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advent_2023\"/>
    </mc:Choice>
  </mc:AlternateContent>
  <xr:revisionPtr revIDLastSave="0" documentId="13_ncr:1_{21539A95-87A8-4F61-AFC6-7F92D82C9DF6}" xr6:coauthVersionLast="47" xr6:coauthVersionMax="47" xr10:uidLastSave="{00000000-0000-0000-0000-000000000000}"/>
  <bookViews>
    <workbookView xWindow="-108" yWindow="-108" windowWidth="23256" windowHeight="13896" activeTab="6" xr2:uid="{4AE1822A-1D2D-43FC-B459-10296C7DB420}"/>
  </bookViews>
  <sheets>
    <sheet name="Explain" sheetId="10" r:id="rId1"/>
    <sheet name="dayTest" sheetId="3" r:id="rId2"/>
    <sheet name="day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MAIN!$Z$11:$AX$1021</definedName>
    <definedName name="_xlnm._FilterDatabase" localSheetId="3" hidden="1">Work02!$A$9:$Z$1010</definedName>
    <definedName name="ExternalData_1" localSheetId="2" hidden="1">day!$A$1:$A$1001</definedName>
    <definedName name="ExternalData_1" localSheetId="1" hidden="1">dayTest!$A$1:$A$34</definedName>
    <definedName name="FERT">OFFSET(START,Tables!$C$5+1,0,Tables!$D$5-Tables!$C$5,3)*1</definedName>
    <definedName name="HUMI">OFFSET(START,Tables!$C$9+1,0,Tables!$D$9-Tables!$C$9,3)*1</definedName>
    <definedName name="INPSEED">Tables!$C$11</definedName>
    <definedName name="INPUT_SELECTOR">Input!$B$1</definedName>
    <definedName name="INPUT_START">Input!$A$5</definedName>
    <definedName name="LIGH">OFFSET(START,Tables!$C$7+1,0,Tables!$D$7-Tables!$C$7,3)*1</definedName>
    <definedName name="MAP">Tables!$B$2:$D$9</definedName>
    <definedName name="NUMLIST">MAIN!$A$13:$A$262</definedName>
    <definedName name="SEED">OFFSET(START,Tables!$C$3+1,0,Tables!$D$3-Tables!$C$3,3)*1</definedName>
    <definedName name="SOIL">OFFSET(START,Tables!$C$4+1,0,Tables!$D$4-Tables!$C$4,3)*1</definedName>
    <definedName name="SORTFERT">_xlfn._xlws.SORT(FERT,2)</definedName>
    <definedName name="SORTHUMI">_xlfn._xlws.SORT(HUMI,2)</definedName>
    <definedName name="SORTLIGH">_xlfn._xlws.SORT(LIGH,2)</definedName>
    <definedName name="SORTSEED">_xlfn._xlws.SORT(SEED,2)</definedName>
    <definedName name="SORTSOIL">_xlfn._xlws.SORT(SOIL,2)</definedName>
    <definedName name="SORTTEMP">_xlfn._xlws.SORT(TEMP,2)</definedName>
    <definedName name="SORTWATE">_xlfn._xlws.SORT(WATE,2)</definedName>
    <definedName name="START">MAIN!$F$12</definedName>
    <definedName name="SYMB">Tables!$B$11:$B$12</definedName>
    <definedName name="TEMP">OFFSET(START,Tables!$C$8+1,0,Tables!$D$8-Tables!$C$8,3)*1</definedName>
    <definedName name="TYPLIST">MAIN!$E$13:$E$262</definedName>
    <definedName name="WATE">OFFSET(START,Tables!$C$6+1,0,Tables!$D$6-Tables!$C$6,3)*1</definedName>
    <definedName name="XFERT">Tables!$N$2:$P$41</definedName>
    <definedName name="XHUMI">Tables!$AD$2:$AF$37</definedName>
    <definedName name="XLIGH">Tables!$V$2:$X$41</definedName>
    <definedName name="XSEED">Tables!$F$2:$H$17</definedName>
    <definedName name="XSOIL">Tables!$J$2:$L$19</definedName>
    <definedName name="XTEMP">Tables!$Z$2:$AB$39</definedName>
    <definedName name="XWATE">Tables!$R$2:$T$17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2" i="4"/>
  <c r="E2" i="4"/>
  <c r="B1" i="6"/>
  <c r="A149" i="6" s="1"/>
  <c r="A10" i="5"/>
  <c r="X3" i="5"/>
  <c r="R1" i="5"/>
  <c r="A1444" i="6" l="1"/>
  <c r="A2424" i="6"/>
  <c r="A2216" i="6"/>
  <c r="A2060" i="6"/>
  <c r="A2045" i="6"/>
  <c r="A1810" i="6"/>
  <c r="A2201" i="6"/>
  <c r="A1807" i="6"/>
  <c r="A1552" i="6"/>
  <c r="A1734" i="6"/>
  <c r="A1733" i="6"/>
  <c r="A1547" i="6"/>
  <c r="A1544" i="6"/>
  <c r="A2428" i="6"/>
  <c r="A1531" i="6"/>
  <c r="A2478" i="6"/>
  <c r="A2427" i="6"/>
  <c r="A1451" i="6"/>
  <c r="A2417" i="6"/>
  <c r="A1234" i="6"/>
  <c r="A2281" i="6"/>
  <c r="A2279" i="6"/>
  <c r="A1121" i="6"/>
  <c r="A2367" i="6"/>
  <c r="A1219" i="6"/>
  <c r="A2224" i="6"/>
  <c r="A707" i="6"/>
  <c r="A1262" i="6"/>
  <c r="A2223" i="6"/>
  <c r="A555" i="6"/>
  <c r="A2064" i="6"/>
  <c r="A1233" i="6"/>
  <c r="A1120" i="6"/>
  <c r="A1981" i="6"/>
  <c r="A900" i="6"/>
  <c r="A1980" i="6"/>
  <c r="A870" i="6"/>
  <c r="A1812" i="6"/>
  <c r="A760" i="6"/>
  <c r="A2002" i="6"/>
  <c r="A1811" i="6"/>
  <c r="A758" i="6"/>
  <c r="A2423" i="6"/>
  <c r="A2220" i="6"/>
  <c r="A2001" i="6"/>
  <c r="A1746" i="6"/>
  <c r="A1521" i="6"/>
  <c r="A1146" i="6"/>
  <c r="A756" i="6"/>
  <c r="A2420" i="6"/>
  <c r="A2219" i="6"/>
  <c r="A1999" i="6"/>
  <c r="A1740" i="6"/>
  <c r="A1475" i="6"/>
  <c r="A1143" i="6"/>
  <c r="A755" i="6"/>
  <c r="A2419" i="6"/>
  <c r="A2218" i="6"/>
  <c r="A1998" i="6"/>
  <c r="A1738" i="6"/>
  <c r="A1452" i="6"/>
  <c r="A1142" i="6"/>
  <c r="A754" i="6"/>
  <c r="A546" i="6"/>
  <c r="A1916" i="6"/>
  <c r="A1705" i="6"/>
  <c r="A1433" i="6"/>
  <c r="A1038" i="6"/>
  <c r="A527" i="6"/>
  <c r="A2364" i="6"/>
  <c r="A2153" i="6"/>
  <c r="A1912" i="6"/>
  <c r="A1654" i="6"/>
  <c r="A1421" i="6"/>
  <c r="A1036" i="6"/>
  <c r="A516" i="6"/>
  <c r="A1978" i="6"/>
  <c r="A2159" i="6"/>
  <c r="A1363" i="6"/>
  <c r="A2345" i="6"/>
  <c r="A2140" i="6"/>
  <c r="A1905" i="6"/>
  <c r="A1033" i="6"/>
  <c r="A475" i="6"/>
  <c r="A515" i="6"/>
  <c r="A1632" i="6"/>
  <c r="A2503" i="6"/>
  <c r="A2340" i="6"/>
  <c r="A2135" i="6"/>
  <c r="A1904" i="6"/>
  <c r="A1631" i="6"/>
  <c r="A1346" i="6"/>
  <c r="A1031" i="6"/>
  <c r="A315" i="6"/>
  <c r="A1712" i="6"/>
  <c r="A2365" i="6"/>
  <c r="A2363" i="6"/>
  <c r="A2149" i="6"/>
  <c r="A1910" i="6"/>
  <c r="A1635" i="6"/>
  <c r="A1035" i="6"/>
  <c r="A1347" i="6"/>
  <c r="A2502" i="6"/>
  <c r="A2303" i="6"/>
  <c r="A2124" i="6"/>
  <c r="A1881" i="6"/>
  <c r="A1627" i="6"/>
  <c r="A1342" i="6"/>
  <c r="A995" i="6"/>
  <c r="A312" i="6"/>
  <c r="A2160" i="6"/>
  <c r="A1439" i="6"/>
  <c r="A2483" i="6"/>
  <c r="A2302" i="6"/>
  <c r="A2073" i="6"/>
  <c r="A1879" i="6"/>
  <c r="A1626" i="6"/>
  <c r="A1340" i="6"/>
  <c r="A911" i="6"/>
  <c r="A311" i="6"/>
  <c r="A2482" i="6"/>
  <c r="A2284" i="6"/>
  <c r="A2071" i="6"/>
  <c r="A1832" i="6"/>
  <c r="A1621" i="6"/>
  <c r="A1336" i="6"/>
  <c r="A907" i="6"/>
  <c r="A310" i="6"/>
  <c r="A2366" i="6"/>
  <c r="A1115" i="6"/>
  <c r="A2481" i="6"/>
  <c r="A2283" i="6"/>
  <c r="A2067" i="6"/>
  <c r="A1816" i="6"/>
  <c r="A1560" i="6"/>
  <c r="A1264" i="6"/>
  <c r="A906" i="6"/>
  <c r="A309" i="6"/>
  <c r="A2480" i="6"/>
  <c r="A2282" i="6"/>
  <c r="A2065" i="6"/>
  <c r="A1813" i="6"/>
  <c r="A1556" i="6"/>
  <c r="A1263" i="6"/>
  <c r="A903" i="6"/>
  <c r="A231" i="6"/>
  <c r="C239" i="7" s="1"/>
  <c r="A1339" i="6"/>
  <c r="A1228" i="6"/>
  <c r="A1119" i="6"/>
  <c r="A1001" i="6"/>
  <c r="A874" i="6"/>
  <c r="A752" i="6"/>
  <c r="A480" i="6"/>
  <c r="A308" i="6"/>
  <c r="A2479" i="6"/>
  <c r="A2418" i="6"/>
  <c r="A2344" i="6"/>
  <c r="A2280" i="6"/>
  <c r="A2215" i="6"/>
  <c r="A2130" i="6"/>
  <c r="A2056" i="6"/>
  <c r="A1979" i="6"/>
  <c r="A1880" i="6"/>
  <c r="A1808" i="6"/>
  <c r="A1709" i="6"/>
  <c r="A1624" i="6"/>
  <c r="A1529" i="6"/>
  <c r="A1422" i="6"/>
  <c r="A1338" i="6"/>
  <c r="A1224" i="6"/>
  <c r="A1118" i="6"/>
  <c r="A1000" i="6"/>
  <c r="A873" i="6"/>
  <c r="A746" i="6"/>
  <c r="A476" i="6"/>
  <c r="A260" i="6"/>
  <c r="A2477" i="6"/>
  <c r="A2339" i="6"/>
  <c r="A2122" i="6"/>
  <c r="A2044" i="6"/>
  <c r="A1976" i="6"/>
  <c r="A1878" i="6"/>
  <c r="A1805" i="6"/>
  <c r="A1704" i="6"/>
  <c r="A1334" i="6"/>
  <c r="A682" i="6"/>
  <c r="A230" i="6"/>
  <c r="C238" i="7" s="1"/>
  <c r="A2476" i="6"/>
  <c r="A2413" i="6"/>
  <c r="A2336" i="6"/>
  <c r="A2276" i="6"/>
  <c r="A2196" i="6"/>
  <c r="A2121" i="6"/>
  <c r="A2042" i="6"/>
  <c r="A1969" i="6"/>
  <c r="A1877" i="6"/>
  <c r="A1803" i="6"/>
  <c r="A1703" i="6"/>
  <c r="A1604" i="6"/>
  <c r="A1509" i="6"/>
  <c r="A1416" i="6"/>
  <c r="A1310" i="6"/>
  <c r="A1200" i="6"/>
  <c r="A1113" i="6"/>
  <c r="A987" i="6"/>
  <c r="A862" i="6"/>
  <c r="A680" i="6"/>
  <c r="A471" i="6"/>
  <c r="A222" i="6"/>
  <c r="C230" i="7" s="1"/>
  <c r="A2475" i="6"/>
  <c r="A2397" i="6"/>
  <c r="A2335" i="6"/>
  <c r="A2260" i="6"/>
  <c r="A2191" i="6"/>
  <c r="A2106" i="6"/>
  <c r="A2041" i="6"/>
  <c r="A1965" i="6"/>
  <c r="A1876" i="6"/>
  <c r="A1800" i="6"/>
  <c r="A1700" i="6"/>
  <c r="A1599" i="6"/>
  <c r="A1494" i="6"/>
  <c r="A1411" i="6"/>
  <c r="A1308" i="6"/>
  <c r="A1199" i="6"/>
  <c r="A1109" i="6"/>
  <c r="A980" i="6"/>
  <c r="A860" i="6"/>
  <c r="A674" i="6"/>
  <c r="A470" i="6"/>
  <c r="A220" i="6"/>
  <c r="C228" i="7" s="1"/>
  <c r="A1114" i="6"/>
  <c r="A2471" i="6"/>
  <c r="A2329" i="6"/>
  <c r="A2190" i="6"/>
  <c r="A2038" i="6"/>
  <c r="A1946" i="6"/>
  <c r="A1778" i="6"/>
  <c r="A1598" i="6"/>
  <c r="A1410" i="6"/>
  <c r="A1295" i="6"/>
  <c r="A1194" i="6"/>
  <c r="A1084" i="6"/>
  <c r="A966" i="6"/>
  <c r="A858" i="6"/>
  <c r="A673" i="6"/>
  <c r="A469" i="6"/>
  <c r="A180" i="6"/>
  <c r="C188" i="7" s="1"/>
  <c r="A993" i="6"/>
  <c r="A2396" i="6"/>
  <c r="A1695" i="6"/>
  <c r="A2415" i="6"/>
  <c r="A1213" i="6"/>
  <c r="A2259" i="6"/>
  <c r="A1489" i="6"/>
  <c r="A2468" i="6"/>
  <c r="A2390" i="6"/>
  <c r="A2328" i="6"/>
  <c r="A2258" i="6"/>
  <c r="A2185" i="6"/>
  <c r="A2102" i="6"/>
  <c r="A2036" i="6"/>
  <c r="A1945" i="6"/>
  <c r="A1873" i="6"/>
  <c r="A1777" i="6"/>
  <c r="A1405" i="6"/>
  <c r="A1293" i="6"/>
  <c r="A1193" i="6"/>
  <c r="A1081" i="6"/>
  <c r="A965" i="6"/>
  <c r="A855" i="6"/>
  <c r="A640" i="6"/>
  <c r="A467" i="6"/>
  <c r="A176" i="6"/>
  <c r="C184" i="7" s="1"/>
  <c r="A2457" i="6"/>
  <c r="A2389" i="6"/>
  <c r="A2319" i="6"/>
  <c r="A2257" i="6"/>
  <c r="A2168" i="6"/>
  <c r="A2101" i="6"/>
  <c r="A2031" i="6"/>
  <c r="A1941" i="6"/>
  <c r="A1871" i="6"/>
  <c r="A1772" i="6"/>
  <c r="A1676" i="6"/>
  <c r="A1590" i="6"/>
  <c r="A1486" i="6"/>
  <c r="A1404" i="6"/>
  <c r="A1290" i="6"/>
  <c r="A1190" i="6"/>
  <c r="A1067" i="6"/>
  <c r="A960" i="6"/>
  <c r="A826" i="6"/>
  <c r="A636" i="6"/>
  <c r="A405" i="6"/>
  <c r="A175" i="6"/>
  <c r="C183" i="7" s="1"/>
  <c r="A1419" i="6"/>
  <c r="A2103" i="6"/>
  <c r="A2198" i="6"/>
  <c r="A865" i="6"/>
  <c r="A1696" i="6"/>
  <c r="A1594" i="6"/>
  <c r="A2256" i="6"/>
  <c r="A2030" i="6"/>
  <c r="A1865" i="6"/>
  <c r="A1771" i="6"/>
  <c r="A1675" i="6"/>
  <c r="A1485" i="6"/>
  <c r="A1403" i="6"/>
  <c r="A1289" i="6"/>
  <c r="A1189" i="6"/>
  <c r="A1066" i="6"/>
  <c r="A958" i="6"/>
  <c r="A824" i="6"/>
  <c r="A635" i="6"/>
  <c r="A174" i="6"/>
  <c r="C182" i="7" s="1"/>
  <c r="A2451" i="6"/>
  <c r="A2386" i="6"/>
  <c r="A2317" i="6"/>
  <c r="A2250" i="6"/>
  <c r="A2166" i="6"/>
  <c r="A2099" i="6"/>
  <c r="A2026" i="6"/>
  <c r="A1937" i="6"/>
  <c r="A1861" i="6"/>
  <c r="A1767" i="6"/>
  <c r="A1673" i="6"/>
  <c r="A1565" i="6"/>
  <c r="A1483" i="6"/>
  <c r="A1379" i="6"/>
  <c r="A1272" i="6"/>
  <c r="A1186" i="6"/>
  <c r="A1063" i="6"/>
  <c r="A953" i="6"/>
  <c r="A802" i="6"/>
  <c r="A631" i="6"/>
  <c r="A386" i="6"/>
  <c r="A172" i="6"/>
  <c r="C180" i="7" s="1"/>
  <c r="A472" i="6"/>
  <c r="A1875" i="6"/>
  <c r="A1488" i="6"/>
  <c r="A2456" i="6"/>
  <c r="A2387" i="6"/>
  <c r="A2318" i="6"/>
  <c r="A2167" i="6"/>
  <c r="A2100" i="6"/>
  <c r="A1940" i="6"/>
  <c r="A1589" i="6"/>
  <c r="A387" i="6"/>
  <c r="A2450" i="6"/>
  <c r="A2371" i="6"/>
  <c r="A2313" i="6"/>
  <c r="A2249" i="6"/>
  <c r="A2165" i="6"/>
  <c r="A2098" i="6"/>
  <c r="A2011" i="6"/>
  <c r="A1936" i="6"/>
  <c r="A1852" i="6"/>
  <c r="A1760" i="6"/>
  <c r="A1672" i="6"/>
  <c r="A1564" i="6"/>
  <c r="A1481" i="6"/>
  <c r="A1378" i="6"/>
  <c r="A1268" i="6"/>
  <c r="A1185" i="6"/>
  <c r="A1062" i="6"/>
  <c r="A952" i="6"/>
  <c r="A800" i="6"/>
  <c r="A630" i="6"/>
  <c r="A380" i="6"/>
  <c r="A171" i="6"/>
  <c r="C179" i="7" s="1"/>
  <c r="A1518" i="6"/>
  <c r="A2441" i="6"/>
  <c r="A2370" i="6"/>
  <c r="A2311" i="6"/>
  <c r="A2230" i="6"/>
  <c r="A2164" i="6"/>
  <c r="A2096" i="6"/>
  <c r="A2005" i="6"/>
  <c r="A1934" i="6"/>
  <c r="A1841" i="6"/>
  <c r="A1750" i="6"/>
  <c r="A1670" i="6"/>
  <c r="A1563" i="6"/>
  <c r="A1480" i="6"/>
  <c r="A1373" i="6"/>
  <c r="A1267" i="6"/>
  <c r="A1156" i="6"/>
  <c r="A1043" i="6"/>
  <c r="A947" i="6"/>
  <c r="A794" i="6"/>
  <c r="A610" i="6"/>
  <c r="A362" i="6"/>
  <c r="A17" i="6"/>
  <c r="C25" i="7" s="1"/>
  <c r="A37" i="6"/>
  <c r="C45" i="7" s="1"/>
  <c r="A57" i="6"/>
  <c r="C65" i="7" s="1"/>
  <c r="A77" i="6"/>
  <c r="C85" i="7" s="1"/>
  <c r="A97" i="6"/>
  <c r="C105" i="7" s="1"/>
  <c r="A117" i="6"/>
  <c r="C125" i="7" s="1"/>
  <c r="A137" i="6"/>
  <c r="C145" i="7" s="1"/>
  <c r="A157" i="6"/>
  <c r="C165" i="7" s="1"/>
  <c r="A177" i="6"/>
  <c r="C185" i="7" s="1"/>
  <c r="A197" i="6"/>
  <c r="C205" i="7" s="1"/>
  <c r="A217" i="6"/>
  <c r="C225" i="7" s="1"/>
  <c r="A237" i="6"/>
  <c r="C245" i="7" s="1"/>
  <c r="A257" i="6"/>
  <c r="A277" i="6"/>
  <c r="A297" i="6"/>
  <c r="A317" i="6"/>
  <c r="A337" i="6"/>
  <c r="A357" i="6"/>
  <c r="A377" i="6"/>
  <c r="A397" i="6"/>
  <c r="A417" i="6"/>
  <c r="A437" i="6"/>
  <c r="A457" i="6"/>
  <c r="A477" i="6"/>
  <c r="A497" i="6"/>
  <c r="A517" i="6"/>
  <c r="A537" i="6"/>
  <c r="A557" i="6"/>
  <c r="A577" i="6"/>
  <c r="A597" i="6"/>
  <c r="A617" i="6"/>
  <c r="A637" i="6"/>
  <c r="A657" i="6"/>
  <c r="A677" i="6"/>
  <c r="A697" i="6"/>
  <c r="A717" i="6"/>
  <c r="A737" i="6"/>
  <c r="A757" i="6"/>
  <c r="A777" i="6"/>
  <c r="A797" i="6"/>
  <c r="A817" i="6"/>
  <c r="A837" i="6"/>
  <c r="A857" i="6"/>
  <c r="A877" i="6"/>
  <c r="A897" i="6"/>
  <c r="A917" i="6"/>
  <c r="A937" i="6"/>
  <c r="A957" i="6"/>
  <c r="A977" i="6"/>
  <c r="A997" i="6"/>
  <c r="A1017" i="6"/>
  <c r="A1037" i="6"/>
  <c r="A1057" i="6"/>
  <c r="A1077" i="6"/>
  <c r="A1097" i="6"/>
  <c r="A1117" i="6"/>
  <c r="A1137" i="6"/>
  <c r="A1157" i="6"/>
  <c r="A1177" i="6"/>
  <c r="A1197" i="6"/>
  <c r="A1217" i="6"/>
  <c r="A1237" i="6"/>
  <c r="A1257" i="6"/>
  <c r="A1277" i="6"/>
  <c r="A1297" i="6"/>
  <c r="A1317" i="6"/>
  <c r="A1337" i="6"/>
  <c r="A1357" i="6"/>
  <c r="A1377" i="6"/>
  <c r="A1397" i="6"/>
  <c r="A1417" i="6"/>
  <c r="A1437" i="6"/>
  <c r="A1457" i="6"/>
  <c r="A1477" i="6"/>
  <c r="A1497" i="6"/>
  <c r="A1517" i="6"/>
  <c r="A1537" i="6"/>
  <c r="A1557" i="6"/>
  <c r="A1577" i="6"/>
  <c r="A1597" i="6"/>
  <c r="A1617" i="6"/>
  <c r="A1637" i="6"/>
  <c r="A1657" i="6"/>
  <c r="A1677" i="6"/>
  <c r="A1697" i="6"/>
  <c r="A18" i="6"/>
  <c r="C26" i="7" s="1"/>
  <c r="A38" i="6"/>
  <c r="C46" i="7" s="1"/>
  <c r="A58" i="6"/>
  <c r="C66" i="7" s="1"/>
  <c r="A78" i="6"/>
  <c r="C86" i="7" s="1"/>
  <c r="A98" i="6"/>
  <c r="C106" i="7" s="1"/>
  <c r="A118" i="6"/>
  <c r="C126" i="7" s="1"/>
  <c r="A138" i="6"/>
  <c r="C146" i="7" s="1"/>
  <c r="A158" i="6"/>
  <c r="C166" i="7" s="1"/>
  <c r="A178" i="6"/>
  <c r="C186" i="7" s="1"/>
  <c r="A198" i="6"/>
  <c r="C206" i="7" s="1"/>
  <c r="A218" i="6"/>
  <c r="C226" i="7" s="1"/>
  <c r="A238" i="6"/>
  <c r="C246" i="7" s="1"/>
  <c r="A258" i="6"/>
  <c r="A278" i="6"/>
  <c r="A298" i="6"/>
  <c r="A318" i="6"/>
  <c r="A338" i="6"/>
  <c r="A358" i="6"/>
  <c r="A378" i="6"/>
  <c r="A398" i="6"/>
  <c r="A418" i="6"/>
  <c r="A438" i="6"/>
  <c r="A458" i="6"/>
  <c r="A478" i="6"/>
  <c r="A498" i="6"/>
  <c r="A518" i="6"/>
  <c r="A538" i="6"/>
  <c r="A558" i="6"/>
  <c r="A578" i="6"/>
  <c r="A598" i="6"/>
  <c r="A618" i="6"/>
  <c r="A638" i="6"/>
  <c r="A658" i="6"/>
  <c r="A678" i="6"/>
  <c r="A698" i="6"/>
  <c r="A718" i="6"/>
  <c r="A19" i="6"/>
  <c r="C27" i="7" s="1"/>
  <c r="A39" i="6"/>
  <c r="C47" i="7" s="1"/>
  <c r="A59" i="6"/>
  <c r="C67" i="7" s="1"/>
  <c r="A79" i="6"/>
  <c r="C87" i="7" s="1"/>
  <c r="A99" i="6"/>
  <c r="C107" i="7" s="1"/>
  <c r="A119" i="6"/>
  <c r="C127" i="7" s="1"/>
  <c r="A139" i="6"/>
  <c r="C147" i="7" s="1"/>
  <c r="A159" i="6"/>
  <c r="C167" i="7" s="1"/>
  <c r="A179" i="6"/>
  <c r="C187" i="7" s="1"/>
  <c r="A199" i="6"/>
  <c r="C207" i="7" s="1"/>
  <c r="A219" i="6"/>
  <c r="C227" i="7" s="1"/>
  <c r="A239" i="6"/>
  <c r="C247" i="7" s="1"/>
  <c r="A259" i="6"/>
  <c r="A279" i="6"/>
  <c r="A299" i="6"/>
  <c r="A319" i="6"/>
  <c r="A339" i="6"/>
  <c r="A359" i="6"/>
  <c r="A379" i="6"/>
  <c r="A399" i="6"/>
  <c r="A419" i="6"/>
  <c r="A439" i="6"/>
  <c r="A459" i="6"/>
  <c r="A479" i="6"/>
  <c r="A499" i="6"/>
  <c r="A519" i="6"/>
  <c r="A539" i="6"/>
  <c r="A559" i="6"/>
  <c r="A579" i="6"/>
  <c r="A599" i="6"/>
  <c r="A619" i="6"/>
  <c r="A639" i="6"/>
  <c r="A659" i="6"/>
  <c r="A679" i="6"/>
  <c r="A699" i="6"/>
  <c r="A719" i="6"/>
  <c r="A739" i="6"/>
  <c r="A759" i="6"/>
  <c r="A779" i="6"/>
  <c r="A799" i="6"/>
  <c r="A819" i="6"/>
  <c r="A839" i="6"/>
  <c r="A859" i="6"/>
  <c r="A879" i="6"/>
  <c r="A899" i="6"/>
  <c r="A919" i="6"/>
  <c r="A939" i="6"/>
  <c r="A959" i="6"/>
  <c r="A979" i="6"/>
  <c r="A21" i="6"/>
  <c r="C29" i="7" s="1"/>
  <c r="A41" i="6"/>
  <c r="C49" i="7" s="1"/>
  <c r="A61" i="6"/>
  <c r="C69" i="7" s="1"/>
  <c r="A81" i="6"/>
  <c r="C89" i="7" s="1"/>
  <c r="A101" i="6"/>
  <c r="C109" i="7" s="1"/>
  <c r="A121" i="6"/>
  <c r="C129" i="7" s="1"/>
  <c r="A141" i="6"/>
  <c r="C149" i="7" s="1"/>
  <c r="A161" i="6"/>
  <c r="C169" i="7" s="1"/>
  <c r="A181" i="6"/>
  <c r="C189" i="7" s="1"/>
  <c r="A201" i="6"/>
  <c r="C209" i="7" s="1"/>
  <c r="A221" i="6"/>
  <c r="C229" i="7" s="1"/>
  <c r="A241" i="6"/>
  <c r="C249" i="7" s="1"/>
  <c r="A261" i="6"/>
  <c r="A281" i="6"/>
  <c r="A301" i="6"/>
  <c r="A321" i="6"/>
  <c r="A341" i="6"/>
  <c r="A361" i="6"/>
  <c r="A381" i="6"/>
  <c r="A401" i="6"/>
  <c r="A421" i="6"/>
  <c r="A441" i="6"/>
  <c r="A461" i="6"/>
  <c r="A481" i="6"/>
  <c r="A501" i="6"/>
  <c r="A521" i="6"/>
  <c r="A541" i="6"/>
  <c r="A561" i="6"/>
  <c r="A581" i="6"/>
  <c r="A601" i="6"/>
  <c r="A621" i="6"/>
  <c r="A641" i="6"/>
  <c r="A661" i="6"/>
  <c r="A681" i="6"/>
  <c r="A701" i="6"/>
  <c r="A721" i="6"/>
  <c r="A741" i="6"/>
  <c r="A761" i="6"/>
  <c r="A781" i="6"/>
  <c r="A801" i="6"/>
  <c r="A821" i="6"/>
  <c r="A841" i="6"/>
  <c r="A861" i="6"/>
  <c r="A881" i="6"/>
  <c r="A901" i="6"/>
  <c r="A921" i="6"/>
  <c r="A941" i="6"/>
  <c r="A961" i="6"/>
  <c r="A981" i="6"/>
  <c r="A23" i="6"/>
  <c r="C31" i="7" s="1"/>
  <c r="A43" i="6"/>
  <c r="C51" i="7" s="1"/>
  <c r="A63" i="6"/>
  <c r="C71" i="7" s="1"/>
  <c r="A83" i="6"/>
  <c r="C91" i="7" s="1"/>
  <c r="A103" i="6"/>
  <c r="C111" i="7" s="1"/>
  <c r="A123" i="6"/>
  <c r="C131" i="7" s="1"/>
  <c r="A143" i="6"/>
  <c r="C151" i="7" s="1"/>
  <c r="A163" i="6"/>
  <c r="C171" i="7" s="1"/>
  <c r="A183" i="6"/>
  <c r="C191" i="7" s="1"/>
  <c r="A203" i="6"/>
  <c r="C211" i="7" s="1"/>
  <c r="A223" i="6"/>
  <c r="C231" i="7" s="1"/>
  <c r="A243" i="6"/>
  <c r="C251" i="7" s="1"/>
  <c r="A263" i="6"/>
  <c r="A283" i="6"/>
  <c r="A303" i="6"/>
  <c r="A323" i="6"/>
  <c r="A343" i="6"/>
  <c r="A363" i="6"/>
  <c r="A383" i="6"/>
  <c r="A403" i="6"/>
  <c r="A423" i="6"/>
  <c r="A443" i="6"/>
  <c r="A463" i="6"/>
  <c r="A483" i="6"/>
  <c r="A503" i="6"/>
  <c r="A523" i="6"/>
  <c r="A543" i="6"/>
  <c r="A563" i="6"/>
  <c r="A583" i="6"/>
  <c r="A603" i="6"/>
  <c r="A623" i="6"/>
  <c r="A643" i="6"/>
  <c r="A663" i="6"/>
  <c r="A683" i="6"/>
  <c r="A703" i="6"/>
  <c r="A723" i="6"/>
  <c r="A743" i="6"/>
  <c r="A763" i="6"/>
  <c r="A783" i="6"/>
  <c r="A803" i="6"/>
  <c r="A823" i="6"/>
  <c r="A843" i="6"/>
  <c r="A863" i="6"/>
  <c r="A883" i="6"/>
  <c r="A22" i="6"/>
  <c r="C30" i="7" s="1"/>
  <c r="A48" i="6"/>
  <c r="C56" i="7" s="1"/>
  <c r="A73" i="6"/>
  <c r="C81" i="7" s="1"/>
  <c r="A102" i="6"/>
  <c r="C110" i="7" s="1"/>
  <c r="A128" i="6"/>
  <c r="C136" i="7" s="1"/>
  <c r="A153" i="6"/>
  <c r="C161" i="7" s="1"/>
  <c r="A182" i="6"/>
  <c r="C190" i="7" s="1"/>
  <c r="A208" i="6"/>
  <c r="C216" i="7" s="1"/>
  <c r="A233" i="6"/>
  <c r="C241" i="7" s="1"/>
  <c r="A262" i="6"/>
  <c r="A288" i="6"/>
  <c r="A313" i="6"/>
  <c r="A342" i="6"/>
  <c r="A368" i="6"/>
  <c r="A393" i="6"/>
  <c r="A422" i="6"/>
  <c r="A448" i="6"/>
  <c r="A473" i="6"/>
  <c r="A502" i="6"/>
  <c r="A528" i="6"/>
  <c r="A553" i="6"/>
  <c r="A582" i="6"/>
  <c r="A608" i="6"/>
  <c r="A633" i="6"/>
  <c r="A662" i="6"/>
  <c r="A688" i="6"/>
  <c r="A713" i="6"/>
  <c r="A740" i="6"/>
  <c r="A766" i="6"/>
  <c r="A790" i="6"/>
  <c r="A814" i="6"/>
  <c r="A840" i="6"/>
  <c r="A866" i="6"/>
  <c r="A890" i="6"/>
  <c r="A913" i="6"/>
  <c r="A936" i="6"/>
  <c r="A962" i="6"/>
  <c r="A985" i="6"/>
  <c r="A1006" i="6"/>
  <c r="A1027" i="6"/>
  <c r="A1048" i="6"/>
  <c r="A1069" i="6"/>
  <c r="A1090" i="6"/>
  <c r="A1111" i="6"/>
  <c r="A1132" i="6"/>
  <c r="A1153" i="6"/>
  <c r="A1174" i="6"/>
  <c r="A1195" i="6"/>
  <c r="A1216" i="6"/>
  <c r="A1238" i="6"/>
  <c r="A1259" i="6"/>
  <c r="A1280" i="6"/>
  <c r="A1301" i="6"/>
  <c r="A1322" i="6"/>
  <c r="A1343" i="6"/>
  <c r="A1364" i="6"/>
  <c r="A1385" i="6"/>
  <c r="A1406" i="6"/>
  <c r="A1427" i="6"/>
  <c r="A1448" i="6"/>
  <c r="A1469" i="6"/>
  <c r="A1490" i="6"/>
  <c r="A1511" i="6"/>
  <c r="A1532" i="6"/>
  <c r="A1553" i="6"/>
  <c r="A1574" i="6"/>
  <c r="A1595" i="6"/>
  <c r="A1616" i="6"/>
  <c r="A1638" i="6"/>
  <c r="A1659" i="6"/>
  <c r="A1680" i="6"/>
  <c r="A1701" i="6"/>
  <c r="A1721" i="6"/>
  <c r="A1741" i="6"/>
  <c r="A1761" i="6"/>
  <c r="A1781" i="6"/>
  <c r="A24" i="6"/>
  <c r="C32" i="7" s="1"/>
  <c r="A49" i="6"/>
  <c r="C57" i="7" s="1"/>
  <c r="A74" i="6"/>
  <c r="C82" i="7" s="1"/>
  <c r="A104" i="6"/>
  <c r="C112" i="7" s="1"/>
  <c r="A129" i="6"/>
  <c r="C137" i="7" s="1"/>
  <c r="A154" i="6"/>
  <c r="C162" i="7" s="1"/>
  <c r="A184" i="6"/>
  <c r="C192" i="7" s="1"/>
  <c r="A209" i="6"/>
  <c r="C217" i="7" s="1"/>
  <c r="A234" i="6"/>
  <c r="C242" i="7" s="1"/>
  <c r="A264" i="6"/>
  <c r="A289" i="6"/>
  <c r="A314" i="6"/>
  <c r="A344" i="6"/>
  <c r="A369" i="6"/>
  <c r="A394" i="6"/>
  <c r="A424" i="6"/>
  <c r="A449" i="6"/>
  <c r="A474" i="6"/>
  <c r="A504" i="6"/>
  <c r="A529" i="6"/>
  <c r="A554" i="6"/>
  <c r="A584" i="6"/>
  <c r="A609" i="6"/>
  <c r="A634" i="6"/>
  <c r="A664" i="6"/>
  <c r="A689" i="6"/>
  <c r="A714" i="6"/>
  <c r="A742" i="6"/>
  <c r="A767" i="6"/>
  <c r="A791" i="6"/>
  <c r="A815" i="6"/>
  <c r="A842" i="6"/>
  <c r="A867" i="6"/>
  <c r="A891" i="6"/>
  <c r="A914" i="6"/>
  <c r="A938" i="6"/>
  <c r="A963" i="6"/>
  <c r="A986" i="6"/>
  <c r="A1007" i="6"/>
  <c r="A1028" i="6"/>
  <c r="A1049" i="6"/>
  <c r="A1070" i="6"/>
  <c r="A1091" i="6"/>
  <c r="A1112" i="6"/>
  <c r="A1133" i="6"/>
  <c r="A1154" i="6"/>
  <c r="A1175" i="6"/>
  <c r="A1196" i="6"/>
  <c r="A1218" i="6"/>
  <c r="A1239" i="6"/>
  <c r="A1260" i="6"/>
  <c r="A1281" i="6"/>
  <c r="A1302" i="6"/>
  <c r="A1323" i="6"/>
  <c r="A1344" i="6"/>
  <c r="A1365" i="6"/>
  <c r="A1386" i="6"/>
  <c r="A1407" i="6"/>
  <c r="A1428" i="6"/>
  <c r="A1449" i="6"/>
  <c r="A1470" i="6"/>
  <c r="A1491" i="6"/>
  <c r="A1512" i="6"/>
  <c r="A1533" i="6"/>
  <c r="A1554" i="6"/>
  <c r="A1575" i="6"/>
  <c r="A1596" i="6"/>
  <c r="A1618" i="6"/>
  <c r="A1639" i="6"/>
  <c r="A1660" i="6"/>
  <c r="A1681" i="6"/>
  <c r="A1702" i="6"/>
  <c r="A1722" i="6"/>
  <c r="A1742" i="6"/>
  <c r="A1762" i="6"/>
  <c r="A1782" i="6"/>
  <c r="A1802" i="6"/>
  <c r="A1822" i="6"/>
  <c r="A1842" i="6"/>
  <c r="A1862" i="6"/>
  <c r="A1882" i="6"/>
  <c r="A1902" i="6"/>
  <c r="A1922" i="6"/>
  <c r="A1942" i="6"/>
  <c r="A1962" i="6"/>
  <c r="A28" i="6"/>
  <c r="C36" i="7" s="1"/>
  <c r="A53" i="6"/>
  <c r="C61" i="7" s="1"/>
  <c r="A82" i="6"/>
  <c r="C90" i="7" s="1"/>
  <c r="A108" i="6"/>
  <c r="C116" i="7" s="1"/>
  <c r="A133" i="6"/>
  <c r="C141" i="7" s="1"/>
  <c r="A162" i="6"/>
  <c r="C170" i="7" s="1"/>
  <c r="A188" i="6"/>
  <c r="C196" i="7" s="1"/>
  <c r="A213" i="6"/>
  <c r="C221" i="7" s="1"/>
  <c r="A242" i="6"/>
  <c r="C250" i="7" s="1"/>
  <c r="A268" i="6"/>
  <c r="A293" i="6"/>
  <c r="A322" i="6"/>
  <c r="A348" i="6"/>
  <c r="A373" i="6"/>
  <c r="A402" i="6"/>
  <c r="A428" i="6"/>
  <c r="A453" i="6"/>
  <c r="A482" i="6"/>
  <c r="A508" i="6"/>
  <c r="A533" i="6"/>
  <c r="A562" i="6"/>
  <c r="A588" i="6"/>
  <c r="A613" i="6"/>
  <c r="A642" i="6"/>
  <c r="A668" i="6"/>
  <c r="A693" i="6"/>
  <c r="A722" i="6"/>
  <c r="A747" i="6"/>
  <c r="A771" i="6"/>
  <c r="A795" i="6"/>
  <c r="A822" i="6"/>
  <c r="A847" i="6"/>
  <c r="A871" i="6"/>
  <c r="A895" i="6"/>
  <c r="A920" i="6"/>
  <c r="A944" i="6"/>
  <c r="A967" i="6"/>
  <c r="A990" i="6"/>
  <c r="A1011" i="6"/>
  <c r="A1032" i="6"/>
  <c r="A1053" i="6"/>
  <c r="A1074" i="6"/>
  <c r="A1095" i="6"/>
  <c r="A1116" i="6"/>
  <c r="A1138" i="6"/>
  <c r="A1159" i="6"/>
  <c r="A1180" i="6"/>
  <c r="A1201" i="6"/>
  <c r="A29" i="6"/>
  <c r="C37" i="7" s="1"/>
  <c r="A54" i="6"/>
  <c r="C62" i="7" s="1"/>
  <c r="A84" i="6"/>
  <c r="C92" i="7" s="1"/>
  <c r="A109" i="6"/>
  <c r="C117" i="7" s="1"/>
  <c r="A134" i="6"/>
  <c r="C142" i="7" s="1"/>
  <c r="A164" i="6"/>
  <c r="C172" i="7" s="1"/>
  <c r="A189" i="6"/>
  <c r="C197" i="7" s="1"/>
  <c r="A214" i="6"/>
  <c r="C222" i="7" s="1"/>
  <c r="A244" i="6"/>
  <c r="C252" i="7" s="1"/>
  <c r="A269" i="6"/>
  <c r="A294" i="6"/>
  <c r="A324" i="6"/>
  <c r="A349" i="6"/>
  <c r="A374" i="6"/>
  <c r="A404" i="6"/>
  <c r="A429" i="6"/>
  <c r="A454" i="6"/>
  <c r="A484" i="6"/>
  <c r="A509" i="6"/>
  <c r="A534" i="6"/>
  <c r="A564" i="6"/>
  <c r="A589" i="6"/>
  <c r="A614" i="6"/>
  <c r="A15" i="6"/>
  <c r="C23" i="7" s="1"/>
  <c r="A16" i="6"/>
  <c r="C24" i="7" s="1"/>
  <c r="A20" i="6"/>
  <c r="C28" i="7" s="1"/>
  <c r="A55" i="6"/>
  <c r="C63" i="7" s="1"/>
  <c r="A89" i="6"/>
  <c r="C97" i="7" s="1"/>
  <c r="A122" i="6"/>
  <c r="C130" i="7" s="1"/>
  <c r="A152" i="6"/>
  <c r="A190" i="6"/>
  <c r="C198" i="7" s="1"/>
  <c r="A224" i="6"/>
  <c r="C232" i="7" s="1"/>
  <c r="A253" i="6"/>
  <c r="C261" i="7" s="1"/>
  <c r="A287" i="6"/>
  <c r="A325" i="6"/>
  <c r="A354" i="6"/>
  <c r="A388" i="6"/>
  <c r="A420" i="6"/>
  <c r="A455" i="6"/>
  <c r="A489" i="6"/>
  <c r="A522" i="6"/>
  <c r="A552" i="6"/>
  <c r="A590" i="6"/>
  <c r="A624" i="6"/>
  <c r="A652" i="6"/>
  <c r="A685" i="6"/>
  <c r="A715" i="6"/>
  <c r="A748" i="6"/>
  <c r="A775" i="6"/>
  <c r="A806" i="6"/>
  <c r="A833" i="6"/>
  <c r="A864" i="6"/>
  <c r="A893" i="6"/>
  <c r="A923" i="6"/>
  <c r="A949" i="6"/>
  <c r="A975" i="6"/>
  <c r="A1002" i="6"/>
  <c r="A1026" i="6"/>
  <c r="A1052" i="6"/>
  <c r="A1078" i="6"/>
  <c r="A1102" i="6"/>
  <c r="A1126" i="6"/>
  <c r="A1150" i="6"/>
  <c r="A1176" i="6"/>
  <c r="A1202" i="6"/>
  <c r="A1225" i="6"/>
  <c r="A1248" i="6"/>
  <c r="A1271" i="6"/>
  <c r="A1294" i="6"/>
  <c r="A1318" i="6"/>
  <c r="A1341" i="6"/>
  <c r="A1366" i="6"/>
  <c r="A1389" i="6"/>
  <c r="A1412" i="6"/>
  <c r="A1435" i="6"/>
  <c r="A1459" i="6"/>
  <c r="A1482" i="6"/>
  <c r="A1505" i="6"/>
  <c r="A1528" i="6"/>
  <c r="A1551" i="6"/>
  <c r="A1576" i="6"/>
  <c r="A1600" i="6"/>
  <c r="A1623" i="6"/>
  <c r="A1646" i="6"/>
  <c r="A1669" i="6"/>
  <c r="A1692" i="6"/>
  <c r="A1715" i="6"/>
  <c r="A1737" i="6"/>
  <c r="A1759" i="6"/>
  <c r="A1783" i="6"/>
  <c r="A1804" i="6"/>
  <c r="A1825" i="6"/>
  <c r="A1846" i="6"/>
  <c r="A1867" i="6"/>
  <c r="A1888" i="6"/>
  <c r="A1909" i="6"/>
  <c r="A1930" i="6"/>
  <c r="A1951" i="6"/>
  <c r="A1972" i="6"/>
  <c r="A1992" i="6"/>
  <c r="A2012" i="6"/>
  <c r="A2032" i="6"/>
  <c r="A2052" i="6"/>
  <c r="A2072" i="6"/>
  <c r="A2092" i="6"/>
  <c r="A2112" i="6"/>
  <c r="A2132" i="6"/>
  <c r="A2152" i="6"/>
  <c r="A2172" i="6"/>
  <c r="A2192" i="6"/>
  <c r="A2212" i="6"/>
  <c r="A2232" i="6"/>
  <c r="A2252" i="6"/>
  <c r="A2272" i="6"/>
  <c r="A2292" i="6"/>
  <c r="A2312" i="6"/>
  <c r="A2332" i="6"/>
  <c r="A2352" i="6"/>
  <c r="A2372" i="6"/>
  <c r="A2392" i="6"/>
  <c r="A2412" i="6"/>
  <c r="A2432" i="6"/>
  <c r="A2452" i="6"/>
  <c r="A2472" i="6"/>
  <c r="A2492" i="6"/>
  <c r="A56" i="6"/>
  <c r="C64" i="7" s="1"/>
  <c r="A26" i="6"/>
  <c r="C34" i="7" s="1"/>
  <c r="A60" i="6"/>
  <c r="C68" i="7" s="1"/>
  <c r="A91" i="6"/>
  <c r="C99" i="7" s="1"/>
  <c r="A125" i="6"/>
  <c r="C133" i="7" s="1"/>
  <c r="A156" i="6"/>
  <c r="C164" i="7" s="1"/>
  <c r="A192" i="6"/>
  <c r="C200" i="7" s="1"/>
  <c r="A226" i="6"/>
  <c r="C234" i="7" s="1"/>
  <c r="A255" i="6"/>
  <c r="A291" i="6"/>
  <c r="A327" i="6"/>
  <c r="A356" i="6"/>
  <c r="A390" i="6"/>
  <c r="A426" i="6"/>
  <c r="A460" i="6"/>
  <c r="A491" i="6"/>
  <c r="A525" i="6"/>
  <c r="A556" i="6"/>
  <c r="A592" i="6"/>
  <c r="A626" i="6"/>
  <c r="A654" i="6"/>
  <c r="A687" i="6"/>
  <c r="A720" i="6"/>
  <c r="A750" i="6"/>
  <c r="A778" i="6"/>
  <c r="A808" i="6"/>
  <c r="A835" i="6"/>
  <c r="A868" i="6"/>
  <c r="A896" i="6"/>
  <c r="A925" i="6"/>
  <c r="A951" i="6"/>
  <c r="A978" i="6"/>
  <c r="A1004" i="6"/>
  <c r="A1030" i="6"/>
  <c r="A1055" i="6"/>
  <c r="A1080" i="6"/>
  <c r="A1104" i="6"/>
  <c r="A1128" i="6"/>
  <c r="A1152" i="6"/>
  <c r="A1179" i="6"/>
  <c r="A1204" i="6"/>
  <c r="A1227" i="6"/>
  <c r="A1250" i="6"/>
  <c r="A1273" i="6"/>
  <c r="A1296" i="6"/>
  <c r="A1320" i="6"/>
  <c r="A1345" i="6"/>
  <c r="A1368" i="6"/>
  <c r="A1391" i="6"/>
  <c r="A1414" i="6"/>
  <c r="A1438" i="6"/>
  <c r="A1461" i="6"/>
  <c r="A1484" i="6"/>
  <c r="A1507" i="6"/>
  <c r="A1530" i="6"/>
  <c r="A1555" i="6"/>
  <c r="A1579" i="6"/>
  <c r="A1602" i="6"/>
  <c r="A1625" i="6"/>
  <c r="A1648" i="6"/>
  <c r="A1671" i="6"/>
  <c r="A1694" i="6"/>
  <c r="A1717" i="6"/>
  <c r="A1739" i="6"/>
  <c r="A1763" i="6"/>
  <c r="A1785" i="6"/>
  <c r="A1806" i="6"/>
  <c r="A1827" i="6"/>
  <c r="A1848" i="6"/>
  <c r="A1869" i="6"/>
  <c r="A1890" i="6"/>
  <c r="A1911" i="6"/>
  <c r="A1932" i="6"/>
  <c r="A1953" i="6"/>
  <c r="A1974" i="6"/>
  <c r="A1994" i="6"/>
  <c r="A2014" i="6"/>
  <c r="A2034" i="6"/>
  <c r="A2054" i="6"/>
  <c r="A2074" i="6"/>
  <c r="A2094" i="6"/>
  <c r="A2114" i="6"/>
  <c r="A2134" i="6"/>
  <c r="A2154" i="6"/>
  <c r="A2174" i="6"/>
  <c r="A2194" i="6"/>
  <c r="A2214" i="6"/>
  <c r="A2234" i="6"/>
  <c r="A2254" i="6"/>
  <c r="A2274" i="6"/>
  <c r="A2294" i="6"/>
  <c r="A2314" i="6"/>
  <c r="A2334" i="6"/>
  <c r="A2354" i="6"/>
  <c r="A2374" i="6"/>
  <c r="A2394" i="6"/>
  <c r="A2414" i="6"/>
  <c r="A2434" i="6"/>
  <c r="A2454" i="6"/>
  <c r="A2474" i="6"/>
  <c r="A2494" i="6"/>
  <c r="A27" i="6"/>
  <c r="A62" i="6"/>
  <c r="C70" i="7" s="1"/>
  <c r="A92" i="6"/>
  <c r="C100" i="7" s="1"/>
  <c r="A126" i="6"/>
  <c r="C134" i="7" s="1"/>
  <c r="A160" i="6"/>
  <c r="C168" i="7" s="1"/>
  <c r="A193" i="6"/>
  <c r="C201" i="7" s="1"/>
  <c r="A227" i="6"/>
  <c r="C235" i="7" s="1"/>
  <c r="A256" i="6"/>
  <c r="A292" i="6"/>
  <c r="A328" i="6"/>
  <c r="A360" i="6"/>
  <c r="A391" i="6"/>
  <c r="A427" i="6"/>
  <c r="A462" i="6"/>
  <c r="A492" i="6"/>
  <c r="A526" i="6"/>
  <c r="A560" i="6"/>
  <c r="A593" i="6"/>
  <c r="A627" i="6"/>
  <c r="A655" i="6"/>
  <c r="A690" i="6"/>
  <c r="A724" i="6"/>
  <c r="A751" i="6"/>
  <c r="A780" i="6"/>
  <c r="A809" i="6"/>
  <c r="A836" i="6"/>
  <c r="A869" i="6"/>
  <c r="A898" i="6"/>
  <c r="A30" i="6"/>
  <c r="C38" i="7" s="1"/>
  <c r="A31" i="6"/>
  <c r="C39" i="7" s="1"/>
  <c r="A65" i="6"/>
  <c r="C73" i="7" s="1"/>
  <c r="A94" i="6"/>
  <c r="C102" i="7" s="1"/>
  <c r="A130" i="6"/>
  <c r="C138" i="7" s="1"/>
  <c r="A166" i="6"/>
  <c r="C174" i="7" s="1"/>
  <c r="A195" i="6"/>
  <c r="C203" i="7" s="1"/>
  <c r="A229" i="6"/>
  <c r="C237" i="7" s="1"/>
  <c r="A265" i="6"/>
  <c r="A296" i="6"/>
  <c r="A330" i="6"/>
  <c r="A364" i="6"/>
  <c r="A395" i="6"/>
  <c r="A431" i="6"/>
  <c r="A465" i="6"/>
  <c r="A494" i="6"/>
  <c r="A530" i="6"/>
  <c r="A566" i="6"/>
  <c r="A595" i="6"/>
  <c r="A629" i="6"/>
  <c r="A660" i="6"/>
  <c r="A692" i="6"/>
  <c r="A726" i="6"/>
  <c r="A753" i="6"/>
  <c r="A784" i="6"/>
  <c r="A811" i="6"/>
  <c r="A844" i="6"/>
  <c r="A872" i="6"/>
  <c r="A902" i="6"/>
  <c r="A928" i="6"/>
  <c r="A954" i="6"/>
  <c r="A983" i="6"/>
  <c r="A1009" i="6"/>
  <c r="A1034" i="6"/>
  <c r="A1059" i="6"/>
  <c r="A1083" i="6"/>
  <c r="A1107" i="6"/>
  <c r="A1131" i="6"/>
  <c r="A1158" i="6"/>
  <c r="A1183" i="6"/>
  <c r="A1207" i="6"/>
  <c r="A1230" i="6"/>
  <c r="A1253" i="6"/>
  <c r="A1276" i="6"/>
  <c r="A1300" i="6"/>
  <c r="A1325" i="6"/>
  <c r="A1348" i="6"/>
  <c r="A1371" i="6"/>
  <c r="A1394" i="6"/>
  <c r="A1418" i="6"/>
  <c r="A1441" i="6"/>
  <c r="A1464" i="6"/>
  <c r="A1487" i="6"/>
  <c r="A1510" i="6"/>
  <c r="A1535" i="6"/>
  <c r="A1559" i="6"/>
  <c r="A1582" i="6"/>
  <c r="A1605" i="6"/>
  <c r="A1628" i="6"/>
  <c r="A1651" i="6"/>
  <c r="A1674" i="6"/>
  <c r="A1698" i="6"/>
  <c r="A1720" i="6"/>
  <c r="A1744" i="6"/>
  <c r="A1766" i="6"/>
  <c r="A1788" i="6"/>
  <c r="A1809" i="6"/>
  <c r="A1830" i="6"/>
  <c r="A1851" i="6"/>
  <c r="A1872" i="6"/>
  <c r="A1893" i="6"/>
  <c r="A1914" i="6"/>
  <c r="A1935" i="6"/>
  <c r="A1956" i="6"/>
  <c r="A1977" i="6"/>
  <c r="A1997" i="6"/>
  <c r="A2017" i="6"/>
  <c r="A2037" i="6"/>
  <c r="A2057" i="6"/>
  <c r="A2077" i="6"/>
  <c r="A2097" i="6"/>
  <c r="A2117" i="6"/>
  <c r="A2137" i="6"/>
  <c r="A2157" i="6"/>
  <c r="A2177" i="6"/>
  <c r="A2197" i="6"/>
  <c r="A25" i="6"/>
  <c r="C33" i="7" s="1"/>
  <c r="A70" i="6"/>
  <c r="C78" i="7" s="1"/>
  <c r="A112" i="6"/>
  <c r="C120" i="7" s="1"/>
  <c r="A150" i="6"/>
  <c r="C158" i="7" s="1"/>
  <c r="A196" i="6"/>
  <c r="C204" i="7" s="1"/>
  <c r="A236" i="6"/>
  <c r="C244" i="7" s="1"/>
  <c r="A276" i="6"/>
  <c r="A316" i="6"/>
  <c r="A365" i="6"/>
  <c r="A407" i="6"/>
  <c r="A445" i="6"/>
  <c r="A487" i="6"/>
  <c r="A531" i="6"/>
  <c r="A571" i="6"/>
  <c r="A611" i="6"/>
  <c r="A650" i="6"/>
  <c r="A694" i="6"/>
  <c r="A731" i="6"/>
  <c r="A768" i="6"/>
  <c r="A804" i="6"/>
  <c r="A32" i="6"/>
  <c r="C40" i="7" s="1"/>
  <c r="A71" i="6"/>
  <c r="C79" i="7" s="1"/>
  <c r="A113" i="6"/>
  <c r="C121" i="7" s="1"/>
  <c r="A151" i="6"/>
  <c r="C159" i="7" s="1"/>
  <c r="A200" i="6"/>
  <c r="C208" i="7" s="1"/>
  <c r="A240" i="6"/>
  <c r="C248" i="7" s="1"/>
  <c r="A280" i="6"/>
  <c r="A320" i="6"/>
  <c r="A366" i="6"/>
  <c r="A408" i="6"/>
  <c r="A446" i="6"/>
  <c r="A488" i="6"/>
  <c r="A532" i="6"/>
  <c r="A572" i="6"/>
  <c r="A612" i="6"/>
  <c r="A651" i="6"/>
  <c r="A33" i="6"/>
  <c r="C41" i="7" s="1"/>
  <c r="A72" i="6"/>
  <c r="C80" i="7" s="1"/>
  <c r="A114" i="6"/>
  <c r="C122" i="7" s="1"/>
  <c r="A155" i="6"/>
  <c r="C163" i="7" s="1"/>
  <c r="A202" i="6"/>
  <c r="C210" i="7" s="1"/>
  <c r="A245" i="6"/>
  <c r="C253" i="7" s="1"/>
  <c r="A282" i="6"/>
  <c r="A326" i="6"/>
  <c r="A367" i="6"/>
  <c r="A409" i="6"/>
  <c r="A447" i="6"/>
  <c r="A490" i="6"/>
  <c r="A535" i="6"/>
  <c r="A573" i="6"/>
  <c r="A615" i="6"/>
  <c r="A653" i="6"/>
  <c r="A696" i="6"/>
  <c r="A733" i="6"/>
  <c r="A770" i="6"/>
  <c r="A807" i="6"/>
  <c r="A848" i="6"/>
  <c r="A882" i="6"/>
  <c r="A915" i="6"/>
  <c r="A948" i="6"/>
  <c r="A982" i="6"/>
  <c r="A1013" i="6"/>
  <c r="A1041" i="6"/>
  <c r="A1068" i="6"/>
  <c r="A1099" i="6"/>
  <c r="A1127" i="6"/>
  <c r="A1160" i="6"/>
  <c r="A1187" i="6"/>
  <c r="A1214" i="6"/>
  <c r="A1243" i="6"/>
  <c r="A1269" i="6"/>
  <c r="A1298" i="6"/>
  <c r="A1327" i="6"/>
  <c r="A1353" i="6"/>
  <c r="A1380" i="6"/>
  <c r="A1408" i="6"/>
  <c r="A1434" i="6"/>
  <c r="A1463" i="6"/>
  <c r="A1492" i="6"/>
  <c r="A1519" i="6"/>
  <c r="A1545" i="6"/>
  <c r="A1571" i="6"/>
  <c r="A1601" i="6"/>
  <c r="A1629" i="6"/>
  <c r="A1655" i="6"/>
  <c r="A1684" i="6"/>
  <c r="A1710" i="6"/>
  <c r="A1735" i="6"/>
  <c r="A1764" i="6"/>
  <c r="A1790" i="6"/>
  <c r="A1814" i="6"/>
  <c r="A1838" i="6"/>
  <c r="A1863" i="6"/>
  <c r="A1887" i="6"/>
  <c r="A1913" i="6"/>
  <c r="A1938" i="6"/>
  <c r="A1963" i="6"/>
  <c r="A1986" i="6"/>
  <c r="A2009" i="6"/>
  <c r="A2033" i="6"/>
  <c r="A2058" i="6"/>
  <c r="A2081" i="6"/>
  <c r="A2104" i="6"/>
  <c r="A2127" i="6"/>
  <c r="A2150" i="6"/>
  <c r="A2175" i="6"/>
  <c r="A2199" i="6"/>
  <c r="A2221" i="6"/>
  <c r="A2243" i="6"/>
  <c r="A2265" i="6"/>
  <c r="A2287" i="6"/>
  <c r="A2309" i="6"/>
  <c r="A2331" i="6"/>
  <c r="A2355" i="6"/>
  <c r="A2377" i="6"/>
  <c r="A2399" i="6"/>
  <c r="A2421" i="6"/>
  <c r="A2443" i="6"/>
  <c r="A2465" i="6"/>
  <c r="A2487" i="6"/>
  <c r="A2444" i="6"/>
  <c r="A34" i="6"/>
  <c r="C42" i="7" s="1"/>
  <c r="A75" i="6"/>
  <c r="C83" i="7" s="1"/>
  <c r="A115" i="6"/>
  <c r="C123" i="7" s="1"/>
  <c r="A165" i="6"/>
  <c r="C173" i="7" s="1"/>
  <c r="A204" i="6"/>
  <c r="C212" i="7" s="1"/>
  <c r="A246" i="6"/>
  <c r="C254" i="7" s="1"/>
  <c r="A284" i="6"/>
  <c r="A329" i="6"/>
  <c r="A370" i="6"/>
  <c r="A410" i="6"/>
  <c r="A450" i="6"/>
  <c r="A493" i="6"/>
  <c r="A536" i="6"/>
  <c r="A574" i="6"/>
  <c r="A616" i="6"/>
  <c r="A656" i="6"/>
  <c r="A700" i="6"/>
  <c r="A734" i="6"/>
  <c r="A772" i="6"/>
  <c r="A810" i="6"/>
  <c r="A849" i="6"/>
  <c r="A884" i="6"/>
  <c r="A916" i="6"/>
  <c r="A950" i="6"/>
  <c r="A984" i="6"/>
  <c r="A1014" i="6"/>
  <c r="A1042" i="6"/>
  <c r="A1071" i="6"/>
  <c r="A1100" i="6"/>
  <c r="A1129" i="6"/>
  <c r="A1161" i="6"/>
  <c r="A1188" i="6"/>
  <c r="A1215" i="6"/>
  <c r="A1244" i="6"/>
  <c r="A1270" i="6"/>
  <c r="A1299" i="6"/>
  <c r="A1328" i="6"/>
  <c r="A1354" i="6"/>
  <c r="A1381" i="6"/>
  <c r="A1409" i="6"/>
  <c r="A1436" i="6"/>
  <c r="A1465" i="6"/>
  <c r="A1493" i="6"/>
  <c r="A1520" i="6"/>
  <c r="A1546" i="6"/>
  <c r="A1572" i="6"/>
  <c r="A1603" i="6"/>
  <c r="A1630" i="6"/>
  <c r="A1656" i="6"/>
  <c r="A1685" i="6"/>
  <c r="A1711" i="6"/>
  <c r="A1736" i="6"/>
  <c r="A1765" i="6"/>
  <c r="A1791" i="6"/>
  <c r="A1815" i="6"/>
  <c r="A1839" i="6"/>
  <c r="A1864" i="6"/>
  <c r="A1889" i="6"/>
  <c r="A1915" i="6"/>
  <c r="A1939" i="6"/>
  <c r="A1964" i="6"/>
  <c r="A1987" i="6"/>
  <c r="A2010" i="6"/>
  <c r="A2035" i="6"/>
  <c r="A2059" i="6"/>
  <c r="A2082" i="6"/>
  <c r="A2105" i="6"/>
  <c r="A2128" i="6"/>
  <c r="A2151" i="6"/>
  <c r="A2176" i="6"/>
  <c r="A2200" i="6"/>
  <c r="A2222" i="6"/>
  <c r="A2244" i="6"/>
  <c r="A2266" i="6"/>
  <c r="A2288" i="6"/>
  <c r="A2310" i="6"/>
  <c r="A2333" i="6"/>
  <c r="A2356" i="6"/>
  <c r="A2378" i="6"/>
  <c r="A2400" i="6"/>
  <c r="A2422" i="6"/>
  <c r="A2466" i="6"/>
  <c r="A2488" i="6"/>
  <c r="A35" i="6"/>
  <c r="C43" i="7" s="1"/>
  <c r="A540" i="6"/>
  <c r="A116" i="6"/>
  <c r="C124" i="7" s="1"/>
  <c r="A167" i="6"/>
  <c r="C175" i="7" s="1"/>
  <c r="A205" i="6"/>
  <c r="C213" i="7" s="1"/>
  <c r="A247" i="6"/>
  <c r="C255" i="7" s="1"/>
  <c r="A285" i="6"/>
  <c r="A331" i="6"/>
  <c r="A371" i="6"/>
  <c r="A411" i="6"/>
  <c r="A451" i="6"/>
  <c r="A495" i="6"/>
  <c r="A575" i="6"/>
  <c r="A620" i="6"/>
  <c r="A665" i="6"/>
  <c r="A702" i="6"/>
  <c r="A773" i="6"/>
  <c r="A812" i="6"/>
  <c r="A36" i="6"/>
  <c r="C44" i="7" s="1"/>
  <c r="A80" i="6"/>
  <c r="C88" i="7" s="1"/>
  <c r="A120" i="6"/>
  <c r="C128" i="7" s="1"/>
  <c r="A168" i="6"/>
  <c r="C176" i="7" s="1"/>
  <c r="A206" i="6"/>
  <c r="C214" i="7" s="1"/>
  <c r="A248" i="6"/>
  <c r="C256" i="7" s="1"/>
  <c r="A286" i="6"/>
  <c r="A332" i="6"/>
  <c r="A372" i="6"/>
  <c r="A412" i="6"/>
  <c r="A452" i="6"/>
  <c r="A496" i="6"/>
  <c r="A542" i="6"/>
  <c r="A576" i="6"/>
  <c r="A622" i="6"/>
  <c r="A666" i="6"/>
  <c r="A704" i="6"/>
  <c r="A736" i="6"/>
  <c r="A774" i="6"/>
  <c r="A40" i="6"/>
  <c r="C48" i="7" s="1"/>
  <c r="A85" i="6"/>
  <c r="C93" i="7" s="1"/>
  <c r="A124" i="6"/>
  <c r="C132" i="7" s="1"/>
  <c r="A169" i="6"/>
  <c r="C177" i="7" s="1"/>
  <c r="A207" i="6"/>
  <c r="C215" i="7" s="1"/>
  <c r="A249" i="6"/>
  <c r="C257" i="7" s="1"/>
  <c r="A290" i="6"/>
  <c r="A333" i="6"/>
  <c r="A375" i="6"/>
  <c r="A413" i="6"/>
  <c r="A456" i="6"/>
  <c r="A500" i="6"/>
  <c r="A544" i="6"/>
  <c r="A580" i="6"/>
  <c r="A625" i="6"/>
  <c r="A667" i="6"/>
  <c r="A705" i="6"/>
  <c r="A738" i="6"/>
  <c r="A776" i="6"/>
  <c r="A816" i="6"/>
  <c r="A852" i="6"/>
  <c r="A887" i="6"/>
  <c r="A924" i="6"/>
  <c r="A955" i="6"/>
  <c r="A989" i="6"/>
  <c r="A1018" i="6"/>
  <c r="A1045" i="6"/>
  <c r="A1075" i="6"/>
  <c r="A1105" i="6"/>
  <c r="A1135" i="6"/>
  <c r="A1164" i="6"/>
  <c r="A1191" i="6"/>
  <c r="A1221" i="6"/>
  <c r="A1247" i="6"/>
  <c r="A1275" i="6"/>
  <c r="A1305" i="6"/>
  <c r="A1331" i="6"/>
  <c r="A1358" i="6"/>
  <c r="A1384" i="6"/>
  <c r="A1413" i="6"/>
  <c r="A1442" i="6"/>
  <c r="A1468" i="6"/>
  <c r="A1496" i="6"/>
  <c r="A1523" i="6"/>
  <c r="A1549" i="6"/>
  <c r="A1580" i="6"/>
  <c r="A1607" i="6"/>
  <c r="A1633" i="6"/>
  <c r="A1662" i="6"/>
  <c r="A1688" i="6"/>
  <c r="A1714" i="6"/>
  <c r="A1743" i="6"/>
  <c r="A1769" i="6"/>
  <c r="A1794" i="6"/>
  <c r="A1818" i="6"/>
  <c r="A1843" i="6"/>
  <c r="A1868" i="6"/>
  <c r="A1894" i="6"/>
  <c r="A1918" i="6"/>
  <c r="A1943" i="6"/>
  <c r="A1967" i="6"/>
  <c r="A1990" i="6"/>
  <c r="A2015" i="6"/>
  <c r="A2039" i="6"/>
  <c r="A2062" i="6"/>
  <c r="A2085" i="6"/>
  <c r="A2108" i="6"/>
  <c r="A2131" i="6"/>
  <c r="A2156" i="6"/>
  <c r="A2180" i="6"/>
  <c r="A2203" i="6"/>
  <c r="A2225" i="6"/>
  <c r="A2247" i="6"/>
  <c r="A2269" i="6"/>
  <c r="A2291" i="6"/>
  <c r="A2315" i="6"/>
  <c r="A2337" i="6"/>
  <c r="A2359" i="6"/>
  <c r="A2381" i="6"/>
  <c r="A2403" i="6"/>
  <c r="A2425" i="6"/>
  <c r="A2447" i="6"/>
  <c r="A2469" i="6"/>
  <c r="A2491" i="6"/>
  <c r="A42" i="6"/>
  <c r="C50" i="7" s="1"/>
  <c r="A86" i="6"/>
  <c r="C94" i="7" s="1"/>
  <c r="A127" i="6"/>
  <c r="C135" i="7" s="1"/>
  <c r="A170" i="6"/>
  <c r="C178" i="7" s="1"/>
  <c r="A210" i="6"/>
  <c r="C218" i="7" s="1"/>
  <c r="A250" i="6"/>
  <c r="C258" i="7" s="1"/>
  <c r="A295" i="6"/>
  <c r="A334" i="6"/>
  <c r="A376" i="6"/>
  <c r="A414" i="6"/>
  <c r="A464" i="6"/>
  <c r="A505" i="6"/>
  <c r="A545" i="6"/>
  <c r="A585" i="6"/>
  <c r="A628" i="6"/>
  <c r="A669" i="6"/>
  <c r="A706" i="6"/>
  <c r="A744" i="6"/>
  <c r="A782" i="6"/>
  <c r="A818" i="6"/>
  <c r="A853" i="6"/>
  <c r="A888" i="6"/>
  <c r="A926" i="6"/>
  <c r="A956" i="6"/>
  <c r="A991" i="6"/>
  <c r="A1019" i="6"/>
  <c r="A1046" i="6"/>
  <c r="A1076" i="6"/>
  <c r="A1106" i="6"/>
  <c r="A1136" i="6"/>
  <c r="A1165" i="6"/>
  <c r="A1192" i="6"/>
  <c r="A1222" i="6"/>
  <c r="A1249" i="6"/>
  <c r="A1278" i="6"/>
  <c r="A1306" i="6"/>
  <c r="A1332" i="6"/>
  <c r="A1359" i="6"/>
  <c r="A1387" i="6"/>
  <c r="A1415" i="6"/>
  <c r="A1443" i="6"/>
  <c r="A1471" i="6"/>
  <c r="A1498" i="6"/>
  <c r="A1524" i="6"/>
  <c r="A1550" i="6"/>
  <c r="A1581" i="6"/>
  <c r="A1608" i="6"/>
  <c r="A1634" i="6"/>
  <c r="A1663" i="6"/>
  <c r="A1689" i="6"/>
  <c r="A1716" i="6"/>
  <c r="A1745" i="6"/>
  <c r="A1770" i="6"/>
  <c r="A1795" i="6"/>
  <c r="A1819" i="6"/>
  <c r="A1844" i="6"/>
  <c r="A1870" i="6"/>
  <c r="A1895" i="6"/>
  <c r="A1919" i="6"/>
  <c r="A1944" i="6"/>
  <c r="A1968" i="6"/>
  <c r="A1991" i="6"/>
  <c r="A2016" i="6"/>
  <c r="A2040" i="6"/>
  <c r="A2063" i="6"/>
  <c r="A2086" i="6"/>
  <c r="A2109" i="6"/>
  <c r="A2133" i="6"/>
  <c r="A2158" i="6"/>
  <c r="A2181" i="6"/>
  <c r="A2204" i="6"/>
  <c r="A2226" i="6"/>
  <c r="A2248" i="6"/>
  <c r="A2270" i="6"/>
  <c r="A2293" i="6"/>
  <c r="A2316" i="6"/>
  <c r="A2338" i="6"/>
  <c r="A2360" i="6"/>
  <c r="A2382" i="6"/>
  <c r="A2404" i="6"/>
  <c r="A2426" i="6"/>
  <c r="A2448" i="6"/>
  <c r="A2470" i="6"/>
  <c r="A2493" i="6"/>
  <c r="A46" i="6"/>
  <c r="C54" i="7" s="1"/>
  <c r="A90" i="6"/>
  <c r="C98" i="7" s="1"/>
  <c r="A135" i="6"/>
  <c r="C143" i="7" s="1"/>
  <c r="A173" i="6"/>
  <c r="C181" i="7" s="1"/>
  <c r="A215" i="6"/>
  <c r="C223" i="7" s="1"/>
  <c r="A254" i="6"/>
  <c r="C262" i="7" s="1"/>
  <c r="A304" i="6"/>
  <c r="A340" i="6"/>
  <c r="A384" i="6"/>
  <c r="A425" i="6"/>
  <c r="A468" i="6"/>
  <c r="A510" i="6"/>
  <c r="A548" i="6"/>
  <c r="A591" i="6"/>
  <c r="A632" i="6"/>
  <c r="A672" i="6"/>
  <c r="A709" i="6"/>
  <c r="A749" i="6"/>
  <c r="A787" i="6"/>
  <c r="A825" i="6"/>
  <c r="A856" i="6"/>
  <c r="A894" i="6"/>
  <c r="A930" i="6"/>
  <c r="A964" i="6"/>
  <c r="A994" i="6"/>
  <c r="A1022" i="6"/>
  <c r="A1051" i="6"/>
  <c r="A1082" i="6"/>
  <c r="A1110" i="6"/>
  <c r="A1141" i="6"/>
  <c r="A1168" i="6"/>
  <c r="A1198" i="6"/>
  <c r="A1226" i="6"/>
  <c r="A1254" i="6"/>
  <c r="A1283" i="6"/>
  <c r="A1309" i="6"/>
  <c r="A1335" i="6"/>
  <c r="A1362" i="6"/>
  <c r="A1392" i="6"/>
  <c r="A1420" i="6"/>
  <c r="A1446" i="6"/>
  <c r="A1474" i="6"/>
  <c r="A1501" i="6"/>
  <c r="A1527" i="6"/>
  <c r="A1558" i="6"/>
  <c r="A1585" i="6"/>
  <c r="A1611" i="6"/>
  <c r="A1640" i="6"/>
  <c r="A1666" i="6"/>
  <c r="A1693" i="6"/>
  <c r="A1723" i="6"/>
  <c r="A1748" i="6"/>
  <c r="A1773" i="6"/>
  <c r="A1798" i="6"/>
  <c r="A1823" i="6"/>
  <c r="A1849" i="6"/>
  <c r="A1874" i="6"/>
  <c r="A1898" i="6"/>
  <c r="A1923" i="6"/>
  <c r="A1947" i="6"/>
  <c r="A1971" i="6"/>
  <c r="A1996" i="6"/>
  <c r="A2020" i="6"/>
  <c r="A2043" i="6"/>
  <c r="A2066" i="6"/>
  <c r="A2089" i="6"/>
  <c r="A2113" i="6"/>
  <c r="A2138" i="6"/>
  <c r="A2161" i="6"/>
  <c r="A2184" i="6"/>
  <c r="A2207" i="6"/>
  <c r="A2229" i="6"/>
  <c r="A2251" i="6"/>
  <c r="A2275" i="6"/>
  <c r="A44" i="6"/>
  <c r="C52" i="7" s="1"/>
  <c r="A107" i="6"/>
  <c r="C115" i="7" s="1"/>
  <c r="A185" i="6"/>
  <c r="C193" i="7" s="1"/>
  <c r="A267" i="6"/>
  <c r="A345" i="6"/>
  <c r="A415" i="6"/>
  <c r="A485" i="6"/>
  <c r="A567" i="6"/>
  <c r="A644" i="6"/>
  <c r="A710" i="6"/>
  <c r="A764" i="6"/>
  <c r="A828" i="6"/>
  <c r="A875" i="6"/>
  <c r="A922" i="6"/>
  <c r="A968" i="6"/>
  <c r="A1005" i="6"/>
  <c r="A1044" i="6"/>
  <c r="A1086" i="6"/>
  <c r="A1122" i="6"/>
  <c r="A1163" i="6"/>
  <c r="A1203" i="6"/>
  <c r="A1236" i="6"/>
  <c r="A1274" i="6"/>
  <c r="A1312" i="6"/>
  <c r="A1349" i="6"/>
  <c r="A1383" i="6"/>
  <c r="A1423" i="6"/>
  <c r="A1456" i="6"/>
  <c r="A1495" i="6"/>
  <c r="A1534" i="6"/>
  <c r="A1567" i="6"/>
  <c r="A1606" i="6"/>
  <c r="A1643" i="6"/>
  <c r="A1678" i="6"/>
  <c r="A1713" i="6"/>
  <c r="A1751" i="6"/>
  <c r="A1784" i="6"/>
  <c r="A1817" i="6"/>
  <c r="A1853" i="6"/>
  <c r="A1883" i="6"/>
  <c r="A1917" i="6"/>
  <c r="A1950" i="6"/>
  <c r="A1982" i="6"/>
  <c r="A2013" i="6"/>
  <c r="A2046" i="6"/>
  <c r="A2076" i="6"/>
  <c r="A2107" i="6"/>
  <c r="A2141" i="6"/>
  <c r="A2169" i="6"/>
  <c r="A2202" i="6"/>
  <c r="A2233" i="6"/>
  <c r="A2261" i="6"/>
  <c r="A2290" i="6"/>
  <c r="A2320" i="6"/>
  <c r="A2346" i="6"/>
  <c r="A2373" i="6"/>
  <c r="A2402" i="6"/>
  <c r="A2430" i="6"/>
  <c r="A2458" i="6"/>
  <c r="A2484" i="6"/>
  <c r="A2433" i="6"/>
  <c r="A2268" i="6"/>
  <c r="A216" i="6"/>
  <c r="C224" i="7" s="1"/>
  <c r="A1508" i="6"/>
  <c r="A2025" i="6"/>
  <c r="A2301" i="6"/>
  <c r="A2497" i="6"/>
  <c r="A45" i="6"/>
  <c r="C53" i="7" s="1"/>
  <c r="A110" i="6"/>
  <c r="C118" i="7" s="1"/>
  <c r="A186" i="6"/>
  <c r="C194" i="7" s="1"/>
  <c r="A270" i="6"/>
  <c r="A346" i="6"/>
  <c r="A416" i="6"/>
  <c r="A486" i="6"/>
  <c r="A568" i="6"/>
  <c r="A645" i="6"/>
  <c r="A711" i="6"/>
  <c r="A765" i="6"/>
  <c r="A829" i="6"/>
  <c r="A876" i="6"/>
  <c r="A927" i="6"/>
  <c r="A969" i="6"/>
  <c r="A1008" i="6"/>
  <c r="A1047" i="6"/>
  <c r="A1087" i="6"/>
  <c r="A1123" i="6"/>
  <c r="A1166" i="6"/>
  <c r="A1205" i="6"/>
  <c r="A1240" i="6"/>
  <c r="A1279" i="6"/>
  <c r="A1313" i="6"/>
  <c r="A1350" i="6"/>
  <c r="A1388" i="6"/>
  <c r="A1424" i="6"/>
  <c r="A1458" i="6"/>
  <c r="A1499" i="6"/>
  <c r="A1536" i="6"/>
  <c r="A1568" i="6"/>
  <c r="A1609" i="6"/>
  <c r="A1644" i="6"/>
  <c r="A1679" i="6"/>
  <c r="A1718" i="6"/>
  <c r="A1752" i="6"/>
  <c r="A1786" i="6"/>
  <c r="A1820" i="6"/>
  <c r="A1854" i="6"/>
  <c r="A1884" i="6"/>
  <c r="A1920" i="6"/>
  <c r="A1952" i="6"/>
  <c r="A1983" i="6"/>
  <c r="A2018" i="6"/>
  <c r="A2047" i="6"/>
  <c r="A2078" i="6"/>
  <c r="A2110" i="6"/>
  <c r="A2142" i="6"/>
  <c r="A2170" i="6"/>
  <c r="A2205" i="6"/>
  <c r="A2235" i="6"/>
  <c r="A2262" i="6"/>
  <c r="A2295" i="6"/>
  <c r="A2321" i="6"/>
  <c r="A2347" i="6"/>
  <c r="A2375" i="6"/>
  <c r="A2405" i="6"/>
  <c r="A2431" i="6"/>
  <c r="A2459" i="6"/>
  <c r="A2485" i="6"/>
  <c r="A2376" i="6"/>
  <c r="A2299" i="6"/>
  <c r="A142" i="6"/>
  <c r="C150" i="7" s="1"/>
  <c r="A1543" i="6"/>
  <c r="A1995" i="6"/>
  <c r="A2213" i="6"/>
  <c r="A2411" i="6"/>
  <c r="A47" i="6"/>
  <c r="C55" i="7" s="1"/>
  <c r="A111" i="6"/>
  <c r="C119" i="7" s="1"/>
  <c r="A187" i="6"/>
  <c r="C195" i="7" s="1"/>
  <c r="A271" i="6"/>
  <c r="A347" i="6"/>
  <c r="A430" i="6"/>
  <c r="A506" i="6"/>
  <c r="A569" i="6"/>
  <c r="A646" i="6"/>
  <c r="A712" i="6"/>
  <c r="A769" i="6"/>
  <c r="A830" i="6"/>
  <c r="A878" i="6"/>
  <c r="A929" i="6"/>
  <c r="A970" i="6"/>
  <c r="A1010" i="6"/>
  <c r="A1050" i="6"/>
  <c r="A1088" i="6"/>
  <c r="A1124" i="6"/>
  <c r="A1167" i="6"/>
  <c r="A1206" i="6"/>
  <c r="A1241" i="6"/>
  <c r="A1282" i="6"/>
  <c r="A1314" i="6"/>
  <c r="A1351" i="6"/>
  <c r="A1390" i="6"/>
  <c r="A1425" i="6"/>
  <c r="A1460" i="6"/>
  <c r="A1500" i="6"/>
  <c r="A1538" i="6"/>
  <c r="A1569" i="6"/>
  <c r="A1610" i="6"/>
  <c r="A1645" i="6"/>
  <c r="A1682" i="6"/>
  <c r="A1719" i="6"/>
  <c r="A1753" i="6"/>
  <c r="A1787" i="6"/>
  <c r="A1821" i="6"/>
  <c r="A1855" i="6"/>
  <c r="A1885" i="6"/>
  <c r="A1921" i="6"/>
  <c r="A1954" i="6"/>
  <c r="A1984" i="6"/>
  <c r="A2019" i="6"/>
  <c r="A2048" i="6"/>
  <c r="A2079" i="6"/>
  <c r="A2111" i="6"/>
  <c r="A2143" i="6"/>
  <c r="A2171" i="6"/>
  <c r="A2206" i="6"/>
  <c r="A2236" i="6"/>
  <c r="A2263" i="6"/>
  <c r="A2296" i="6"/>
  <c r="A2322" i="6"/>
  <c r="A2348" i="6"/>
  <c r="A2406" i="6"/>
  <c r="A2460" i="6"/>
  <c r="A2486" i="6"/>
  <c r="A2239" i="6"/>
  <c r="A355" i="6"/>
  <c r="A596" i="6"/>
  <c r="A671" i="6"/>
  <c r="A792" i="6"/>
  <c r="A845" i="6"/>
  <c r="A935" i="6"/>
  <c r="A1061" i="6"/>
  <c r="A1140" i="6"/>
  <c r="A1212" i="6"/>
  <c r="A1361" i="6"/>
  <c r="A1473" i="6"/>
  <c r="A50" i="6"/>
  <c r="C58" i="7" s="1"/>
  <c r="A131" i="6"/>
  <c r="C139" i="7" s="1"/>
  <c r="A191" i="6"/>
  <c r="C199" i="7" s="1"/>
  <c r="A272" i="6"/>
  <c r="A350" i="6"/>
  <c r="A432" i="6"/>
  <c r="A507" i="6"/>
  <c r="A570" i="6"/>
  <c r="A647" i="6"/>
  <c r="A716" i="6"/>
  <c r="A785" i="6"/>
  <c r="A831" i="6"/>
  <c r="A880" i="6"/>
  <c r="A931" i="6"/>
  <c r="A971" i="6"/>
  <c r="A1012" i="6"/>
  <c r="A1054" i="6"/>
  <c r="A1089" i="6"/>
  <c r="A1125" i="6"/>
  <c r="A1169" i="6"/>
  <c r="A1208" i="6"/>
  <c r="A1242" i="6"/>
  <c r="A1284" i="6"/>
  <c r="A1315" i="6"/>
  <c r="A1352" i="6"/>
  <c r="A1393" i="6"/>
  <c r="A1426" i="6"/>
  <c r="A1462" i="6"/>
  <c r="A1502" i="6"/>
  <c r="A1539" i="6"/>
  <c r="A1570" i="6"/>
  <c r="A1612" i="6"/>
  <c r="A1647" i="6"/>
  <c r="A1683" i="6"/>
  <c r="A1724" i="6"/>
  <c r="A1754" i="6"/>
  <c r="A1789" i="6"/>
  <c r="A1824" i="6"/>
  <c r="A1856" i="6"/>
  <c r="A1886" i="6"/>
  <c r="A1924" i="6"/>
  <c r="A1955" i="6"/>
  <c r="A1985" i="6"/>
  <c r="A2021" i="6"/>
  <c r="A2049" i="6"/>
  <c r="A2080" i="6"/>
  <c r="A2115" i="6"/>
  <c r="A2144" i="6"/>
  <c r="A2173" i="6"/>
  <c r="A2208" i="6"/>
  <c r="A2237" i="6"/>
  <c r="A2264" i="6"/>
  <c r="A2297" i="6"/>
  <c r="A2323" i="6"/>
  <c r="A2349" i="6"/>
  <c r="A2379" i="6"/>
  <c r="A2407" i="6"/>
  <c r="A2435" i="6"/>
  <c r="A2461" i="6"/>
  <c r="A2489" i="6"/>
  <c r="A2179" i="6"/>
  <c r="A436" i="6"/>
  <c r="A1252" i="6"/>
  <c r="A1619" i="6"/>
  <c r="A1797" i="6"/>
  <c r="A2088" i="6"/>
  <c r="A2327" i="6"/>
  <c r="A51" i="6"/>
  <c r="C59" i="7" s="1"/>
  <c r="A132" i="6"/>
  <c r="C140" i="7" s="1"/>
  <c r="A194" i="6"/>
  <c r="C202" i="7" s="1"/>
  <c r="A273" i="6"/>
  <c r="A351" i="6"/>
  <c r="A433" i="6"/>
  <c r="A511" i="6"/>
  <c r="A586" i="6"/>
  <c r="A648" i="6"/>
  <c r="A725" i="6"/>
  <c r="A786" i="6"/>
  <c r="A832" i="6"/>
  <c r="A885" i="6"/>
  <c r="A932" i="6"/>
  <c r="A972" i="6"/>
  <c r="A1015" i="6"/>
  <c r="A1056" i="6"/>
  <c r="A1092" i="6"/>
  <c r="A1130" i="6"/>
  <c r="A1170" i="6"/>
  <c r="A1209" i="6"/>
  <c r="A1245" i="6"/>
  <c r="A1285" i="6"/>
  <c r="A1316" i="6"/>
  <c r="A1355" i="6"/>
  <c r="A1395" i="6"/>
  <c r="A1429" i="6"/>
  <c r="A1466" i="6"/>
  <c r="A1503" i="6"/>
  <c r="A1540" i="6"/>
  <c r="A1573" i="6"/>
  <c r="A1613" i="6"/>
  <c r="A1649" i="6"/>
  <c r="A1686" i="6"/>
  <c r="A1725" i="6"/>
  <c r="A1755" i="6"/>
  <c r="A1792" i="6"/>
  <c r="A1826" i="6"/>
  <c r="A1857" i="6"/>
  <c r="A1891" i="6"/>
  <c r="A1925" i="6"/>
  <c r="A1957" i="6"/>
  <c r="A1988" i="6"/>
  <c r="A2022" i="6"/>
  <c r="A2050" i="6"/>
  <c r="A2083" i="6"/>
  <c r="A2116" i="6"/>
  <c r="A2145" i="6"/>
  <c r="A2178" i="6"/>
  <c r="A2209" i="6"/>
  <c r="A2238" i="6"/>
  <c r="A2267" i="6"/>
  <c r="A2298" i="6"/>
  <c r="A2324" i="6"/>
  <c r="A2350" i="6"/>
  <c r="A2380" i="6"/>
  <c r="A2408" i="6"/>
  <c r="A2436" i="6"/>
  <c r="A2462" i="6"/>
  <c r="A2490" i="6"/>
  <c r="A2146" i="6"/>
  <c r="A514" i="6"/>
  <c r="A1288" i="6"/>
  <c r="A1653" i="6"/>
  <c r="A1860" i="6"/>
  <c r="A2148" i="6"/>
  <c r="A2385" i="6"/>
  <c r="A52" i="6"/>
  <c r="C60" i="7" s="1"/>
  <c r="A136" i="6"/>
  <c r="C144" i="7" s="1"/>
  <c r="A211" i="6"/>
  <c r="C219" i="7" s="1"/>
  <c r="A274" i="6"/>
  <c r="A352" i="6"/>
  <c r="A434" i="6"/>
  <c r="A512" i="6"/>
  <c r="A587" i="6"/>
  <c r="A649" i="6"/>
  <c r="A727" i="6"/>
  <c r="A788" i="6"/>
  <c r="A834" i="6"/>
  <c r="A886" i="6"/>
  <c r="A933" i="6"/>
  <c r="A973" i="6"/>
  <c r="A1016" i="6"/>
  <c r="A1058" i="6"/>
  <c r="A1093" i="6"/>
  <c r="A1134" i="6"/>
  <c r="A1171" i="6"/>
  <c r="A1210" i="6"/>
  <c r="A1246" i="6"/>
  <c r="A1286" i="6"/>
  <c r="A1319" i="6"/>
  <c r="A1356" i="6"/>
  <c r="A1396" i="6"/>
  <c r="A1430" i="6"/>
  <c r="A1467" i="6"/>
  <c r="A1504" i="6"/>
  <c r="A1541" i="6"/>
  <c r="A1578" i="6"/>
  <c r="A1614" i="6"/>
  <c r="A1650" i="6"/>
  <c r="A1687" i="6"/>
  <c r="A1726" i="6"/>
  <c r="A1756" i="6"/>
  <c r="A1793" i="6"/>
  <c r="A1828" i="6"/>
  <c r="A1858" i="6"/>
  <c r="A1892" i="6"/>
  <c r="A1926" i="6"/>
  <c r="A1958" i="6"/>
  <c r="A1989" i="6"/>
  <c r="A2023" i="6"/>
  <c r="A2051" i="6"/>
  <c r="A2084" i="6"/>
  <c r="A2118" i="6"/>
  <c r="A2210" i="6"/>
  <c r="A2325" i="6"/>
  <c r="A2351" i="6"/>
  <c r="A2383" i="6"/>
  <c r="A2409" i="6"/>
  <c r="A2437" i="6"/>
  <c r="A2463" i="6"/>
  <c r="A2495" i="6"/>
  <c r="A300" i="6"/>
  <c r="A1432" i="6"/>
  <c r="A1928" i="6"/>
  <c r="A2241" i="6"/>
  <c r="A64" i="6"/>
  <c r="C72" i="7" s="1"/>
  <c r="A140" i="6"/>
  <c r="C148" i="7" s="1"/>
  <c r="A212" i="6"/>
  <c r="C220" i="7" s="1"/>
  <c r="A275" i="6"/>
  <c r="A353" i="6"/>
  <c r="A435" i="6"/>
  <c r="A513" i="6"/>
  <c r="A594" i="6"/>
  <c r="A670" i="6"/>
  <c r="A728" i="6"/>
  <c r="A789" i="6"/>
  <c r="A838" i="6"/>
  <c r="A889" i="6"/>
  <c r="A934" i="6"/>
  <c r="A974" i="6"/>
  <c r="A1020" i="6"/>
  <c r="A1060" i="6"/>
  <c r="A1094" i="6"/>
  <c r="A1139" i="6"/>
  <c r="A1172" i="6"/>
  <c r="A1211" i="6"/>
  <c r="A1251" i="6"/>
  <c r="A1287" i="6"/>
  <c r="A1321" i="6"/>
  <c r="A1360" i="6"/>
  <c r="A1398" i="6"/>
  <c r="A1431" i="6"/>
  <c r="A1472" i="6"/>
  <c r="A1506" i="6"/>
  <c r="A1542" i="6"/>
  <c r="A1583" i="6"/>
  <c r="A1615" i="6"/>
  <c r="A1652" i="6"/>
  <c r="A1690" i="6"/>
  <c r="A1727" i="6"/>
  <c r="A1757" i="6"/>
  <c r="A1796" i="6"/>
  <c r="A1829" i="6"/>
  <c r="A1859" i="6"/>
  <c r="A1896" i="6"/>
  <c r="A1927" i="6"/>
  <c r="A1959" i="6"/>
  <c r="A1993" i="6"/>
  <c r="A2024" i="6"/>
  <c r="A2053" i="6"/>
  <c r="A2087" i="6"/>
  <c r="A2119" i="6"/>
  <c r="A2147" i="6"/>
  <c r="A2182" i="6"/>
  <c r="A2211" i="6"/>
  <c r="A2240" i="6"/>
  <c r="A2271" i="6"/>
  <c r="A2300" i="6"/>
  <c r="A2326" i="6"/>
  <c r="A2353" i="6"/>
  <c r="A2384" i="6"/>
  <c r="A2410" i="6"/>
  <c r="A2438" i="6"/>
  <c r="A2464" i="6"/>
  <c r="A2496" i="6"/>
  <c r="A66" i="6"/>
  <c r="C74" i="7" s="1"/>
  <c r="A729" i="6"/>
  <c r="A892" i="6"/>
  <c r="A976" i="6"/>
  <c r="A1096" i="6"/>
  <c r="A1173" i="6"/>
  <c r="A1324" i="6"/>
  <c r="A1399" i="6"/>
  <c r="A1584" i="6"/>
  <c r="A1691" i="6"/>
  <c r="A1728" i="6"/>
  <c r="A1758" i="6"/>
  <c r="A1831" i="6"/>
  <c r="A1960" i="6"/>
  <c r="A2055" i="6"/>
  <c r="A2120" i="6"/>
  <c r="A2183" i="6"/>
  <c r="A2273" i="6"/>
  <c r="A2357" i="6"/>
  <c r="A2439" i="6"/>
  <c r="A1021" i="6"/>
  <c r="A1897" i="6"/>
  <c r="A2467" i="6"/>
  <c r="A69" i="6"/>
  <c r="C77" i="7" s="1"/>
  <c r="A146" i="6"/>
  <c r="C154" i="7" s="1"/>
  <c r="A225" i="6"/>
  <c r="C233" i="7" s="1"/>
  <c r="A306" i="6"/>
  <c r="A382" i="6"/>
  <c r="A444" i="6"/>
  <c r="A520" i="6"/>
  <c r="A604" i="6"/>
  <c r="A675" i="6"/>
  <c r="A735" i="6"/>
  <c r="A796" i="6"/>
  <c r="A851" i="6"/>
  <c r="A904" i="6"/>
  <c r="A943" i="6"/>
  <c r="A988" i="6"/>
  <c r="A1025" i="6"/>
  <c r="A1064" i="6"/>
  <c r="A1103" i="6"/>
  <c r="A1144" i="6"/>
  <c r="A1182" i="6"/>
  <c r="A1220" i="6"/>
  <c r="A1258" i="6"/>
  <c r="A1291" i="6"/>
  <c r="A1330" i="6"/>
  <c r="A1369" i="6"/>
  <c r="A1402" i="6"/>
  <c r="A1440" i="6"/>
  <c r="A1478" i="6"/>
  <c r="A1514" i="6"/>
  <c r="A1548" i="6"/>
  <c r="A1588" i="6"/>
  <c r="A1622" i="6"/>
  <c r="A1661" i="6"/>
  <c r="A1699" i="6"/>
  <c r="A1731" i="6"/>
  <c r="A1768" i="6"/>
  <c r="A1801" i="6"/>
  <c r="A1834" i="6"/>
  <c r="A1866" i="6"/>
  <c r="A1901" i="6"/>
  <c r="A1933" i="6"/>
  <c r="A1966" i="6"/>
  <c r="A2000" i="6"/>
  <c r="A2028" i="6"/>
  <c r="A2061" i="6"/>
  <c r="A2093" i="6"/>
  <c r="A2123" i="6"/>
  <c r="A2155" i="6"/>
  <c r="A2187" i="6"/>
  <c r="A2217" i="6"/>
  <c r="A2246" i="6"/>
  <c r="A2278" i="6"/>
  <c r="A2304" i="6"/>
  <c r="A2330" i="6"/>
  <c r="A2362" i="6"/>
  <c r="A2388" i="6"/>
  <c r="A2416" i="6"/>
  <c r="A2442" i="6"/>
  <c r="A2473" i="6"/>
  <c r="A2500" i="6"/>
  <c r="A76" i="6"/>
  <c r="C84" i="7" s="1"/>
  <c r="A147" i="6"/>
  <c r="C155" i="7" s="1"/>
  <c r="A228" i="6"/>
  <c r="C236" i="7" s="1"/>
  <c r="A307" i="6"/>
  <c r="A385" i="6"/>
  <c r="A466" i="6"/>
  <c r="A524" i="6"/>
  <c r="A605" i="6"/>
  <c r="A676" i="6"/>
  <c r="A745" i="6"/>
  <c r="A798" i="6"/>
  <c r="A854" i="6"/>
  <c r="A905" i="6"/>
  <c r="A945" i="6"/>
  <c r="A992" i="6"/>
  <c r="A1029" i="6"/>
  <c r="A1065" i="6"/>
  <c r="A1108" i="6"/>
  <c r="A1145" i="6"/>
  <c r="A1184" i="6"/>
  <c r="A1223" i="6"/>
  <c r="A1261" i="6"/>
  <c r="A1292" i="6"/>
  <c r="A1333" i="6"/>
  <c r="A1370" i="6"/>
  <c r="A67" i="6"/>
  <c r="C75" i="7" s="1"/>
  <c r="A68" i="6"/>
  <c r="C76" i="7" s="1"/>
  <c r="A87" i="6"/>
  <c r="C95" i="7" s="1"/>
  <c r="A93" i="6"/>
  <c r="C101" i="7" s="1"/>
  <c r="A232" i="6"/>
  <c r="C240" i="7" s="1"/>
  <c r="A389" i="6"/>
  <c r="A547" i="6"/>
  <c r="A684" i="6"/>
  <c r="A805" i="6"/>
  <c r="A908" i="6"/>
  <c r="A996" i="6"/>
  <c r="A1072" i="6"/>
  <c r="A1148" i="6"/>
  <c r="A1229" i="6"/>
  <c r="A1303" i="6"/>
  <c r="A1374" i="6"/>
  <c r="A1445" i="6"/>
  <c r="A1513" i="6"/>
  <c r="A1566" i="6"/>
  <c r="A1636" i="6"/>
  <c r="A1706" i="6"/>
  <c r="A1774" i="6"/>
  <c r="A1835" i="6"/>
  <c r="A1899" i="6"/>
  <c r="A1948" i="6"/>
  <c r="A2006" i="6"/>
  <c r="A2068" i="6"/>
  <c r="A2125" i="6"/>
  <c r="A2186" i="6"/>
  <c r="A2231" i="6"/>
  <c r="A2285" i="6"/>
  <c r="A2341" i="6"/>
  <c r="A2391" i="6"/>
  <c r="A2445" i="6"/>
  <c r="A2498" i="6"/>
  <c r="A95" i="6"/>
  <c r="C103" i="7" s="1"/>
  <c r="A235" i="6"/>
  <c r="C243" i="7" s="1"/>
  <c r="A392" i="6"/>
  <c r="A549" i="6"/>
  <c r="A686" i="6"/>
  <c r="A813" i="6"/>
  <c r="A909" i="6"/>
  <c r="A998" i="6"/>
  <c r="A1073" i="6"/>
  <c r="A1149" i="6"/>
  <c r="A1231" i="6"/>
  <c r="A1304" i="6"/>
  <c r="A1375" i="6"/>
  <c r="A1447" i="6"/>
  <c r="A1515" i="6"/>
  <c r="A1586" i="6"/>
  <c r="A1641" i="6"/>
  <c r="A1707" i="6"/>
  <c r="A1775" i="6"/>
  <c r="A1836" i="6"/>
  <c r="A1900" i="6"/>
  <c r="A1949" i="6"/>
  <c r="A2007" i="6"/>
  <c r="A2069" i="6"/>
  <c r="A2126" i="6"/>
  <c r="A2188" i="6"/>
  <c r="A2242" i="6"/>
  <c r="A2286" i="6"/>
  <c r="A2342" i="6"/>
  <c r="A2393" i="6"/>
  <c r="A2446" i="6"/>
  <c r="A2499" i="6"/>
  <c r="A96" i="6"/>
  <c r="C104" i="7" s="1"/>
  <c r="A251" i="6"/>
  <c r="C259" i="7" s="1"/>
  <c r="A396" i="6"/>
  <c r="A550" i="6"/>
  <c r="A691" i="6"/>
  <c r="A820" i="6"/>
  <c r="A910" i="6"/>
  <c r="A999" i="6"/>
  <c r="A1079" i="6"/>
  <c r="A1151" i="6"/>
  <c r="A1232" i="6"/>
  <c r="A1307" i="6"/>
  <c r="A1376" i="6"/>
  <c r="A1450" i="6"/>
  <c r="A1516" i="6"/>
  <c r="A1587" i="6"/>
  <c r="A1642" i="6"/>
  <c r="A1708" i="6"/>
  <c r="A1776" i="6"/>
  <c r="A1837" i="6"/>
  <c r="A1903" i="6"/>
  <c r="A1961" i="6"/>
  <c r="A2008" i="6"/>
  <c r="A2070" i="6"/>
  <c r="A2129" i="6"/>
  <c r="A2189" i="6"/>
  <c r="A2245" i="6"/>
  <c r="A2289" i="6"/>
  <c r="A2343" i="6"/>
  <c r="A2395" i="6"/>
  <c r="A2449" i="6"/>
  <c r="A2501" i="6"/>
  <c r="A100" i="6"/>
  <c r="C108" i="7" s="1"/>
  <c r="A252" i="6"/>
  <c r="C260" i="7" s="1"/>
  <c r="A400" i="6"/>
  <c r="A551" i="6"/>
  <c r="A695" i="6"/>
  <c r="A105" i="6"/>
  <c r="C113" i="7" s="1"/>
  <c r="A106" i="6"/>
  <c r="C114" i="7" s="1"/>
  <c r="A266" i="6"/>
  <c r="A406" i="6"/>
  <c r="A565" i="6"/>
  <c r="A708" i="6"/>
  <c r="A827" i="6"/>
  <c r="A918" i="6"/>
  <c r="A1003" i="6"/>
  <c r="A1085" i="6"/>
  <c r="A1162" i="6"/>
  <c r="A1235" i="6"/>
  <c r="A1311" i="6"/>
  <c r="A1382" i="6"/>
  <c r="A1453" i="6"/>
  <c r="A1522" i="6"/>
  <c r="A1591" i="6"/>
  <c r="A1664" i="6"/>
  <c r="A1729" i="6"/>
  <c r="A1779" i="6"/>
  <c r="A1845" i="6"/>
  <c r="A1906" i="6"/>
  <c r="A1970" i="6"/>
  <c r="A2027" i="6"/>
  <c r="A2075" i="6"/>
  <c r="A2136" i="6"/>
  <c r="A2193" i="6"/>
  <c r="A2253" i="6"/>
  <c r="A2305" i="6"/>
  <c r="A2358" i="6"/>
  <c r="A2398" i="6"/>
  <c r="A2453" i="6"/>
  <c r="A2504" i="6"/>
  <c r="A144" i="6"/>
  <c r="C152" i="7" s="1"/>
  <c r="A302" i="6"/>
  <c r="A440" i="6"/>
  <c r="A600" i="6"/>
  <c r="A730" i="6"/>
  <c r="A846" i="6"/>
  <c r="A940" i="6"/>
  <c r="A1023" i="6"/>
  <c r="A1098" i="6"/>
  <c r="A1178" i="6"/>
  <c r="A1255" i="6"/>
  <c r="A1326" i="6"/>
  <c r="A1400" i="6"/>
  <c r="A1454" i="6"/>
  <c r="A1525" i="6"/>
  <c r="A1592" i="6"/>
  <c r="A1665" i="6"/>
  <c r="A1730" i="6"/>
  <c r="A1780" i="6"/>
  <c r="A1847" i="6"/>
  <c r="A1907" i="6"/>
  <c r="A1973" i="6"/>
  <c r="A2029" i="6"/>
  <c r="A2090" i="6"/>
  <c r="A2139" i="6"/>
  <c r="A2195" i="6"/>
  <c r="A2255" i="6"/>
  <c r="A2306" i="6"/>
  <c r="A2361" i="6"/>
  <c r="A2401" i="6"/>
  <c r="A2455" i="6"/>
  <c r="A145" i="6"/>
  <c r="C153" i="7" s="1"/>
  <c r="A305" i="6"/>
  <c r="A442" i="6"/>
  <c r="A602" i="6"/>
  <c r="A732" i="6"/>
  <c r="A850" i="6"/>
  <c r="A942" i="6"/>
  <c r="A1024" i="6"/>
  <c r="A1101" i="6"/>
  <c r="A1181" i="6"/>
  <c r="A1256" i="6"/>
  <c r="A1329" i="6"/>
  <c r="A1401" i="6"/>
  <c r="A1455" i="6"/>
  <c r="A1526" i="6"/>
  <c r="A1593" i="6"/>
  <c r="A1667" i="6"/>
  <c r="A1732" i="6"/>
  <c r="A1799" i="6"/>
  <c r="A1850" i="6"/>
  <c r="A1908" i="6"/>
  <c r="A1975" i="6"/>
  <c r="A2440" i="6"/>
  <c r="A2369" i="6"/>
  <c r="A2308" i="6"/>
  <c r="A2228" i="6"/>
  <c r="A2163" i="6"/>
  <c r="A2095" i="6"/>
  <c r="A2004" i="6"/>
  <c r="A1931" i="6"/>
  <c r="A1840" i="6"/>
  <c r="A1749" i="6"/>
  <c r="A1668" i="6"/>
  <c r="A1562" i="6"/>
  <c r="A1479" i="6"/>
  <c r="A1372" i="6"/>
  <c r="A1266" i="6"/>
  <c r="A1155" i="6"/>
  <c r="A1040" i="6"/>
  <c r="A946" i="6"/>
  <c r="A793" i="6"/>
  <c r="A607" i="6"/>
  <c r="A336" i="6"/>
  <c r="A148" i="6"/>
  <c r="C156" i="7" s="1"/>
  <c r="A2277" i="6"/>
  <c r="A1620" i="6"/>
  <c r="A2429" i="6"/>
  <c r="A2368" i="6"/>
  <c r="A2307" i="6"/>
  <c r="A2227" i="6"/>
  <c r="A2162" i="6"/>
  <c r="A2091" i="6"/>
  <c r="A2003" i="6"/>
  <c r="A1929" i="6"/>
  <c r="A1833" i="6"/>
  <c r="A1747" i="6"/>
  <c r="A1658" i="6"/>
  <c r="A1561" i="6"/>
  <c r="A1476" i="6"/>
  <c r="A1367" i="6"/>
  <c r="A1265" i="6"/>
  <c r="A1147" i="6"/>
  <c r="A1039" i="6"/>
  <c r="A912" i="6"/>
  <c r="A762" i="6"/>
  <c r="A606" i="6"/>
  <c r="A335" i="6"/>
  <c r="A88" i="6"/>
  <c r="C96" i="7" s="1"/>
  <c r="A10" i="6"/>
  <c r="C18" i="7" s="1"/>
  <c r="A7" i="6"/>
  <c r="C15" i="7" s="1"/>
  <c r="C35" i="7"/>
  <c r="A9" i="6"/>
  <c r="C17" i="7" s="1"/>
  <c r="C157" i="7"/>
  <c r="A11" i="6"/>
  <c r="C19" i="7" s="1"/>
  <c r="A14" i="6"/>
  <c r="C22" i="7" s="1"/>
  <c r="A12" i="6"/>
  <c r="C20" i="7" s="1"/>
  <c r="A13" i="6"/>
  <c r="C21" i="7" s="1"/>
  <c r="A6" i="6"/>
  <c r="C14" i="7" s="1"/>
  <c r="A8" i="6"/>
  <c r="C16" i="7" s="1"/>
  <c r="A5" i="6"/>
  <c r="C13" i="7" s="1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F13" i="7" l="1" a="1"/>
  <c r="F13" i="7" s="1"/>
  <c r="C11" i="11"/>
  <c r="E140" i="7" a="1"/>
  <c r="E140" i="7" s="1"/>
  <c r="F140" i="7" a="1"/>
  <c r="F140" i="7" s="1"/>
  <c r="E157" i="7" a="1"/>
  <c r="E157" i="7" s="1"/>
  <c r="F157" i="7" a="1"/>
  <c r="F157" i="7" s="1"/>
  <c r="D235" i="7"/>
  <c r="F235" i="7" a="1"/>
  <c r="F235" i="7" s="1"/>
  <c r="E76" i="7" a="1"/>
  <c r="E76" i="7" s="1"/>
  <c r="F76" i="7" a="1"/>
  <c r="F76" i="7" s="1"/>
  <c r="E199" i="7" a="1"/>
  <c r="E199" i="7" s="1"/>
  <c r="F199" i="7" a="1"/>
  <c r="F199" i="7" s="1"/>
  <c r="E54" i="7" a="1"/>
  <c r="E54" i="7" s="1"/>
  <c r="F54" i="7" a="1"/>
  <c r="F54" i="7" s="1"/>
  <c r="E218" i="7" a="1"/>
  <c r="E218" i="7" s="1"/>
  <c r="F218" i="7" a="1"/>
  <c r="F218" i="7" s="1"/>
  <c r="D255" i="7"/>
  <c r="F255" i="7" a="1"/>
  <c r="F255" i="7" s="1"/>
  <c r="E134" i="7" a="1"/>
  <c r="E134" i="7" s="1"/>
  <c r="F134" i="7" a="1"/>
  <c r="F134" i="7" s="1"/>
  <c r="E133" i="7" a="1"/>
  <c r="E133" i="7" s="1"/>
  <c r="F133" i="7" a="1"/>
  <c r="F133" i="7" s="1"/>
  <c r="E82" i="7" a="1"/>
  <c r="E82" i="7" s="1"/>
  <c r="F82" i="7" a="1"/>
  <c r="F82" i="7" s="1"/>
  <c r="E249" i="7" a="1"/>
  <c r="E249" i="7" s="1"/>
  <c r="F249" i="7" a="1"/>
  <c r="F249" i="7" s="1"/>
  <c r="E27" i="7" a="1"/>
  <c r="E27" i="7" s="1"/>
  <c r="F27" i="7" a="1"/>
  <c r="F27" i="7" s="1"/>
  <c r="E45" i="7" a="1"/>
  <c r="E45" i="7" s="1"/>
  <c r="F45" i="7" a="1"/>
  <c r="F45" i="7" s="1"/>
  <c r="E22" i="7" a="1"/>
  <c r="E22" i="7" s="1"/>
  <c r="F22" i="7" a="1"/>
  <c r="F22" i="7" s="1"/>
  <c r="E165" i="7" a="1"/>
  <c r="E165" i="7" s="1"/>
  <c r="F165" i="7" a="1"/>
  <c r="F165" i="7" s="1"/>
  <c r="E19" i="7" a="1"/>
  <c r="E19" i="7" s="1"/>
  <c r="F19" i="7" a="1"/>
  <c r="F19" i="7" s="1"/>
  <c r="E61" i="7" a="1"/>
  <c r="E61" i="7" s="1"/>
  <c r="F61" i="7" a="1"/>
  <c r="F61" i="7" s="1"/>
  <c r="E87" i="7" a="1"/>
  <c r="E87" i="7" s="1"/>
  <c r="F87" i="7" a="1"/>
  <c r="F87" i="7" s="1"/>
  <c r="E201" i="7" a="1"/>
  <c r="E201" i="7" s="1"/>
  <c r="F201" i="7" a="1"/>
  <c r="F201" i="7" s="1"/>
  <c r="E98" i="7" a="1"/>
  <c r="E98" i="7" s="1"/>
  <c r="F98" i="7" a="1"/>
  <c r="F98" i="7" s="1"/>
  <c r="E164" i="7" a="1"/>
  <c r="E164" i="7" s="1"/>
  <c r="F164" i="7" a="1"/>
  <c r="F164" i="7" s="1"/>
  <c r="D213" i="7"/>
  <c r="F213" i="7" a="1"/>
  <c r="F213" i="7" s="1"/>
  <c r="E51" i="7" a="1"/>
  <c r="E51" i="7" s="1"/>
  <c r="F51" i="7" a="1"/>
  <c r="F51" i="7" s="1"/>
  <c r="E257" i="7" a="1"/>
  <c r="E257" i="7" s="1"/>
  <c r="F257" i="7" a="1"/>
  <c r="F257" i="7" s="1"/>
  <c r="E124" i="7" a="1"/>
  <c r="E124" i="7" s="1"/>
  <c r="F124" i="7" a="1"/>
  <c r="F124" i="7" s="1"/>
  <c r="E254" i="7" a="1"/>
  <c r="E254" i="7" s="1"/>
  <c r="F254" i="7" a="1"/>
  <c r="F254" i="7" s="1"/>
  <c r="E34" i="7" a="1"/>
  <c r="E34" i="7" s="1"/>
  <c r="F34" i="7" a="1"/>
  <c r="F34" i="7" s="1"/>
  <c r="E197" i="7" a="1"/>
  <c r="E197" i="7" s="1"/>
  <c r="F197" i="7" a="1"/>
  <c r="F197" i="7" s="1"/>
  <c r="E189" i="7" a="1"/>
  <c r="E189" i="7" s="1"/>
  <c r="F189" i="7" a="1"/>
  <c r="F189" i="7" s="1"/>
  <c r="E94" i="7" a="1"/>
  <c r="E94" i="7" s="1"/>
  <c r="F94" i="7" a="1"/>
  <c r="F94" i="7" s="1"/>
  <c r="E18" i="7" a="1"/>
  <c r="E18" i="7" s="1"/>
  <c r="F18" i="7" a="1"/>
  <c r="F18" i="7" s="1"/>
  <c r="E152" i="7" a="1"/>
  <c r="E152" i="7" s="1"/>
  <c r="F152" i="7" a="1"/>
  <c r="F152" i="7" s="1"/>
  <c r="D236" i="7"/>
  <c r="F236" i="7" a="1"/>
  <c r="F236" i="7" s="1"/>
  <c r="E233" i="7" a="1"/>
  <c r="E233" i="7" s="1"/>
  <c r="F233" i="7" a="1"/>
  <c r="F233" i="7" s="1"/>
  <c r="D224" i="7"/>
  <c r="F224" i="7" a="1"/>
  <c r="F224" i="7" s="1"/>
  <c r="E193" i="7" a="1"/>
  <c r="E193" i="7" s="1"/>
  <c r="F193" i="7" a="1"/>
  <c r="F193" i="7" s="1"/>
  <c r="E176" i="7" a="1"/>
  <c r="E176" i="7" s="1"/>
  <c r="F176" i="7" a="1"/>
  <c r="F176" i="7" s="1"/>
  <c r="E212" i="7" a="1"/>
  <c r="E212" i="7" s="1"/>
  <c r="F212" i="7" a="1"/>
  <c r="F212" i="7" s="1"/>
  <c r="E248" i="7" a="1"/>
  <c r="E248" i="7" s="1"/>
  <c r="F248" i="7" a="1"/>
  <c r="F248" i="7" s="1"/>
  <c r="D244" i="7"/>
  <c r="F244" i="7" a="1"/>
  <c r="F244" i="7" s="1"/>
  <c r="E64" i="7" a="1"/>
  <c r="E64" i="7" s="1"/>
  <c r="F64" i="7" a="1"/>
  <c r="F64" i="7" s="1"/>
  <c r="E28" i="7" a="1"/>
  <c r="E28" i="7" s="1"/>
  <c r="F28" i="7" a="1"/>
  <c r="F28" i="7" s="1"/>
  <c r="E169" i="7" a="1"/>
  <c r="E169" i="7" s="1"/>
  <c r="F169" i="7" a="1"/>
  <c r="F169" i="7" s="1"/>
  <c r="E179" i="7" a="1"/>
  <c r="E179" i="7" s="1"/>
  <c r="F179" i="7" a="1"/>
  <c r="F179" i="7" s="1"/>
  <c r="D228" i="7"/>
  <c r="F228" i="7" a="1"/>
  <c r="F228" i="7" s="1"/>
  <c r="E116" i="7" a="1"/>
  <c r="E116" i="7" s="1"/>
  <c r="F116" i="7" a="1"/>
  <c r="F116" i="7" s="1"/>
  <c r="E46" i="7" a="1"/>
  <c r="E46" i="7" s="1"/>
  <c r="F46" i="7" a="1"/>
  <c r="F46" i="7" s="1"/>
  <c r="E151" i="7" a="1"/>
  <c r="E151" i="7" s="1"/>
  <c r="F151" i="7" a="1"/>
  <c r="F151" i="7" s="1"/>
  <c r="E181" i="7" a="1"/>
  <c r="E181" i="7" s="1"/>
  <c r="F181" i="7" a="1"/>
  <c r="F181" i="7" s="1"/>
  <c r="E105" i="7" a="1"/>
  <c r="E105" i="7" s="1"/>
  <c r="F105" i="7" a="1"/>
  <c r="F105" i="7" s="1"/>
  <c r="E30" i="7" a="1"/>
  <c r="E30" i="7" s="1"/>
  <c r="F30" i="7" a="1"/>
  <c r="F30" i="7" s="1"/>
  <c r="E65" i="7" a="1"/>
  <c r="E65" i="7" s="1"/>
  <c r="F65" i="7" a="1"/>
  <c r="F65" i="7" s="1"/>
  <c r="D229" i="7"/>
  <c r="F229" i="7" a="1"/>
  <c r="F229" i="7" s="1"/>
  <c r="E184" i="7" a="1"/>
  <c r="E184" i="7" s="1"/>
  <c r="F184" i="7" a="1"/>
  <c r="F184" i="7" s="1"/>
  <c r="E70" i="7" a="1"/>
  <c r="E70" i="7" s="1"/>
  <c r="F70" i="7" a="1"/>
  <c r="F70" i="7" s="1"/>
  <c r="E154" i="7" a="1"/>
  <c r="E154" i="7" s="1"/>
  <c r="F154" i="7" a="1"/>
  <c r="F154" i="7" s="1"/>
  <c r="E115" i="7" a="1"/>
  <c r="E115" i="7" s="1"/>
  <c r="F115" i="7" a="1"/>
  <c r="F115" i="7" s="1"/>
  <c r="E177" i="7" a="1"/>
  <c r="E177" i="7" s="1"/>
  <c r="F177" i="7" a="1"/>
  <c r="F177" i="7" s="1"/>
  <c r="E128" i="7" a="1"/>
  <c r="E128" i="7" s="1"/>
  <c r="F128" i="7" a="1"/>
  <c r="F128" i="7" s="1"/>
  <c r="E43" i="7" a="1"/>
  <c r="E43" i="7" s="1"/>
  <c r="F43" i="7" a="1"/>
  <c r="F43" i="7" s="1"/>
  <c r="E173" i="7" a="1"/>
  <c r="E173" i="7" s="1"/>
  <c r="F173" i="7" a="1"/>
  <c r="F173" i="7" s="1"/>
  <c r="E208" i="7" a="1"/>
  <c r="E208" i="7" s="1"/>
  <c r="F208" i="7" a="1"/>
  <c r="F208" i="7" s="1"/>
  <c r="E204" i="7" a="1"/>
  <c r="E204" i="7" s="1"/>
  <c r="F204" i="7" a="1"/>
  <c r="F204" i="7" s="1"/>
  <c r="E24" i="7" a="1"/>
  <c r="E24" i="7" s="1"/>
  <c r="F24" i="7" a="1"/>
  <c r="F24" i="7" s="1"/>
  <c r="E142" i="7" a="1"/>
  <c r="E142" i="7" s="1"/>
  <c r="F142" i="7" a="1"/>
  <c r="F142" i="7" s="1"/>
  <c r="E149" i="7" a="1"/>
  <c r="E149" i="7" s="1"/>
  <c r="F149" i="7" a="1"/>
  <c r="F149" i="7" s="1"/>
  <c r="E246" i="7" a="1"/>
  <c r="E246" i="7" s="1"/>
  <c r="F246" i="7" a="1"/>
  <c r="F246" i="7" s="1"/>
  <c r="E66" i="7" a="1"/>
  <c r="E66" i="7" s="1"/>
  <c r="F66" i="7" a="1"/>
  <c r="F66" i="7" s="1"/>
  <c r="E171" i="7" a="1"/>
  <c r="E171" i="7" s="1"/>
  <c r="F171" i="7" a="1"/>
  <c r="F171" i="7" s="1"/>
  <c r="D240" i="7"/>
  <c r="F240" i="7" a="1"/>
  <c r="F240" i="7" s="1"/>
  <c r="E36" i="7" a="1"/>
  <c r="E36" i="7" s="1"/>
  <c r="F36" i="7" a="1"/>
  <c r="F36" i="7" s="1"/>
  <c r="E67" i="7" a="1"/>
  <c r="E67" i="7" s="1"/>
  <c r="F67" i="7" a="1"/>
  <c r="F67" i="7" s="1"/>
  <c r="E130" i="7" a="1"/>
  <c r="E130" i="7" s="1"/>
  <c r="F130" i="7" a="1"/>
  <c r="F130" i="7" s="1"/>
  <c r="E209" i="7" a="1"/>
  <c r="E209" i="7" s="1"/>
  <c r="F209" i="7" a="1"/>
  <c r="F209" i="7" s="1"/>
  <c r="E32" i="7" a="1"/>
  <c r="E32" i="7" s="1"/>
  <c r="F32" i="7" a="1"/>
  <c r="F32" i="7" s="1"/>
  <c r="E50" i="7" a="1"/>
  <c r="E50" i="7" s="1"/>
  <c r="F50" i="7" a="1"/>
  <c r="F50" i="7" s="1"/>
  <c r="E84" i="7" a="1"/>
  <c r="E84" i="7" s="1"/>
  <c r="F84" i="7" a="1"/>
  <c r="F84" i="7" s="1"/>
  <c r="E52" i="7" a="1"/>
  <c r="E52" i="7" s="1"/>
  <c r="F52" i="7" a="1"/>
  <c r="F52" i="7" s="1"/>
  <c r="E132" i="7" a="1"/>
  <c r="E132" i="7" s="1"/>
  <c r="F132" i="7" a="1"/>
  <c r="F132" i="7" s="1"/>
  <c r="E88" i="7" a="1"/>
  <c r="E88" i="7" s="1"/>
  <c r="F88" i="7" a="1"/>
  <c r="F88" i="7" s="1"/>
  <c r="E123" i="7" a="1"/>
  <c r="E123" i="7" s="1"/>
  <c r="F123" i="7" a="1"/>
  <c r="F123" i="7" s="1"/>
  <c r="E159" i="7" a="1"/>
  <c r="E159" i="7" s="1"/>
  <c r="F159" i="7" a="1"/>
  <c r="F159" i="7" s="1"/>
  <c r="E158" i="7" a="1"/>
  <c r="E158" i="7" s="1"/>
  <c r="F158" i="7" a="1"/>
  <c r="F158" i="7" s="1"/>
  <c r="E23" i="7" a="1"/>
  <c r="E23" i="7" s="1"/>
  <c r="F23" i="7" a="1"/>
  <c r="F23" i="7" s="1"/>
  <c r="E117" i="7" a="1"/>
  <c r="E117" i="7" s="1"/>
  <c r="F117" i="7" a="1"/>
  <c r="F117" i="7" s="1"/>
  <c r="E129" i="7" a="1"/>
  <c r="E129" i="7" s="1"/>
  <c r="F129" i="7" a="1"/>
  <c r="F129" i="7" s="1"/>
  <c r="E226" i="7" a="1"/>
  <c r="E226" i="7" s="1"/>
  <c r="F226" i="7" a="1"/>
  <c r="F226" i="7" s="1"/>
  <c r="D230" i="7"/>
  <c r="F230" i="7" a="1"/>
  <c r="F230" i="7" s="1"/>
  <c r="E104" i="7" a="1"/>
  <c r="E104" i="7" s="1"/>
  <c r="F104" i="7" a="1"/>
  <c r="F104" i="7" s="1"/>
  <c r="E110" i="7" a="1"/>
  <c r="E110" i="7" s="1"/>
  <c r="F110" i="7" a="1"/>
  <c r="F110" i="7" s="1"/>
  <c r="E118" i="7" a="1"/>
  <c r="E118" i="7" s="1"/>
  <c r="F118" i="7" a="1"/>
  <c r="F118" i="7" s="1"/>
  <c r="E168" i="7" a="1"/>
  <c r="E168" i="7" s="1"/>
  <c r="F168" i="7" a="1"/>
  <c r="F168" i="7" s="1"/>
  <c r="E175" i="7" a="1"/>
  <c r="E175" i="7" s="1"/>
  <c r="F175" i="7" a="1"/>
  <c r="F175" i="7" s="1"/>
  <c r="E219" i="7" a="1"/>
  <c r="E219" i="7" s="1"/>
  <c r="F219" i="7" a="1"/>
  <c r="F219" i="7" s="1"/>
  <c r="E71" i="7" a="1"/>
  <c r="E71" i="7" s="1"/>
  <c r="F71" i="7" a="1"/>
  <c r="F71" i="7" s="1"/>
  <c r="D220" i="7"/>
  <c r="F220" i="7" a="1"/>
  <c r="F220" i="7" s="1"/>
  <c r="E144" i="7" a="1"/>
  <c r="E144" i="7" s="1"/>
  <c r="F144" i="7" a="1"/>
  <c r="F144" i="7" s="1"/>
  <c r="E93" i="7" a="1"/>
  <c r="E93" i="7" s="1"/>
  <c r="F93" i="7" a="1"/>
  <c r="F93" i="7" s="1"/>
  <c r="E44" i="7" a="1"/>
  <c r="E44" i="7" s="1"/>
  <c r="F44" i="7" a="1"/>
  <c r="F44" i="7" s="1"/>
  <c r="E83" i="7" a="1"/>
  <c r="E83" i="7" s="1"/>
  <c r="F83" i="7" a="1"/>
  <c r="F83" i="7" s="1"/>
  <c r="E121" i="7" a="1"/>
  <c r="E121" i="7" s="1"/>
  <c r="F121" i="7" a="1"/>
  <c r="F121" i="7" s="1"/>
  <c r="E120" i="7" a="1"/>
  <c r="E120" i="7" s="1"/>
  <c r="F120" i="7" a="1"/>
  <c r="F120" i="7" s="1"/>
  <c r="E92" i="7" a="1"/>
  <c r="E92" i="7" s="1"/>
  <c r="F92" i="7" a="1"/>
  <c r="F92" i="7" s="1"/>
  <c r="E109" i="7" a="1"/>
  <c r="E109" i="7" s="1"/>
  <c r="F109" i="7" a="1"/>
  <c r="F109" i="7" s="1"/>
  <c r="E206" i="7" a="1"/>
  <c r="E206" i="7" s="1"/>
  <c r="F206" i="7" a="1"/>
  <c r="F206" i="7" s="1"/>
  <c r="E188" i="7" a="1"/>
  <c r="E188" i="7" s="1"/>
  <c r="F188" i="7" a="1"/>
  <c r="F188" i="7" s="1"/>
  <c r="E136" i="7" a="1"/>
  <c r="E136" i="7" s="1"/>
  <c r="F136" i="7" a="1"/>
  <c r="F136" i="7" s="1"/>
  <c r="E145" i="7" a="1"/>
  <c r="E145" i="7" s="1"/>
  <c r="F145" i="7" a="1"/>
  <c r="F145" i="7" s="1"/>
  <c r="E26" i="7" a="1"/>
  <c r="E26" i="7" s="1"/>
  <c r="F26" i="7" a="1"/>
  <c r="F26" i="7" s="1"/>
  <c r="E131" i="7" a="1"/>
  <c r="E131" i="7" s="1"/>
  <c r="F131" i="7" a="1"/>
  <c r="F131" i="7" s="1"/>
  <c r="E57" i="7" a="1"/>
  <c r="E57" i="7" s="1"/>
  <c r="F57" i="7" a="1"/>
  <c r="F57" i="7" s="1"/>
  <c r="E143" i="7" a="1"/>
  <c r="E143" i="7" s="1"/>
  <c r="F143" i="7" a="1"/>
  <c r="F143" i="7" s="1"/>
  <c r="E37" i="7" a="1"/>
  <c r="E37" i="7" s="1"/>
  <c r="F37" i="7" a="1"/>
  <c r="F37" i="7" s="1"/>
  <c r="E182" i="7" a="1"/>
  <c r="E182" i="7" s="1"/>
  <c r="F182" i="7" a="1"/>
  <c r="F182" i="7" s="1"/>
  <c r="E75" i="7" a="1"/>
  <c r="E75" i="7" s="1"/>
  <c r="F75" i="7" a="1"/>
  <c r="F75" i="7" s="1"/>
  <c r="E139" i="7" a="1"/>
  <c r="E139" i="7" s="1"/>
  <c r="F139" i="7" a="1"/>
  <c r="F139" i="7" s="1"/>
  <c r="E35" i="7" a="1"/>
  <c r="E35" i="7" s="1"/>
  <c r="F35" i="7" a="1"/>
  <c r="F35" i="7" s="1"/>
  <c r="D256" i="7"/>
  <c r="F256" i="7" a="1"/>
  <c r="F256" i="7" s="1"/>
  <c r="E172" i="7" a="1"/>
  <c r="E172" i="7" s="1"/>
  <c r="F172" i="7" a="1"/>
  <c r="F172" i="7" s="1"/>
  <c r="E103" i="7" a="1"/>
  <c r="E103" i="7" s="1"/>
  <c r="F103" i="7" a="1"/>
  <c r="F103" i="7" s="1"/>
  <c r="E148" i="7" a="1"/>
  <c r="E148" i="7" s="1"/>
  <c r="F148" i="7" a="1"/>
  <c r="F148" i="7" s="1"/>
  <c r="E60" i="7" a="1"/>
  <c r="E60" i="7" s="1"/>
  <c r="F60" i="7" a="1"/>
  <c r="F60" i="7" s="1"/>
  <c r="E42" i="7" a="1"/>
  <c r="E42" i="7" s="1"/>
  <c r="F42" i="7" a="1"/>
  <c r="F42" i="7" s="1"/>
  <c r="D253" i="7"/>
  <c r="F253" i="7" a="1"/>
  <c r="F253" i="7" s="1"/>
  <c r="E79" i="7" a="1"/>
  <c r="E79" i="7" s="1"/>
  <c r="F79" i="7" a="1"/>
  <c r="F79" i="7" s="1"/>
  <c r="E78" i="7" a="1"/>
  <c r="E78" i="7" s="1"/>
  <c r="F78" i="7" a="1"/>
  <c r="F78" i="7" s="1"/>
  <c r="E89" i="7" a="1"/>
  <c r="E89" i="7" s="1"/>
  <c r="F89" i="7" a="1"/>
  <c r="F89" i="7" s="1"/>
  <c r="E186" i="7" a="1"/>
  <c r="E186" i="7" s="1"/>
  <c r="F186" i="7" a="1"/>
  <c r="F186" i="7" s="1"/>
  <c r="E238" i="7" a="1"/>
  <c r="E238" i="7" s="1"/>
  <c r="F238" i="7" a="1"/>
  <c r="F238" i="7" s="1"/>
  <c r="D242" i="7"/>
  <c r="F242" i="7" a="1"/>
  <c r="F242" i="7" s="1"/>
  <c r="D223" i="7"/>
  <c r="F223" i="7" a="1"/>
  <c r="F223" i="7" s="1"/>
  <c r="E81" i="7" a="1"/>
  <c r="E81" i="7" s="1"/>
  <c r="F81" i="7" a="1"/>
  <c r="F81" i="7" s="1"/>
  <c r="E234" i="7" a="1"/>
  <c r="E234" i="7" s="1"/>
  <c r="F234" i="7" a="1"/>
  <c r="F234" i="7" s="1"/>
  <c r="E180" i="7" a="1"/>
  <c r="E180" i="7" s="1"/>
  <c r="F180" i="7" a="1"/>
  <c r="F180" i="7" s="1"/>
  <c r="E137" i="7" a="1"/>
  <c r="E137" i="7" s="1"/>
  <c r="F137" i="7" a="1"/>
  <c r="F137" i="7" s="1"/>
  <c r="E95" i="7" a="1"/>
  <c r="E95" i="7" s="1"/>
  <c r="F95" i="7" a="1"/>
  <c r="F95" i="7" s="1"/>
  <c r="E53" i="7" a="1"/>
  <c r="E53" i="7" s="1"/>
  <c r="F53" i="7" a="1"/>
  <c r="F53" i="7" s="1"/>
  <c r="E112" i="7" a="1"/>
  <c r="E112" i="7" s="1"/>
  <c r="F112" i="7" a="1"/>
  <c r="F112" i="7" s="1"/>
  <c r="E69" i="7" a="1"/>
  <c r="E69" i="7" s="1"/>
  <c r="F69" i="7" a="1"/>
  <c r="F69" i="7" s="1"/>
  <c r="D252" i="7"/>
  <c r="F252" i="7" a="1"/>
  <c r="F252" i="7" s="1"/>
  <c r="D222" i="7"/>
  <c r="F222" i="7" a="1"/>
  <c r="F222" i="7" s="1"/>
  <c r="E250" i="7" a="1"/>
  <c r="E250" i="7" s="1"/>
  <c r="F250" i="7" a="1"/>
  <c r="F250" i="7" s="1"/>
  <c r="E155" i="7" a="1"/>
  <c r="E155" i="7" s="1"/>
  <c r="F155" i="7" a="1"/>
  <c r="F155" i="7" s="1"/>
  <c r="E96" i="7" a="1"/>
  <c r="E96" i="7" s="1"/>
  <c r="F96" i="7" a="1"/>
  <c r="F96" i="7" s="1"/>
  <c r="E48" i="7" a="1"/>
  <c r="E48" i="7" s="1"/>
  <c r="F48" i="7" a="1"/>
  <c r="F48" i="7" s="1"/>
  <c r="E21" i="7" a="1"/>
  <c r="E21" i="7" s="1"/>
  <c r="F21" i="7" a="1"/>
  <c r="F21" i="7" s="1"/>
  <c r="E74" i="7" a="1"/>
  <c r="E74" i="7" s="1"/>
  <c r="F74" i="7" a="1"/>
  <c r="F74" i="7" s="1"/>
  <c r="E72" i="7" a="1"/>
  <c r="E72" i="7" s="1"/>
  <c r="F72" i="7" a="1"/>
  <c r="F72" i="7" s="1"/>
  <c r="E210" i="7" a="1"/>
  <c r="E210" i="7" s="1"/>
  <c r="F210" i="7" a="1"/>
  <c r="F210" i="7" s="1"/>
  <c r="E40" i="7" a="1"/>
  <c r="E40" i="7" s="1"/>
  <c r="F40" i="7" a="1"/>
  <c r="F40" i="7" s="1"/>
  <c r="E33" i="7" a="1"/>
  <c r="E33" i="7" s="1"/>
  <c r="F33" i="7" a="1"/>
  <c r="F33" i="7" s="1"/>
  <c r="E203" i="7" a="1"/>
  <c r="E203" i="7" s="1"/>
  <c r="F203" i="7" a="1"/>
  <c r="F203" i="7" s="1"/>
  <c r="E247" i="7" a="1"/>
  <c r="E247" i="7" s="1"/>
  <c r="F247" i="7" a="1"/>
  <c r="F247" i="7" s="1"/>
  <c r="E166" i="7" a="1"/>
  <c r="E166" i="7" s="1"/>
  <c r="F166" i="7" a="1"/>
  <c r="F166" i="7" s="1"/>
  <c r="D239" i="7"/>
  <c r="F239" i="7" a="1"/>
  <c r="F239" i="7" s="1"/>
  <c r="E147" i="7" a="1"/>
  <c r="E147" i="7" s="1"/>
  <c r="F147" i="7" a="1"/>
  <c r="F147" i="7" s="1"/>
  <c r="D262" i="7"/>
  <c r="F262" i="7" a="1"/>
  <c r="F262" i="7" s="1"/>
  <c r="E90" i="7" a="1"/>
  <c r="E90" i="7" s="1"/>
  <c r="F90" i="7" a="1"/>
  <c r="F90" i="7" s="1"/>
  <c r="E97" i="7" a="1"/>
  <c r="E97" i="7" s="1"/>
  <c r="F97" i="7" a="1"/>
  <c r="F97" i="7" s="1"/>
  <c r="E162" i="7" a="1"/>
  <c r="E162" i="7" s="1"/>
  <c r="F162" i="7" a="1"/>
  <c r="F162" i="7" s="1"/>
  <c r="E200" i="7" a="1"/>
  <c r="E200" i="7" s="1"/>
  <c r="F200" i="7" a="1"/>
  <c r="F200" i="7" s="1"/>
  <c r="E111" i="7" a="1"/>
  <c r="E111" i="7" s="1"/>
  <c r="F111" i="7" a="1"/>
  <c r="F111" i="7" s="1"/>
  <c r="E198" i="7" a="1"/>
  <c r="E198" i="7" s="1"/>
  <c r="F198" i="7" a="1"/>
  <c r="F198" i="7" s="1"/>
  <c r="E77" i="7" a="1"/>
  <c r="E77" i="7" s="1"/>
  <c r="F77" i="7" a="1"/>
  <c r="F77" i="7" s="1"/>
  <c r="E237" i="7" a="1"/>
  <c r="E237" i="7" s="1"/>
  <c r="F237" i="7" a="1"/>
  <c r="F237" i="7" s="1"/>
  <c r="E31" i="7" a="1"/>
  <c r="E31" i="7" s="1"/>
  <c r="F31" i="7" a="1"/>
  <c r="F31" i="7" s="1"/>
  <c r="E156" i="7" a="1"/>
  <c r="E156" i="7" s="1"/>
  <c r="F156" i="7" a="1"/>
  <c r="E195" i="7" a="1"/>
  <c r="E195" i="7" s="1"/>
  <c r="F195" i="7" a="1"/>
  <c r="F195" i="7" s="1"/>
  <c r="E163" i="7" a="1"/>
  <c r="E163" i="7" s="1"/>
  <c r="F163" i="7" a="1"/>
  <c r="F163" i="7" s="1"/>
  <c r="E174" i="7" a="1"/>
  <c r="E174" i="7" s="1"/>
  <c r="F174" i="7" a="1"/>
  <c r="F174" i="7" s="1"/>
  <c r="D221" i="7"/>
  <c r="F221" i="7" a="1"/>
  <c r="F221" i="7" s="1"/>
  <c r="D241" i="7"/>
  <c r="F241" i="7" a="1"/>
  <c r="F241" i="7" s="1"/>
  <c r="E49" i="7" a="1"/>
  <c r="E49" i="7" s="1"/>
  <c r="F49" i="7" a="1"/>
  <c r="F49" i="7" s="1"/>
  <c r="E227" i="7" a="1"/>
  <c r="E227" i="7" s="1"/>
  <c r="F227" i="7" a="1"/>
  <c r="F227" i="7" s="1"/>
  <c r="E146" i="7" a="1"/>
  <c r="E146" i="7" s="1"/>
  <c r="F146" i="7" a="1"/>
  <c r="F146" i="7" s="1"/>
  <c r="D245" i="7"/>
  <c r="F245" i="7" a="1"/>
  <c r="F245" i="7" s="1"/>
  <c r="E38" i="7" a="1"/>
  <c r="E38" i="7" s="1"/>
  <c r="F38" i="7" a="1"/>
  <c r="F38" i="7" s="1"/>
  <c r="E125" i="7" a="1"/>
  <c r="E125" i="7" s="1"/>
  <c r="F125" i="7" a="1"/>
  <c r="F125" i="7" s="1"/>
  <c r="E150" i="7" a="1"/>
  <c r="E150" i="7" s="1"/>
  <c r="F150" i="7" a="1"/>
  <c r="F150" i="7" s="1"/>
  <c r="E101" i="7" a="1"/>
  <c r="E101" i="7" s="1"/>
  <c r="F101" i="7" a="1"/>
  <c r="F101" i="7" s="1"/>
  <c r="E178" i="7" a="1"/>
  <c r="E178" i="7" s="1"/>
  <c r="F178" i="7" a="1"/>
  <c r="F178" i="7" s="1"/>
  <c r="E99" i="7" a="1"/>
  <c r="E99" i="7" s="1"/>
  <c r="F99" i="7" a="1"/>
  <c r="F99" i="7" s="1"/>
  <c r="E108" i="7" a="1"/>
  <c r="E108" i="7" s="1"/>
  <c r="F108" i="7" a="1"/>
  <c r="F108" i="7" s="1"/>
  <c r="E135" i="7" a="1"/>
  <c r="E135" i="7" s="1"/>
  <c r="F135" i="7" a="1"/>
  <c r="F135" i="7" s="1"/>
  <c r="D243" i="7"/>
  <c r="F243" i="7" a="1"/>
  <c r="F243" i="7" s="1"/>
  <c r="E20" i="7" a="1"/>
  <c r="E20" i="7" s="1"/>
  <c r="F20" i="7" a="1"/>
  <c r="F20" i="7" s="1"/>
  <c r="E119" i="7" a="1"/>
  <c r="E119" i="7" s="1"/>
  <c r="F119" i="7" a="1"/>
  <c r="F119" i="7" s="1"/>
  <c r="E122" i="7" a="1"/>
  <c r="E122" i="7" s="1"/>
  <c r="F122" i="7" a="1"/>
  <c r="F122" i="7" s="1"/>
  <c r="E138" i="7" a="1"/>
  <c r="E138" i="7" s="1"/>
  <c r="F138" i="7" a="1"/>
  <c r="F138" i="7" s="1"/>
  <c r="E196" i="7" a="1"/>
  <c r="E196" i="7" s="1"/>
  <c r="F196" i="7" a="1"/>
  <c r="F196" i="7" s="1"/>
  <c r="D216" i="7"/>
  <c r="F216" i="7" a="1"/>
  <c r="F216" i="7" s="1"/>
  <c r="E251" i="7" a="1"/>
  <c r="E251" i="7" s="1"/>
  <c r="F251" i="7" a="1"/>
  <c r="F251" i="7" s="1"/>
  <c r="E29" i="7" a="1"/>
  <c r="E29" i="7" s="1"/>
  <c r="F29" i="7" a="1"/>
  <c r="F29" i="7" s="1"/>
  <c r="E207" i="7" a="1"/>
  <c r="E207" i="7" s="1"/>
  <c r="F207" i="7" a="1"/>
  <c r="F207" i="7" s="1"/>
  <c r="E126" i="7" a="1"/>
  <c r="E126" i="7" s="1"/>
  <c r="F126" i="7" a="1"/>
  <c r="F126" i="7" s="1"/>
  <c r="E225" i="7" a="1"/>
  <c r="E225" i="7" s="1"/>
  <c r="F225" i="7" a="1"/>
  <c r="F225" i="7" s="1"/>
  <c r="E59" i="7" a="1"/>
  <c r="E59" i="7" s="1"/>
  <c r="F59" i="7" a="1"/>
  <c r="F59" i="7" s="1"/>
  <c r="E217" i="7" a="1"/>
  <c r="E217" i="7" s="1"/>
  <c r="F217" i="7" a="1"/>
  <c r="F217" i="7" s="1"/>
  <c r="E107" i="7" a="1"/>
  <c r="E107" i="7" s="1"/>
  <c r="F107" i="7" a="1"/>
  <c r="F107" i="7" s="1"/>
  <c r="E113" i="7" a="1"/>
  <c r="E113" i="7" s="1"/>
  <c r="F113" i="7" a="1"/>
  <c r="F113" i="7" s="1"/>
  <c r="E194" i="7" a="1"/>
  <c r="E194" i="7" s="1"/>
  <c r="F194" i="7" a="1"/>
  <c r="F194" i="7" s="1"/>
  <c r="D261" i="7"/>
  <c r="F261" i="7" a="1"/>
  <c r="F261" i="7" s="1"/>
  <c r="E232" i="7" a="1"/>
  <c r="E232" i="7" s="1"/>
  <c r="F232" i="7" a="1"/>
  <c r="F232" i="7" s="1"/>
  <c r="E258" i="7" a="1"/>
  <c r="E258" i="7" s="1"/>
  <c r="F258" i="7" a="1"/>
  <c r="F258" i="7" s="1"/>
  <c r="E91" i="7" a="1"/>
  <c r="E91" i="7" s="1"/>
  <c r="F91" i="7" a="1"/>
  <c r="F91" i="7" s="1"/>
  <c r="E183" i="7" a="1"/>
  <c r="E183" i="7" s="1"/>
  <c r="F183" i="7" a="1"/>
  <c r="F183" i="7" s="1"/>
  <c r="D260" i="7"/>
  <c r="F260" i="7" a="1"/>
  <c r="F260" i="7" s="1"/>
  <c r="E25" i="7" a="1"/>
  <c r="E25" i="7" s="1"/>
  <c r="F25" i="7" a="1"/>
  <c r="F25" i="7" s="1"/>
  <c r="E68" i="7" a="1"/>
  <c r="E68" i="7" s="1"/>
  <c r="F68" i="7" a="1"/>
  <c r="F68" i="7" s="1"/>
  <c r="E63" i="7" a="1"/>
  <c r="E63" i="7" s="1"/>
  <c r="F63" i="7" a="1"/>
  <c r="F63" i="7" s="1"/>
  <c r="E55" i="7" a="1"/>
  <c r="E55" i="7" s="1"/>
  <c r="F55" i="7" a="1"/>
  <c r="F55" i="7" s="1"/>
  <c r="E80" i="7" a="1"/>
  <c r="E80" i="7" s="1"/>
  <c r="F80" i="7" a="1"/>
  <c r="F80" i="7" s="1"/>
  <c r="E102" i="7" a="1"/>
  <c r="E102" i="7" s="1"/>
  <c r="F102" i="7" a="1"/>
  <c r="F102" i="7" s="1"/>
  <c r="E170" i="7" a="1"/>
  <c r="E170" i="7" s="1"/>
  <c r="F170" i="7" a="1"/>
  <c r="F170" i="7" s="1"/>
  <c r="E190" i="7" a="1"/>
  <c r="E190" i="7" s="1"/>
  <c r="F190" i="7" a="1"/>
  <c r="F190" i="7" s="1"/>
  <c r="E231" i="7" a="1"/>
  <c r="E231" i="7" s="1"/>
  <c r="F231" i="7" a="1"/>
  <c r="F231" i="7" s="1"/>
  <c r="E187" i="7" a="1"/>
  <c r="E187" i="7" s="1"/>
  <c r="F187" i="7" a="1"/>
  <c r="F187" i="7" s="1"/>
  <c r="E106" i="7" a="1"/>
  <c r="E106" i="7" s="1"/>
  <c r="F106" i="7" a="1"/>
  <c r="F106" i="7" s="1"/>
  <c r="E205" i="7" a="1"/>
  <c r="E205" i="7" s="1"/>
  <c r="F205" i="7" a="1"/>
  <c r="F205" i="7" s="1"/>
  <c r="E39" i="7" a="1"/>
  <c r="E39" i="7" s="1"/>
  <c r="F39" i="7" a="1"/>
  <c r="F39" i="7" s="1"/>
  <c r="E191" i="7" a="1"/>
  <c r="E191" i="7" s="1"/>
  <c r="F191" i="7" a="1"/>
  <c r="F191" i="7" s="1"/>
  <c r="E127" i="7" a="1"/>
  <c r="E127" i="7" s="1"/>
  <c r="F127" i="7" a="1"/>
  <c r="F127" i="7" s="1"/>
  <c r="E114" i="7" a="1"/>
  <c r="E114" i="7" s="1"/>
  <c r="F114" i="7" a="1"/>
  <c r="F114" i="7" s="1"/>
  <c r="E192" i="7" a="1"/>
  <c r="E192" i="7" s="1"/>
  <c r="F192" i="7" a="1"/>
  <c r="F192" i="7" s="1"/>
  <c r="E56" i="7" a="1"/>
  <c r="E56" i="7" s="1"/>
  <c r="F56" i="7" a="1"/>
  <c r="F56" i="7" s="1"/>
  <c r="E85" i="7" a="1"/>
  <c r="E85" i="7" s="1"/>
  <c r="F85" i="7" a="1"/>
  <c r="F85" i="7" s="1"/>
  <c r="E47" i="7" a="1"/>
  <c r="E47" i="7" s="1"/>
  <c r="F47" i="7" a="1"/>
  <c r="F47" i="7" s="1"/>
  <c r="D215" i="7"/>
  <c r="F215" i="7" a="1"/>
  <c r="F215" i="7" s="1"/>
  <c r="E100" i="7" a="1"/>
  <c r="E100" i="7" s="1"/>
  <c r="F100" i="7" a="1"/>
  <c r="F100" i="7" s="1"/>
  <c r="E58" i="7" a="1"/>
  <c r="E58" i="7" s="1"/>
  <c r="F58" i="7" a="1"/>
  <c r="F58" i="7" s="1"/>
  <c r="E214" i="7" a="1"/>
  <c r="E214" i="7" s="1"/>
  <c r="F214" i="7" a="1"/>
  <c r="F214" i="7" s="1"/>
  <c r="E62" i="7" a="1"/>
  <c r="E62" i="7" s="1"/>
  <c r="F62" i="7" a="1"/>
  <c r="F62" i="7" s="1"/>
  <c r="E153" i="7" a="1"/>
  <c r="E153" i="7" s="1"/>
  <c r="F153" i="7" a="1"/>
  <c r="F153" i="7" s="1"/>
  <c r="D259" i="7"/>
  <c r="F259" i="7" a="1"/>
  <c r="F259" i="7" s="1"/>
  <c r="E202" i="7" a="1"/>
  <c r="E202" i="7" s="1"/>
  <c r="F202" i="7" a="1"/>
  <c r="F202" i="7" s="1"/>
  <c r="E41" i="7" a="1"/>
  <c r="E41" i="7" s="1"/>
  <c r="F41" i="7" a="1"/>
  <c r="F41" i="7" s="1"/>
  <c r="E73" i="7" a="1"/>
  <c r="E73" i="7" s="1"/>
  <c r="F73" i="7" a="1"/>
  <c r="F73" i="7" s="1"/>
  <c r="E141" i="7" a="1"/>
  <c r="E141" i="7" s="1"/>
  <c r="F141" i="7" a="1"/>
  <c r="F141" i="7" s="1"/>
  <c r="E161" i="7" a="1"/>
  <c r="E161" i="7" s="1"/>
  <c r="F161" i="7" a="1"/>
  <c r="F161" i="7" s="1"/>
  <c r="E211" i="7" a="1"/>
  <c r="E211" i="7" s="1"/>
  <c r="F211" i="7" a="1"/>
  <c r="F211" i="7" s="1"/>
  <c r="E167" i="7" a="1"/>
  <c r="E167" i="7" s="1"/>
  <c r="F167" i="7" a="1"/>
  <c r="F167" i="7" s="1"/>
  <c r="E86" i="7" a="1"/>
  <c r="E86" i="7" s="1"/>
  <c r="F86" i="7" a="1"/>
  <c r="F86" i="7" s="1"/>
  <c r="E185" i="7" a="1"/>
  <c r="E185" i="7" s="1"/>
  <c r="F185" i="7" a="1"/>
  <c r="F185" i="7" s="1"/>
  <c r="E17" i="7" a="1"/>
  <c r="E17" i="7" s="1"/>
  <c r="F17" i="7" a="1"/>
  <c r="F17" i="7" s="1"/>
  <c r="E16" i="7" a="1"/>
  <c r="E16" i="7" s="1"/>
  <c r="F16" i="7" a="1"/>
  <c r="F16" i="7" s="1"/>
  <c r="E14" i="7" a="1"/>
  <c r="E14" i="7" s="1"/>
  <c r="F14" i="7" a="1"/>
  <c r="F14" i="7" s="1"/>
  <c r="E15" i="7" a="1"/>
  <c r="E15" i="7" s="1"/>
  <c r="F15" i="7" a="1"/>
  <c r="F15" i="7" s="1"/>
  <c r="E13" i="7" a="1"/>
  <c r="E13" i="7" s="1"/>
  <c r="C2" i="11" s="1"/>
  <c r="D219" i="7"/>
  <c r="D254" i="7"/>
  <c r="D257" i="7"/>
  <c r="D246" i="7"/>
  <c r="D214" i="7"/>
  <c r="D225" i="7"/>
  <c r="D226" i="7"/>
  <c r="E236" i="7" a="1"/>
  <c r="E236" i="7" s="1"/>
  <c r="E256" i="7" a="1"/>
  <c r="E256" i="7" s="1"/>
  <c r="D238" i="7"/>
  <c r="E213" i="7" a="1"/>
  <c r="E213" i="7" s="1"/>
  <c r="D251" i="7"/>
  <c r="E228" i="7" a="1"/>
  <c r="E228" i="7" s="1"/>
  <c r="E229" i="7" a="1"/>
  <c r="E229" i="7" s="1"/>
  <c r="E230" i="7" a="1"/>
  <c r="E230" i="7" s="1"/>
  <c r="E221" i="7" a="1"/>
  <c r="E221" i="7" s="1"/>
  <c r="E223" i="7" a="1"/>
  <c r="E223" i="7" s="1"/>
  <c r="D217" i="7"/>
  <c r="E239" i="7" a="1"/>
  <c r="E239" i="7" s="1"/>
  <c r="D237" i="7"/>
  <c r="E259" i="7" a="1"/>
  <c r="E259" i="7" s="1"/>
  <c r="E253" i="7" a="1"/>
  <c r="E253" i="7" s="1"/>
  <c r="D258" i="7"/>
  <c r="D227" i="7"/>
  <c r="E222" i="7" a="1"/>
  <c r="E222" i="7" s="1"/>
  <c r="D231" i="7"/>
  <c r="D247" i="7"/>
  <c r="D232" i="7"/>
  <c r="E224" i="7" a="1"/>
  <c r="E224" i="7" s="1"/>
  <c r="E240" i="7" a="1"/>
  <c r="E240" i="7" s="1"/>
  <c r="D249" i="7"/>
  <c r="E244" i="7" a="1"/>
  <c r="E244" i="7" s="1"/>
  <c r="E242" i="7" a="1"/>
  <c r="E242" i="7" s="1"/>
  <c r="D248" i="7"/>
  <c r="E252" i="7" a="1"/>
  <c r="E252" i="7" s="1"/>
  <c r="E220" i="7" a="1"/>
  <c r="E220" i="7" s="1"/>
  <c r="D233" i="7"/>
  <c r="E215" i="7" a="1"/>
  <c r="E215" i="7" s="1"/>
  <c r="E241" i="7" a="1"/>
  <c r="E241" i="7" s="1"/>
  <c r="D250" i="7"/>
  <c r="E235" i="7" a="1"/>
  <c r="E235" i="7" s="1"/>
  <c r="E243" i="7" a="1"/>
  <c r="E243" i="7" s="1"/>
  <c r="D234" i="7"/>
  <c r="E245" i="7" a="1"/>
  <c r="E245" i="7" s="1"/>
  <c r="E260" i="7" a="1"/>
  <c r="E260" i="7" s="1"/>
  <c r="E255" i="7" a="1"/>
  <c r="E255" i="7" s="1"/>
  <c r="E261" i="7" a="1"/>
  <c r="E261" i="7" s="1"/>
  <c r="D218" i="7"/>
  <c r="E216" i="7" a="1"/>
  <c r="E216" i="7" s="1"/>
  <c r="E262" i="7" a="1"/>
  <c r="E262" i="7" s="1"/>
  <c r="C160" i="7"/>
  <c r="D89" i="7"/>
  <c r="D92" i="7"/>
  <c r="D110" i="7"/>
  <c r="D122" i="7"/>
  <c r="D57" i="7"/>
  <c r="D180" i="7"/>
  <c r="D212" i="7"/>
  <c r="D120" i="7"/>
  <c r="D64" i="7"/>
  <c r="D173" i="7"/>
  <c r="D140" i="7"/>
  <c r="D202" i="7"/>
  <c r="D119" i="7"/>
  <c r="D31" i="7"/>
  <c r="D126" i="7"/>
  <c r="D38" i="7"/>
  <c r="D131" i="7"/>
  <c r="D35" i="7"/>
  <c r="D50" i="7"/>
  <c r="D162" i="7"/>
  <c r="D201" i="7"/>
  <c r="D137" i="7"/>
  <c r="D73" i="7"/>
  <c r="D152" i="7"/>
  <c r="D88" i="7"/>
  <c r="D24" i="7"/>
  <c r="D207" i="7"/>
  <c r="D143" i="7"/>
  <c r="D79" i="7"/>
  <c r="D150" i="7"/>
  <c r="D86" i="7"/>
  <c r="D22" i="7"/>
  <c r="D189" i="7"/>
  <c r="D125" i="7"/>
  <c r="D61" i="7"/>
  <c r="D188" i="7"/>
  <c r="D124" i="7"/>
  <c r="D60" i="7"/>
  <c r="D163" i="7"/>
  <c r="D99" i="7"/>
  <c r="D177" i="7"/>
  <c r="D103" i="7"/>
  <c r="D115" i="7"/>
  <c r="D130" i="7"/>
  <c r="D105" i="7"/>
  <c r="D136" i="7"/>
  <c r="D168" i="7"/>
  <c r="D36" i="7"/>
  <c r="D48" i="7"/>
  <c r="D157" i="7"/>
  <c r="D108" i="7"/>
  <c r="D178" i="7"/>
  <c r="D111" i="7"/>
  <c r="D118" i="7"/>
  <c r="D211" i="7"/>
  <c r="D123" i="7"/>
  <c r="D82" i="7"/>
  <c r="D194" i="7"/>
  <c r="D186" i="7"/>
  <c r="D98" i="7"/>
  <c r="D193" i="7"/>
  <c r="D129" i="7"/>
  <c r="D65" i="7"/>
  <c r="D208" i="7"/>
  <c r="D144" i="7"/>
  <c r="D80" i="7"/>
  <c r="D199" i="7"/>
  <c r="D135" i="7"/>
  <c r="D71" i="7"/>
  <c r="D206" i="7"/>
  <c r="D142" i="7"/>
  <c r="D78" i="7"/>
  <c r="D181" i="7"/>
  <c r="D117" i="7"/>
  <c r="D53" i="7"/>
  <c r="D116" i="7"/>
  <c r="D52" i="7"/>
  <c r="D155" i="7"/>
  <c r="D91" i="7"/>
  <c r="D27" i="7"/>
  <c r="D121" i="7"/>
  <c r="D198" i="7"/>
  <c r="D184" i="7"/>
  <c r="D84" i="7"/>
  <c r="D200" i="7"/>
  <c r="D161" i="7"/>
  <c r="D109" i="7"/>
  <c r="D76" i="7"/>
  <c r="D165" i="7"/>
  <c r="D106" i="7"/>
  <c r="D183" i="7"/>
  <c r="D95" i="7"/>
  <c r="D190" i="7"/>
  <c r="D102" i="7"/>
  <c r="D195" i="7"/>
  <c r="D83" i="7"/>
  <c r="D74" i="7"/>
  <c r="D66" i="7"/>
  <c r="D58" i="7"/>
  <c r="D170" i="7"/>
  <c r="D141" i="7"/>
  <c r="D154" i="7"/>
  <c r="D100" i="7"/>
  <c r="D169" i="7"/>
  <c r="D153" i="7"/>
  <c r="D113" i="7"/>
  <c r="D192" i="7"/>
  <c r="D93" i="7"/>
  <c r="D44" i="7"/>
  <c r="D149" i="7"/>
  <c r="D90" i="7"/>
  <c r="D175" i="7"/>
  <c r="D63" i="7"/>
  <c r="D182" i="7"/>
  <c r="D70" i="7"/>
  <c r="D187" i="7"/>
  <c r="D75" i="7"/>
  <c r="D104" i="7"/>
  <c r="D40" i="7"/>
  <c r="D185" i="7"/>
  <c r="D56" i="7"/>
  <c r="D41" i="7"/>
  <c r="D72" i="7"/>
  <c r="D97" i="7"/>
  <c r="D176" i="7"/>
  <c r="D77" i="7"/>
  <c r="D204" i="7"/>
  <c r="D28" i="7"/>
  <c r="D101" i="7"/>
  <c r="D42" i="7"/>
  <c r="D167" i="7"/>
  <c r="D55" i="7"/>
  <c r="D174" i="7"/>
  <c r="D62" i="7"/>
  <c r="D179" i="7"/>
  <c r="D67" i="7"/>
  <c r="D146" i="7"/>
  <c r="D138" i="7"/>
  <c r="D49" i="7"/>
  <c r="D128" i="7"/>
  <c r="D45" i="7"/>
  <c r="D172" i="7"/>
  <c r="D25" i="7"/>
  <c r="D85" i="7"/>
  <c r="D34" i="7"/>
  <c r="D159" i="7"/>
  <c r="D47" i="7"/>
  <c r="D166" i="7"/>
  <c r="D54" i="7"/>
  <c r="D147" i="7"/>
  <c r="D59" i="7"/>
  <c r="D191" i="7"/>
  <c r="D203" i="7"/>
  <c r="D148" i="7"/>
  <c r="D164" i="7"/>
  <c r="D33" i="7"/>
  <c r="D112" i="7"/>
  <c r="D205" i="7"/>
  <c r="D29" i="7"/>
  <c r="D156" i="7"/>
  <c r="D37" i="7"/>
  <c r="D210" i="7"/>
  <c r="D26" i="7"/>
  <c r="D127" i="7"/>
  <c r="D39" i="7"/>
  <c r="D134" i="7"/>
  <c r="D46" i="7"/>
  <c r="D139" i="7"/>
  <c r="D51" i="7"/>
  <c r="D114" i="7"/>
  <c r="D209" i="7"/>
  <c r="D145" i="7"/>
  <c r="D81" i="7"/>
  <c r="D96" i="7"/>
  <c r="D32" i="7"/>
  <c r="D151" i="7"/>
  <c r="D87" i="7"/>
  <c r="D23" i="7"/>
  <c r="D158" i="7"/>
  <c r="D94" i="7"/>
  <c r="D30" i="7"/>
  <c r="D197" i="7"/>
  <c r="D133" i="7"/>
  <c r="D69" i="7"/>
  <c r="D196" i="7"/>
  <c r="D132" i="7"/>
  <c r="D68" i="7"/>
  <c r="D171" i="7"/>
  <c r="D107" i="7"/>
  <c r="D43" i="7"/>
  <c r="D17" i="7"/>
  <c r="D16" i="7"/>
  <c r="D15" i="7"/>
  <c r="D14" i="7"/>
  <c r="D19" i="7"/>
  <c r="D18" i="7"/>
  <c r="D20" i="7"/>
  <c r="D21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Z14" i="7" l="1"/>
  <c r="Z34" i="7"/>
  <c r="Z54" i="7"/>
  <c r="Z74" i="7"/>
  <c r="Z94" i="7"/>
  <c r="Z114" i="7"/>
  <c r="Z134" i="7"/>
  <c r="Z154" i="7"/>
  <c r="Z174" i="7"/>
  <c r="Z194" i="7"/>
  <c r="Z214" i="7"/>
  <c r="Z234" i="7"/>
  <c r="Z254" i="7"/>
  <c r="Z15" i="7"/>
  <c r="Z35" i="7"/>
  <c r="Z55" i="7"/>
  <c r="Z75" i="7"/>
  <c r="Z95" i="7"/>
  <c r="Z115" i="7"/>
  <c r="Z135" i="7"/>
  <c r="Z155" i="7"/>
  <c r="Z175" i="7"/>
  <c r="Z195" i="7"/>
  <c r="Z215" i="7"/>
  <c r="Z235" i="7"/>
  <c r="Z255" i="7"/>
  <c r="Z79" i="7"/>
  <c r="Z60" i="7"/>
  <c r="Z140" i="7"/>
  <c r="Z240" i="7"/>
  <c r="Z87" i="7"/>
  <c r="Z88" i="7"/>
  <c r="Z228" i="7"/>
  <c r="Z49" i="7"/>
  <c r="Z110" i="7"/>
  <c r="Z230" i="7"/>
  <c r="Z131" i="7"/>
  <c r="Z191" i="7"/>
  <c r="Z52" i="7"/>
  <c r="Z153" i="7"/>
  <c r="Z193" i="7"/>
  <c r="Z16" i="7"/>
  <c r="Z36" i="7"/>
  <c r="Z56" i="7"/>
  <c r="Z76" i="7"/>
  <c r="Z96" i="7"/>
  <c r="Z116" i="7"/>
  <c r="Z136" i="7"/>
  <c r="Z156" i="7"/>
  <c r="Z176" i="7"/>
  <c r="Z196" i="7"/>
  <c r="Z216" i="7"/>
  <c r="Z236" i="7"/>
  <c r="Z256" i="7"/>
  <c r="Z138" i="7"/>
  <c r="Z39" i="7"/>
  <c r="Z99" i="7"/>
  <c r="Z159" i="7"/>
  <c r="Z199" i="7"/>
  <c r="Z259" i="7"/>
  <c r="Z80" i="7"/>
  <c r="Z100" i="7"/>
  <c r="Z120" i="7"/>
  <c r="Z160" i="7"/>
  <c r="Z220" i="7"/>
  <c r="Z246" i="7"/>
  <c r="Z147" i="7"/>
  <c r="Z187" i="7"/>
  <c r="Z68" i="7"/>
  <c r="Z129" i="7"/>
  <c r="Z169" i="7"/>
  <c r="Z50" i="7"/>
  <c r="Z111" i="7"/>
  <c r="Z211" i="7"/>
  <c r="Z92" i="7"/>
  <c r="Z93" i="7"/>
  <c r="Z253" i="7"/>
  <c r="Z17" i="7"/>
  <c r="Z37" i="7"/>
  <c r="Z57" i="7"/>
  <c r="Z77" i="7"/>
  <c r="Z97" i="7"/>
  <c r="Z117" i="7"/>
  <c r="Z137" i="7"/>
  <c r="Z157" i="7"/>
  <c r="Z177" i="7"/>
  <c r="Z197" i="7"/>
  <c r="Z217" i="7"/>
  <c r="Z237" i="7"/>
  <c r="Z257" i="7"/>
  <c r="Z118" i="7"/>
  <c r="Z19" i="7"/>
  <c r="Z139" i="7"/>
  <c r="Z219" i="7"/>
  <c r="Z40" i="7"/>
  <c r="Z180" i="7"/>
  <c r="Z260" i="7"/>
  <c r="Z226" i="7"/>
  <c r="Z127" i="7"/>
  <c r="Z207" i="7"/>
  <c r="Z28" i="7"/>
  <c r="Z149" i="7"/>
  <c r="Z209" i="7"/>
  <c r="Z70" i="7"/>
  <c r="Z31" i="7"/>
  <c r="Z112" i="7"/>
  <c r="Z232" i="7"/>
  <c r="Z33" i="7"/>
  <c r="Z18" i="7"/>
  <c r="Z38" i="7"/>
  <c r="Z58" i="7"/>
  <c r="Z78" i="7"/>
  <c r="Z98" i="7"/>
  <c r="Z158" i="7"/>
  <c r="Z178" i="7"/>
  <c r="Z198" i="7"/>
  <c r="Z218" i="7"/>
  <c r="Z238" i="7"/>
  <c r="Z258" i="7"/>
  <c r="Z59" i="7"/>
  <c r="Z119" i="7"/>
  <c r="Z179" i="7"/>
  <c r="Z239" i="7"/>
  <c r="Z20" i="7"/>
  <c r="Z200" i="7"/>
  <c r="Z67" i="7"/>
  <c r="Z227" i="7"/>
  <c r="Z128" i="7"/>
  <c r="Z188" i="7"/>
  <c r="Z89" i="7"/>
  <c r="Z229" i="7"/>
  <c r="Z150" i="7"/>
  <c r="Z190" i="7"/>
  <c r="Z71" i="7"/>
  <c r="Z152" i="7"/>
  <c r="Z192" i="7"/>
  <c r="Z252" i="7"/>
  <c r="Z73" i="7"/>
  <c r="Z170" i="7"/>
  <c r="Z172" i="7"/>
  <c r="Z173" i="7"/>
  <c r="Z21" i="7"/>
  <c r="Z41" i="7"/>
  <c r="Z61" i="7"/>
  <c r="Z81" i="7"/>
  <c r="Z101" i="7"/>
  <c r="Z121" i="7"/>
  <c r="Z141" i="7"/>
  <c r="Z161" i="7"/>
  <c r="Z181" i="7"/>
  <c r="Z201" i="7"/>
  <c r="Z221" i="7"/>
  <c r="Z241" i="7"/>
  <c r="Z261" i="7"/>
  <c r="Z22" i="7"/>
  <c r="Z42" i="7"/>
  <c r="Z62" i="7"/>
  <c r="Z82" i="7"/>
  <c r="Z102" i="7"/>
  <c r="Z122" i="7"/>
  <c r="Z142" i="7"/>
  <c r="Z162" i="7"/>
  <c r="Z182" i="7"/>
  <c r="Z202" i="7"/>
  <c r="Z222" i="7"/>
  <c r="Z242" i="7"/>
  <c r="Z262" i="7"/>
  <c r="Z23" i="7"/>
  <c r="Z43" i="7"/>
  <c r="Z63" i="7"/>
  <c r="Z83" i="7"/>
  <c r="Z103" i="7"/>
  <c r="Z123" i="7"/>
  <c r="Z143" i="7"/>
  <c r="Z163" i="7"/>
  <c r="Z183" i="7"/>
  <c r="Z203" i="7"/>
  <c r="Z223" i="7"/>
  <c r="Z243" i="7"/>
  <c r="Z206" i="7"/>
  <c r="Z107" i="7"/>
  <c r="Z247" i="7"/>
  <c r="Z108" i="7"/>
  <c r="Z208" i="7"/>
  <c r="Z29" i="7"/>
  <c r="Z90" i="7"/>
  <c r="Z250" i="7"/>
  <c r="Z151" i="7"/>
  <c r="Z171" i="7"/>
  <c r="Z231" i="7"/>
  <c r="Z32" i="7"/>
  <c r="Z133" i="7"/>
  <c r="Z213" i="7"/>
  <c r="Z24" i="7"/>
  <c r="Z44" i="7"/>
  <c r="Z64" i="7"/>
  <c r="Z84" i="7"/>
  <c r="Z104" i="7"/>
  <c r="Z124" i="7"/>
  <c r="Z144" i="7"/>
  <c r="Z164" i="7"/>
  <c r="Z184" i="7"/>
  <c r="Z204" i="7"/>
  <c r="Z224" i="7"/>
  <c r="Z244" i="7"/>
  <c r="Z46" i="7"/>
  <c r="Z66" i="7"/>
  <c r="Z106" i="7"/>
  <c r="Z146" i="7"/>
  <c r="Z186" i="7"/>
  <c r="Z27" i="7"/>
  <c r="Z148" i="7"/>
  <c r="Z168" i="7"/>
  <c r="Z248" i="7"/>
  <c r="Z69" i="7"/>
  <c r="Z249" i="7"/>
  <c r="Z130" i="7"/>
  <c r="Z210" i="7"/>
  <c r="Z51" i="7"/>
  <c r="Z132" i="7"/>
  <c r="Z212" i="7"/>
  <c r="Z53" i="7"/>
  <c r="Z25" i="7"/>
  <c r="Z45" i="7"/>
  <c r="Z65" i="7"/>
  <c r="Z85" i="7"/>
  <c r="Z105" i="7"/>
  <c r="Z125" i="7"/>
  <c r="Z145" i="7"/>
  <c r="Z165" i="7"/>
  <c r="Z185" i="7"/>
  <c r="Z205" i="7"/>
  <c r="Z225" i="7"/>
  <c r="Z245" i="7"/>
  <c r="Z26" i="7"/>
  <c r="Z86" i="7"/>
  <c r="Z126" i="7"/>
  <c r="Z166" i="7"/>
  <c r="Z47" i="7"/>
  <c r="Z167" i="7"/>
  <c r="Z48" i="7"/>
  <c r="Z109" i="7"/>
  <c r="Z189" i="7"/>
  <c r="Z30" i="7"/>
  <c r="Z91" i="7"/>
  <c r="Z251" i="7"/>
  <c r="Z72" i="7"/>
  <c r="Z113" i="7"/>
  <c r="Z233" i="7"/>
  <c r="Z13" i="7"/>
  <c r="F156" i="7"/>
  <c r="E160" i="7" a="1"/>
  <c r="E160" i="7" s="1"/>
  <c r="C9" i="11" s="1"/>
  <c r="F160" i="7" a="1"/>
  <c r="F160" i="7" s="1"/>
  <c r="C8" i="11"/>
  <c r="C7" i="11"/>
  <c r="C6" i="11"/>
  <c r="C5" i="11"/>
  <c r="C4" i="11"/>
  <c r="C3" i="11"/>
  <c r="D160" i="7"/>
  <c r="D13" i="7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BC13" i="7" l="1" a="1"/>
  <c r="D9" i="11" a="1"/>
  <c r="D9" i="11" s="1"/>
  <c r="AD2" i="11" s="1" a="1"/>
  <c r="AD2" i="11" s="1"/>
  <c r="D7" i="11"/>
  <c r="V2" i="11" s="1" a="1"/>
  <c r="V2" i="11" s="1"/>
  <c r="D6" i="11"/>
  <c r="R2" i="11" s="1" a="1"/>
  <c r="D5" i="11"/>
  <c r="N2" i="11" s="1" a="1"/>
  <c r="N2" i="11" s="1"/>
  <c r="D3" i="11"/>
  <c r="F2" i="11" s="1" a="1"/>
  <c r="AA238" i="7" s="1" a="1"/>
  <c r="AA238" i="7" s="1"/>
  <c r="D2" i="11"/>
  <c r="D4" i="11"/>
  <c r="J2" i="11" s="1" a="1"/>
  <c r="D8" i="11"/>
  <c r="Z2" i="11" s="1" a="1"/>
  <c r="Z2" i="11" s="1"/>
  <c r="D12" i="7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BC13" i="7" l="1"/>
  <c r="AM1" i="7" a="1"/>
  <c r="AM1" i="7" s="1"/>
  <c r="AI1" i="7" a="1"/>
  <c r="AI1" i="7" s="1"/>
  <c r="AE1" i="7" a="1"/>
  <c r="AE1" i="7" s="1"/>
  <c r="AA1" i="7" a="1"/>
  <c r="AA1" i="7" s="1"/>
  <c r="AC112" i="7" a="1"/>
  <c r="AC112" i="7" s="1"/>
  <c r="AC39" i="7" a="1"/>
  <c r="AC39" i="7" s="1"/>
  <c r="AC189" i="7" a="1"/>
  <c r="AC189" i="7" s="1"/>
  <c r="AC220" i="7" a="1"/>
  <c r="AC220" i="7" s="1"/>
  <c r="AC133" i="7" a="1"/>
  <c r="AC133" i="7" s="1"/>
  <c r="AC24" i="7" a="1"/>
  <c r="AC24" i="7" s="1"/>
  <c r="AC148" i="7" a="1"/>
  <c r="AC148" i="7" s="1"/>
  <c r="AC140" i="7" a="1"/>
  <c r="AC140" i="7" s="1"/>
  <c r="AC166" i="7" a="1"/>
  <c r="AC166" i="7" s="1"/>
  <c r="AC253" i="7" a="1"/>
  <c r="AC253" i="7" s="1"/>
  <c r="AC122" i="7" a="1"/>
  <c r="AC122" i="7" s="1"/>
  <c r="AC252" i="7" a="1"/>
  <c r="AC252" i="7" s="1"/>
  <c r="AC56" i="7" a="1"/>
  <c r="AC56" i="7" s="1"/>
  <c r="AC222" i="7" a="1"/>
  <c r="AC222" i="7" s="1"/>
  <c r="AC135" i="7" a="1"/>
  <c r="AC135" i="7" s="1"/>
  <c r="AC55" i="7" a="1"/>
  <c r="AC55" i="7" s="1"/>
  <c r="AC147" i="7" a="1"/>
  <c r="AC147" i="7" s="1"/>
  <c r="AC237" i="7" a="1"/>
  <c r="AC237" i="7" s="1"/>
  <c r="AC219" i="7" a="1"/>
  <c r="AC219" i="7" s="1"/>
  <c r="AC209" i="7" a="1"/>
  <c r="AC209" i="7" s="1"/>
  <c r="AC260" i="7" a="1"/>
  <c r="AC260" i="7" s="1"/>
  <c r="AC254" i="7" a="1"/>
  <c r="AC254" i="7" s="1"/>
  <c r="AC217" i="7" a="1"/>
  <c r="AC217" i="7" s="1"/>
  <c r="AC223" i="7" a="1"/>
  <c r="AC223" i="7" s="1"/>
  <c r="AC90" i="7" a="1"/>
  <c r="AC90" i="7" s="1"/>
  <c r="AC248" i="7" a="1"/>
  <c r="AC248" i="7" s="1"/>
  <c r="AC159" i="7" a="1"/>
  <c r="AC159" i="7" s="1"/>
  <c r="AC125" i="7" a="1"/>
  <c r="AC125" i="7" s="1"/>
  <c r="AC225" i="7" a="1"/>
  <c r="AC225" i="7" s="1"/>
  <c r="AC127" i="7" a="1"/>
  <c r="AC127" i="7" s="1"/>
  <c r="AC75" i="7" a="1"/>
  <c r="AC75" i="7" s="1"/>
  <c r="AC169" i="7" a="1"/>
  <c r="AC169" i="7" s="1"/>
  <c r="AC104" i="7" a="1"/>
  <c r="AC104" i="7" s="1"/>
  <c r="AC18" i="7" a="1"/>
  <c r="AC18" i="7" s="1"/>
  <c r="AC71" i="7" a="1"/>
  <c r="AC71" i="7" s="1"/>
  <c r="AC83" i="7" a="1"/>
  <c r="AC83" i="7" s="1"/>
  <c r="AC30" i="7" a="1"/>
  <c r="AC30" i="7" s="1"/>
  <c r="AC81" i="7" a="1"/>
  <c r="AC81" i="7" s="1"/>
  <c r="AC205" i="7" a="1"/>
  <c r="AC205" i="7" s="1"/>
  <c r="AC48" i="7" a="1"/>
  <c r="AC48" i="7" s="1"/>
  <c r="AC37" i="7" a="1"/>
  <c r="AC37" i="7" s="1"/>
  <c r="AC142" i="7" a="1"/>
  <c r="AC142" i="7" s="1"/>
  <c r="AC32" i="7" a="1"/>
  <c r="AC32" i="7" s="1"/>
  <c r="AC50" i="7" a="1"/>
  <c r="AC50" i="7" s="1"/>
  <c r="AC65" i="7" a="1"/>
  <c r="AC65" i="7" s="1"/>
  <c r="AC35" i="7" a="1"/>
  <c r="AC35" i="7" s="1"/>
  <c r="AC49" i="7" a="1"/>
  <c r="AC49" i="7" s="1"/>
  <c r="AC68" i="7" a="1"/>
  <c r="AC68" i="7" s="1"/>
  <c r="AC143" i="7" a="1"/>
  <c r="AC143" i="7" s="1"/>
  <c r="AC19" i="7" a="1"/>
  <c r="AC19" i="7" s="1"/>
  <c r="AC218" i="7" a="1"/>
  <c r="AC218" i="7" s="1"/>
  <c r="AC17" i="7" a="1"/>
  <c r="AC17" i="7" s="1"/>
  <c r="AC193" i="7" a="1"/>
  <c r="AC193" i="7" s="1"/>
  <c r="AC121" i="7" a="1"/>
  <c r="AC121" i="7" s="1"/>
  <c r="AC114" i="7" a="1"/>
  <c r="AC114" i="7" s="1"/>
  <c r="AC138" i="7" a="1"/>
  <c r="AC138" i="7" s="1"/>
  <c r="AC186" i="7" a="1"/>
  <c r="AC186" i="7" s="1"/>
  <c r="AC93" i="7" a="1"/>
  <c r="AC93" i="7" s="1"/>
  <c r="AC194" i="7" a="1"/>
  <c r="AC194" i="7" s="1"/>
  <c r="AC232" i="7" a="1"/>
  <c r="AC232" i="7" s="1"/>
  <c r="AC165" i="7" a="1"/>
  <c r="AC165" i="7" s="1"/>
  <c r="AC117" i="7" a="1"/>
  <c r="AC117" i="7" s="1"/>
  <c r="AC187" i="7" a="1"/>
  <c r="AC187" i="7" s="1"/>
  <c r="AC38" i="7" a="1"/>
  <c r="AC38" i="7" s="1"/>
  <c r="AC242" i="7" a="1"/>
  <c r="AC242" i="7" s="1"/>
  <c r="AC170" i="7" a="1"/>
  <c r="AC170" i="7" s="1"/>
  <c r="AC190" i="7" a="1"/>
  <c r="AC190" i="7" s="1"/>
  <c r="AC42" i="7" a="1"/>
  <c r="AC42" i="7" s="1"/>
  <c r="AC108" i="7" a="1"/>
  <c r="AC108" i="7" s="1"/>
  <c r="AC25" i="7" a="1"/>
  <c r="AC25" i="7" s="1"/>
  <c r="AC67" i="7" a="1"/>
  <c r="AC67" i="7" s="1"/>
  <c r="AC96" i="7" a="1"/>
  <c r="AC96" i="7" s="1"/>
  <c r="AC98" i="7" a="1"/>
  <c r="AC98" i="7" s="1"/>
  <c r="AC97" i="7" a="1"/>
  <c r="AC97" i="7" s="1"/>
  <c r="AC99" i="7" a="1"/>
  <c r="AC99" i="7" s="1"/>
  <c r="AC176" i="7" a="1"/>
  <c r="AC176" i="7" s="1"/>
  <c r="AC70" i="7" a="1"/>
  <c r="AC70" i="7" s="1"/>
  <c r="AC149" i="7" a="1"/>
  <c r="AC149" i="7" s="1"/>
  <c r="AC126" i="7" a="1"/>
  <c r="AC126" i="7" s="1"/>
  <c r="AC64" i="7" a="1"/>
  <c r="AC64" i="7" s="1"/>
  <c r="AC139" i="7" a="1"/>
  <c r="AC139" i="7" s="1"/>
  <c r="AC230" i="7" a="1"/>
  <c r="AC230" i="7" s="1"/>
  <c r="AC14" i="7" a="1"/>
  <c r="AC14" i="7" s="1"/>
  <c r="AC162" i="7" a="1"/>
  <c r="AC162" i="7" s="1"/>
  <c r="AC216" i="7" a="1"/>
  <c r="AC216" i="7" s="1"/>
  <c r="AC183" i="7" a="1"/>
  <c r="AC183" i="7" s="1"/>
  <c r="AC171" i="7" a="1"/>
  <c r="AC171" i="7" s="1"/>
  <c r="AC137" i="7" a="1"/>
  <c r="AC137" i="7" s="1"/>
  <c r="AC31" i="7" a="1"/>
  <c r="AC31" i="7" s="1"/>
  <c r="AC211" i="7" a="1"/>
  <c r="AC211" i="7" s="1"/>
  <c r="AC69" i="7" a="1"/>
  <c r="AC69" i="7" s="1"/>
  <c r="AC89" i="7" a="1"/>
  <c r="AC89" i="7" s="1"/>
  <c r="AC113" i="7" a="1"/>
  <c r="AC113" i="7" s="1"/>
  <c r="AC85" i="7" a="1"/>
  <c r="AC85" i="7" s="1"/>
  <c r="AC115" i="7" a="1"/>
  <c r="AC115" i="7" s="1"/>
  <c r="AC110" i="7" a="1"/>
  <c r="AC110" i="7" s="1"/>
  <c r="AC210" i="7" a="1"/>
  <c r="AC210" i="7" s="1"/>
  <c r="AC180" i="7" a="1"/>
  <c r="AC180" i="7" s="1"/>
  <c r="AC233" i="7" a="1"/>
  <c r="AC233" i="7" s="1"/>
  <c r="AC247" i="7" a="1"/>
  <c r="AC247" i="7" s="1"/>
  <c r="AC84" i="7" a="1"/>
  <c r="AC84" i="7" s="1"/>
  <c r="AC249" i="7" a="1"/>
  <c r="AC249" i="7" s="1"/>
  <c r="AC78" i="7" a="1"/>
  <c r="AC78" i="7" s="1"/>
  <c r="AC82" i="7" a="1"/>
  <c r="AC82" i="7" s="1"/>
  <c r="AC88" i="7" a="1"/>
  <c r="AC88" i="7" s="1"/>
  <c r="AC91" i="7" a="1"/>
  <c r="AC91" i="7" s="1"/>
  <c r="AC227" i="7" a="1"/>
  <c r="AC227" i="7" s="1"/>
  <c r="AC45" i="7" a="1"/>
  <c r="AC45" i="7" s="1"/>
  <c r="AC199" i="7" a="1"/>
  <c r="AC199" i="7" s="1"/>
  <c r="AC250" i="7" a="1"/>
  <c r="AC250" i="7" s="1"/>
  <c r="AC246" i="7" a="1"/>
  <c r="AC246" i="7" s="1"/>
  <c r="AC36" i="7" a="1"/>
  <c r="AC36" i="7" s="1"/>
  <c r="AC174" i="7" a="1"/>
  <c r="AC174" i="7" s="1"/>
  <c r="AC244" i="7" a="1"/>
  <c r="AC244" i="7" s="1"/>
  <c r="AC106" i="7" a="1"/>
  <c r="AC106" i="7" s="1"/>
  <c r="AC109" i="7" a="1"/>
  <c r="AC109" i="7" s="1"/>
  <c r="AC208" i="7" a="1"/>
  <c r="AC208" i="7" s="1"/>
  <c r="AC256" i="7" a="1"/>
  <c r="AC256" i="7" s="1"/>
  <c r="AC23" i="7" a="1"/>
  <c r="AC23" i="7" s="1"/>
  <c r="AC235" i="7" a="1"/>
  <c r="AC235" i="7" s="1"/>
  <c r="AC40" i="7" a="1"/>
  <c r="AC40" i="7" s="1"/>
  <c r="AC44" i="7" a="1"/>
  <c r="AC44" i="7" s="1"/>
  <c r="AC197" i="7" a="1"/>
  <c r="AC197" i="7" s="1"/>
  <c r="AC20" i="7" a="1"/>
  <c r="AC20" i="7" s="1"/>
  <c r="AC191" i="7" a="1"/>
  <c r="AC191" i="7" s="1"/>
  <c r="AC141" i="7" a="1"/>
  <c r="AC141" i="7" s="1"/>
  <c r="AC92" i="7" a="1"/>
  <c r="AC92" i="7" s="1"/>
  <c r="AC206" i="7" a="1"/>
  <c r="AC206" i="7" s="1"/>
  <c r="AC28" i="7" a="1"/>
  <c r="AC28" i="7" s="1"/>
  <c r="AC204" i="7" a="1"/>
  <c r="AC204" i="7" s="1"/>
  <c r="AC46" i="7" a="1"/>
  <c r="AC46" i="7" s="1"/>
  <c r="AC179" i="7" a="1"/>
  <c r="AC179" i="7" s="1"/>
  <c r="AC34" i="7" a="1"/>
  <c r="AC34" i="7" s="1"/>
  <c r="AC185" i="7" a="1"/>
  <c r="AC185" i="7" s="1"/>
  <c r="AC21" i="7" a="1"/>
  <c r="AC21" i="7" s="1"/>
  <c r="AC47" i="7" a="1"/>
  <c r="AC47" i="7" s="1"/>
  <c r="AC87" i="7" a="1"/>
  <c r="AC87" i="7" s="1"/>
  <c r="AC156" i="7" a="1"/>
  <c r="AC156" i="7" s="1"/>
  <c r="AC152" i="7" a="1"/>
  <c r="AC152" i="7" s="1"/>
  <c r="AC177" i="7" a="1"/>
  <c r="AC177" i="7" s="1"/>
  <c r="AC124" i="7" a="1"/>
  <c r="AC124" i="7" s="1"/>
  <c r="AC207" i="7" a="1"/>
  <c r="AC207" i="7" s="1"/>
  <c r="AC66" i="7" a="1"/>
  <c r="AC66" i="7" s="1"/>
  <c r="AC107" i="7" a="1"/>
  <c r="AC107" i="7" s="1"/>
  <c r="AC238" i="7" a="1"/>
  <c r="AC238" i="7" s="1"/>
  <c r="AC200" i="7" a="1"/>
  <c r="AC200" i="7" s="1"/>
  <c r="AC239" i="7" a="1"/>
  <c r="AC239" i="7" s="1"/>
  <c r="AC77" i="7" a="1"/>
  <c r="AC77" i="7" s="1"/>
  <c r="AC131" i="7" a="1"/>
  <c r="AC131" i="7" s="1"/>
  <c r="AC76" i="7" a="1"/>
  <c r="AC76" i="7" s="1"/>
  <c r="AC79" i="7" a="1"/>
  <c r="AC79" i="7" s="1"/>
  <c r="AC94" i="7" a="1"/>
  <c r="AC94" i="7" s="1"/>
  <c r="AC259" i="7" a="1"/>
  <c r="AC259" i="7" s="1"/>
  <c r="AC157" i="7" a="1"/>
  <c r="AC157" i="7" s="1"/>
  <c r="AC118" i="7" a="1"/>
  <c r="AC118" i="7" s="1"/>
  <c r="AC16" i="7" a="1"/>
  <c r="AC16" i="7" s="1"/>
  <c r="AC101" i="7" a="1"/>
  <c r="AC101" i="7" s="1"/>
  <c r="AC261" i="7" a="1"/>
  <c r="AC261" i="7" s="1"/>
  <c r="AC136" i="7" a="1"/>
  <c r="AC136" i="7" s="1"/>
  <c r="AC224" i="7" a="1"/>
  <c r="AC224" i="7" s="1"/>
  <c r="AC74" i="7" a="1"/>
  <c r="AC74" i="7" s="1"/>
  <c r="AC145" i="7" a="1"/>
  <c r="AC145" i="7" s="1"/>
  <c r="AC153" i="7" a="1"/>
  <c r="AC153" i="7" s="1"/>
  <c r="AC240" i="7" a="1"/>
  <c r="AC240" i="7" s="1"/>
  <c r="AC178" i="7" a="1"/>
  <c r="AC178" i="7" s="1"/>
  <c r="AC228" i="7" a="1"/>
  <c r="AC228" i="7" s="1"/>
  <c r="AC146" i="7" a="1"/>
  <c r="AC146" i="7" s="1"/>
  <c r="AC130" i="7" a="1"/>
  <c r="AC130" i="7" s="1"/>
  <c r="AC215" i="7" a="1"/>
  <c r="AC215" i="7" s="1"/>
  <c r="AC161" i="7" a="1"/>
  <c r="AC161" i="7" s="1"/>
  <c r="AC151" i="7" a="1"/>
  <c r="AC151" i="7" s="1"/>
  <c r="AC196" i="7" a="1"/>
  <c r="AC196" i="7" s="1"/>
  <c r="AC198" i="7" a="1"/>
  <c r="AC198" i="7" s="1"/>
  <c r="AC172" i="7" a="1"/>
  <c r="AC172" i="7" s="1"/>
  <c r="AC251" i="7" a="1"/>
  <c r="AC251" i="7" s="1"/>
  <c r="AC58" i="7" a="1"/>
  <c r="AC58" i="7" s="1"/>
  <c r="AC213" i="7" a="1"/>
  <c r="AC213" i="7" s="1"/>
  <c r="AC245" i="7" a="1"/>
  <c r="AC245" i="7" s="1"/>
  <c r="AC86" i="7" a="1"/>
  <c r="AC86" i="7" s="1"/>
  <c r="AC154" i="7" a="1"/>
  <c r="AC154" i="7" s="1"/>
  <c r="AC182" i="7" a="1"/>
  <c r="AC182" i="7" s="1"/>
  <c r="AC120" i="7" a="1"/>
  <c r="AC120" i="7" s="1"/>
  <c r="AC53" i="7" a="1"/>
  <c r="AC53" i="7" s="1"/>
  <c r="AC43" i="7" a="1"/>
  <c r="AC43" i="7" s="1"/>
  <c r="AC63" i="7" a="1"/>
  <c r="AC63" i="7" s="1"/>
  <c r="AC15" i="7" a="1"/>
  <c r="AC15" i="7" s="1"/>
  <c r="AC192" i="7" a="1"/>
  <c r="AC192" i="7" s="1"/>
  <c r="AC103" i="7" a="1"/>
  <c r="AC103" i="7" s="1"/>
  <c r="AC229" i="7" a="1"/>
  <c r="AC229" i="7" s="1"/>
  <c r="AC123" i="7" a="1"/>
  <c r="AC123" i="7" s="1"/>
  <c r="AC73" i="7" a="1"/>
  <c r="AC73" i="7" s="1"/>
  <c r="AC262" i="7" a="1"/>
  <c r="AC262" i="7" s="1"/>
  <c r="AC160" i="7" a="1"/>
  <c r="AC160" i="7" s="1"/>
  <c r="AC167" i="7" a="1"/>
  <c r="AC167" i="7" s="1"/>
  <c r="AC226" i="7" a="1"/>
  <c r="AC226" i="7" s="1"/>
  <c r="AC29" i="7" a="1"/>
  <c r="AC29" i="7" s="1"/>
  <c r="AC181" i="7" a="1"/>
  <c r="AC181" i="7" s="1"/>
  <c r="AC164" i="7" a="1"/>
  <c r="AC164" i="7" s="1"/>
  <c r="AC234" i="7" a="1"/>
  <c r="AC234" i="7" s="1"/>
  <c r="AC116" i="7" a="1"/>
  <c r="AC116" i="7" s="1"/>
  <c r="AC27" i="7" a="1"/>
  <c r="AC27" i="7" s="1"/>
  <c r="AC144" i="7" a="1"/>
  <c r="AC144" i="7" s="1"/>
  <c r="AC195" i="7" a="1"/>
  <c r="AC195" i="7" s="1"/>
  <c r="AC72" i="7" a="1"/>
  <c r="AC72" i="7" s="1"/>
  <c r="AC173" i="7" a="1"/>
  <c r="AC173" i="7" s="1"/>
  <c r="AC41" i="7" a="1"/>
  <c r="AC41" i="7" s="1"/>
  <c r="AC59" i="7" a="1"/>
  <c r="AC59" i="7" s="1"/>
  <c r="AC60" i="7" a="1"/>
  <c r="AC60" i="7" s="1"/>
  <c r="AC241" i="7" a="1"/>
  <c r="AC241" i="7" s="1"/>
  <c r="AC52" i="7" a="1"/>
  <c r="AC52" i="7" s="1"/>
  <c r="AC255" i="7" a="1"/>
  <c r="AC255" i="7" s="1"/>
  <c r="AC221" i="7" a="1"/>
  <c r="AC221" i="7" s="1"/>
  <c r="AC214" i="7" a="1"/>
  <c r="AC214" i="7" s="1"/>
  <c r="AC57" i="7" a="1"/>
  <c r="AC57" i="7" s="1"/>
  <c r="AC257" i="7" a="1"/>
  <c r="AC257" i="7" s="1"/>
  <c r="AC236" i="7" a="1"/>
  <c r="AC236" i="7" s="1"/>
  <c r="AC212" i="7" a="1"/>
  <c r="AC212" i="7" s="1"/>
  <c r="AC203" i="7" a="1"/>
  <c r="AC203" i="7" s="1"/>
  <c r="AC33" i="7" a="1"/>
  <c r="AC33" i="7" s="1"/>
  <c r="AC129" i="7" a="1"/>
  <c r="AC129" i="7" s="1"/>
  <c r="AC155" i="7" a="1"/>
  <c r="AC155" i="7" s="1"/>
  <c r="AC54" i="7" a="1"/>
  <c r="AC54" i="7" s="1"/>
  <c r="AC158" i="7" a="1"/>
  <c r="AC158" i="7" s="1"/>
  <c r="AC134" i="7" a="1"/>
  <c r="AC134" i="7" s="1"/>
  <c r="AC105" i="7" a="1"/>
  <c r="AC105" i="7" s="1"/>
  <c r="AC188" i="7" a="1"/>
  <c r="AC188" i="7" s="1"/>
  <c r="AC175" i="7" a="1"/>
  <c r="AC175" i="7" s="1"/>
  <c r="AC62" i="7" a="1"/>
  <c r="AC62" i="7" s="1"/>
  <c r="AC201" i="7" a="1"/>
  <c r="AC201" i="7" s="1"/>
  <c r="AC80" i="7" a="1"/>
  <c r="AC80" i="7" s="1"/>
  <c r="AC128" i="7" a="1"/>
  <c r="AC128" i="7" s="1"/>
  <c r="AC111" i="7" a="1"/>
  <c r="AC111" i="7" s="1"/>
  <c r="AC119" i="7" a="1"/>
  <c r="AC119" i="7" s="1"/>
  <c r="AC95" i="7" a="1"/>
  <c r="AC95" i="7" s="1"/>
  <c r="AC132" i="7" a="1"/>
  <c r="AC132" i="7" s="1"/>
  <c r="AC61" i="7" a="1"/>
  <c r="AC61" i="7" s="1"/>
  <c r="AC184" i="7" a="1"/>
  <c r="AC184" i="7" s="1"/>
  <c r="AC243" i="7" a="1"/>
  <c r="AC243" i="7" s="1"/>
  <c r="AC100" i="7" a="1"/>
  <c r="AC100" i="7" s="1"/>
  <c r="AC26" i="7" a="1"/>
  <c r="AC26" i="7" s="1"/>
  <c r="AC258" i="7" a="1"/>
  <c r="AC258" i="7" s="1"/>
  <c r="AC51" i="7" a="1"/>
  <c r="AC51" i="7" s="1"/>
  <c r="AC202" i="7" a="1"/>
  <c r="AC202" i="7" s="1"/>
  <c r="AC102" i="7" a="1"/>
  <c r="AC102" i="7" s="1"/>
  <c r="AC163" i="7" a="1"/>
  <c r="AC163" i="7" s="1"/>
  <c r="AC168" i="7" a="1"/>
  <c r="AC168" i="7" s="1"/>
  <c r="AC231" i="7" a="1"/>
  <c r="AC231" i="7" s="1"/>
  <c r="AC150" i="7" a="1"/>
  <c r="AC150" i="7" s="1"/>
  <c r="AC22" i="7" a="1"/>
  <c r="AC22" i="7" s="1"/>
  <c r="AC13" i="7" a="1"/>
  <c r="AC13" i="7" s="1"/>
  <c r="AB256" i="7" a="1"/>
  <c r="AB256" i="7" s="1"/>
  <c r="AB104" i="7" a="1"/>
  <c r="AB104" i="7" s="1"/>
  <c r="AB89" i="7" a="1"/>
  <c r="AB89" i="7" s="1"/>
  <c r="AA178" i="7" a="1"/>
  <c r="AA178" i="7" s="1"/>
  <c r="AD178" i="7" s="1" a="1"/>
  <c r="AD178" i="7" s="1"/>
  <c r="AA23" i="7" a="1"/>
  <c r="AA23" i="7" s="1"/>
  <c r="AB262" i="7" a="1"/>
  <c r="AB262" i="7" s="1"/>
  <c r="AB208" i="7" a="1"/>
  <c r="AB208" i="7" s="1"/>
  <c r="AA128" i="7" a="1"/>
  <c r="AA128" i="7" s="1"/>
  <c r="AB63" i="7" a="1"/>
  <c r="AB63" i="7" s="1"/>
  <c r="AB194" i="7" a="1"/>
  <c r="AB194" i="7" s="1"/>
  <c r="AB119" i="7" a="1"/>
  <c r="AB119" i="7" s="1"/>
  <c r="AB41" i="7" a="1"/>
  <c r="AB41" i="7" s="1"/>
  <c r="AA103" i="7" a="1"/>
  <c r="AA103" i="7" s="1"/>
  <c r="AB192" i="7" a="1"/>
  <c r="AB192" i="7" s="1"/>
  <c r="AB252" i="7" a="1"/>
  <c r="AB252" i="7" s="1"/>
  <c r="AB73" i="7" a="1"/>
  <c r="AB73" i="7" s="1"/>
  <c r="AA189" i="7" a="1"/>
  <c r="AA189" i="7" s="1"/>
  <c r="AB219" i="7" a="1"/>
  <c r="AB219" i="7" s="1"/>
  <c r="AA152" i="7" a="1"/>
  <c r="AA152" i="7" s="1"/>
  <c r="AA24" i="7" a="1"/>
  <c r="AA24" i="7" s="1"/>
  <c r="AB213" i="7" a="1"/>
  <c r="AB213" i="7" s="1"/>
  <c r="AA255" i="7" a="1"/>
  <c r="AA255" i="7" s="1"/>
  <c r="AB184" i="7" a="1"/>
  <c r="AB184" i="7" s="1"/>
  <c r="AB98" i="7" a="1"/>
  <c r="AB98" i="7" s="1"/>
  <c r="AA135" i="7" a="1"/>
  <c r="AA135" i="7" s="1"/>
  <c r="AA71" i="7" a="1"/>
  <c r="AA71" i="7" s="1"/>
  <c r="AB103" i="7" a="1"/>
  <c r="AB103" i="7" s="1"/>
  <c r="AA49" i="7" a="1"/>
  <c r="AA49" i="7" s="1"/>
  <c r="AB75" i="7" a="1"/>
  <c r="AB75" i="7" s="1"/>
  <c r="AB99" i="7" a="1"/>
  <c r="AB99" i="7" s="1"/>
  <c r="AA67" i="7" a="1"/>
  <c r="AA67" i="7" s="1"/>
  <c r="AB220" i="7" a="1"/>
  <c r="AB220" i="7" s="1"/>
  <c r="AB102" i="7" a="1"/>
  <c r="AB102" i="7" s="1"/>
  <c r="AA41" i="7" a="1"/>
  <c r="AA41" i="7" s="1"/>
  <c r="AA61" i="7" a="1"/>
  <c r="AA61" i="7" s="1"/>
  <c r="AA75" i="7" a="1"/>
  <c r="AA75" i="7" s="1"/>
  <c r="AA99" i="7" a="1"/>
  <c r="AA99" i="7" s="1"/>
  <c r="AB67" i="7" a="1"/>
  <c r="AB67" i="7" s="1"/>
  <c r="AA220" i="7" a="1"/>
  <c r="AA220" i="7" s="1"/>
  <c r="AA102" i="7" a="1"/>
  <c r="AA102" i="7" s="1"/>
  <c r="AB248" i="7" a="1"/>
  <c r="AB248" i="7" s="1"/>
  <c r="AA198" i="7" a="1"/>
  <c r="AA198" i="7" s="1"/>
  <c r="AB61" i="7" a="1"/>
  <c r="AB61" i="7" s="1"/>
  <c r="AB106" i="7" a="1"/>
  <c r="AB106" i="7" s="1"/>
  <c r="AA142" i="7" a="1"/>
  <c r="AA142" i="7" s="1"/>
  <c r="AB55" i="7" a="1"/>
  <c r="AB55" i="7" s="1"/>
  <c r="AA216" i="7" a="1"/>
  <c r="AA216" i="7" s="1"/>
  <c r="AB109" i="7" a="1"/>
  <c r="AB109" i="7" s="1"/>
  <c r="AA262" i="7" a="1"/>
  <c r="AA262" i="7" s="1"/>
  <c r="AA82" i="7" a="1"/>
  <c r="AA82" i="7" s="1"/>
  <c r="AA111" i="7" a="1"/>
  <c r="AA111" i="7" s="1"/>
  <c r="AB254" i="7" a="1"/>
  <c r="AB254" i="7" s="1"/>
  <c r="AA254" i="7" a="1"/>
  <c r="AA254" i="7" s="1"/>
  <c r="AA162" i="7" a="1"/>
  <c r="AA162" i="7" s="1"/>
  <c r="AB228" i="7" a="1"/>
  <c r="AB228" i="7" s="1"/>
  <c r="AA245" i="7" a="1"/>
  <c r="AA245" i="7" s="1"/>
  <c r="AB97" i="7" a="1"/>
  <c r="AB97" i="7" s="1"/>
  <c r="AB96" i="7" a="1"/>
  <c r="AB96" i="7" s="1"/>
  <c r="AA96" i="7" a="1"/>
  <c r="AA96" i="7" s="1"/>
  <c r="AB153" i="7" a="1"/>
  <c r="AB153" i="7" s="1"/>
  <c r="AB152" i="7" a="1"/>
  <c r="AB152" i="7" s="1"/>
  <c r="AB181" i="7" a="1"/>
  <c r="AB181" i="7" s="1"/>
  <c r="AA213" i="7" a="1"/>
  <c r="AA213" i="7" s="1"/>
  <c r="AD213" i="7" s="1" a="1"/>
  <c r="AD213" i="7" s="1"/>
  <c r="AB128" i="7" a="1"/>
  <c r="AB128" i="7" s="1"/>
  <c r="AB49" i="7" a="1"/>
  <c r="AB49" i="7" s="1"/>
  <c r="AB198" i="7" a="1"/>
  <c r="AB198" i="7" s="1"/>
  <c r="AB162" i="7" a="1"/>
  <c r="AB162" i="7" s="1"/>
  <c r="AB40" i="7" a="1"/>
  <c r="AB40" i="7" s="1"/>
  <c r="AB169" i="7" a="1"/>
  <c r="AB169" i="7" s="1"/>
  <c r="AA81" i="7" a="1"/>
  <c r="AA81" i="7" s="1"/>
  <c r="AA203" i="7" a="1"/>
  <c r="AA203" i="7" s="1"/>
  <c r="AA159" i="7" a="1"/>
  <c r="AA159" i="7" s="1"/>
  <c r="AA196" i="7" a="1"/>
  <c r="AA196" i="7" s="1"/>
  <c r="AA222" i="7" a="1"/>
  <c r="AA222" i="7" s="1"/>
  <c r="AB81" i="7" a="1"/>
  <c r="AB81" i="7" s="1"/>
  <c r="AA250" i="7" a="1"/>
  <c r="AA250" i="7" s="1"/>
  <c r="AA231" i="7" a="1"/>
  <c r="AA231" i="7" s="1"/>
  <c r="AB237" i="7" a="1"/>
  <c r="AB237" i="7" s="1"/>
  <c r="AB189" i="7" a="1"/>
  <c r="AB189" i="7" s="1"/>
  <c r="AA219" i="7" a="1"/>
  <c r="AA219" i="7" s="1"/>
  <c r="AA181" i="7" a="1"/>
  <c r="AA181" i="7" s="1"/>
  <c r="AA63" i="7" a="1"/>
  <c r="AA63" i="7" s="1"/>
  <c r="AD63" i="7" s="1" a="1"/>
  <c r="AD63" i="7" s="1"/>
  <c r="AA194" i="7" a="1"/>
  <c r="AA194" i="7" s="1"/>
  <c r="AD194" i="7" s="1" a="1"/>
  <c r="AD194" i="7" s="1"/>
  <c r="AB66" i="7" a="1"/>
  <c r="AB66" i="7" s="1"/>
  <c r="AB183" i="7" a="1"/>
  <c r="AB183" i="7" s="1"/>
  <c r="AB164" i="7" a="1"/>
  <c r="AB164" i="7" s="1"/>
  <c r="AA106" i="7" a="1"/>
  <c r="AA106" i="7" s="1"/>
  <c r="AB216" i="7" a="1"/>
  <c r="AB216" i="7" s="1"/>
  <c r="AB16" i="7" a="1"/>
  <c r="AB16" i="7" s="1"/>
  <c r="AA154" i="7" a="1"/>
  <c r="AA154" i="7" s="1"/>
  <c r="AA40" i="7" a="1"/>
  <c r="AA40" i="7" s="1"/>
  <c r="AA195" i="7" a="1"/>
  <c r="AA195" i="7" s="1"/>
  <c r="AB159" i="7" a="1"/>
  <c r="AB159" i="7" s="1"/>
  <c r="AB223" i="7" a="1"/>
  <c r="AB223" i="7" s="1"/>
  <c r="AB69" i="7" a="1"/>
  <c r="AB69" i="7" s="1"/>
  <c r="AB250" i="7" a="1"/>
  <c r="AB250" i="7" s="1"/>
  <c r="AA140" i="7" a="1"/>
  <c r="AA140" i="7" s="1"/>
  <c r="AA18" i="7" a="1"/>
  <c r="AA18" i="7" s="1"/>
  <c r="AB123" i="7" a="1"/>
  <c r="AB123" i="7" s="1"/>
  <c r="AB18" i="7" a="1"/>
  <c r="AB18" i="7" s="1"/>
  <c r="AB82" i="7" a="1"/>
  <c r="AB82" i="7" s="1"/>
  <c r="AB31" i="7" a="1"/>
  <c r="AB31" i="7" s="1"/>
  <c r="AA31" i="7" a="1"/>
  <c r="AA31" i="7" s="1"/>
  <c r="AD31" i="7" s="1" a="1"/>
  <c r="AD31" i="7" s="1"/>
  <c r="AB124" i="7" a="1"/>
  <c r="AB124" i="7" s="1"/>
  <c r="AA184" i="7" a="1"/>
  <c r="AA184" i="7" s="1"/>
  <c r="AB255" i="7" a="1"/>
  <c r="AB255" i="7" s="1"/>
  <c r="AA66" i="7" a="1"/>
  <c r="AA66" i="7" s="1"/>
  <c r="AA16" i="7" a="1"/>
  <c r="AA16" i="7" s="1"/>
  <c r="AB92" i="7" a="1"/>
  <c r="AB92" i="7" s="1"/>
  <c r="AA55" i="7" a="1"/>
  <c r="AA55" i="7" s="1"/>
  <c r="AB203" i="7" a="1"/>
  <c r="AB203" i="7" s="1"/>
  <c r="AB222" i="7" a="1"/>
  <c r="AB222" i="7" s="1"/>
  <c r="AA56" i="7" a="1"/>
  <c r="AA56" i="7" s="1"/>
  <c r="AA169" i="7" a="1"/>
  <c r="AA169" i="7" s="1"/>
  <c r="AB138" i="7" a="1"/>
  <c r="AB138" i="7" s="1"/>
  <c r="AA137" i="7" a="1"/>
  <c r="AA137" i="7" s="1"/>
  <c r="AB196" i="7" a="1"/>
  <c r="AB196" i="7" s="1"/>
  <c r="AA138" i="7" a="1"/>
  <c r="AA138" i="7" s="1"/>
  <c r="AA148" i="7" a="1"/>
  <c r="AA148" i="7" s="1"/>
  <c r="AD148" i="7" s="1" a="1"/>
  <c r="AD148" i="7" s="1"/>
  <c r="AB137" i="7" a="1"/>
  <c r="AB137" i="7" s="1"/>
  <c r="AB235" i="7" a="1"/>
  <c r="AB235" i="7" s="1"/>
  <c r="AB132" i="7" a="1"/>
  <c r="AB132" i="7" s="1"/>
  <c r="AA113" i="7" a="1"/>
  <c r="AA113" i="7" s="1"/>
  <c r="AA69" i="7" a="1"/>
  <c r="AA69" i="7" s="1"/>
  <c r="AD69" i="7" s="1" a="1"/>
  <c r="AD69" i="7" s="1"/>
  <c r="AB51" i="7" a="1"/>
  <c r="AB51" i="7" s="1"/>
  <c r="AB165" i="7" a="1"/>
  <c r="AB165" i="7" s="1"/>
  <c r="AB148" i="7" a="1"/>
  <c r="AB148" i="7" s="1"/>
  <c r="AA91" i="7" a="1"/>
  <c r="AA91" i="7" s="1"/>
  <c r="AA235" i="7" a="1"/>
  <c r="AA235" i="7" s="1"/>
  <c r="AA132" i="7" a="1"/>
  <c r="AA132" i="7" s="1"/>
  <c r="AB113" i="7" a="1"/>
  <c r="AB113" i="7" s="1"/>
  <c r="AB172" i="7" a="1"/>
  <c r="AB172" i="7" s="1"/>
  <c r="AA51" i="7" a="1"/>
  <c r="AA51" i="7" s="1"/>
  <c r="AA165" i="7" a="1"/>
  <c r="AA165" i="7" s="1"/>
  <c r="AB76" i="7" a="1"/>
  <c r="AB76" i="7" s="1"/>
  <c r="AB91" i="7" a="1"/>
  <c r="AB91" i="7" s="1"/>
  <c r="AA256" i="7" a="1"/>
  <c r="AA256" i="7" s="1"/>
  <c r="AA47" i="7" a="1"/>
  <c r="AA47" i="7" s="1"/>
  <c r="AB230" i="7" a="1"/>
  <c r="AB230" i="7" s="1"/>
  <c r="AA172" i="7" a="1"/>
  <c r="AA172" i="7" s="1"/>
  <c r="AA185" i="7" a="1"/>
  <c r="AA185" i="7" s="1"/>
  <c r="AA89" i="7" a="1"/>
  <c r="AA89" i="7" s="1"/>
  <c r="AB178" i="7" a="1"/>
  <c r="AB178" i="7" s="1"/>
  <c r="AA134" i="7" a="1"/>
  <c r="AA134" i="7" s="1"/>
  <c r="AD134" i="7" s="1" a="1"/>
  <c r="AD134" i="7" s="1"/>
  <c r="AA239" i="7" a="1"/>
  <c r="AA239" i="7" s="1"/>
  <c r="AA104" i="7" a="1"/>
  <c r="AA104" i="7" s="1"/>
  <c r="AA228" i="7" a="1"/>
  <c r="AA228" i="7" s="1"/>
  <c r="AA150" i="7" a="1"/>
  <c r="AA150" i="7" s="1"/>
  <c r="AB140" i="7" a="1"/>
  <c r="AB140" i="7" s="1"/>
  <c r="AB122" i="7" a="1"/>
  <c r="AB122" i="7" s="1"/>
  <c r="AB245" i="7" a="1"/>
  <c r="AB245" i="7" s="1"/>
  <c r="AB134" i="7" a="1"/>
  <c r="AB134" i="7" s="1"/>
  <c r="AA123" i="7" a="1"/>
  <c r="AA123" i="7" s="1"/>
  <c r="AA73" i="7" a="1"/>
  <c r="AA73" i="7" s="1"/>
  <c r="AB231" i="7" a="1"/>
  <c r="AB231" i="7" s="1"/>
  <c r="AB150" i="7" a="1"/>
  <c r="AB150" i="7" s="1"/>
  <c r="AB32" i="7" a="1"/>
  <c r="AB32" i="7" s="1"/>
  <c r="AA208" i="7" a="1"/>
  <c r="AA208" i="7" s="1"/>
  <c r="AA153" i="7" a="1"/>
  <c r="AA153" i="7" s="1"/>
  <c r="AA76" i="7" a="1"/>
  <c r="AA76" i="7" s="1"/>
  <c r="AB154" i="7" a="1"/>
  <c r="AB154" i="7" s="1"/>
  <c r="AA97" i="7" a="1"/>
  <c r="AA97" i="7" s="1"/>
  <c r="AA101" i="7" a="1"/>
  <c r="AA101" i="7" s="1"/>
  <c r="AB167" i="7" a="1"/>
  <c r="AB167" i="7" s="1"/>
  <c r="AB86" i="7" a="1"/>
  <c r="AB86" i="7" s="1"/>
  <c r="AB176" i="7" a="1"/>
  <c r="AB176" i="7" s="1"/>
  <c r="AB242" i="7" a="1"/>
  <c r="AB242" i="7" s="1"/>
  <c r="AB45" i="7" a="1"/>
  <c r="AB45" i="7" s="1"/>
  <c r="AA28" i="7" a="1"/>
  <c r="AA28" i="7" s="1"/>
  <c r="AB156" i="7" a="1"/>
  <c r="AB156" i="7" s="1"/>
  <c r="AB191" i="7" a="1"/>
  <c r="AB191" i="7" s="1"/>
  <c r="AB50" i="7" a="1"/>
  <c r="AB50" i="7" s="1"/>
  <c r="AB42" i="7" a="1"/>
  <c r="AB42" i="7" s="1"/>
  <c r="AB145" i="7" a="1"/>
  <c r="AB145" i="7" s="1"/>
  <c r="AA188" i="7" a="1"/>
  <c r="AA188" i="7" s="1"/>
  <c r="AB221" i="7" a="1"/>
  <c r="AB221" i="7" s="1"/>
  <c r="AB112" i="7" a="1"/>
  <c r="AB112" i="7" s="1"/>
  <c r="AA257" i="7" a="1"/>
  <c r="AA257" i="7" s="1"/>
  <c r="AA225" i="7" a="1"/>
  <c r="AA225" i="7" s="1"/>
  <c r="AD225" i="7" s="1" a="1"/>
  <c r="AD225" i="7" s="1"/>
  <c r="AA176" i="7" a="1"/>
  <c r="AA176" i="7" s="1"/>
  <c r="AB88" i="7" a="1"/>
  <c r="AB88" i="7" s="1"/>
  <c r="AB126" i="7" a="1"/>
  <c r="AB126" i="7" s="1"/>
  <c r="AA234" i="7" a="1"/>
  <c r="AA234" i="7" s="1"/>
  <c r="AB46" i="7" a="1"/>
  <c r="AB46" i="7" s="1"/>
  <c r="AA242" i="7" a="1"/>
  <c r="AA242" i="7" s="1"/>
  <c r="AB170" i="7" a="1"/>
  <c r="AB170" i="7" s="1"/>
  <c r="AA45" i="7" a="1"/>
  <c r="AA45" i="7" s="1"/>
  <c r="AA79" i="7" a="1"/>
  <c r="AA79" i="7" s="1"/>
  <c r="AA57" i="7" a="1"/>
  <c r="AA57" i="7" s="1"/>
  <c r="AA167" i="7" a="1"/>
  <c r="AA167" i="7" s="1"/>
  <c r="AB258" i="7" a="1"/>
  <c r="AB258" i="7" s="1"/>
  <c r="AB127" i="7" a="1"/>
  <c r="AB127" i="7" s="1"/>
  <c r="AA191" i="7" a="1"/>
  <c r="AA191" i="7" s="1"/>
  <c r="AA48" i="7" a="1"/>
  <c r="AA48" i="7" s="1"/>
  <c r="AB227" i="7" a="1"/>
  <c r="AB227" i="7" s="1"/>
  <c r="AA50" i="7" a="1"/>
  <c r="AA50" i="7" s="1"/>
  <c r="AA141" i="7" a="1"/>
  <c r="AA141" i="7" s="1"/>
  <c r="AB232" i="7" a="1"/>
  <c r="AB232" i="7" s="1"/>
  <c r="AA221" i="7" a="1"/>
  <c r="AA221" i="7" s="1"/>
  <c r="AA112" i="7" a="1"/>
  <c r="AA112" i="7" s="1"/>
  <c r="AB257" i="7" a="1"/>
  <c r="AB257" i="7" s="1"/>
  <c r="AB185" i="7" a="1"/>
  <c r="AB185" i="7" s="1"/>
  <c r="AA252" i="7" a="1"/>
  <c r="AA252" i="7" s="1"/>
  <c r="AD252" i="7" s="1" a="1"/>
  <c r="AD252" i="7" s="1"/>
  <c r="AA32" i="7" a="1"/>
  <c r="AA32" i="7" s="1"/>
  <c r="AD32" i="7" s="1" a="1"/>
  <c r="AD32" i="7" s="1"/>
  <c r="AA88" i="7" a="1"/>
  <c r="AA88" i="7" s="1"/>
  <c r="AA143" i="7" a="1"/>
  <c r="AA143" i="7" s="1"/>
  <c r="AB197" i="7" a="1"/>
  <c r="AB197" i="7" s="1"/>
  <c r="AB21" i="7" a="1"/>
  <c r="AB21" i="7" s="1"/>
  <c r="AA22" i="7" a="1"/>
  <c r="AA22" i="7" s="1"/>
  <c r="AA33" i="7" a="1"/>
  <c r="AA33" i="7" s="1"/>
  <c r="AA70" i="7" a="1"/>
  <c r="AA70" i="7" s="1"/>
  <c r="AA244" i="7" a="1"/>
  <c r="AA244" i="7" s="1"/>
  <c r="AB202" i="7" a="1"/>
  <c r="AB202" i="7" s="1"/>
  <c r="AA157" i="7" a="1"/>
  <c r="AA157" i="7" s="1"/>
  <c r="AB214" i="7" a="1"/>
  <c r="AB214" i="7" s="1"/>
  <c r="AA36" i="7" a="1"/>
  <c r="AA36" i="7" s="1"/>
  <c r="AA65" i="7" a="1"/>
  <c r="AA65" i="7" s="1"/>
  <c r="AB62" i="7" a="1"/>
  <c r="AB62" i="7" s="1"/>
  <c r="AA21" i="7" a="1"/>
  <c r="AA21" i="7" s="1"/>
  <c r="AB114" i="7" a="1"/>
  <c r="AB114" i="7" s="1"/>
  <c r="AB217" i="7" a="1"/>
  <c r="AB217" i="7" s="1"/>
  <c r="AA126" i="7" a="1"/>
  <c r="AA126" i="7" s="1"/>
  <c r="AD126" i="7" s="1" a="1"/>
  <c r="AD126" i="7" s="1"/>
  <c r="AB101" i="7" a="1"/>
  <c r="AB101" i="7" s="1"/>
  <c r="AB234" i="7" a="1"/>
  <c r="AB234" i="7" s="1"/>
  <c r="AB29" i="7" a="1"/>
  <c r="AB29" i="7" s="1"/>
  <c r="AA170" i="7" a="1"/>
  <c r="AA170" i="7" s="1"/>
  <c r="AB22" i="7" a="1"/>
  <c r="AB22" i="7" s="1"/>
  <c r="AB28" i="7" a="1"/>
  <c r="AB28" i="7" s="1"/>
  <c r="AB79" i="7" a="1"/>
  <c r="AB79" i="7" s="1"/>
  <c r="AA156" i="7" a="1"/>
  <c r="AA156" i="7" s="1"/>
  <c r="AB33" i="7" a="1"/>
  <c r="AB33" i="7" s="1"/>
  <c r="AA258" i="7" a="1"/>
  <c r="AA258" i="7" s="1"/>
  <c r="AA127" i="7" a="1"/>
  <c r="AA127" i="7" s="1"/>
  <c r="AB244" i="7" a="1"/>
  <c r="AB244" i="7" s="1"/>
  <c r="AB48" i="7" a="1"/>
  <c r="AB48" i="7" s="1"/>
  <c r="AB215" i="7" a="1"/>
  <c r="AB215" i="7" s="1"/>
  <c r="AA202" i="7" a="1"/>
  <c r="AA202" i="7" s="1"/>
  <c r="AA17" i="7" a="1"/>
  <c r="AA17" i="7" s="1"/>
  <c r="AA227" i="7" a="1"/>
  <c r="AA227" i="7" s="1"/>
  <c r="AD227" i="7" s="1" a="1"/>
  <c r="AD227" i="7" s="1"/>
  <c r="AB157" i="7" a="1"/>
  <c r="AB157" i="7" s="1"/>
  <c r="AA86" i="7" a="1"/>
  <c r="AA86" i="7" s="1"/>
  <c r="AB143" i="7" a="1"/>
  <c r="AB143" i="7" s="1"/>
  <c r="AA145" i="7" a="1"/>
  <c r="AA145" i="7" s="1"/>
  <c r="AD145" i="7" s="1" a="1"/>
  <c r="AD145" i="7" s="1"/>
  <c r="AB141" i="7" a="1"/>
  <c r="AB141" i="7" s="1"/>
  <c r="AA232" i="7" a="1"/>
  <c r="AA232" i="7" s="1"/>
  <c r="AA74" i="7" a="1"/>
  <c r="AA74" i="7" s="1"/>
  <c r="AA197" i="7" a="1"/>
  <c r="AA197" i="7" s="1"/>
  <c r="AB142" i="7" a="1"/>
  <c r="AB142" i="7" s="1"/>
  <c r="AA151" i="7" a="1"/>
  <c r="AA151" i="7" s="1"/>
  <c r="AB56" i="7" a="1"/>
  <c r="AB56" i="7" s="1"/>
  <c r="AA237" i="7" a="1"/>
  <c r="AA237" i="7" s="1"/>
  <c r="AA164" i="7" a="1"/>
  <c r="AA164" i="7" s="1"/>
  <c r="AA114" i="7" a="1"/>
  <c r="AA114" i="7" s="1"/>
  <c r="AB57" i="7" a="1"/>
  <c r="AB57" i="7" s="1"/>
  <c r="AA215" i="7" a="1"/>
  <c r="AA215" i="7" s="1"/>
  <c r="AA214" i="7" a="1"/>
  <c r="AA214" i="7" s="1"/>
  <c r="AB225" i="7" a="1"/>
  <c r="AB225" i="7" s="1"/>
  <c r="AA46" i="7" a="1"/>
  <c r="AA46" i="7" s="1"/>
  <c r="AA34" i="7" a="1"/>
  <c r="AA34" i="7" s="1"/>
  <c r="AB204" i="7" a="1"/>
  <c r="AB204" i="7" s="1"/>
  <c r="AA38" i="7" a="1"/>
  <c r="AA38" i="7" s="1"/>
  <c r="AD38" i="7" s="1" a="1"/>
  <c r="AD38" i="7" s="1"/>
  <c r="AB120" i="7" a="1"/>
  <c r="AB120" i="7" s="1"/>
  <c r="AB20" i="7" a="1"/>
  <c r="AB20" i="7" s="1"/>
  <c r="AA43" i="7" a="1"/>
  <c r="AA43" i="7" s="1"/>
  <c r="AD43" i="7" s="1" a="1"/>
  <c r="AD43" i="7" s="1"/>
  <c r="AB199" i="7" a="1"/>
  <c r="AB199" i="7" s="1"/>
  <c r="AA236" i="7" a="1"/>
  <c r="AA236" i="7" s="1"/>
  <c r="AA118" i="7" a="1"/>
  <c r="AA118" i="7" s="1"/>
  <c r="AB160" i="7" a="1"/>
  <c r="AB160" i="7" s="1"/>
  <c r="AB47" i="7" a="1"/>
  <c r="AB47" i="7" s="1"/>
  <c r="AA183" i="7" a="1"/>
  <c r="AA183" i="7" s="1"/>
  <c r="AB151" i="7" a="1"/>
  <c r="AB151" i="7" s="1"/>
  <c r="AA109" i="7" a="1"/>
  <c r="AA109" i="7" s="1"/>
  <c r="AA29" i="7" a="1"/>
  <c r="AA29" i="7" s="1"/>
  <c r="AB240" i="7" a="1"/>
  <c r="AB240" i="7" s="1"/>
  <c r="AA39" i="7" a="1"/>
  <c r="AA39" i="7" s="1"/>
  <c r="AA35" i="7" a="1"/>
  <c r="AA35" i="7" s="1"/>
  <c r="AB260" i="7" a="1"/>
  <c r="AB260" i="7" s="1"/>
  <c r="AB53" i="7" a="1"/>
  <c r="AB53" i="7" s="1"/>
  <c r="AA240" i="7" a="1"/>
  <c r="AA240" i="7" s="1"/>
  <c r="AD240" i="7" s="1" a="1"/>
  <c r="AD240" i="7" s="1"/>
  <c r="AB233" i="7" a="1"/>
  <c r="AB233" i="7" s="1"/>
  <c r="AB68" i="7" a="1"/>
  <c r="AB68" i="7" s="1"/>
  <c r="AB247" i="7" a="1"/>
  <c r="AB247" i="7" s="1"/>
  <c r="AA59" i="7" a="1"/>
  <c r="AA59" i="7" s="1"/>
  <c r="AD59" i="7" s="1" a="1"/>
  <c r="AD59" i="7" s="1"/>
  <c r="AA129" i="7" a="1"/>
  <c r="AA129" i="7" s="1"/>
  <c r="AD129" i="7" s="1" a="1"/>
  <c r="AD129" i="7" s="1"/>
  <c r="AB193" i="7" a="1"/>
  <c r="AB193" i="7" s="1"/>
  <c r="AB35" i="7" a="1"/>
  <c r="AB35" i="7" s="1"/>
  <c r="AB209" i="7" a="1"/>
  <c r="AB209" i="7" s="1"/>
  <c r="AA204" i="7" a="1"/>
  <c r="AA204" i="7" s="1"/>
  <c r="AB64" i="7" a="1"/>
  <c r="AB64" i="7" s="1"/>
  <c r="AB116" i="7" a="1"/>
  <c r="AB116" i="7" s="1"/>
  <c r="AB207" i="7" a="1"/>
  <c r="AB207" i="7" s="1"/>
  <c r="AA260" i="7" a="1"/>
  <c r="AA260" i="7" s="1"/>
  <c r="AB38" i="7" a="1"/>
  <c r="AB38" i="7" s="1"/>
  <c r="AA26" i="7" a="1"/>
  <c r="AA26" i="7" s="1"/>
  <c r="AB190" i="7" a="1"/>
  <c r="AB190" i="7" s="1"/>
  <c r="AB139" i="7" a="1"/>
  <c r="AB139" i="7" s="1"/>
  <c r="AA229" i="7" a="1"/>
  <c r="AA229" i="7" s="1"/>
  <c r="AA20" i="7" a="1"/>
  <c r="AA20" i="7" s="1"/>
  <c r="AB253" i="7" a="1"/>
  <c r="AB253" i="7" s="1"/>
  <c r="AA90" i="7" a="1"/>
  <c r="AA90" i="7" s="1"/>
  <c r="AB85" i="7" a="1"/>
  <c r="AB85" i="7" s="1"/>
  <c r="AA251" i="7" a="1"/>
  <c r="AA251" i="7" s="1"/>
  <c r="AB163" i="7" a="1"/>
  <c r="AB163" i="7" s="1"/>
  <c r="AB187" i="7" a="1"/>
  <c r="AB187" i="7" s="1"/>
  <c r="AA230" i="7" a="1"/>
  <c r="AA230" i="7" s="1"/>
  <c r="AA92" i="7" a="1"/>
  <c r="AA92" i="7" s="1"/>
  <c r="AA175" i="7" a="1"/>
  <c r="AA175" i="7" s="1"/>
  <c r="AA54" i="7" a="1"/>
  <c r="AA54" i="7" s="1"/>
  <c r="AA233" i="7" a="1"/>
  <c r="AA233" i="7" s="1"/>
  <c r="AB158" i="7" a="1"/>
  <c r="AB158" i="7" s="1"/>
  <c r="AB129" i="7" a="1"/>
  <c r="AB129" i="7" s="1"/>
  <c r="AA177" i="7" a="1"/>
  <c r="AA177" i="7" s="1"/>
  <c r="AB166" i="7" a="1"/>
  <c r="AB166" i="7" s="1"/>
  <c r="AA190" i="7" a="1"/>
  <c r="AA190" i="7" s="1"/>
  <c r="AA53" i="7" a="1"/>
  <c r="AA53" i="7" s="1"/>
  <c r="AB43" i="7" a="1"/>
  <c r="AB43" i="7" s="1"/>
  <c r="AB105" i="7" a="1"/>
  <c r="AB105" i="7" s="1"/>
  <c r="AB90" i="7" a="1"/>
  <c r="AB90" i="7" s="1"/>
  <c r="AB236" i="7" a="1"/>
  <c r="AB236" i="7" s="1"/>
  <c r="AA149" i="7" a="1"/>
  <c r="AA149" i="7" s="1"/>
  <c r="AB84" i="7" a="1"/>
  <c r="AB84" i="7" s="1"/>
  <c r="AA85" i="7" a="1"/>
  <c r="AA85" i="7" s="1"/>
  <c r="AA160" i="7" a="1"/>
  <c r="AA160" i="7" s="1"/>
  <c r="AD160" i="7" s="1" a="1"/>
  <c r="AD160" i="7" s="1"/>
  <c r="AA119" i="7" a="1"/>
  <c r="AA119" i="7" s="1"/>
  <c r="AD119" i="7" s="1" a="1"/>
  <c r="AD119" i="7" s="1"/>
  <c r="AB23" i="7" a="1"/>
  <c r="AB23" i="7" s="1"/>
  <c r="AA187" i="7" a="1"/>
  <c r="AA187" i="7" s="1"/>
  <c r="AB111" i="7" a="1"/>
  <c r="AB111" i="7" s="1"/>
  <c r="AA217" i="7" a="1"/>
  <c r="AA217" i="7" s="1"/>
  <c r="AA30" i="7" a="1"/>
  <c r="AA30" i="7" s="1"/>
  <c r="AA42" i="7" a="1"/>
  <c r="AA42" i="7" s="1"/>
  <c r="AB188" i="7" a="1"/>
  <c r="AB188" i="7" s="1"/>
  <c r="AA62" i="7" a="1"/>
  <c r="AA62" i="7" s="1"/>
  <c r="AB39" i="7" a="1"/>
  <c r="AB39" i="7" s="1"/>
  <c r="AB72" i="7" a="1"/>
  <c r="AB72" i="7" s="1"/>
  <c r="AB93" i="7" a="1"/>
  <c r="AB93" i="7" s="1"/>
  <c r="AB117" i="7" a="1"/>
  <c r="AB117" i="7" s="1"/>
  <c r="AA193" i="7" a="1"/>
  <c r="AA193" i="7" s="1"/>
  <c r="AA58" i="7" a="1"/>
  <c r="AA58" i="7" s="1"/>
  <c r="AB261" i="7" a="1"/>
  <c r="AB261" i="7" s="1"/>
  <c r="AA131" i="7" a="1"/>
  <c r="AA131" i="7" s="1"/>
  <c r="AA64" i="7" a="1"/>
  <c r="AA64" i="7" s="1"/>
  <c r="AD64" i="7" s="1" a="1"/>
  <c r="AD64" i="7" s="1"/>
  <c r="AA207" i="7" a="1"/>
  <c r="AA207" i="7" s="1"/>
  <c r="AD207" i="7" s="1" a="1"/>
  <c r="AD207" i="7" s="1"/>
  <c r="AB180" i="7" a="1"/>
  <c r="AB180" i="7" s="1"/>
  <c r="AA120" i="7" a="1"/>
  <c r="AA120" i="7" s="1"/>
  <c r="AD120" i="7" s="1" a="1"/>
  <c r="AD120" i="7" s="1"/>
  <c r="AB54" i="7" a="1"/>
  <c r="AB54" i="7" s="1"/>
  <c r="AA125" i="7" a="1"/>
  <c r="AA125" i="7" s="1"/>
  <c r="AA147" i="7" a="1"/>
  <c r="AA147" i="7" s="1"/>
  <c r="AA68" i="7" a="1"/>
  <c r="AA68" i="7" s="1"/>
  <c r="AA158" i="7" a="1"/>
  <c r="AA158" i="7" s="1"/>
  <c r="AA72" i="7" a="1"/>
  <c r="AA72" i="7" s="1"/>
  <c r="AA93" i="7" a="1"/>
  <c r="AA93" i="7" s="1"/>
  <c r="AA247" i="7" a="1"/>
  <c r="AA247" i="7" s="1"/>
  <c r="AB59" i="7" a="1"/>
  <c r="AB59" i="7" s="1"/>
  <c r="AB34" i="7" a="1"/>
  <c r="AB34" i="7" s="1"/>
  <c r="AA117" i="7" a="1"/>
  <c r="AA117" i="7" s="1"/>
  <c r="AB177" i="7" a="1"/>
  <c r="AB177" i="7" s="1"/>
  <c r="AB58" i="7" a="1"/>
  <c r="AB58" i="7" s="1"/>
  <c r="AA261" i="7" a="1"/>
  <c r="AA261" i="7" s="1"/>
  <c r="AA209" i="7" a="1"/>
  <c r="AA209" i="7" s="1"/>
  <c r="AD209" i="7" s="1" a="1"/>
  <c r="AD209" i="7" s="1"/>
  <c r="AB131" i="7" a="1"/>
  <c r="AB131" i="7" s="1"/>
  <c r="AA116" i="7" a="1"/>
  <c r="AA116" i="7" s="1"/>
  <c r="AD116" i="7" s="1" a="1"/>
  <c r="AD116" i="7" s="1"/>
  <c r="AA166" i="7" a="1"/>
  <c r="AA166" i="7" s="1"/>
  <c r="AD166" i="7" s="1" a="1"/>
  <c r="AD166" i="7" s="1"/>
  <c r="AB26" i="7" a="1"/>
  <c r="AB26" i="7" s="1"/>
  <c r="AA180" i="7" a="1"/>
  <c r="AA180" i="7" s="1"/>
  <c r="AD180" i="7" s="1" a="1"/>
  <c r="AD180" i="7" s="1"/>
  <c r="AA139" i="7" a="1"/>
  <c r="AA139" i="7" s="1"/>
  <c r="AB229" i="7" a="1"/>
  <c r="AB229" i="7" s="1"/>
  <c r="AA253" i="7" a="1"/>
  <c r="AA253" i="7" s="1"/>
  <c r="AA105" i="7" a="1"/>
  <c r="AA105" i="7" s="1"/>
  <c r="AA199" i="7" a="1"/>
  <c r="AA199" i="7" s="1"/>
  <c r="AB149" i="7" a="1"/>
  <c r="AB149" i="7" s="1"/>
  <c r="AA84" i="7" a="1"/>
  <c r="AA84" i="7" s="1"/>
  <c r="AB118" i="7" a="1"/>
  <c r="AB118" i="7" s="1"/>
  <c r="AB251" i="7" a="1"/>
  <c r="AB251" i="7" s="1"/>
  <c r="AA163" i="7" a="1"/>
  <c r="AA163" i="7" s="1"/>
  <c r="AB135" i="7" a="1"/>
  <c r="AB135" i="7" s="1"/>
  <c r="AA223" i="7" a="1"/>
  <c r="AA223" i="7" s="1"/>
  <c r="AA124" i="7" a="1"/>
  <c r="AA124" i="7" s="1"/>
  <c r="AA98" i="7" a="1"/>
  <c r="AA98" i="7" s="1"/>
  <c r="AB195" i="7" a="1"/>
  <c r="AB195" i="7" s="1"/>
  <c r="AA168" i="7" a="1"/>
  <c r="AA168" i="7" s="1"/>
  <c r="AA95" i="7" a="1"/>
  <c r="AA95" i="7" s="1"/>
  <c r="AA192" i="7" a="1"/>
  <c r="AA192" i="7" s="1"/>
  <c r="AD192" i="7" s="1" a="1"/>
  <c r="AD192" i="7" s="1"/>
  <c r="AB74" i="7" a="1"/>
  <c r="AB74" i="7" s="1"/>
  <c r="AB65" i="7" a="1"/>
  <c r="AB65" i="7" s="1"/>
  <c r="AB125" i="7" a="1"/>
  <c r="AB125" i="7" s="1"/>
  <c r="AA87" i="7" a="1"/>
  <c r="AA87" i="7" s="1"/>
  <c r="AA133" i="7" a="1"/>
  <c r="AA133" i="7" s="1"/>
  <c r="AB60" i="7" a="1"/>
  <c r="AB60" i="7" s="1"/>
  <c r="AA146" i="7" a="1"/>
  <c r="AA146" i="7" s="1"/>
  <c r="AA78" i="7" a="1"/>
  <c r="AA78" i="7" s="1"/>
  <c r="AA171" i="7" a="1"/>
  <c r="AA171" i="7" s="1"/>
  <c r="AB205" i="7" a="1"/>
  <c r="AB205" i="7" s="1"/>
  <c r="AA94" i="7" a="1"/>
  <c r="AA94" i="7" s="1"/>
  <c r="AA155" i="7" a="1"/>
  <c r="AA155" i="7" s="1"/>
  <c r="AB226" i="7" a="1"/>
  <c r="AB226" i="7" s="1"/>
  <c r="AB83" i="7" a="1"/>
  <c r="AB83" i="7" s="1"/>
  <c r="AB259" i="7" a="1"/>
  <c r="AB259" i="7" s="1"/>
  <c r="AB136" i="7" a="1"/>
  <c r="AB136" i="7" s="1"/>
  <c r="AB27" i="7" a="1"/>
  <c r="AB27" i="7" s="1"/>
  <c r="AA144" i="7" a="1"/>
  <c r="AA144" i="7" s="1"/>
  <c r="AA130" i="7" a="1"/>
  <c r="AA130" i="7" s="1"/>
  <c r="AB52" i="7" a="1"/>
  <c r="AB52" i="7" s="1"/>
  <c r="AA224" i="7" a="1"/>
  <c r="AA224" i="7" s="1"/>
  <c r="AD224" i="7" s="1" a="1"/>
  <c r="AD224" i="7" s="1"/>
  <c r="AB182" i="7" a="1"/>
  <c r="AB182" i="7" s="1"/>
  <c r="AB168" i="7" a="1"/>
  <c r="AB168" i="7" s="1"/>
  <c r="AB95" i="7" a="1"/>
  <c r="AB95" i="7" s="1"/>
  <c r="AA248" i="7" a="1"/>
  <c r="AA248" i="7" s="1"/>
  <c r="AB70" i="7" a="1"/>
  <c r="AB70" i="7" s="1"/>
  <c r="AB36" i="7" a="1"/>
  <c r="AB36" i="7" s="1"/>
  <c r="AB147" i="7" a="1"/>
  <c r="AB147" i="7" s="1"/>
  <c r="AA19" i="7" a="1"/>
  <c r="AA19" i="7" s="1"/>
  <c r="AA14" i="7" a="1"/>
  <c r="AA14" i="7" s="1"/>
  <c r="AB121" i="7" a="1"/>
  <c r="AB121" i="7" s="1"/>
  <c r="AA200" i="7" a="1"/>
  <c r="AA200" i="7" s="1"/>
  <c r="AA110" i="7" a="1"/>
  <c r="AA110" i="7" s="1"/>
  <c r="AA60" i="7" a="1"/>
  <c r="AA60" i="7" s="1"/>
  <c r="AA15" i="7" a="1"/>
  <c r="AA15" i="7" s="1"/>
  <c r="AA173" i="7" a="1"/>
  <c r="AA173" i="7" s="1"/>
  <c r="AA201" i="7" a="1"/>
  <c r="AA201" i="7" s="1"/>
  <c r="AB78" i="7" a="1"/>
  <c r="AB78" i="7" s="1"/>
  <c r="AB210" i="7" a="1"/>
  <c r="AB210" i="7" s="1"/>
  <c r="AA25" i="7" a="1"/>
  <c r="AA25" i="7" s="1"/>
  <c r="AA37" i="7" a="1"/>
  <c r="AA37" i="7" s="1"/>
  <c r="AD37" i="7" s="1" a="1"/>
  <c r="AD37" i="7" s="1"/>
  <c r="AB94" i="7" a="1"/>
  <c r="AB94" i="7" s="1"/>
  <c r="AB155" i="7" a="1"/>
  <c r="AB155" i="7" s="1"/>
  <c r="AA226" i="7" a="1"/>
  <c r="AA226" i="7" s="1"/>
  <c r="AA83" i="7" a="1"/>
  <c r="AA83" i="7" s="1"/>
  <c r="AA259" i="7" a="1"/>
  <c r="AA259" i="7" s="1"/>
  <c r="AB212" i="7" a="1"/>
  <c r="AB212" i="7" s="1"/>
  <c r="AB100" i="7" a="1"/>
  <c r="AB100" i="7" s="1"/>
  <c r="AB80" i="7" a="1"/>
  <c r="AB80" i="7" s="1"/>
  <c r="AA44" i="7" a="1"/>
  <c r="AA44" i="7" s="1"/>
  <c r="AA161" i="7" a="1"/>
  <c r="AA161" i="7" s="1"/>
  <c r="AA182" i="7" a="1"/>
  <c r="AA182" i="7" s="1"/>
  <c r="AB246" i="7" a="1"/>
  <c r="AB246" i="7" s="1"/>
  <c r="AB175" i="7" a="1"/>
  <c r="AB175" i="7" s="1"/>
  <c r="AB71" i="7" a="1"/>
  <c r="AB71" i="7" s="1"/>
  <c r="AA122" i="7" a="1"/>
  <c r="AA122" i="7" s="1"/>
  <c r="AB239" i="7" a="1"/>
  <c r="AB239" i="7" s="1"/>
  <c r="AB133" i="7" a="1"/>
  <c r="AB133" i="7" s="1"/>
  <c r="AB200" i="7" a="1"/>
  <c r="AB200" i="7" s="1"/>
  <c r="AB174" i="7" a="1"/>
  <c r="AB174" i="7" s="1"/>
  <c r="AB211" i="7" a="1"/>
  <c r="AB211" i="7" s="1"/>
  <c r="AA107" i="7" a="1"/>
  <c r="AA107" i="7" s="1"/>
  <c r="AD107" i="7" s="1" a="1"/>
  <c r="AD107" i="7" s="1"/>
  <c r="AB25" i="7" a="1"/>
  <c r="AB25" i="7" s="1"/>
  <c r="AB218" i="7" a="1"/>
  <c r="AB218" i="7" s="1"/>
  <c r="AB249" i="7" a="1"/>
  <c r="AB249" i="7" s="1"/>
  <c r="AB37" i="7" a="1"/>
  <c r="AB37" i="7" s="1"/>
  <c r="AB241" i="7" a="1"/>
  <c r="AB241" i="7" s="1"/>
  <c r="AA136" i="7" a="1"/>
  <c r="AA136" i="7" s="1"/>
  <c r="AB108" i="7" a="1"/>
  <c r="AB108" i="7" s="1"/>
  <c r="AB115" i="7" a="1"/>
  <c r="AB115" i="7" s="1"/>
  <c r="AB179" i="7" a="1"/>
  <c r="AB179" i="7" s="1"/>
  <c r="AB144" i="7" a="1"/>
  <c r="AB144" i="7" s="1"/>
  <c r="AB77" i="7" a="1"/>
  <c r="AB77" i="7" s="1"/>
  <c r="AB44" i="7" a="1"/>
  <c r="AB44" i="7" s="1"/>
  <c r="AB243" i="7" a="1"/>
  <c r="AB243" i="7" s="1"/>
  <c r="AB206" i="7" a="1"/>
  <c r="AB206" i="7" s="1"/>
  <c r="AB186" i="7" a="1"/>
  <c r="AB186" i="7" s="1"/>
  <c r="AB238" i="7" a="1"/>
  <c r="AB238" i="7" s="1"/>
  <c r="AA246" i="7" a="1"/>
  <c r="AA246" i="7" s="1"/>
  <c r="AD246" i="7" s="1" a="1"/>
  <c r="AD246" i="7" s="1"/>
  <c r="AB87" i="7" a="1"/>
  <c r="AB87" i="7" s="1"/>
  <c r="AB19" i="7" a="1"/>
  <c r="AB19" i="7" s="1"/>
  <c r="AB14" i="7" a="1"/>
  <c r="AB14" i="7" s="1"/>
  <c r="AA121" i="7" a="1"/>
  <c r="AA121" i="7" s="1"/>
  <c r="AB110" i="7" a="1"/>
  <c r="AB110" i="7" s="1"/>
  <c r="AB173" i="7" a="1"/>
  <c r="AB173" i="7" s="1"/>
  <c r="AA174" i="7" a="1"/>
  <c r="AA174" i="7" s="1"/>
  <c r="AB201" i="7" a="1"/>
  <c r="AB201" i="7" s="1"/>
  <c r="AB146" i="7" a="1"/>
  <c r="AB146" i="7" s="1"/>
  <c r="AA211" i="7" a="1"/>
  <c r="AA211" i="7" s="1"/>
  <c r="AB107" i="7" a="1"/>
  <c r="AB107" i="7" s="1"/>
  <c r="AA210" i="7" a="1"/>
  <c r="AA210" i="7" s="1"/>
  <c r="AA218" i="7" a="1"/>
  <c r="AA218" i="7" s="1"/>
  <c r="AA249" i="7" a="1"/>
  <c r="AA249" i="7" s="1"/>
  <c r="AB171" i="7" a="1"/>
  <c r="AB171" i="7" s="1"/>
  <c r="AA205" i="7" a="1"/>
  <c r="AA205" i="7" s="1"/>
  <c r="AA241" i="7" a="1"/>
  <c r="AA241" i="7" s="1"/>
  <c r="AA212" i="7" a="1"/>
  <c r="AA212" i="7" s="1"/>
  <c r="AA27" i="7" a="1"/>
  <c r="AA27" i="7" s="1"/>
  <c r="AA108" i="7" a="1"/>
  <c r="AA108" i="7" s="1"/>
  <c r="AD108" i="7" s="1" a="1"/>
  <c r="AD108" i="7" s="1"/>
  <c r="AA115" i="7" a="1"/>
  <c r="AA115" i="7" s="1"/>
  <c r="AA179" i="7" a="1"/>
  <c r="AA179" i="7" s="1"/>
  <c r="AD179" i="7" s="1" a="1"/>
  <c r="AD179" i="7" s="1"/>
  <c r="AB130" i="7" a="1"/>
  <c r="AB130" i="7" s="1"/>
  <c r="AA52" i="7" a="1"/>
  <c r="AA52" i="7" s="1"/>
  <c r="AA100" i="7" a="1"/>
  <c r="AA100" i="7" s="1"/>
  <c r="AA80" i="7" a="1"/>
  <c r="AA80" i="7" s="1"/>
  <c r="AA77" i="7" a="1"/>
  <c r="AA77" i="7" s="1"/>
  <c r="AA243" i="7" a="1"/>
  <c r="AA243" i="7" s="1"/>
  <c r="AA206" i="7" a="1"/>
  <c r="AA206" i="7" s="1"/>
  <c r="AB161" i="7" a="1"/>
  <c r="AB161" i="7" s="1"/>
  <c r="AB224" i="7" a="1"/>
  <c r="AB224" i="7" s="1"/>
  <c r="AA186" i="7" a="1"/>
  <c r="AA186" i="7" s="1"/>
  <c r="AA13" i="7" a="1"/>
  <c r="AA13" i="7" s="1"/>
  <c r="R2" i="11"/>
  <c r="J2" i="11"/>
  <c r="F2" i="11"/>
  <c r="AB15" i="7" s="1" a="1"/>
  <c r="AB15" i="7" s="1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AD226" i="7" l="1" a="1"/>
  <c r="AD226" i="7" s="1"/>
  <c r="AD113" i="7" a="1"/>
  <c r="AD113" i="7" s="1"/>
  <c r="AD100" i="7" a="1"/>
  <c r="AD100" i="7" s="1"/>
  <c r="AD87" i="7" a="1"/>
  <c r="AD87" i="7" s="1"/>
  <c r="AD125" i="7" a="1"/>
  <c r="AD125" i="7" s="1"/>
  <c r="AD187" i="7" a="1"/>
  <c r="AD187" i="7" s="1"/>
  <c r="AD92" i="7" a="1"/>
  <c r="AD92" i="7" s="1"/>
  <c r="AD236" i="7" a="1"/>
  <c r="AD236" i="7" s="1"/>
  <c r="AD74" i="7" a="1"/>
  <c r="AD74" i="7" s="1"/>
  <c r="AD170" i="7" a="1"/>
  <c r="AD170" i="7" s="1"/>
  <c r="AD143" i="7" a="1"/>
  <c r="AD143" i="7" s="1"/>
  <c r="AD104" i="7" a="1"/>
  <c r="AD104" i="7" s="1"/>
  <c r="AD71" i="7" a="1"/>
  <c r="AD71" i="7" s="1"/>
  <c r="AD52" i="7" a="1"/>
  <c r="AD52" i="7" s="1"/>
  <c r="AD121" i="7" a="1"/>
  <c r="AD121" i="7" s="1"/>
  <c r="AD139" i="7" a="1"/>
  <c r="AD139" i="7" s="1"/>
  <c r="AD230" i="7" a="1"/>
  <c r="AD230" i="7" s="1"/>
  <c r="AD232" i="7" a="1"/>
  <c r="AD232" i="7" s="1"/>
  <c r="AD88" i="7" a="1"/>
  <c r="AD88" i="7" s="1"/>
  <c r="AD242" i="7" a="1"/>
  <c r="AD242" i="7" s="1"/>
  <c r="AD239" i="7" a="1"/>
  <c r="AD239" i="7" s="1"/>
  <c r="AD184" i="7" a="1"/>
  <c r="AD184" i="7" s="1"/>
  <c r="AD142" i="7" a="1"/>
  <c r="AD142" i="7" s="1"/>
  <c r="AD135" i="7" a="1"/>
  <c r="AD135" i="7" s="1"/>
  <c r="AD220" i="7" a="1"/>
  <c r="AD220" i="7" s="1"/>
  <c r="AD144" i="7" a="1"/>
  <c r="AD144" i="7" s="1"/>
  <c r="AD102" i="7" a="1"/>
  <c r="AD102" i="7" s="1"/>
  <c r="AD258" i="7" a="1"/>
  <c r="AD258" i="7" s="1"/>
  <c r="AD149" i="7" a="1"/>
  <c r="AD149" i="7" s="1"/>
  <c r="AD191" i="7" a="1"/>
  <c r="AD191" i="7" s="1"/>
  <c r="AD243" i="7" a="1"/>
  <c r="AD243" i="7" s="1"/>
  <c r="AD146" i="7" a="1"/>
  <c r="AD146" i="7" s="1"/>
  <c r="AD158" i="7" a="1"/>
  <c r="AD158" i="7" s="1"/>
  <c r="AD147" i="7" a="1"/>
  <c r="AD147" i="7" s="1"/>
  <c r="AD197" i="7" a="1"/>
  <c r="AD197" i="7" s="1"/>
  <c r="AD27" i="7" a="1"/>
  <c r="AD27" i="7" s="1"/>
  <c r="AD90" i="7" a="1"/>
  <c r="AD90" i="7" s="1"/>
  <c r="AD112" i="7" a="1"/>
  <c r="AD112" i="7" s="1"/>
  <c r="AD76" i="7" a="1"/>
  <c r="AD76" i="7" s="1"/>
  <c r="AD219" i="7" a="1"/>
  <c r="AD219" i="7" s="1"/>
  <c r="AD190" i="7" a="1"/>
  <c r="AD190" i="7" s="1"/>
  <c r="AD48" i="7" a="1"/>
  <c r="AD48" i="7" s="1"/>
  <c r="AD260" i="7" a="1"/>
  <c r="AD260" i="7" s="1"/>
  <c r="AD105" i="7" a="1"/>
  <c r="AD105" i="7" s="1"/>
  <c r="AD254" i="7" a="1"/>
  <c r="AD254" i="7" s="1"/>
  <c r="AD77" i="7" a="1"/>
  <c r="AD77" i="7" s="1"/>
  <c r="AD208" i="7" a="1"/>
  <c r="AD208" i="7" s="1"/>
  <c r="AD212" i="7" a="1"/>
  <c r="AD212" i="7" s="1"/>
  <c r="AD117" i="7" a="1"/>
  <c r="AD117" i="7" s="1"/>
  <c r="AD41" i="7" a="1"/>
  <c r="AD41" i="7" s="1"/>
  <c r="AD201" i="7" a="1"/>
  <c r="AD201" i="7" s="1"/>
  <c r="AD44" i="7" a="1"/>
  <c r="AD44" i="7" s="1"/>
  <c r="AD177" i="7" a="1"/>
  <c r="AD177" i="7" s="1"/>
  <c r="AD91" i="7" a="1"/>
  <c r="AD91" i="7" s="1"/>
  <c r="AD175" i="7" a="1"/>
  <c r="AD175" i="7" s="1"/>
  <c r="AD228" i="7" a="1"/>
  <c r="AD228" i="7" s="1"/>
  <c r="AD85" i="7" a="1"/>
  <c r="AD85" i="7" s="1"/>
  <c r="AD257" i="7" a="1"/>
  <c r="AD257" i="7" s="1"/>
  <c r="AD138" i="7" a="1"/>
  <c r="AD138" i="7" s="1"/>
  <c r="AD205" i="7" a="1"/>
  <c r="AD205" i="7" s="1"/>
  <c r="AD15" i="7" a="1"/>
  <c r="AD15" i="7" s="1"/>
  <c r="AD124" i="7" a="1"/>
  <c r="AD124" i="7" s="1"/>
  <c r="AD193" i="7" a="1"/>
  <c r="AD193" i="7" s="1"/>
  <c r="AD229" i="7" a="1"/>
  <c r="AD229" i="7" s="1"/>
  <c r="AD202" i="7" a="1"/>
  <c r="AD202" i="7" s="1"/>
  <c r="AD65" i="7" a="1"/>
  <c r="AD65" i="7" s="1"/>
  <c r="AD141" i="7" a="1"/>
  <c r="AD141" i="7" s="1"/>
  <c r="AD256" i="7" a="1"/>
  <c r="AD256" i="7" s="1"/>
  <c r="AD140" i="7" a="1"/>
  <c r="AD140" i="7" s="1"/>
  <c r="AD231" i="7" a="1"/>
  <c r="AD231" i="7" s="1"/>
  <c r="AD99" i="7" a="1"/>
  <c r="AD99" i="7" s="1"/>
  <c r="AD189" i="7" a="1"/>
  <c r="AD189" i="7" s="1"/>
  <c r="AD234" i="7" a="1"/>
  <c r="AD234" i="7" s="1"/>
  <c r="AD115" i="7" a="1"/>
  <c r="AD115" i="7" s="1"/>
  <c r="AD255" i="7" a="1"/>
  <c r="AD255" i="7" s="1"/>
  <c r="AD130" i="7" a="1"/>
  <c r="AD130" i="7" s="1"/>
  <c r="AD185" i="7" a="1"/>
  <c r="AD185" i="7" s="1"/>
  <c r="AD172" i="7" a="1"/>
  <c r="AD172" i="7" s="1"/>
  <c r="AD122" i="7" a="1"/>
  <c r="AD122" i="7" s="1"/>
  <c r="AD47" i="7" a="1"/>
  <c r="AD47" i="7" s="1"/>
  <c r="AD60" i="7" a="1"/>
  <c r="AD60" i="7" s="1"/>
  <c r="AD223" i="7" a="1"/>
  <c r="AD223" i="7" s="1"/>
  <c r="AD35" i="7" a="1"/>
  <c r="AD35" i="7" s="1"/>
  <c r="AD214" i="7" a="1"/>
  <c r="AD214" i="7" s="1"/>
  <c r="AD36" i="7" a="1"/>
  <c r="AD36" i="7" s="1"/>
  <c r="AD50" i="7" a="1"/>
  <c r="AD50" i="7" s="1"/>
  <c r="AD137" i="7" a="1"/>
  <c r="AD137" i="7" s="1"/>
  <c r="AD250" i="7" a="1"/>
  <c r="AD250" i="7" s="1"/>
  <c r="AD245" i="7" a="1"/>
  <c r="AD245" i="7" s="1"/>
  <c r="AD75" i="7" a="1"/>
  <c r="AD75" i="7" s="1"/>
  <c r="AD86" i="7" a="1"/>
  <c r="AD86" i="7" s="1"/>
  <c r="AD168" i="7" a="1"/>
  <c r="AD168" i="7" s="1"/>
  <c r="AD153" i="7" a="1"/>
  <c r="AD153" i="7" s="1"/>
  <c r="AD152" i="7" a="1"/>
  <c r="AD152" i="7" s="1"/>
  <c r="AD98" i="7" a="1"/>
  <c r="AD98" i="7" s="1"/>
  <c r="AD18" i="7" a="1"/>
  <c r="AD18" i="7" s="1"/>
  <c r="AD249" i="7" a="1"/>
  <c r="AD249" i="7" s="1"/>
  <c r="AD110" i="7" a="1"/>
  <c r="AD110" i="7" s="1"/>
  <c r="AD53" i="7" a="1"/>
  <c r="AD53" i="7" s="1"/>
  <c r="AD39" i="7" a="1"/>
  <c r="AD39" i="7" s="1"/>
  <c r="AD215" i="7" a="1"/>
  <c r="AD215" i="7" s="1"/>
  <c r="AD188" i="7" a="1"/>
  <c r="AD188" i="7" s="1"/>
  <c r="AD61" i="7" a="1"/>
  <c r="AD61" i="7" s="1"/>
  <c r="AD238" i="7" a="1"/>
  <c r="AD238" i="7" s="1"/>
  <c r="AD34" i="7" a="1"/>
  <c r="AD34" i="7" s="1"/>
  <c r="AD241" i="7" a="1"/>
  <c r="AD241" i="7" s="1"/>
  <c r="AD58" i="7" a="1"/>
  <c r="AD58" i="7" s="1"/>
  <c r="AD26" i="7" a="1"/>
  <c r="AD26" i="7" s="1"/>
  <c r="AD157" i="7" a="1"/>
  <c r="AD157" i="7" s="1"/>
  <c r="AD73" i="7" a="1"/>
  <c r="AD73" i="7" s="1"/>
  <c r="AD165" i="7" a="1"/>
  <c r="AD165" i="7" s="1"/>
  <c r="AD169" i="7" a="1"/>
  <c r="AD169" i="7" s="1"/>
  <c r="AD222" i="7" a="1"/>
  <c r="AD222" i="7" s="1"/>
  <c r="AD162" i="7" a="1"/>
  <c r="AD162" i="7" s="1"/>
  <c r="AD198" i="7" a="1"/>
  <c r="AD198" i="7" s="1"/>
  <c r="AD131" i="7" a="1"/>
  <c r="AD131" i="7" s="1"/>
  <c r="AD176" i="7" a="1"/>
  <c r="AD176" i="7" s="1"/>
  <c r="AD261" i="7" a="1"/>
  <c r="AD261" i="7" s="1"/>
  <c r="AD200" i="7" a="1"/>
  <c r="AD200" i="7" s="1"/>
  <c r="AD161" i="7" a="1"/>
  <c r="AD161" i="7" s="1"/>
  <c r="AD29" i="7" a="1"/>
  <c r="AD29" i="7" s="1"/>
  <c r="AD114" i="7" a="1"/>
  <c r="AD114" i="7" s="1"/>
  <c r="AD127" i="7" a="1"/>
  <c r="AD127" i="7" s="1"/>
  <c r="AD123" i="7" a="1"/>
  <c r="AD123" i="7" s="1"/>
  <c r="AD51" i="7" a="1"/>
  <c r="AD51" i="7" s="1"/>
  <c r="AD56" i="7" a="1"/>
  <c r="AD56" i="7" s="1"/>
  <c r="AD196" i="7" a="1"/>
  <c r="AD196" i="7" s="1"/>
  <c r="AD103" i="7" a="1"/>
  <c r="AD103" i="7" s="1"/>
  <c r="AD23" i="7" a="1"/>
  <c r="AD23" i="7" s="1"/>
  <c r="AD163" i="7" a="1"/>
  <c r="AD163" i="7" s="1"/>
  <c r="AD186" i="7" a="1"/>
  <c r="AD186" i="7" s="1"/>
  <c r="AD62" i="7" a="1"/>
  <c r="AD62" i="7" s="1"/>
  <c r="AD164" i="7" a="1"/>
  <c r="AD164" i="7" s="1"/>
  <c r="AD244" i="7" a="1"/>
  <c r="AD244" i="7" s="1"/>
  <c r="AD195" i="7" a="1"/>
  <c r="AD195" i="7" s="1"/>
  <c r="AD159" i="7" a="1"/>
  <c r="AD159" i="7" s="1"/>
  <c r="AD25" i="7" a="1"/>
  <c r="AD25" i="7" s="1"/>
  <c r="AD97" i="7" a="1"/>
  <c r="AD97" i="7" s="1"/>
  <c r="AD20" i="7" a="1"/>
  <c r="AD20" i="7" s="1"/>
  <c r="AD218" i="7" a="1"/>
  <c r="AD218" i="7" s="1"/>
  <c r="AD182" i="7" a="1"/>
  <c r="AD182" i="7" s="1"/>
  <c r="AD14" i="7" a="1"/>
  <c r="AD14" i="7" s="1"/>
  <c r="AD247" i="7" a="1"/>
  <c r="AD247" i="7" s="1"/>
  <c r="AD109" i="7" a="1"/>
  <c r="AD109" i="7" s="1"/>
  <c r="AD211" i="7" a="1"/>
  <c r="AD211" i="7" s="1"/>
  <c r="AD19" i="7" a="1"/>
  <c r="AD19" i="7" s="1"/>
  <c r="AD171" i="7" a="1"/>
  <c r="AD171" i="7" s="1"/>
  <c r="AD84" i="7" a="1"/>
  <c r="AD84" i="7" s="1"/>
  <c r="AD93" i="7" a="1"/>
  <c r="AD93" i="7" s="1"/>
  <c r="AD237" i="7" a="1"/>
  <c r="AD237" i="7" s="1"/>
  <c r="AD70" i="7" a="1"/>
  <c r="AD70" i="7" s="1"/>
  <c r="AD40" i="7" a="1"/>
  <c r="AD40" i="7" s="1"/>
  <c r="AD203" i="7" a="1"/>
  <c r="AD203" i="7" s="1"/>
  <c r="AD111" i="7" a="1"/>
  <c r="AD111" i="7" s="1"/>
  <c r="AD67" i="7" a="1"/>
  <c r="AD67" i="7" s="1"/>
  <c r="AD21" i="7" a="1"/>
  <c r="AD21" i="7" s="1"/>
  <c r="AD96" i="7" a="1"/>
  <c r="AD96" i="7" s="1"/>
  <c r="AD173" i="7" a="1"/>
  <c r="AD173" i="7" s="1"/>
  <c r="AD46" i="7" a="1"/>
  <c r="AD46" i="7" s="1"/>
  <c r="AD155" i="7" a="1"/>
  <c r="AD155" i="7" s="1"/>
  <c r="AD210" i="7" a="1"/>
  <c r="AD210" i="7" s="1"/>
  <c r="AD94" i="7" a="1"/>
  <c r="AD94" i="7" s="1"/>
  <c r="AD206" i="7" a="1"/>
  <c r="AD206" i="7" s="1"/>
  <c r="AD136" i="7" a="1"/>
  <c r="AD136" i="7" s="1"/>
  <c r="AD78" i="7" a="1"/>
  <c r="AD78" i="7" s="1"/>
  <c r="AD72" i="7" a="1"/>
  <c r="AD72" i="7" s="1"/>
  <c r="AD42" i="7" a="1"/>
  <c r="AD42" i="7" s="1"/>
  <c r="AD183" i="7" a="1"/>
  <c r="AD183" i="7" s="1"/>
  <c r="AD156" i="7" a="1"/>
  <c r="AD156" i="7" s="1"/>
  <c r="AD33" i="7" a="1"/>
  <c r="AD33" i="7" s="1"/>
  <c r="AD167" i="7" a="1"/>
  <c r="AD167" i="7" s="1"/>
  <c r="AD132" i="7" a="1"/>
  <c r="AD132" i="7" s="1"/>
  <c r="AD55" i="7" a="1"/>
  <c r="AD55" i="7" s="1"/>
  <c r="AD154" i="7" a="1"/>
  <c r="AD154" i="7" s="1"/>
  <c r="AD81" i="7" a="1"/>
  <c r="AD81" i="7" s="1"/>
  <c r="AD82" i="7" a="1"/>
  <c r="AD82" i="7" s="1"/>
  <c r="AD101" i="7" a="1"/>
  <c r="AD101" i="7" s="1"/>
  <c r="AD89" i="7" a="1"/>
  <c r="AD89" i="7" s="1"/>
  <c r="AD95" i="7" a="1"/>
  <c r="AD95" i="7" s="1"/>
  <c r="AD221" i="7" a="1"/>
  <c r="AD221" i="7" s="1"/>
  <c r="AD199" i="7" a="1"/>
  <c r="AD199" i="7" s="1"/>
  <c r="AD233" i="7" a="1"/>
  <c r="AD233" i="7" s="1"/>
  <c r="AD151" i="7" a="1"/>
  <c r="AD151" i="7" s="1"/>
  <c r="AD22" i="7" a="1"/>
  <c r="AD22" i="7" s="1"/>
  <c r="AD57" i="7" a="1"/>
  <c r="AD57" i="7" s="1"/>
  <c r="AD28" i="7" a="1"/>
  <c r="AD28" i="7" s="1"/>
  <c r="AD235" i="7" a="1"/>
  <c r="AD235" i="7" s="1"/>
  <c r="AD262" i="7" a="1"/>
  <c r="AD262" i="7" s="1"/>
  <c r="AD181" i="7" a="1"/>
  <c r="AD181" i="7" s="1"/>
  <c r="AD174" i="7" a="1"/>
  <c r="AD174" i="7" s="1"/>
  <c r="AD259" i="7" a="1"/>
  <c r="AD259" i="7" s="1"/>
  <c r="AD68" i="7" a="1"/>
  <c r="AD68" i="7" s="1"/>
  <c r="AD217" i="7" a="1"/>
  <c r="AD217" i="7" s="1"/>
  <c r="AD54" i="7" a="1"/>
  <c r="AD54" i="7" s="1"/>
  <c r="AD204" i="7" a="1"/>
  <c r="AD204" i="7" s="1"/>
  <c r="AD79" i="7" a="1"/>
  <c r="AD79" i="7" s="1"/>
  <c r="AD150" i="7" a="1"/>
  <c r="AD150" i="7" s="1"/>
  <c r="AD16" i="7" a="1"/>
  <c r="AD16" i="7" s="1"/>
  <c r="AD49" i="7" a="1"/>
  <c r="AD49" i="7" s="1"/>
  <c r="AD128" i="7" a="1"/>
  <c r="AD128" i="7" s="1"/>
  <c r="AD251" i="7" a="1"/>
  <c r="AD251" i="7" s="1"/>
  <c r="AD80" i="7" a="1"/>
  <c r="AD80" i="7" s="1"/>
  <c r="AD83" i="7" a="1"/>
  <c r="AD83" i="7" s="1"/>
  <c r="AD248" i="7" a="1"/>
  <c r="AD248" i="7" s="1"/>
  <c r="AD133" i="7" a="1"/>
  <c r="AD133" i="7" s="1"/>
  <c r="AD253" i="7" a="1"/>
  <c r="AD253" i="7" s="1"/>
  <c r="AD118" i="7" a="1"/>
  <c r="AD118" i="7" s="1"/>
  <c r="AD45" i="7" a="1"/>
  <c r="AD45" i="7" s="1"/>
  <c r="AD66" i="7" a="1"/>
  <c r="AD66" i="7" s="1"/>
  <c r="AD106" i="7" a="1"/>
  <c r="AD106" i="7" s="1"/>
  <c r="AD216" i="7" a="1"/>
  <c r="AD216" i="7" s="1"/>
  <c r="AB17" i="7" a="1"/>
  <c r="AB17" i="7" s="1"/>
  <c r="AD17" i="7" s="1" a="1"/>
  <c r="AD17" i="7" s="1"/>
  <c r="AB30" i="7" a="1"/>
  <c r="AB30" i="7" s="1"/>
  <c r="AD30" i="7" s="1" a="1"/>
  <c r="AD30" i="7" s="1"/>
  <c r="AB24" i="7" a="1"/>
  <c r="AB24" i="7" s="1"/>
  <c r="AD24" i="7" s="1" a="1"/>
  <c r="AD24" i="7" s="1"/>
  <c r="AB13" i="7" a="1"/>
  <c r="AB13" i="7" s="1"/>
  <c r="AD13" i="7" s="1" a="1"/>
  <c r="AD13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AG148" i="7" l="1" a="1"/>
  <c r="AG148" i="7" s="1"/>
  <c r="AG160" i="7" a="1"/>
  <c r="AG160" i="7" s="1"/>
  <c r="AG109" i="7" a="1"/>
  <c r="AG109" i="7" s="1"/>
  <c r="AG80" i="7" a="1"/>
  <c r="AG80" i="7" s="1"/>
  <c r="AG131" i="7" a="1"/>
  <c r="AG131" i="7" s="1"/>
  <c r="AG46" i="7" a="1"/>
  <c r="AG46" i="7" s="1"/>
  <c r="AG14" i="7" a="1"/>
  <c r="AG14" i="7" s="1"/>
  <c r="AG133" i="7" a="1"/>
  <c r="AG133" i="7" s="1"/>
  <c r="AG159" i="7" a="1"/>
  <c r="AG159" i="7" s="1"/>
  <c r="AG224" i="7" a="1"/>
  <c r="AG224" i="7" s="1"/>
  <c r="AG28" i="7" a="1"/>
  <c r="AG28" i="7" s="1"/>
  <c r="AG81" i="7" a="1"/>
  <c r="AG81" i="7" s="1"/>
  <c r="AG57" i="7" a="1"/>
  <c r="AG57" i="7" s="1"/>
  <c r="AG147" i="7" a="1"/>
  <c r="AG147" i="7" s="1"/>
  <c r="AG180" i="7" a="1"/>
  <c r="AG180" i="7" s="1"/>
  <c r="AG138" i="7" a="1"/>
  <c r="AG138" i="7" s="1"/>
  <c r="AG56" i="7" a="1"/>
  <c r="AG56" i="7" s="1"/>
  <c r="AG53" i="7" a="1"/>
  <c r="AG53" i="7" s="1"/>
  <c r="AG121" i="7" a="1"/>
  <c r="AG121" i="7" s="1"/>
  <c r="AG174" i="7" a="1"/>
  <c r="AG174" i="7" s="1"/>
  <c r="AG256" i="7" a="1"/>
  <c r="AG256" i="7" s="1"/>
  <c r="AG213" i="7" a="1"/>
  <c r="AG213" i="7" s="1"/>
  <c r="AG112" i="7" a="1"/>
  <c r="AG112" i="7" s="1"/>
  <c r="AG203" i="7" a="1"/>
  <c r="AG203" i="7" s="1"/>
  <c r="AG70" i="7" a="1"/>
  <c r="AG70" i="7" s="1"/>
  <c r="AG190" i="7" a="1"/>
  <c r="AG190" i="7" s="1"/>
  <c r="AG54" i="7" a="1"/>
  <c r="AG54" i="7" s="1"/>
  <c r="AG106" i="7" a="1"/>
  <c r="AG106" i="7" s="1"/>
  <c r="AG195" i="7" a="1"/>
  <c r="AG195" i="7" s="1"/>
  <c r="AG43" i="7" a="1"/>
  <c r="AG43" i="7" s="1"/>
  <c r="AG200" i="7" a="1"/>
  <c r="AG200" i="7" s="1"/>
  <c r="AG211" i="7" a="1"/>
  <c r="AG211" i="7" s="1"/>
  <c r="AG162" i="7" a="1"/>
  <c r="AG162" i="7" s="1"/>
  <c r="AG222" i="7" a="1"/>
  <c r="AG222" i="7" s="1"/>
  <c r="AG143" i="7" a="1"/>
  <c r="AG143" i="7" s="1"/>
  <c r="AG183" i="7" a="1"/>
  <c r="AG183" i="7" s="1"/>
  <c r="AG225" i="7" a="1"/>
  <c r="AG225" i="7" s="1"/>
  <c r="AG96" i="7" a="1"/>
  <c r="AG96" i="7" s="1"/>
  <c r="AG88" i="7" a="1"/>
  <c r="AG88" i="7" s="1"/>
  <c r="AG242" i="7" a="1"/>
  <c r="AG242" i="7" s="1"/>
  <c r="AG38" i="7" a="1"/>
  <c r="AG38" i="7" s="1"/>
  <c r="AG119" i="7" a="1"/>
  <c r="AG119" i="7" s="1"/>
  <c r="AG258" i="7" a="1"/>
  <c r="AG258" i="7" s="1"/>
  <c r="AG85" i="7" a="1"/>
  <c r="AG85" i="7" s="1"/>
  <c r="AG97" i="7" a="1"/>
  <c r="AG97" i="7" s="1"/>
  <c r="AG251" i="7" a="1"/>
  <c r="AG251" i="7" s="1"/>
  <c r="AG158" i="7" a="1"/>
  <c r="AG158" i="7" s="1"/>
  <c r="AG252" i="7" a="1"/>
  <c r="AG252" i="7" s="1"/>
  <c r="AG31" i="7" a="1"/>
  <c r="AG31" i="7" s="1"/>
  <c r="AG63" i="7" a="1"/>
  <c r="AG63" i="7" s="1"/>
  <c r="AG201" i="7" a="1"/>
  <c r="AG201" i="7" s="1"/>
  <c r="AG249" i="7" a="1"/>
  <c r="AG249" i="7" s="1"/>
  <c r="AG248" i="7" a="1"/>
  <c r="AG248" i="7" s="1"/>
  <c r="AG140" i="7" a="1"/>
  <c r="AG140" i="7" s="1"/>
  <c r="AG215" i="7" a="1"/>
  <c r="AG215" i="7" s="1"/>
  <c r="AG55" i="7" a="1"/>
  <c r="AG55" i="7" s="1"/>
  <c r="AG42" i="7" a="1"/>
  <c r="AG42" i="7" s="1"/>
  <c r="AG178" i="7" a="1"/>
  <c r="AG178" i="7" s="1"/>
  <c r="AG72" i="7" a="1"/>
  <c r="AG72" i="7" s="1"/>
  <c r="AG154" i="7" a="1"/>
  <c r="AG154" i="7" s="1"/>
  <c r="AG250" i="7" a="1"/>
  <c r="AG250" i="7" s="1"/>
  <c r="AG169" i="7" a="1"/>
  <c r="AG169" i="7" s="1"/>
  <c r="AG210" i="7" a="1"/>
  <c r="AG210" i="7" s="1"/>
  <c r="AG241" i="7" a="1"/>
  <c r="AG241" i="7" s="1"/>
  <c r="AG168" i="7" a="1"/>
  <c r="AG168" i="7" s="1"/>
  <c r="AG91" i="7" a="1"/>
  <c r="AG91" i="7" s="1"/>
  <c r="AG230" i="7" a="1"/>
  <c r="AG230" i="7" s="1"/>
  <c r="AG130" i="7" a="1"/>
  <c r="AG130" i="7" s="1"/>
  <c r="AG65" i="7" a="1"/>
  <c r="AG65" i="7" s="1"/>
  <c r="AG128" i="7" a="1"/>
  <c r="AG128" i="7" s="1"/>
  <c r="AG220" i="7" a="1"/>
  <c r="AG220" i="7" s="1"/>
  <c r="AG122" i="7" a="1"/>
  <c r="AG122" i="7" s="1"/>
  <c r="AG135" i="7" a="1"/>
  <c r="AG135" i="7" s="1"/>
  <c r="AG32" i="7" a="1"/>
  <c r="AG32" i="7" s="1"/>
  <c r="AG198" i="7" a="1"/>
  <c r="AG198" i="7" s="1"/>
  <c r="AG25" i="7" a="1"/>
  <c r="AG25" i="7" s="1"/>
  <c r="AG73" i="7" a="1"/>
  <c r="AG73" i="7" s="1"/>
  <c r="AG177" i="7" a="1"/>
  <c r="AG177" i="7" s="1"/>
  <c r="AG176" i="7" a="1"/>
  <c r="AG176" i="7" s="1"/>
  <c r="AG89" i="7" a="1"/>
  <c r="AG89" i="7" s="1"/>
  <c r="AG189" i="7" a="1"/>
  <c r="AG189" i="7" s="1"/>
  <c r="AG116" i="7" a="1"/>
  <c r="AG116" i="7" s="1"/>
  <c r="AG229" i="7" a="1"/>
  <c r="AG229" i="7" s="1"/>
  <c r="AG107" i="7" a="1"/>
  <c r="AG107" i="7" s="1"/>
  <c r="AG262" i="7" a="1"/>
  <c r="AG262" i="7" s="1"/>
  <c r="AG123" i="7" a="1"/>
  <c r="AG123" i="7" s="1"/>
  <c r="AG86" i="7" a="1"/>
  <c r="AG86" i="7" s="1"/>
  <c r="AG188" i="7" a="1"/>
  <c r="AG188" i="7" s="1"/>
  <c r="AG18" i="7" a="1"/>
  <c r="AG18" i="7" s="1"/>
  <c r="AG93" i="7" a="1"/>
  <c r="AG93" i="7" s="1"/>
  <c r="AG187" i="7" a="1"/>
  <c r="AG187" i="7" s="1"/>
  <c r="AG45" i="7" a="1"/>
  <c r="AG45" i="7" s="1"/>
  <c r="AG150" i="7" a="1"/>
  <c r="AG150" i="7" s="1"/>
  <c r="AG136" i="7" a="1"/>
  <c r="AG136" i="7" s="1"/>
  <c r="AG223" i="7" a="1"/>
  <c r="AG223" i="7" s="1"/>
  <c r="AG235" i="7" a="1"/>
  <c r="AG235" i="7" s="1"/>
  <c r="AG24" i="7" a="1"/>
  <c r="AG24" i="7" s="1"/>
  <c r="AG141" i="7" a="1"/>
  <c r="AG141" i="7" s="1"/>
  <c r="AG47" i="7" a="1"/>
  <c r="AG47" i="7" s="1"/>
  <c r="AG66" i="7" a="1"/>
  <c r="AG66" i="7" s="1"/>
  <c r="AG134" i="7" a="1"/>
  <c r="AG134" i="7" s="1"/>
  <c r="AG34" i="7" a="1"/>
  <c r="AG34" i="7" s="1"/>
  <c r="AG98" i="7" a="1"/>
  <c r="AG98" i="7" s="1"/>
  <c r="AG240" i="7" a="1"/>
  <c r="AG240" i="7" s="1"/>
  <c r="AG184" i="7" a="1"/>
  <c r="AG184" i="7" s="1"/>
  <c r="AG37" i="7" a="1"/>
  <c r="AG37" i="7" s="1"/>
  <c r="AG108" i="7" a="1"/>
  <c r="AG108" i="7" s="1"/>
  <c r="AG87" i="7" a="1"/>
  <c r="AG87" i="7" s="1"/>
  <c r="AG175" i="7" a="1"/>
  <c r="AG175" i="7" s="1"/>
  <c r="AG84" i="7" a="1"/>
  <c r="AG84" i="7" s="1"/>
  <c r="AG102" i="7" a="1"/>
  <c r="AG102" i="7" s="1"/>
  <c r="AG163" i="7" a="1"/>
  <c r="AG163" i="7" s="1"/>
  <c r="AG197" i="7" a="1"/>
  <c r="AG197" i="7" s="1"/>
  <c r="AG41" i="7" a="1"/>
  <c r="AG41" i="7" s="1"/>
  <c r="AG228" i="7" a="1"/>
  <c r="AG228" i="7" s="1"/>
  <c r="AG236" i="7" a="1"/>
  <c r="AG236" i="7" s="1"/>
  <c r="AG95" i="7" a="1"/>
  <c r="AG95" i="7" s="1"/>
  <c r="AG232" i="7" a="1"/>
  <c r="AG232" i="7" s="1"/>
  <c r="AG78" i="7" a="1"/>
  <c r="AG78" i="7" s="1"/>
  <c r="AG129" i="7" a="1"/>
  <c r="AG129" i="7" s="1"/>
  <c r="AG145" i="7" a="1"/>
  <c r="AG145" i="7" s="1"/>
  <c r="AG74" i="7" a="1"/>
  <c r="AG74" i="7" s="1"/>
  <c r="AG156" i="7" a="1"/>
  <c r="AG156" i="7" s="1"/>
  <c r="AG19" i="7" a="1"/>
  <c r="AG19" i="7" s="1"/>
  <c r="AG36" i="7" a="1"/>
  <c r="AG36" i="7" s="1"/>
  <c r="AG167" i="7" a="1"/>
  <c r="AG167" i="7" s="1"/>
  <c r="AG51" i="7" a="1"/>
  <c r="AG51" i="7" s="1"/>
  <c r="AG90" i="7" a="1"/>
  <c r="AG90" i="7" s="1"/>
  <c r="AG124" i="7" a="1"/>
  <c r="AG124" i="7" s="1"/>
  <c r="AG152" i="7" a="1"/>
  <c r="AG152" i="7" s="1"/>
  <c r="AG82" i="7" a="1"/>
  <c r="AG82" i="7" s="1"/>
  <c r="AG153" i="7" a="1"/>
  <c r="AG153" i="7" s="1"/>
  <c r="AG27" i="7" a="1"/>
  <c r="AG27" i="7" s="1"/>
  <c r="AG151" i="7" a="1"/>
  <c r="AG151" i="7" s="1"/>
  <c r="AG164" i="7" a="1"/>
  <c r="AG164" i="7" s="1"/>
  <c r="AG207" i="7" a="1"/>
  <c r="AG207" i="7" s="1"/>
  <c r="AG23" i="7" a="1"/>
  <c r="AG23" i="7" s="1"/>
  <c r="AG161" i="7" a="1"/>
  <c r="AG161" i="7" s="1"/>
  <c r="AG231" i="7" a="1"/>
  <c r="AG231" i="7" s="1"/>
  <c r="AG125" i="7" a="1"/>
  <c r="AG125" i="7" s="1"/>
  <c r="AG61" i="7" a="1"/>
  <c r="AG61" i="7" s="1"/>
  <c r="AG39" i="7" a="1"/>
  <c r="AG39" i="7" s="1"/>
  <c r="AG218" i="7" a="1"/>
  <c r="AG218" i="7" s="1"/>
  <c r="AG214" i="7" a="1"/>
  <c r="AG214" i="7" s="1"/>
  <c r="AG29" i="7" a="1"/>
  <c r="AG29" i="7" s="1"/>
  <c r="AG196" i="7" a="1"/>
  <c r="AG196" i="7" s="1"/>
  <c r="AG165" i="7" a="1"/>
  <c r="AG165" i="7" s="1"/>
  <c r="AG172" i="7" a="1"/>
  <c r="AG172" i="7" s="1"/>
  <c r="AG115" i="7" a="1"/>
  <c r="AG115" i="7" s="1"/>
  <c r="AG62" i="7" a="1"/>
  <c r="AG62" i="7" s="1"/>
  <c r="AG17" i="7" a="1"/>
  <c r="AG17" i="7" s="1"/>
  <c r="AG76" i="7" a="1"/>
  <c r="AG76" i="7" s="1"/>
  <c r="AG71" i="7" a="1"/>
  <c r="AG71" i="7" s="1"/>
  <c r="AG99" i="7" a="1"/>
  <c r="AG99" i="7" s="1"/>
  <c r="AG144" i="7" a="1"/>
  <c r="AG144" i="7" s="1"/>
  <c r="AG94" i="7" a="1"/>
  <c r="AG94" i="7" s="1"/>
  <c r="AG103" i="7" a="1"/>
  <c r="AG103" i="7" s="1"/>
  <c r="AG114" i="7" a="1"/>
  <c r="AG114" i="7" s="1"/>
  <c r="AG126" i="7" a="1"/>
  <c r="AG126" i="7" s="1"/>
  <c r="AG254" i="7" a="1"/>
  <c r="AG254" i="7" s="1"/>
  <c r="AG137" i="7" a="1"/>
  <c r="AG137" i="7" s="1"/>
  <c r="AG261" i="7" a="1"/>
  <c r="AG261" i="7" s="1"/>
  <c r="AG244" i="7" a="1"/>
  <c r="AG244" i="7" s="1"/>
  <c r="AG139" i="7" a="1"/>
  <c r="AG139" i="7" s="1"/>
  <c r="AG67" i="7" a="1"/>
  <c r="AG67" i="7" s="1"/>
  <c r="AG100" i="7" a="1"/>
  <c r="AG100" i="7" s="1"/>
  <c r="AG52" i="7" a="1"/>
  <c r="AG52" i="7" s="1"/>
  <c r="AG146" i="7" a="1"/>
  <c r="AG146" i="7" s="1"/>
  <c r="AG155" i="7" a="1"/>
  <c r="AG155" i="7" s="1"/>
  <c r="AG181" i="7" a="1"/>
  <c r="AG181" i="7" s="1"/>
  <c r="AG64" i="7" a="1"/>
  <c r="AG64" i="7" s="1"/>
  <c r="AG209" i="7" a="1"/>
  <c r="AG209" i="7" s="1"/>
  <c r="AG216" i="7" a="1"/>
  <c r="AG216" i="7" s="1"/>
  <c r="AG260" i="7" a="1"/>
  <c r="AG260" i="7" s="1"/>
  <c r="AG49" i="7" a="1"/>
  <c r="AG49" i="7" s="1"/>
  <c r="AG191" i="7" a="1"/>
  <c r="AG191" i="7" s="1"/>
  <c r="AG110" i="7" a="1"/>
  <c r="AG110" i="7" s="1"/>
  <c r="AG50" i="7" a="1"/>
  <c r="AG50" i="7" s="1"/>
  <c r="AG15" i="7" a="1"/>
  <c r="AG15" i="7" s="1"/>
  <c r="AG127" i="7" a="1"/>
  <c r="AG127" i="7" s="1"/>
  <c r="AG111" i="7" a="1"/>
  <c r="AG111" i="7" s="1"/>
  <c r="AG132" i="7" a="1"/>
  <c r="AG132" i="7" s="1"/>
  <c r="AG117" i="7" a="1"/>
  <c r="AG117" i="7" s="1"/>
  <c r="AG68" i="7" a="1"/>
  <c r="AG68" i="7" s="1"/>
  <c r="AG212" i="7" a="1"/>
  <c r="AG212" i="7" s="1"/>
  <c r="AG60" i="7" a="1"/>
  <c r="AG60" i="7" s="1"/>
  <c r="AG16" i="7" a="1"/>
  <c r="AG16" i="7" s="1"/>
  <c r="AG58" i="7" a="1"/>
  <c r="AG58" i="7" s="1"/>
  <c r="AG59" i="7" a="1"/>
  <c r="AG59" i="7" s="1"/>
  <c r="AG179" i="7" a="1"/>
  <c r="AG179" i="7" s="1"/>
  <c r="AG173" i="7" a="1"/>
  <c r="AG173" i="7" s="1"/>
  <c r="AG40" i="7" a="1"/>
  <c r="AG40" i="7" s="1"/>
  <c r="AG217" i="7" a="1"/>
  <c r="AG217" i="7" s="1"/>
  <c r="AG234" i="7" a="1"/>
  <c r="AG234" i="7" s="1"/>
  <c r="AG104" i="7" a="1"/>
  <c r="AG104" i="7" s="1"/>
  <c r="AG21" i="7" a="1"/>
  <c r="AG21" i="7" s="1"/>
  <c r="AG166" i="7" a="1"/>
  <c r="AG166" i="7" s="1"/>
  <c r="AG221" i="7" a="1"/>
  <c r="AG221" i="7" s="1"/>
  <c r="AG20" i="7" a="1"/>
  <c r="AG20" i="7" s="1"/>
  <c r="AG142" i="7" a="1"/>
  <c r="AG142" i="7" s="1"/>
  <c r="AG77" i="7" a="1"/>
  <c r="AG77" i="7" s="1"/>
  <c r="AG243" i="7" a="1"/>
  <c r="AG243" i="7" s="1"/>
  <c r="AG171" i="7" a="1"/>
  <c r="AG171" i="7" s="1"/>
  <c r="AG259" i="7" a="1"/>
  <c r="AG259" i="7" s="1"/>
  <c r="AG48" i="7" a="1"/>
  <c r="AG48" i="7" s="1"/>
  <c r="AG69" i="7" a="1"/>
  <c r="AG69" i="7" s="1"/>
  <c r="AG208" i="7" a="1"/>
  <c r="AG208" i="7" s="1"/>
  <c r="AG101" i="7" a="1"/>
  <c r="AG101" i="7" s="1"/>
  <c r="AG170" i="7" a="1"/>
  <c r="AG170" i="7" s="1"/>
  <c r="AG113" i="7" a="1"/>
  <c r="AG113" i="7" s="1"/>
  <c r="AG33" i="7" a="1"/>
  <c r="AG33" i="7" s="1"/>
  <c r="AG120" i="7" a="1"/>
  <c r="AG120" i="7" s="1"/>
  <c r="AG247" i="7" a="1"/>
  <c r="AG247" i="7" s="1"/>
  <c r="AG199" i="7" a="1"/>
  <c r="AG199" i="7" s="1"/>
  <c r="AG192" i="7" a="1"/>
  <c r="AG192" i="7" s="1"/>
  <c r="AG219" i="7" a="1"/>
  <c r="AG219" i="7" s="1"/>
  <c r="AG206" i="7" a="1"/>
  <c r="AG206" i="7" s="1"/>
  <c r="AG205" i="7" a="1"/>
  <c r="AG205" i="7" s="1"/>
  <c r="AG44" i="7" a="1"/>
  <c r="AG44" i="7" s="1"/>
  <c r="AH44" i="7" s="1" a="1"/>
  <c r="AH44" i="7" s="1"/>
  <c r="AG204" i="7" a="1"/>
  <c r="AG204" i="7" s="1"/>
  <c r="AG227" i="7" a="1"/>
  <c r="AG227" i="7" s="1"/>
  <c r="AG92" i="7" a="1"/>
  <c r="AG92" i="7" s="1"/>
  <c r="AG22" i="7" a="1"/>
  <c r="AG22" i="7" s="1"/>
  <c r="AG79" i="7" a="1"/>
  <c r="AG79" i="7" s="1"/>
  <c r="AG194" i="7" a="1"/>
  <c r="AG194" i="7" s="1"/>
  <c r="AG202" i="7" a="1"/>
  <c r="AG202" i="7" s="1"/>
  <c r="AG105" i="7" a="1"/>
  <c r="AG105" i="7" s="1"/>
  <c r="AG35" i="7" a="1"/>
  <c r="AG35" i="7" s="1"/>
  <c r="AG233" i="7" a="1"/>
  <c r="AG233" i="7" s="1"/>
  <c r="AG237" i="7" a="1"/>
  <c r="AG237" i="7" s="1"/>
  <c r="AG255" i="7" a="1"/>
  <c r="AG255" i="7" s="1"/>
  <c r="AG186" i="7" a="1"/>
  <c r="AG186" i="7" s="1"/>
  <c r="AG226" i="7" a="1"/>
  <c r="AG226" i="7" s="1"/>
  <c r="AG182" i="7" a="1"/>
  <c r="AG182" i="7" s="1"/>
  <c r="AG253" i="7" a="1"/>
  <c r="AG253" i="7" s="1"/>
  <c r="AG118" i="7" a="1"/>
  <c r="AG118" i="7" s="1"/>
  <c r="AG239" i="7" a="1"/>
  <c r="AG239" i="7" s="1"/>
  <c r="AG157" i="7" a="1"/>
  <c r="AG157" i="7" s="1"/>
  <c r="AG30" i="7" a="1"/>
  <c r="AG30" i="7" s="1"/>
  <c r="AG75" i="7" a="1"/>
  <c r="AG75" i="7" s="1"/>
  <c r="AG257" i="7" a="1"/>
  <c r="AG257" i="7" s="1"/>
  <c r="AG149" i="7" a="1"/>
  <c r="AG149" i="7" s="1"/>
  <c r="AG26" i="7" a="1"/>
  <c r="AG26" i="7" s="1"/>
  <c r="AG193" i="7" a="1"/>
  <c r="AG193" i="7" s="1"/>
  <c r="AG185" i="7" a="1"/>
  <c r="AG185" i="7" s="1"/>
  <c r="AG245" i="7" a="1"/>
  <c r="AG245" i="7" s="1"/>
  <c r="AG238" i="7" a="1"/>
  <c r="AG238" i="7" s="1"/>
  <c r="AG83" i="7" a="1"/>
  <c r="AG83" i="7" s="1"/>
  <c r="AG246" i="7" a="1"/>
  <c r="AG246" i="7" s="1"/>
  <c r="AE112" i="7" a="1"/>
  <c r="AE112" i="7" s="1"/>
  <c r="AF112" i="7" a="1"/>
  <c r="AF112" i="7" s="1"/>
  <c r="AF191" i="7" a="1"/>
  <c r="AF191" i="7" s="1"/>
  <c r="AE191" i="7" a="1"/>
  <c r="AE191" i="7" s="1"/>
  <c r="AE258" i="7" a="1"/>
  <c r="AE258" i="7" s="1"/>
  <c r="AF258" i="7" a="1"/>
  <c r="AF258" i="7" s="1"/>
  <c r="AE211" i="7" a="1"/>
  <c r="AE211" i="7" s="1"/>
  <c r="AF211" i="7" a="1"/>
  <c r="AF211" i="7" s="1"/>
  <c r="AE42" i="7" a="1"/>
  <c r="AE42" i="7" s="1"/>
  <c r="AF42" i="7" a="1"/>
  <c r="AF42" i="7" s="1"/>
  <c r="AE242" i="7" a="1"/>
  <c r="AE242" i="7" s="1"/>
  <c r="AF242" i="7" a="1"/>
  <c r="AF242" i="7" s="1"/>
  <c r="AE95" i="7" a="1"/>
  <c r="AE95" i="7" s="1"/>
  <c r="AF95" i="7" a="1"/>
  <c r="AF95" i="7" s="1"/>
  <c r="AF15" i="7" a="1"/>
  <c r="AF15" i="7" s="1"/>
  <c r="AE15" i="7" a="1"/>
  <c r="AE15" i="7" s="1"/>
  <c r="AE229" i="7" a="1"/>
  <c r="AE229" i="7" s="1"/>
  <c r="AF229" i="7" a="1"/>
  <c r="AF229" i="7" s="1"/>
  <c r="AF200" i="7" a="1"/>
  <c r="AF200" i="7" s="1"/>
  <c r="AE200" i="7" a="1"/>
  <c r="AE200" i="7" s="1"/>
  <c r="AE127" i="7" a="1"/>
  <c r="AE127" i="7" s="1"/>
  <c r="AF127" i="7" a="1"/>
  <c r="AF127" i="7" s="1"/>
  <c r="AF236" i="7" a="1"/>
  <c r="AF236" i="7" s="1"/>
  <c r="AE236" i="7" a="1"/>
  <c r="AE236" i="7" s="1"/>
  <c r="AE218" i="7" a="1"/>
  <c r="AE218" i="7" s="1"/>
  <c r="AF218" i="7" a="1"/>
  <c r="AF218" i="7" s="1"/>
  <c r="AF72" i="7" a="1"/>
  <c r="AF72" i="7" s="1"/>
  <c r="AE72" i="7" a="1"/>
  <c r="AE72" i="7" s="1"/>
  <c r="AE47" i="7" a="1"/>
  <c r="AE47" i="7" s="1"/>
  <c r="AF47" i="7" a="1"/>
  <c r="AF47" i="7" s="1"/>
  <c r="AE154" i="7" a="1"/>
  <c r="AE154" i="7" s="1"/>
  <c r="AF154" i="7" a="1"/>
  <c r="AF154" i="7" s="1"/>
  <c r="AF168" i="7" a="1"/>
  <c r="AF168" i="7" s="1"/>
  <c r="AE168" i="7" a="1"/>
  <c r="AE168" i="7" s="1"/>
  <c r="AF187" i="7" a="1"/>
  <c r="AF187" i="7" s="1"/>
  <c r="AE187" i="7" a="1"/>
  <c r="AE187" i="7" s="1"/>
  <c r="AF25" i="7" a="1"/>
  <c r="AF25" i="7" s="1"/>
  <c r="AE25" i="7" a="1"/>
  <c r="AE25" i="7" s="1"/>
  <c r="AF136" i="7" a="1"/>
  <c r="AF136" i="7" s="1"/>
  <c r="AE136" i="7" a="1"/>
  <c r="AE136" i="7" s="1"/>
  <c r="AF62" i="7" a="1"/>
  <c r="AF62" i="7" s="1"/>
  <c r="AE62" i="7" a="1"/>
  <c r="AE62" i="7" s="1"/>
  <c r="AE240" i="7" a="1"/>
  <c r="AE240" i="7" s="1"/>
  <c r="AF240" i="7" a="1"/>
  <c r="AF240" i="7" s="1"/>
  <c r="AF37" i="7" a="1"/>
  <c r="AF37" i="7" s="1"/>
  <c r="AE37" i="7" a="1"/>
  <c r="AE37" i="7" s="1"/>
  <c r="AF87" i="7" a="1"/>
  <c r="AF87" i="7" s="1"/>
  <c r="AE87" i="7" a="1"/>
  <c r="AE87" i="7" s="1"/>
  <c r="AE114" i="7" a="1"/>
  <c r="AE114" i="7" s="1"/>
  <c r="AF114" i="7" a="1"/>
  <c r="AF114" i="7" s="1"/>
  <c r="AE126" i="7" a="1"/>
  <c r="AE126" i="7" s="1"/>
  <c r="AF126" i="7" a="1"/>
  <c r="AF126" i="7" s="1"/>
  <c r="AF212" i="7" a="1"/>
  <c r="AF212" i="7" s="1"/>
  <c r="AE212" i="7" a="1"/>
  <c r="AE212" i="7" s="1"/>
  <c r="AE78" i="7" a="1"/>
  <c r="AE78" i="7" s="1"/>
  <c r="AF78" i="7" a="1"/>
  <c r="AF78" i="7" s="1"/>
  <c r="AE190" i="7" a="1"/>
  <c r="AE190" i="7" s="1"/>
  <c r="AF190" i="7" a="1"/>
  <c r="AF190" i="7" s="1"/>
  <c r="AF85" i="7" a="1"/>
  <c r="AF85" i="7" s="1"/>
  <c r="AE85" i="7" a="1"/>
  <c r="AE85" i="7" s="1"/>
  <c r="AF36" i="7" a="1"/>
  <c r="AF36" i="7" s="1"/>
  <c r="AE36" i="7" a="1"/>
  <c r="AE36" i="7" s="1"/>
  <c r="AE54" i="7" a="1"/>
  <c r="AE54" i="7" s="1"/>
  <c r="AF54" i="7" a="1"/>
  <c r="AF54" i="7" s="1"/>
  <c r="AF50" i="7" a="1"/>
  <c r="AF50" i="7" s="1"/>
  <c r="AE50" i="7" a="1"/>
  <c r="AE50" i="7" s="1"/>
  <c r="AE251" i="7" a="1"/>
  <c r="AE251" i="7" s="1"/>
  <c r="AF251" i="7" a="1"/>
  <c r="AF251" i="7" s="1"/>
  <c r="AE135" i="7" a="1"/>
  <c r="AE135" i="7" s="1"/>
  <c r="AF135" i="7" a="1"/>
  <c r="AF135" i="7" s="1"/>
  <c r="AF201" i="7" a="1"/>
  <c r="AF201" i="7" s="1"/>
  <c r="AE201" i="7" a="1"/>
  <c r="AE201" i="7" s="1"/>
  <c r="AE93" i="7" a="1"/>
  <c r="AE93" i="7" s="1"/>
  <c r="AF93" i="7" a="1"/>
  <c r="AF93" i="7" s="1"/>
  <c r="AF210" i="7" a="1"/>
  <c r="AF210" i="7" s="1"/>
  <c r="AE210" i="7" a="1"/>
  <c r="AE210" i="7" s="1"/>
  <c r="AE29" i="7" a="1"/>
  <c r="AE29" i="7" s="1"/>
  <c r="AF29" i="7" a="1"/>
  <c r="AF29" i="7" s="1"/>
  <c r="AE234" i="7" a="1"/>
  <c r="AE234" i="7" s="1"/>
  <c r="AF234" i="7" a="1"/>
  <c r="AF234" i="7" s="1"/>
  <c r="AE59" i="7" a="1"/>
  <c r="AE59" i="7" s="1"/>
  <c r="AF59" i="7" a="1"/>
  <c r="AF59" i="7" s="1"/>
  <c r="AE101" i="7" a="1"/>
  <c r="AE101" i="7" s="1"/>
  <c r="AF101" i="7" a="1"/>
  <c r="AF101" i="7" s="1"/>
  <c r="AF21" i="7" a="1"/>
  <c r="AF21" i="7" s="1"/>
  <c r="AE21" i="7" a="1"/>
  <c r="AE21" i="7" s="1"/>
  <c r="AE244" i="7" a="1"/>
  <c r="AE244" i="7" s="1"/>
  <c r="AF244" i="7" a="1"/>
  <c r="AF244" i="7" s="1"/>
  <c r="AE52" i="7" a="1"/>
  <c r="AE52" i="7" s="1"/>
  <c r="AF52" i="7" a="1"/>
  <c r="AF52" i="7" s="1"/>
  <c r="AE155" i="7" a="1"/>
  <c r="AE155" i="7" s="1"/>
  <c r="AF155" i="7" a="1"/>
  <c r="AF155" i="7" s="1"/>
  <c r="AE33" i="7" a="1"/>
  <c r="AE33" i="7" s="1"/>
  <c r="AF33" i="7" a="1"/>
  <c r="AF33" i="7" s="1"/>
  <c r="AF120" i="7" a="1"/>
  <c r="AF120" i="7" s="1"/>
  <c r="AE120" i="7" a="1"/>
  <c r="AE120" i="7" s="1"/>
  <c r="AF221" i="7" a="1"/>
  <c r="AF221" i="7" s="1"/>
  <c r="AE221" i="7" a="1"/>
  <c r="AE221" i="7" s="1"/>
  <c r="AF20" i="7" a="1"/>
  <c r="AF20" i="7" s="1"/>
  <c r="AE20" i="7" a="1"/>
  <c r="AE20" i="7" s="1"/>
  <c r="AF77" i="7" a="1"/>
  <c r="AF77" i="7" s="1"/>
  <c r="AE77" i="7" a="1"/>
  <c r="AE77" i="7" s="1"/>
  <c r="AF243" i="7" a="1"/>
  <c r="AF243" i="7" s="1"/>
  <c r="AE243" i="7" a="1"/>
  <c r="AE243" i="7" s="1"/>
  <c r="AE171" i="7" a="1"/>
  <c r="AE171" i="7" s="1"/>
  <c r="AF171" i="7" a="1"/>
  <c r="AF171" i="7" s="1"/>
  <c r="AF46" i="7" a="1"/>
  <c r="AF46" i="7" s="1"/>
  <c r="AE46" i="7" a="1"/>
  <c r="AE46" i="7" s="1"/>
  <c r="AF38" i="7" a="1"/>
  <c r="AF38" i="7" s="1"/>
  <c r="AE38" i="7" a="1"/>
  <c r="AE38" i="7" s="1"/>
  <c r="AF125" i="7" a="1"/>
  <c r="AF125" i="7" s="1"/>
  <c r="AE125" i="7" a="1"/>
  <c r="AE125" i="7" s="1"/>
  <c r="AE39" i="7" a="1"/>
  <c r="AE39" i="7" s="1"/>
  <c r="AF39" i="7" a="1"/>
  <c r="AF39" i="7" s="1"/>
  <c r="AE215" i="7" a="1"/>
  <c r="AE215" i="7" s="1"/>
  <c r="AF215" i="7" a="1"/>
  <c r="AF215" i="7" s="1"/>
  <c r="AF188" i="7" a="1"/>
  <c r="AF188" i="7" s="1"/>
  <c r="AE188" i="7" a="1"/>
  <c r="AE188" i="7" s="1"/>
  <c r="AE141" i="7" a="1"/>
  <c r="AE141" i="7" s="1"/>
  <c r="AF141" i="7" a="1"/>
  <c r="AF141" i="7" s="1"/>
  <c r="AF241" i="7" a="1"/>
  <c r="AF241" i="7" s="1"/>
  <c r="AE241" i="7" a="1"/>
  <c r="AE241" i="7" s="1"/>
  <c r="AE232" i="7" a="1"/>
  <c r="AE232" i="7" s="1"/>
  <c r="AF232" i="7" a="1"/>
  <c r="AF232" i="7" s="1"/>
  <c r="AE217" i="7" a="1"/>
  <c r="AE217" i="7" s="1"/>
  <c r="AF217" i="7" a="1"/>
  <c r="AF217" i="7" s="1"/>
  <c r="AF71" i="7" a="1"/>
  <c r="AF71" i="7" s="1"/>
  <c r="AE71" i="7" a="1"/>
  <c r="AE71" i="7" s="1"/>
  <c r="AH71" i="7" s="1" a="1"/>
  <c r="AH71" i="7" s="1"/>
  <c r="AE179" i="7" a="1"/>
  <c r="AE179" i="7" s="1"/>
  <c r="AF179" i="7" a="1"/>
  <c r="AF179" i="7" s="1"/>
  <c r="AF170" i="7" a="1"/>
  <c r="AF170" i="7" s="1"/>
  <c r="AE170" i="7" a="1"/>
  <c r="AE170" i="7" s="1"/>
  <c r="AE166" i="7" a="1"/>
  <c r="AE166" i="7" s="1"/>
  <c r="AF166" i="7" a="1"/>
  <c r="AF166" i="7" s="1"/>
  <c r="AE139" i="7" a="1"/>
  <c r="AE139" i="7" s="1"/>
  <c r="AF139" i="7" a="1"/>
  <c r="AF139" i="7" s="1"/>
  <c r="AE146" i="7" a="1"/>
  <c r="AE146" i="7" s="1"/>
  <c r="AF146" i="7" a="1"/>
  <c r="AF146" i="7" s="1"/>
  <c r="AE239" i="7" a="1"/>
  <c r="AE239" i="7" s="1"/>
  <c r="AF239" i="7" a="1"/>
  <c r="AF239" i="7" s="1"/>
  <c r="AE157" i="7" a="1"/>
  <c r="AE157" i="7" s="1"/>
  <c r="AF157" i="7" a="1"/>
  <c r="AF157" i="7" s="1"/>
  <c r="AE202" i="7" a="1"/>
  <c r="AE202" i="7" s="1"/>
  <c r="AF202" i="7" a="1"/>
  <c r="AF202" i="7" s="1"/>
  <c r="AF247" i="7" a="1"/>
  <c r="AF247" i="7" s="1"/>
  <c r="AE247" i="7" a="1"/>
  <c r="AE247" i="7" s="1"/>
  <c r="AF205" i="7" a="1"/>
  <c r="AF205" i="7" s="1"/>
  <c r="AE205" i="7" a="1"/>
  <c r="AE205" i="7" s="1"/>
  <c r="AE224" i="7" a="1"/>
  <c r="AE224" i="7" s="1"/>
  <c r="AF224" i="7" a="1"/>
  <c r="AF224" i="7" s="1"/>
  <c r="AE158" i="7" a="1"/>
  <c r="AE158" i="7" s="1"/>
  <c r="AF158" i="7" a="1"/>
  <c r="AF158" i="7" s="1"/>
  <c r="AE107" i="7" a="1"/>
  <c r="AE107" i="7" s="1"/>
  <c r="AF107" i="7" a="1"/>
  <c r="AF107" i="7" s="1"/>
  <c r="AE116" i="7" a="1"/>
  <c r="AE116" i="7" s="1"/>
  <c r="AF116" i="7" a="1"/>
  <c r="AF116" i="7" s="1"/>
  <c r="AF56" i="7" a="1"/>
  <c r="AF56" i="7" s="1"/>
  <c r="AE56" i="7" a="1"/>
  <c r="AE56" i="7" s="1"/>
  <c r="AF195" i="7" a="1"/>
  <c r="AF195" i="7" s="1"/>
  <c r="AE195" i="7" a="1"/>
  <c r="AE195" i="7" s="1"/>
  <c r="AE214" i="7" a="1"/>
  <c r="AE214" i="7" s="1"/>
  <c r="AF214" i="7" a="1"/>
  <c r="AF214" i="7" s="1"/>
  <c r="AE110" i="7" a="1"/>
  <c r="AE110" i="7" s="1"/>
  <c r="AF110" i="7" a="1"/>
  <c r="AF110" i="7" s="1"/>
  <c r="AE86" i="7" a="1"/>
  <c r="AE86" i="7" s="1"/>
  <c r="AF86" i="7" a="1"/>
  <c r="AF86" i="7" s="1"/>
  <c r="AF48" i="7" a="1"/>
  <c r="AF48" i="7" s="1"/>
  <c r="AE48" i="7" a="1"/>
  <c r="AE48" i="7" s="1"/>
  <c r="AE257" i="7" a="1"/>
  <c r="AE257" i="7" s="1"/>
  <c r="AF257" i="7" a="1"/>
  <c r="AF257" i="7" s="1"/>
  <c r="AE149" i="7" a="1"/>
  <c r="AE149" i="7" s="1"/>
  <c r="AF149" i="7" a="1"/>
  <c r="AF149" i="7" s="1"/>
  <c r="AF35" i="7" a="1"/>
  <c r="AF35" i="7" s="1"/>
  <c r="AE35" i="7" a="1"/>
  <c r="AE35" i="7" s="1"/>
  <c r="AF186" i="7" a="1"/>
  <c r="AF186" i="7" s="1"/>
  <c r="AE186" i="7" a="1"/>
  <c r="AE186" i="7" s="1"/>
  <c r="AF226" i="7" a="1"/>
  <c r="AF226" i="7" s="1"/>
  <c r="AE226" i="7" a="1"/>
  <c r="AE226" i="7" s="1"/>
  <c r="AF145" i="7" a="1"/>
  <c r="AF145" i="7" s="1"/>
  <c r="AE145" i="7" a="1"/>
  <c r="AE145" i="7" s="1"/>
  <c r="AE227" i="7" a="1"/>
  <c r="AE227" i="7" s="1"/>
  <c r="AF227" i="7" a="1"/>
  <c r="AF227" i="7" s="1"/>
  <c r="AE151" i="7" a="1"/>
  <c r="AE151" i="7" s="1"/>
  <c r="AF151" i="7" a="1"/>
  <c r="AF151" i="7" s="1"/>
  <c r="AF84" i="7" a="1"/>
  <c r="AF84" i="7" s="1"/>
  <c r="AE84" i="7" a="1"/>
  <c r="AE84" i="7" s="1"/>
  <c r="AF26" i="7" a="1"/>
  <c r="AF26" i="7" s="1"/>
  <c r="AE26" i="7" a="1"/>
  <c r="AE26" i="7" s="1"/>
  <c r="AE193" i="7" a="1"/>
  <c r="AE193" i="7" s="1"/>
  <c r="AF193" i="7" a="1"/>
  <c r="AF193" i="7" s="1"/>
  <c r="AF185" i="7" a="1"/>
  <c r="AF185" i="7" s="1"/>
  <c r="AE185" i="7" a="1"/>
  <c r="AE185" i="7" s="1"/>
  <c r="AE238" i="7" a="1"/>
  <c r="AE238" i="7" s="1"/>
  <c r="AF238" i="7" a="1"/>
  <c r="AF238" i="7" s="1"/>
  <c r="AE83" i="7" a="1"/>
  <c r="AE83" i="7" s="1"/>
  <c r="AF83" i="7" a="1"/>
  <c r="AF83" i="7" s="1"/>
  <c r="AE74" i="7" a="1"/>
  <c r="AE74" i="7" s="1"/>
  <c r="AF74" i="7" a="1"/>
  <c r="AF74" i="7" s="1"/>
  <c r="AE27" i="7" a="1"/>
  <c r="AE27" i="7" s="1"/>
  <c r="AF27" i="7" a="1"/>
  <c r="AF27" i="7" s="1"/>
  <c r="AF88" i="7" a="1"/>
  <c r="AF88" i="7" s="1"/>
  <c r="AE88" i="7" a="1"/>
  <c r="AE88" i="7" s="1"/>
  <c r="AF23" i="7" a="1"/>
  <c r="AF23" i="7" s="1"/>
  <c r="AE23" i="7" a="1"/>
  <c r="AE23" i="7" s="1"/>
  <c r="AF130" i="7" a="1"/>
  <c r="AF130" i="7" s="1"/>
  <c r="AE130" i="7" a="1"/>
  <c r="AE130" i="7" s="1"/>
  <c r="AF198" i="7" a="1"/>
  <c r="AF198" i="7" s="1"/>
  <c r="AE198" i="7" a="1"/>
  <c r="AE198" i="7" s="1"/>
  <c r="AH198" i="7" s="1" a="1"/>
  <c r="AH198" i="7" s="1"/>
  <c r="AE94" i="7" a="1"/>
  <c r="AE94" i="7" s="1"/>
  <c r="AF94" i="7" a="1"/>
  <c r="AF94" i="7" s="1"/>
  <c r="AF253" i="7" a="1"/>
  <c r="AF253" i="7" s="1"/>
  <c r="AE253" i="7" a="1"/>
  <c r="AE253" i="7" s="1"/>
  <c r="AF22" i="7" a="1"/>
  <c r="AF22" i="7" s="1"/>
  <c r="AE22" i="7" a="1"/>
  <c r="AE22" i="7" s="1"/>
  <c r="AF16" i="7" a="1"/>
  <c r="AF16" i="7" s="1"/>
  <c r="AE16" i="7" a="1"/>
  <c r="AE16" i="7" s="1"/>
  <c r="AF76" i="7" a="1"/>
  <c r="AF76" i="7" s="1"/>
  <c r="AE76" i="7" a="1"/>
  <c r="AE76" i="7" s="1"/>
  <c r="AE98" i="7" a="1"/>
  <c r="AE98" i="7" s="1"/>
  <c r="AF98" i="7" a="1"/>
  <c r="AF98" i="7" s="1"/>
  <c r="AE184" i="7" a="1"/>
  <c r="AE184" i="7" s="1"/>
  <c r="AF184" i="7" a="1"/>
  <c r="AF184" i="7" s="1"/>
  <c r="AF131" i="7" a="1"/>
  <c r="AF131" i="7" s="1"/>
  <c r="AE131" i="7" a="1"/>
  <c r="AE131" i="7" s="1"/>
  <c r="AE209" i="7" a="1"/>
  <c r="AE209" i="7" s="1"/>
  <c r="AF209" i="7" a="1"/>
  <c r="AF209" i="7" s="1"/>
  <c r="AE103" i="7" a="1"/>
  <c r="AE103" i="7" s="1"/>
  <c r="AF103" i="7" a="1"/>
  <c r="AF103" i="7" s="1"/>
  <c r="AE254" i="7" a="1"/>
  <c r="AE254" i="7" s="1"/>
  <c r="AF254" i="7" a="1"/>
  <c r="AF254" i="7" s="1"/>
  <c r="AE165" i="7" a="1"/>
  <c r="AE165" i="7" s="1"/>
  <c r="AF165" i="7" a="1"/>
  <c r="AF165" i="7" s="1"/>
  <c r="AE172" i="7" a="1"/>
  <c r="AE172" i="7" s="1"/>
  <c r="AF172" i="7" a="1"/>
  <c r="AF172" i="7" s="1"/>
  <c r="AF61" i="7" a="1"/>
  <c r="AF61" i="7" s="1"/>
  <c r="AE61" i="7" a="1"/>
  <c r="AE61" i="7" s="1"/>
  <c r="AF32" i="7" a="1"/>
  <c r="AF32" i="7" s="1"/>
  <c r="AE32" i="7" a="1"/>
  <c r="AE32" i="7" s="1"/>
  <c r="AE19" i="7" a="1"/>
  <c r="AE19" i="7" s="1"/>
  <c r="AF19" i="7" a="1"/>
  <c r="AF19" i="7" s="1"/>
  <c r="AF147" i="7" a="1"/>
  <c r="AF147" i="7" s="1"/>
  <c r="AE147" i="7" a="1"/>
  <c r="AE147" i="7" s="1"/>
  <c r="AE235" i="7" a="1"/>
  <c r="AE235" i="7" s="1"/>
  <c r="AF235" i="7" a="1"/>
  <c r="AF235" i="7" s="1"/>
  <c r="AE118" i="7" a="1"/>
  <c r="AE118" i="7" s="1"/>
  <c r="AF118" i="7" a="1"/>
  <c r="AF118" i="7" s="1"/>
  <c r="AF113" i="7" a="1"/>
  <c r="AF113" i="7" s="1"/>
  <c r="AE113" i="7" a="1"/>
  <c r="AE113" i="7" s="1"/>
  <c r="AE194" i="7" a="1"/>
  <c r="AE194" i="7" s="1"/>
  <c r="AF194" i="7" a="1"/>
  <c r="AF194" i="7" s="1"/>
  <c r="AE115" i="7" a="1"/>
  <c r="AE115" i="7" s="1"/>
  <c r="AF115" i="7" a="1"/>
  <c r="AF115" i="7" s="1"/>
  <c r="AE105" i="7" a="1"/>
  <c r="AE105" i="7" s="1"/>
  <c r="AF105" i="7" a="1"/>
  <c r="AF105" i="7" s="1"/>
  <c r="AF68" i="7" a="1"/>
  <c r="AF68" i="7" s="1"/>
  <c r="AE68" i="7" a="1"/>
  <c r="AE68" i="7" s="1"/>
  <c r="AF75" i="7" a="1"/>
  <c r="AF75" i="7" s="1"/>
  <c r="AE75" i="7" a="1"/>
  <c r="AE75" i="7" s="1"/>
  <c r="AF192" i="7" a="1"/>
  <c r="AF192" i="7" s="1"/>
  <c r="AE192" i="7" a="1"/>
  <c r="AE192" i="7" s="1"/>
  <c r="AE219" i="7" a="1"/>
  <c r="AE219" i="7" s="1"/>
  <c r="AF219" i="7" a="1"/>
  <c r="AF219" i="7" s="1"/>
  <c r="AE60" i="7" a="1"/>
  <c r="AE60" i="7" s="1"/>
  <c r="AF60" i="7" a="1"/>
  <c r="AF60" i="7" s="1"/>
  <c r="AE55" i="7" a="1"/>
  <c r="AE55" i="7" s="1"/>
  <c r="AF55" i="7" a="1"/>
  <c r="AF55" i="7" s="1"/>
  <c r="AE108" i="7" a="1"/>
  <c r="AE108" i="7" s="1"/>
  <c r="AF108" i="7" a="1"/>
  <c r="AF108" i="7" s="1"/>
  <c r="AF259" i="7" a="1"/>
  <c r="AF259" i="7" s="1"/>
  <c r="AE259" i="7" a="1"/>
  <c r="AE259" i="7" s="1"/>
  <c r="AH259" i="7" s="1" a="1"/>
  <c r="AH259" i="7" s="1"/>
  <c r="AF152" i="7" a="1"/>
  <c r="AF152" i="7" s="1"/>
  <c r="AE152" i="7" a="1"/>
  <c r="AE152" i="7" s="1"/>
  <c r="AE99" i="7" a="1"/>
  <c r="AE99" i="7" s="1"/>
  <c r="AF99" i="7" a="1"/>
  <c r="AF99" i="7" s="1"/>
  <c r="AE208" i="7" a="1"/>
  <c r="AE208" i="7" s="1"/>
  <c r="AF208" i="7" a="1"/>
  <c r="AF208" i="7" s="1"/>
  <c r="AF161" i="7" a="1"/>
  <c r="AF161" i="7" s="1"/>
  <c r="AE161" i="7" a="1"/>
  <c r="AE161" i="7" s="1"/>
  <c r="AE92" i="7" a="1"/>
  <c r="AE92" i="7" s="1"/>
  <c r="AF92" i="7" a="1"/>
  <c r="AF92" i="7" s="1"/>
  <c r="AE230" i="7" a="1"/>
  <c r="AE230" i="7" s="1"/>
  <c r="AF230" i="7" a="1"/>
  <c r="AF230" i="7" s="1"/>
  <c r="AE237" i="7" a="1"/>
  <c r="AE237" i="7" s="1"/>
  <c r="AF237" i="7" a="1"/>
  <c r="AF237" i="7" s="1"/>
  <c r="AE255" i="7" a="1"/>
  <c r="AE255" i="7" s="1"/>
  <c r="AF255" i="7" a="1"/>
  <c r="AF255" i="7" s="1"/>
  <c r="AE167" i="7" a="1"/>
  <c r="AE167" i="7" s="1"/>
  <c r="AF167" i="7" a="1"/>
  <c r="AF167" i="7" s="1"/>
  <c r="AF70" i="7" a="1"/>
  <c r="AF70" i="7" s="1"/>
  <c r="AE70" i="7" a="1"/>
  <c r="AE70" i="7" s="1"/>
  <c r="AH70" i="7" s="1" a="1"/>
  <c r="AH70" i="7" s="1"/>
  <c r="AE250" i="7" a="1"/>
  <c r="AE250" i="7" s="1"/>
  <c r="AF250" i="7" a="1"/>
  <c r="AF250" i="7" s="1"/>
  <c r="AE58" i="7" a="1"/>
  <c r="AE58" i="7" s="1"/>
  <c r="AF58" i="7" a="1"/>
  <c r="AF58" i="7" s="1"/>
  <c r="AE90" i="7" a="1"/>
  <c r="AE90" i="7" s="1"/>
  <c r="AF90" i="7" a="1"/>
  <c r="AF90" i="7" s="1"/>
  <c r="AE111" i="7" a="1"/>
  <c r="AE111" i="7" s="1"/>
  <c r="AF111" i="7" a="1"/>
  <c r="AF111" i="7" s="1"/>
  <c r="AE177" i="7" a="1"/>
  <c r="AE177" i="7" s="1"/>
  <c r="AF177" i="7" a="1"/>
  <c r="AF177" i="7" s="1"/>
  <c r="AE183" i="7" a="1"/>
  <c r="AE183" i="7" s="1"/>
  <c r="AF183" i="7" a="1"/>
  <c r="AF183" i="7" s="1"/>
  <c r="AF245" i="7" a="1"/>
  <c r="AF245" i="7" s="1"/>
  <c r="AE245" i="7" a="1"/>
  <c r="AE245" i="7" s="1"/>
  <c r="AF44" i="7" a="1"/>
  <c r="AF44" i="7" s="1"/>
  <c r="AE44" i="7" a="1"/>
  <c r="AE44" i="7" s="1"/>
  <c r="AF65" i="7" a="1"/>
  <c r="AF65" i="7" s="1"/>
  <c r="AE65" i="7" a="1"/>
  <c r="AE65" i="7" s="1"/>
  <c r="AE176" i="7" a="1"/>
  <c r="AE176" i="7" s="1"/>
  <c r="AF176" i="7" a="1"/>
  <c r="AF176" i="7" s="1"/>
  <c r="AE123" i="7" a="1"/>
  <c r="AE123" i="7" s="1"/>
  <c r="AF123" i="7" a="1"/>
  <c r="AF123" i="7" s="1"/>
  <c r="AF18" i="7" a="1"/>
  <c r="AF18" i="7" s="1"/>
  <c r="AE18" i="7" a="1"/>
  <c r="AE18" i="7" s="1"/>
  <c r="AE43" i="7" a="1"/>
  <c r="AE43" i="7" s="1"/>
  <c r="AF43" i="7" a="1"/>
  <c r="AF43" i="7" s="1"/>
  <c r="AE91" i="7" a="1"/>
  <c r="AE91" i="7" s="1"/>
  <c r="AF91" i="7" a="1"/>
  <c r="AF91" i="7" s="1"/>
  <c r="AF40" i="7" a="1"/>
  <c r="AF40" i="7" s="1"/>
  <c r="AE40" i="7" a="1"/>
  <c r="AE40" i="7" s="1"/>
  <c r="AE143" i="7" a="1"/>
  <c r="AE143" i="7" s="1"/>
  <c r="AF143" i="7" a="1"/>
  <c r="AF143" i="7" s="1"/>
  <c r="AF153" i="7" a="1"/>
  <c r="AF153" i="7" s="1"/>
  <c r="AE153" i="7" a="1"/>
  <c r="AE153" i="7" s="1"/>
  <c r="AF164" i="7" a="1"/>
  <c r="AF164" i="7" s="1"/>
  <c r="AE164" i="7" a="1"/>
  <c r="AE164" i="7" s="1"/>
  <c r="AH164" i="7" s="1" a="1"/>
  <c r="AH164" i="7" s="1"/>
  <c r="AE109" i="7" a="1"/>
  <c r="AE109" i="7" s="1"/>
  <c r="AF109" i="7" a="1"/>
  <c r="AF109" i="7" s="1"/>
  <c r="AE181" i="7" a="1"/>
  <c r="AE181" i="7" s="1"/>
  <c r="AF181" i="7" a="1"/>
  <c r="AF181" i="7" s="1"/>
  <c r="AE73" i="7" a="1"/>
  <c r="AE73" i="7" s="1"/>
  <c r="AF73" i="7" a="1"/>
  <c r="AF73" i="7" s="1"/>
  <c r="AE148" i="7" a="1"/>
  <c r="AE148" i="7" s="1"/>
  <c r="AF148" i="7" a="1"/>
  <c r="AF148" i="7" s="1"/>
  <c r="AE34" i="7" a="1"/>
  <c r="AE34" i="7" s="1"/>
  <c r="AF34" i="7" a="1"/>
  <c r="AF34" i="7" s="1"/>
  <c r="AF129" i="7" a="1"/>
  <c r="AF129" i="7" s="1"/>
  <c r="AE129" i="7" a="1"/>
  <c r="AE129" i="7" s="1"/>
  <c r="AE249" i="7" a="1"/>
  <c r="AE249" i="7" s="1"/>
  <c r="AF249" i="7" a="1"/>
  <c r="AF249" i="7" s="1"/>
  <c r="AE169" i="7" a="1"/>
  <c r="AE169" i="7" s="1"/>
  <c r="AF169" i="7" a="1"/>
  <c r="AF169" i="7" s="1"/>
  <c r="AF53" i="7" a="1"/>
  <c r="AF53" i="7" s="1"/>
  <c r="AE53" i="7" a="1"/>
  <c r="AE53" i="7" s="1"/>
  <c r="AE82" i="7" a="1"/>
  <c r="AE82" i="7" s="1"/>
  <c r="AF82" i="7" a="1"/>
  <c r="AF82" i="7" s="1"/>
  <c r="AE182" i="7" a="1"/>
  <c r="AE182" i="7" s="1"/>
  <c r="AF182" i="7" a="1"/>
  <c r="AF182" i="7" s="1"/>
  <c r="AE163" i="7" a="1"/>
  <c r="AE163" i="7" s="1"/>
  <c r="AF163" i="7" a="1"/>
  <c r="AF163" i="7" s="1"/>
  <c r="AH163" i="7" s="1" a="1"/>
  <c r="AH163" i="7" s="1"/>
  <c r="AE174" i="7" a="1"/>
  <c r="AE174" i="7" s="1"/>
  <c r="AF174" i="7" a="1"/>
  <c r="AF174" i="7" s="1"/>
  <c r="AF96" i="7" a="1"/>
  <c r="AF96" i="7" s="1"/>
  <c r="AE96" i="7" a="1"/>
  <c r="AE96" i="7" s="1"/>
  <c r="AF69" i="7" a="1"/>
  <c r="AF69" i="7" s="1"/>
  <c r="AE69" i="7" a="1"/>
  <c r="AE69" i="7" s="1"/>
  <c r="AF262" i="7" a="1"/>
  <c r="AF262" i="7" s="1"/>
  <c r="AE262" i="7" a="1"/>
  <c r="AE262" i="7" s="1"/>
  <c r="AE207" i="7" a="1"/>
  <c r="AE207" i="7" s="1"/>
  <c r="AF207" i="7" a="1"/>
  <c r="AF207" i="7" s="1"/>
  <c r="AE24" i="7" a="1"/>
  <c r="AE24" i="7" s="1"/>
  <c r="AF24" i="7" a="1"/>
  <c r="AF24" i="7" s="1"/>
  <c r="AE144" i="7" a="1"/>
  <c r="AE144" i="7" s="1"/>
  <c r="AF144" i="7" a="1"/>
  <c r="AF144" i="7" s="1"/>
  <c r="AF63" i="7" a="1"/>
  <c r="AF63" i="7" s="1"/>
  <c r="AE63" i="7" a="1"/>
  <c r="AE63" i="7" s="1"/>
  <c r="AE14" i="7" a="1"/>
  <c r="AE14" i="7" s="1"/>
  <c r="AF14" i="7" a="1"/>
  <c r="AF14" i="7" s="1"/>
  <c r="AE132" i="7" a="1"/>
  <c r="AE132" i="7" s="1"/>
  <c r="AF132" i="7" a="1"/>
  <c r="AF132" i="7" s="1"/>
  <c r="AE17" i="7" a="1"/>
  <c r="AE17" i="7" s="1"/>
  <c r="AF17" i="7" a="1"/>
  <c r="AF17" i="7" s="1"/>
  <c r="AE204" i="7" a="1"/>
  <c r="AE204" i="7" s="1"/>
  <c r="AF204" i="7" a="1"/>
  <c r="AF204" i="7" s="1"/>
  <c r="AE233" i="7" a="1"/>
  <c r="AE233" i="7" s="1"/>
  <c r="AF233" i="7" a="1"/>
  <c r="AF233" i="7" s="1"/>
  <c r="AF133" i="7" a="1"/>
  <c r="AF133" i="7" s="1"/>
  <c r="AE133" i="7" a="1"/>
  <c r="AE133" i="7" s="1"/>
  <c r="AF175" i="7" a="1"/>
  <c r="AF175" i="7" s="1"/>
  <c r="AE175" i="7" a="1"/>
  <c r="AE175" i="7" s="1"/>
  <c r="AE216" i="7" a="1"/>
  <c r="AE216" i="7" s="1"/>
  <c r="AF216" i="7" a="1"/>
  <c r="AF216" i="7" s="1"/>
  <c r="AF156" i="7" a="1"/>
  <c r="AF156" i="7" s="1"/>
  <c r="AE156" i="7" a="1"/>
  <c r="AE156" i="7" s="1"/>
  <c r="AE49" i="7" a="1"/>
  <c r="AE49" i="7" s="1"/>
  <c r="AF49" i="7" a="1"/>
  <c r="AF49" i="7" s="1"/>
  <c r="AE128" i="7" a="1"/>
  <c r="AE128" i="7" s="1"/>
  <c r="AF128" i="7" a="1"/>
  <c r="AF128" i="7" s="1"/>
  <c r="AE89" i="7" a="1"/>
  <c r="AE89" i="7" s="1"/>
  <c r="AF89" i="7" a="1"/>
  <c r="AF89" i="7" s="1"/>
  <c r="AE97" i="7" a="1"/>
  <c r="AE97" i="7" s="1"/>
  <c r="AF97" i="7" a="1"/>
  <c r="AF97" i="7" s="1"/>
  <c r="AE117" i="7" a="1"/>
  <c r="AE117" i="7" s="1"/>
  <c r="AF117" i="7" a="1"/>
  <c r="AF117" i="7" s="1"/>
  <c r="AE124" i="7" a="1"/>
  <c r="AE124" i="7" s="1"/>
  <c r="AF124" i="7" a="1"/>
  <c r="AF124" i="7" s="1"/>
  <c r="AF31" i="7" a="1"/>
  <c r="AF31" i="7" s="1"/>
  <c r="AE31" i="7" a="1"/>
  <c r="AE31" i="7" s="1"/>
  <c r="AF173" i="7" a="1"/>
  <c r="AF173" i="7" s="1"/>
  <c r="AE173" i="7" a="1"/>
  <c r="AE173" i="7" s="1"/>
  <c r="AE196" i="7" a="1"/>
  <c r="AE196" i="7" s="1"/>
  <c r="AF196" i="7" a="1"/>
  <c r="AF196" i="7" s="1"/>
  <c r="AE261" i="7" a="1"/>
  <c r="AE261" i="7" s="1"/>
  <c r="AF261" i="7" a="1"/>
  <c r="AF261" i="7" s="1"/>
  <c r="AF67" i="7" a="1"/>
  <c r="AF67" i="7" s="1"/>
  <c r="AE67" i="7" a="1"/>
  <c r="AE67" i="7" s="1"/>
  <c r="AF206" i="7" a="1"/>
  <c r="AF206" i="7" s="1"/>
  <c r="AE206" i="7" a="1"/>
  <c r="AE206" i="7" s="1"/>
  <c r="AE102" i="7" a="1"/>
  <c r="AE102" i="7" s="1"/>
  <c r="AF102" i="7" a="1"/>
  <c r="AF102" i="7" s="1"/>
  <c r="AE220" i="7" a="1"/>
  <c r="AE220" i="7" s="1"/>
  <c r="AF220" i="7" a="1"/>
  <c r="AF220" i="7" s="1"/>
  <c r="AE81" i="7" a="1"/>
  <c r="AE81" i="7" s="1"/>
  <c r="AF81" i="7" a="1"/>
  <c r="AF81" i="7" s="1"/>
  <c r="AF231" i="7" a="1"/>
  <c r="AF231" i="7" s="1"/>
  <c r="AE231" i="7" a="1"/>
  <c r="AE231" i="7" s="1"/>
  <c r="AE41" i="7" a="1"/>
  <c r="AE41" i="7" s="1"/>
  <c r="AF41" i="7" a="1"/>
  <c r="AF41" i="7" s="1"/>
  <c r="AE189" i="7" a="1"/>
  <c r="AE189" i="7" s="1"/>
  <c r="AF189" i="7" a="1"/>
  <c r="AF189" i="7" s="1"/>
  <c r="AE64" i="7" a="1"/>
  <c r="AE64" i="7" s="1"/>
  <c r="AF64" i="7" a="1"/>
  <c r="AF64" i="7" s="1"/>
  <c r="AE178" i="7" a="1"/>
  <c r="AE178" i="7" s="1"/>
  <c r="AF178" i="7" a="1"/>
  <c r="AF178" i="7" s="1"/>
  <c r="AF121" i="7" a="1"/>
  <c r="AF121" i="7" s="1"/>
  <c r="AE121" i="7" a="1"/>
  <c r="AE121" i="7" s="1"/>
  <c r="AE246" i="7" a="1"/>
  <c r="AE246" i="7" s="1"/>
  <c r="AF246" i="7" a="1"/>
  <c r="AF246" i="7" s="1"/>
  <c r="AE197" i="7" a="1"/>
  <c r="AE197" i="7" s="1"/>
  <c r="AF197" i="7" a="1"/>
  <c r="AF197" i="7" s="1"/>
  <c r="AE100" i="7" a="1"/>
  <c r="AE100" i="7" s="1"/>
  <c r="AF100" i="7" a="1"/>
  <c r="AF100" i="7" s="1"/>
  <c r="AF104" i="7" a="1"/>
  <c r="AF104" i="7" s="1"/>
  <c r="AE104" i="7" a="1"/>
  <c r="AE104" i="7" s="1"/>
  <c r="AF28" i="7" a="1"/>
  <c r="AF28" i="7" s="1"/>
  <c r="AE28" i="7" a="1"/>
  <c r="AE28" i="7" s="1"/>
  <c r="AF30" i="7" a="1"/>
  <c r="AF30" i="7" s="1"/>
  <c r="AE30" i="7" a="1"/>
  <c r="AE30" i="7" s="1"/>
  <c r="AE203" i="7" a="1"/>
  <c r="AE203" i="7" s="1"/>
  <c r="AF203" i="7" a="1"/>
  <c r="AF203" i="7" s="1"/>
  <c r="AE138" i="7" a="1"/>
  <c r="AE138" i="7" s="1"/>
  <c r="AF138" i="7" a="1"/>
  <c r="AF138" i="7" s="1"/>
  <c r="AE228" i="7" a="1"/>
  <c r="AE228" i="7" s="1"/>
  <c r="AF228" i="7" a="1"/>
  <c r="AF228" i="7" s="1"/>
  <c r="AE159" i="7" a="1"/>
  <c r="AE159" i="7" s="1"/>
  <c r="AF159" i="7" a="1"/>
  <c r="AF159" i="7" s="1"/>
  <c r="AE80" i="7" a="1"/>
  <c r="AE80" i="7" s="1"/>
  <c r="AF80" i="7" a="1"/>
  <c r="AF80" i="7" s="1"/>
  <c r="AH80" i="7" s="1" a="1"/>
  <c r="AH80" i="7" s="1"/>
  <c r="AE57" i="7" a="1"/>
  <c r="AE57" i="7" s="1"/>
  <c r="AF57" i="7" a="1"/>
  <c r="AF57" i="7" s="1"/>
  <c r="AE252" i="7" a="1"/>
  <c r="AE252" i="7" s="1"/>
  <c r="AF252" i="7" a="1"/>
  <c r="AF252" i="7" s="1"/>
  <c r="AE180" i="7" a="1"/>
  <c r="AE180" i="7" s="1"/>
  <c r="AF180" i="7" a="1"/>
  <c r="AF180" i="7" s="1"/>
  <c r="AE140" i="7" a="1"/>
  <c r="AE140" i="7" s="1"/>
  <c r="AF140" i="7" a="1"/>
  <c r="AF140" i="7" s="1"/>
  <c r="AF66" i="7" a="1"/>
  <c r="AF66" i="7" s="1"/>
  <c r="AE66" i="7" a="1"/>
  <c r="AE66" i="7" s="1"/>
  <c r="AE45" i="7" a="1"/>
  <c r="AE45" i="7" s="1"/>
  <c r="AF45" i="7" a="1"/>
  <c r="AF45" i="7" s="1"/>
  <c r="AF150" i="7" a="1"/>
  <c r="AF150" i="7" s="1"/>
  <c r="AE150" i="7" a="1"/>
  <c r="AE150" i="7" s="1"/>
  <c r="AE79" i="7" a="1"/>
  <c r="AE79" i="7" s="1"/>
  <c r="AF79" i="7" a="1"/>
  <c r="AF79" i="7" s="1"/>
  <c r="AF122" i="7" a="1"/>
  <c r="AF122" i="7" s="1"/>
  <c r="AE122" i="7" a="1"/>
  <c r="AE122" i="7" s="1"/>
  <c r="AH122" i="7" s="1" a="1"/>
  <c r="AH122" i="7" s="1"/>
  <c r="AE106" i="7" a="1"/>
  <c r="AE106" i="7" s="1"/>
  <c r="AF106" i="7" a="1"/>
  <c r="AF106" i="7" s="1"/>
  <c r="AF256" i="7" a="1"/>
  <c r="AF256" i="7" s="1"/>
  <c r="AE256" i="7" a="1"/>
  <c r="AE256" i="7" s="1"/>
  <c r="AE213" i="7" a="1"/>
  <c r="AE213" i="7" s="1"/>
  <c r="AF213" i="7" a="1"/>
  <c r="AF213" i="7" s="1"/>
  <c r="AE119" i="7" a="1"/>
  <c r="AE119" i="7" s="1"/>
  <c r="AF119" i="7" a="1"/>
  <c r="AF119" i="7" s="1"/>
  <c r="AE199" i="7" a="1"/>
  <c r="AE199" i="7" s="1"/>
  <c r="AF199" i="7" a="1"/>
  <c r="AF199" i="7" s="1"/>
  <c r="AF248" i="7" a="1"/>
  <c r="AF248" i="7" s="1"/>
  <c r="AE248" i="7" a="1"/>
  <c r="AE248" i="7" s="1"/>
  <c r="AE134" i="7" a="1"/>
  <c r="AE134" i="7" s="1"/>
  <c r="AF134" i="7" a="1"/>
  <c r="AF134" i="7" s="1"/>
  <c r="AE225" i="7" a="1"/>
  <c r="AE225" i="7" s="1"/>
  <c r="AF225" i="7" a="1"/>
  <c r="AF225" i="7" s="1"/>
  <c r="AF223" i="7" a="1"/>
  <c r="AF223" i="7" s="1"/>
  <c r="AE223" i="7" a="1"/>
  <c r="AE223" i="7" s="1"/>
  <c r="AE137" i="7" a="1"/>
  <c r="AE137" i="7" s="1"/>
  <c r="AF137" i="7" a="1"/>
  <c r="AF137" i="7" s="1"/>
  <c r="AE142" i="7" a="1"/>
  <c r="AE142" i="7" s="1"/>
  <c r="AF142" i="7" a="1"/>
  <c r="AF142" i="7" s="1"/>
  <c r="AE160" i="7" a="1"/>
  <c r="AE160" i="7" s="1"/>
  <c r="AF160" i="7" a="1"/>
  <c r="AF160" i="7" s="1"/>
  <c r="AF51" i="7" a="1"/>
  <c r="AF51" i="7" s="1"/>
  <c r="AE51" i="7" a="1"/>
  <c r="AE51" i="7" s="1"/>
  <c r="AF162" i="7" a="1"/>
  <c r="AF162" i="7" s="1"/>
  <c r="AE162" i="7" a="1"/>
  <c r="AE162" i="7" s="1"/>
  <c r="AE222" i="7" a="1"/>
  <c r="AE222" i="7" s="1"/>
  <c r="AF222" i="7" a="1"/>
  <c r="AF222" i="7" s="1"/>
  <c r="AE260" i="7" a="1"/>
  <c r="AE260" i="7" s="1"/>
  <c r="AF260" i="7" a="1"/>
  <c r="AF260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AH124" i="7" l="1" a="1"/>
  <c r="AH124" i="7" s="1"/>
  <c r="AH247" i="7" a="1"/>
  <c r="AH247" i="7" s="1"/>
  <c r="AH21" i="7" a="1"/>
  <c r="AH21" i="7" s="1"/>
  <c r="AH110" i="7" a="1"/>
  <c r="AH110" i="7" s="1"/>
  <c r="AH138" i="7" a="1"/>
  <c r="AH138" i="7" s="1"/>
  <c r="AH214" i="7" a="1"/>
  <c r="AH214" i="7" s="1"/>
  <c r="AH202" i="7" a="1"/>
  <c r="AH202" i="7" s="1"/>
  <c r="AH173" i="7" a="1"/>
  <c r="AH173" i="7" s="1"/>
  <c r="AH195" i="7" a="1"/>
  <c r="AH195" i="7" s="1"/>
  <c r="AH85" i="7" a="1"/>
  <c r="AH85" i="7" s="1"/>
  <c r="AH136" i="7" a="1"/>
  <c r="AH136" i="7" s="1"/>
  <c r="AH151" i="7" a="1"/>
  <c r="AH151" i="7" s="1"/>
  <c r="AH56" i="7" a="1"/>
  <c r="AH56" i="7" s="1"/>
  <c r="AH221" i="7" a="1"/>
  <c r="AH221" i="7" s="1"/>
  <c r="AH25" i="7" a="1"/>
  <c r="AH25" i="7" s="1"/>
  <c r="AH190" i="7" a="1"/>
  <c r="AH190" i="7" s="1"/>
  <c r="AH211" i="7" a="1"/>
  <c r="AH211" i="7" s="1"/>
  <c r="AH28" i="7" a="1"/>
  <c r="AH28" i="7" s="1"/>
  <c r="AH68" i="7" a="1"/>
  <c r="AH68" i="7" s="1"/>
  <c r="AH16" i="7" a="1"/>
  <c r="AH16" i="7" s="1"/>
  <c r="AH15" i="7" a="1"/>
  <c r="AH15" i="7" s="1"/>
  <c r="AH228" i="7" a="1"/>
  <c r="AH228" i="7" s="1"/>
  <c r="AH235" i="7" a="1"/>
  <c r="AH235" i="7" s="1"/>
  <c r="AH243" i="7" a="1"/>
  <c r="AH243" i="7" s="1"/>
  <c r="AH253" i="7" a="1"/>
  <c r="AH253" i="7" s="1"/>
  <c r="AH125" i="7" a="1"/>
  <c r="AH125" i="7" s="1"/>
  <c r="AH201" i="7" a="1"/>
  <c r="AH201" i="7" s="1"/>
  <c r="AH146" i="7" a="1"/>
  <c r="AH146" i="7" s="1"/>
  <c r="AH83" i="7" a="1"/>
  <c r="AH83" i="7" s="1"/>
  <c r="AH215" i="7" a="1"/>
  <c r="AH215" i="7" s="1"/>
  <c r="AH177" i="7" a="1"/>
  <c r="AH177" i="7" s="1"/>
  <c r="AH95" i="7" a="1"/>
  <c r="AH95" i="7" s="1"/>
  <c r="AH169" i="7" a="1"/>
  <c r="AH169" i="7" s="1"/>
  <c r="AH61" i="7" a="1"/>
  <c r="AH61" i="7" s="1"/>
  <c r="AH73" i="7" a="1"/>
  <c r="AH73" i="7" s="1"/>
  <c r="AH58" i="7" a="1"/>
  <c r="AH58" i="7" s="1"/>
  <c r="AH39" i="7" a="1"/>
  <c r="AH39" i="7" s="1"/>
  <c r="AH165" i="7" a="1"/>
  <c r="AH165" i="7" s="1"/>
  <c r="AH193" i="7" a="1"/>
  <c r="AH193" i="7" s="1"/>
  <c r="AH157" i="7" a="1"/>
  <c r="AH157" i="7" s="1"/>
  <c r="AH161" i="7" a="1"/>
  <c r="AH161" i="7" s="1"/>
  <c r="AH29" i="7" a="1"/>
  <c r="AH29" i="7" s="1"/>
  <c r="AH238" i="7" a="1"/>
  <c r="AH238" i="7" s="1"/>
  <c r="AH65" i="7" a="1"/>
  <c r="AH65" i="7" s="1"/>
  <c r="AH48" i="7" a="1"/>
  <c r="AH48" i="7" s="1"/>
  <c r="AH87" i="7" a="1"/>
  <c r="AH87" i="7" s="1"/>
  <c r="AH203" i="7" a="1"/>
  <c r="AH203" i="7" s="1"/>
  <c r="AH260" i="7" a="1"/>
  <c r="AH260" i="7" s="1"/>
  <c r="AH118" i="7" a="1"/>
  <c r="AH118" i="7" s="1"/>
  <c r="AH191" i="7" a="1"/>
  <c r="AH191" i="7" s="1"/>
  <c r="AH236" i="7" a="1"/>
  <c r="AH236" i="7" s="1"/>
  <c r="AH133" i="7" a="1"/>
  <c r="AH133" i="7" s="1"/>
  <c r="AH204" i="7" a="1"/>
  <c r="AH204" i="7" s="1"/>
  <c r="AH172" i="7" a="1"/>
  <c r="AH172" i="7" s="1"/>
  <c r="AH93" i="7" a="1"/>
  <c r="AH93" i="7" s="1"/>
  <c r="AH261" i="7" a="1"/>
  <c r="AH261" i="7" s="1"/>
  <c r="AH67" i="7" a="1"/>
  <c r="AH67" i="7" s="1"/>
  <c r="AH63" i="7" a="1"/>
  <c r="AH63" i="7" s="1"/>
  <c r="AH130" i="7" a="1"/>
  <c r="AH130" i="7" s="1"/>
  <c r="AH84" i="7" a="1"/>
  <c r="AH84" i="7" s="1"/>
  <c r="AH37" i="7" a="1"/>
  <c r="AH37" i="7" s="1"/>
  <c r="AH81" i="7" a="1"/>
  <c r="AH81" i="7" s="1"/>
  <c r="AH105" i="7" a="1"/>
  <c r="AH105" i="7" s="1"/>
  <c r="AH152" i="7" a="1"/>
  <c r="AH152" i="7" s="1"/>
  <c r="AH170" i="7" a="1"/>
  <c r="AH170" i="7" s="1"/>
  <c r="AH159" i="7" a="1"/>
  <c r="AH159" i="7" s="1"/>
  <c r="AH217" i="7" a="1"/>
  <c r="AH217" i="7" s="1"/>
  <c r="AH19" i="7" a="1"/>
  <c r="AH19" i="7" s="1"/>
  <c r="AH51" i="7" a="1"/>
  <c r="AH51" i="7" s="1"/>
  <c r="AH185" i="7" a="1"/>
  <c r="AH185" i="7" s="1"/>
  <c r="AH77" i="7" a="1"/>
  <c r="AH77" i="7" s="1"/>
  <c r="AH53" i="7" a="1"/>
  <c r="AH53" i="7" s="1"/>
  <c r="AH153" i="7" a="1"/>
  <c r="AH153" i="7" s="1"/>
  <c r="AH237" i="7" a="1"/>
  <c r="AH237" i="7" s="1"/>
  <c r="AH60" i="7" a="1"/>
  <c r="AH60" i="7" s="1"/>
  <c r="AH101" i="7" a="1"/>
  <c r="AH101" i="7" s="1"/>
  <c r="AH54" i="7" a="1"/>
  <c r="AH54" i="7" s="1"/>
  <c r="AH150" i="7" a="1"/>
  <c r="AH150" i="7" s="1"/>
  <c r="AH241" i="7" a="1"/>
  <c r="AH241" i="7" s="1"/>
  <c r="AH36" i="7" a="1"/>
  <c r="AH36" i="7" s="1"/>
  <c r="AH62" i="7" a="1"/>
  <c r="AH62" i="7" s="1"/>
  <c r="AH200" i="7" a="1"/>
  <c r="AH200" i="7" s="1"/>
  <c r="AH115" i="7" a="1"/>
  <c r="AH115" i="7" s="1"/>
  <c r="AH182" i="7" a="1"/>
  <c r="AH182" i="7" s="1"/>
  <c r="AH143" i="7" a="1"/>
  <c r="AH143" i="7" s="1"/>
  <c r="AH137" i="7" a="1"/>
  <c r="AH137" i="7" s="1"/>
  <c r="AH49" i="7" a="1"/>
  <c r="AH49" i="7" s="1"/>
  <c r="AH82" i="7" a="1"/>
  <c r="AH82" i="7" s="1"/>
  <c r="AH255" i="7" a="1"/>
  <c r="AH255" i="7" s="1"/>
  <c r="AH55" i="7" a="1"/>
  <c r="AH55" i="7" s="1"/>
  <c r="AH86" i="7" a="1"/>
  <c r="AH86" i="7" s="1"/>
  <c r="AH171" i="7" a="1"/>
  <c r="AH171" i="7" s="1"/>
  <c r="AH218" i="7" a="1"/>
  <c r="AH218" i="7" s="1"/>
  <c r="AH258" i="7" a="1"/>
  <c r="AH258" i="7" s="1"/>
  <c r="AH147" i="7" a="1"/>
  <c r="AH147" i="7" s="1"/>
  <c r="AH250" i="7" a="1"/>
  <c r="AH250" i="7" s="1"/>
  <c r="AH154" i="7" a="1"/>
  <c r="AH154" i="7" s="1"/>
  <c r="AH42" i="7" a="1"/>
  <c r="AH42" i="7" s="1"/>
  <c r="AH128" i="7" a="1"/>
  <c r="AH128" i="7" s="1"/>
  <c r="AH245" i="7" a="1"/>
  <c r="AH245" i="7" s="1"/>
  <c r="AH131" i="7" a="1"/>
  <c r="AH131" i="7" s="1"/>
  <c r="AH23" i="7" a="1"/>
  <c r="AH23" i="7" s="1"/>
  <c r="AH123" i="7" a="1"/>
  <c r="AH123" i="7" s="1"/>
  <c r="AH256" i="7" a="1"/>
  <c r="AH256" i="7" s="1"/>
  <c r="AH206" i="7" a="1"/>
  <c r="AH206" i="7" s="1"/>
  <c r="AH64" i="7" a="1"/>
  <c r="AH64" i="7" s="1"/>
  <c r="AH196" i="7" a="1"/>
  <c r="AH196" i="7" s="1"/>
  <c r="AH216" i="7" a="1"/>
  <c r="AH216" i="7" s="1"/>
  <c r="AH24" i="7" a="1"/>
  <c r="AH24" i="7" s="1"/>
  <c r="AH183" i="7" a="1"/>
  <c r="AH183" i="7" s="1"/>
  <c r="AH230" i="7" a="1"/>
  <c r="AH230" i="7" s="1"/>
  <c r="AH184" i="7" a="1"/>
  <c r="AH184" i="7" s="1"/>
  <c r="AH59" i="7" a="1"/>
  <c r="AH59" i="7" s="1"/>
  <c r="AH127" i="7" a="1"/>
  <c r="AH127" i="7" s="1"/>
  <c r="AH100" i="7" a="1"/>
  <c r="AH100" i="7" s="1"/>
  <c r="AH132" i="7" a="1"/>
  <c r="AH132" i="7" s="1"/>
  <c r="AH257" i="7" a="1"/>
  <c r="AH257" i="7" s="1"/>
  <c r="AH246" i="7" a="1"/>
  <c r="AH246" i="7" s="1"/>
  <c r="AH103" i="7" a="1"/>
  <c r="AH103" i="7" s="1"/>
  <c r="AH50" i="7" a="1"/>
  <c r="AH50" i="7" s="1"/>
  <c r="AH20" i="7" a="1"/>
  <c r="AH20" i="7" s="1"/>
  <c r="AH174" i="7" a="1"/>
  <c r="AH174" i="7" s="1"/>
  <c r="AH57" i="7" a="1"/>
  <c r="AH57" i="7" s="1"/>
  <c r="AH94" i="7" a="1"/>
  <c r="AH94" i="7" s="1"/>
  <c r="AH47" i="7" a="1"/>
  <c r="AH47" i="7" s="1"/>
  <c r="AH14" i="7" a="1"/>
  <c r="AH14" i="7" s="1"/>
  <c r="AH45" i="7" a="1"/>
  <c r="AH45" i="7" s="1"/>
  <c r="AH189" i="7" a="1"/>
  <c r="AH189" i="7" s="1"/>
  <c r="AH249" i="7" a="1"/>
  <c r="AH249" i="7" s="1"/>
  <c r="AH40" i="7" a="1"/>
  <c r="AH40" i="7" s="1"/>
  <c r="AH98" i="7" a="1"/>
  <c r="AH98" i="7" s="1"/>
  <c r="AH27" i="7" a="1"/>
  <c r="AH27" i="7" s="1"/>
  <c r="AH239" i="7" a="1"/>
  <c r="AH239" i="7" s="1"/>
  <c r="AH141" i="7" a="1"/>
  <c r="AH141" i="7" s="1"/>
  <c r="AH234" i="7" a="1"/>
  <c r="AH234" i="7" s="1"/>
  <c r="AH158" i="7" a="1"/>
  <c r="AH158" i="7" s="1"/>
  <c r="AH167" i="7" a="1"/>
  <c r="AH167" i="7" s="1"/>
  <c r="AH225" i="7" a="1"/>
  <c r="AH225" i="7" s="1"/>
  <c r="AH248" i="7" a="1"/>
  <c r="AH248" i="7" s="1"/>
  <c r="AH66" i="7" a="1"/>
  <c r="AH66" i="7" s="1"/>
  <c r="AH30" i="7" a="1"/>
  <c r="AH30" i="7" s="1"/>
  <c r="AH31" i="7" a="1"/>
  <c r="AH31" i="7" s="1"/>
  <c r="AH262" i="7" a="1"/>
  <c r="AH262" i="7" s="1"/>
  <c r="AH75" i="7" a="1"/>
  <c r="AH75" i="7" s="1"/>
  <c r="AH76" i="7" a="1"/>
  <c r="AH76" i="7" s="1"/>
  <c r="AH226" i="7" a="1"/>
  <c r="AH226" i="7" s="1"/>
  <c r="AH188" i="7" a="1"/>
  <c r="AH188" i="7" s="1"/>
  <c r="AH155" i="7" a="1"/>
  <c r="AH155" i="7" s="1"/>
  <c r="AH181" i="7" a="1"/>
  <c r="AH181" i="7" s="1"/>
  <c r="AH46" i="7" a="1"/>
  <c r="AH46" i="7" s="1"/>
  <c r="AH17" i="7" a="1"/>
  <c r="AH17" i="7" s="1"/>
  <c r="AH114" i="7" a="1"/>
  <c r="AH114" i="7" s="1"/>
  <c r="AH244" i="7" a="1"/>
  <c r="AH244" i="7" s="1"/>
  <c r="AH231" i="7" a="1"/>
  <c r="AH231" i="7" s="1"/>
  <c r="AH69" i="7" a="1"/>
  <c r="AH69" i="7" s="1"/>
  <c r="AH186" i="7" a="1"/>
  <c r="AH186" i="7" s="1"/>
  <c r="AH120" i="7" a="1"/>
  <c r="AH120" i="7" s="1"/>
  <c r="AH187" i="7" a="1"/>
  <c r="AH187" i="7" s="1"/>
  <c r="AH89" i="7" a="1"/>
  <c r="AH89" i="7" s="1"/>
  <c r="AH106" i="7" a="1"/>
  <c r="AH106" i="7" s="1"/>
  <c r="AH109" i="7" a="1"/>
  <c r="AH109" i="7" s="1"/>
  <c r="AH79" i="7" a="1"/>
  <c r="AH79" i="7" s="1"/>
  <c r="AH74" i="7" a="1"/>
  <c r="AH74" i="7" s="1"/>
  <c r="AH222" i="7" a="1"/>
  <c r="AH222" i="7" s="1"/>
  <c r="AH199" i="7" a="1"/>
  <c r="AH199" i="7" s="1"/>
  <c r="AH140" i="7" a="1"/>
  <c r="AH140" i="7" s="1"/>
  <c r="AH233" i="7" a="1"/>
  <c r="AH233" i="7" s="1"/>
  <c r="AH34" i="7" a="1"/>
  <c r="AH34" i="7" s="1"/>
  <c r="AH78" i="7" a="1"/>
  <c r="AH78" i="7" s="1"/>
  <c r="AH97" i="7" a="1"/>
  <c r="AH97" i="7" s="1"/>
  <c r="AH176" i="7" a="1"/>
  <c r="AH176" i="7" s="1"/>
  <c r="AH108" i="7" a="1"/>
  <c r="AH108" i="7" s="1"/>
  <c r="AH251" i="7" a="1"/>
  <c r="AH251" i="7" s="1"/>
  <c r="AH111" i="7" a="1"/>
  <c r="AH111" i="7" s="1"/>
  <c r="AH162" i="7" a="1"/>
  <c r="AH162" i="7" s="1"/>
  <c r="AH104" i="7" a="1"/>
  <c r="AH104" i="7" s="1"/>
  <c r="AH96" i="7" a="1"/>
  <c r="AH96" i="7" s="1"/>
  <c r="AH18" i="7" a="1"/>
  <c r="AH18" i="7" s="1"/>
  <c r="AH99" i="7" a="1"/>
  <c r="AH99" i="7" s="1"/>
  <c r="AH22" i="7" a="1"/>
  <c r="AH22" i="7" s="1"/>
  <c r="AH35" i="7" a="1"/>
  <c r="AH35" i="7" s="1"/>
  <c r="AH33" i="7" a="1"/>
  <c r="AH33" i="7" s="1"/>
  <c r="AH212" i="7" a="1"/>
  <c r="AH212" i="7" s="1"/>
  <c r="AH168" i="7" a="1"/>
  <c r="AH168" i="7" s="1"/>
  <c r="AH26" i="7" a="1"/>
  <c r="AH26" i="7" s="1"/>
  <c r="AH229" i="7" a="1"/>
  <c r="AH229" i="7" s="1"/>
  <c r="AH210" i="7" a="1"/>
  <c r="AH210" i="7" s="1"/>
  <c r="AH179" i="7" a="1"/>
  <c r="AH179" i="7" s="1"/>
  <c r="AH52" i="7" a="1"/>
  <c r="AH52" i="7" s="1"/>
  <c r="AH135" i="7" a="1"/>
  <c r="AH135" i="7" s="1"/>
  <c r="AH113" i="7" a="1"/>
  <c r="AH113" i="7" s="1"/>
  <c r="AH205" i="7" a="1"/>
  <c r="AH205" i="7" s="1"/>
  <c r="AH72" i="7" a="1"/>
  <c r="AH72" i="7" s="1"/>
  <c r="AH148" i="7" a="1"/>
  <c r="AH148" i="7" s="1"/>
  <c r="AH252" i="7" a="1"/>
  <c r="AH252" i="7" s="1"/>
  <c r="AH194" i="7" a="1"/>
  <c r="AH194" i="7" s="1"/>
  <c r="AH156" i="7" a="1"/>
  <c r="AH156" i="7" s="1"/>
  <c r="AH119" i="7" a="1"/>
  <c r="AH119" i="7" s="1"/>
  <c r="AH107" i="7" a="1"/>
  <c r="AH107" i="7" s="1"/>
  <c r="AH220" i="7" a="1"/>
  <c r="AH220" i="7" s="1"/>
  <c r="AH224" i="7" a="1"/>
  <c r="AH224" i="7" s="1"/>
  <c r="AH121" i="7" a="1"/>
  <c r="AH121" i="7" s="1"/>
  <c r="AH223" i="7" a="1"/>
  <c r="AH223" i="7" s="1"/>
  <c r="AH178" i="7" a="1"/>
  <c r="AH178" i="7" s="1"/>
  <c r="AH144" i="7" a="1"/>
  <c r="AH144" i="7" s="1"/>
  <c r="AH232" i="7" a="1"/>
  <c r="AH232" i="7" s="1"/>
  <c r="AH240" i="7" a="1"/>
  <c r="AH240" i="7" s="1"/>
  <c r="AH197" i="7" a="1"/>
  <c r="AH197" i="7" s="1"/>
  <c r="AH209" i="7" a="1"/>
  <c r="AH209" i="7" s="1"/>
  <c r="AH88" i="7" a="1"/>
  <c r="AH88" i="7" s="1"/>
  <c r="AH180" i="7" a="1"/>
  <c r="AH180" i="7" s="1"/>
  <c r="AH219" i="7" a="1"/>
  <c r="AH219" i="7" s="1"/>
  <c r="AH227" i="7" a="1"/>
  <c r="AH227" i="7" s="1"/>
  <c r="AH112" i="7" a="1"/>
  <c r="AH112" i="7" s="1"/>
  <c r="AH142" i="7" a="1"/>
  <c r="AH142" i="7" s="1"/>
  <c r="AH175" i="7" a="1"/>
  <c r="AH175" i="7" s="1"/>
  <c r="AH192" i="7" a="1"/>
  <c r="AH192" i="7" s="1"/>
  <c r="AH145" i="7" a="1"/>
  <c r="AH145" i="7" s="1"/>
  <c r="AH149" i="7" a="1"/>
  <c r="AH149" i="7" s="1"/>
  <c r="AH38" i="7" a="1"/>
  <c r="AH38" i="7" s="1"/>
  <c r="AH134" i="7" a="1"/>
  <c r="AH134" i="7" s="1"/>
  <c r="AH129" i="7" a="1"/>
  <c r="AH129" i="7" s="1"/>
  <c r="AH32" i="7" a="1"/>
  <c r="AH32" i="7" s="1"/>
  <c r="AH166" i="7" a="1"/>
  <c r="AH166" i="7" s="1"/>
  <c r="AH213" i="7" a="1"/>
  <c r="AH213" i="7" s="1"/>
  <c r="AH242" i="7" a="1"/>
  <c r="AH242" i="7" s="1"/>
  <c r="AH160" i="7" a="1"/>
  <c r="AH160" i="7" s="1"/>
  <c r="AH254" i="7" a="1"/>
  <c r="AH254" i="7" s="1"/>
  <c r="AH207" i="7" a="1"/>
  <c r="AH207" i="7" s="1"/>
  <c r="AH92" i="7" a="1"/>
  <c r="AH92" i="7" s="1"/>
  <c r="AH41" i="7" a="1"/>
  <c r="AH41" i="7" s="1"/>
  <c r="AH91" i="7" a="1"/>
  <c r="AH91" i="7" s="1"/>
  <c r="AH126" i="7" a="1"/>
  <c r="AH126" i="7" s="1"/>
  <c r="AH102" i="7" a="1"/>
  <c r="AH102" i="7" s="1"/>
  <c r="AH117" i="7" a="1"/>
  <c r="AH117" i="7" s="1"/>
  <c r="AH43" i="7" a="1"/>
  <c r="AH43" i="7" s="1"/>
  <c r="AH90" i="7" a="1"/>
  <c r="AH90" i="7" s="1"/>
  <c r="AH208" i="7" a="1"/>
  <c r="AH208" i="7" s="1"/>
  <c r="AH116" i="7" a="1"/>
  <c r="AH116" i="7" s="1"/>
  <c r="AH139" i="7" a="1"/>
  <c r="AH139" i="7" s="1"/>
  <c r="AG13" i="7" a="1"/>
  <c r="AG13" i="7" s="1"/>
  <c r="AE13" i="7" a="1"/>
  <c r="AE13" i="7" s="1"/>
  <c r="AF13" i="7" a="1"/>
  <c r="AF13" i="7" s="1"/>
  <c r="KK9" i="7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AH13" i="7" l="1" a="1"/>
  <c r="AH13" i="7" s="1"/>
  <c r="AJ16" i="7" a="1"/>
  <c r="AJ16" i="7" s="1"/>
  <c r="AI236" i="7" a="1"/>
  <c r="AI236" i="7" s="1"/>
  <c r="AJ210" i="7" a="1"/>
  <c r="AJ210" i="7" s="1"/>
  <c r="AI215" i="7" a="1"/>
  <c r="AI215" i="7" s="1"/>
  <c r="AK210" i="7" a="1"/>
  <c r="AK210" i="7" s="1"/>
  <c r="AJ215" i="7" a="1"/>
  <c r="AJ215" i="7" s="1"/>
  <c r="AI210" i="7" a="1"/>
  <c r="AI210" i="7" s="1"/>
  <c r="AI29" i="7" a="1"/>
  <c r="AI29" i="7" s="1"/>
  <c r="AJ45" i="7" a="1"/>
  <c r="AJ45" i="7" s="1"/>
  <c r="AJ71" i="7" a="1"/>
  <c r="AJ71" i="7" s="1"/>
  <c r="AJ107" i="7" a="1"/>
  <c r="AJ107" i="7" s="1"/>
  <c r="AK215" i="7" a="1"/>
  <c r="AK215" i="7" s="1"/>
  <c r="AJ175" i="7" a="1"/>
  <c r="AJ175" i="7" s="1"/>
  <c r="AI45" i="7" a="1"/>
  <c r="AI45" i="7" s="1"/>
  <c r="AI71" i="7" a="1"/>
  <c r="AI71" i="7" s="1"/>
  <c r="AI175" i="7" a="1"/>
  <c r="AI175" i="7" s="1"/>
  <c r="AK113" i="7" a="1"/>
  <c r="AK113" i="7" s="1"/>
  <c r="AK48" i="7" a="1"/>
  <c r="AK48" i="7" s="1"/>
  <c r="AK37" i="7" a="1"/>
  <c r="AK37" i="7" s="1"/>
  <c r="AK240" i="7" a="1"/>
  <c r="AK240" i="7" s="1"/>
  <c r="AK170" i="7" a="1"/>
  <c r="AK170" i="7" s="1"/>
  <c r="AK138" i="7" a="1"/>
  <c r="AK138" i="7" s="1"/>
  <c r="AK232" i="7" a="1"/>
  <c r="AK232" i="7" s="1"/>
  <c r="AK153" i="7" a="1"/>
  <c r="AK153" i="7" s="1"/>
  <c r="AK167" i="7" a="1"/>
  <c r="AK167" i="7" s="1"/>
  <c r="AK145" i="7" a="1"/>
  <c r="AK145" i="7" s="1"/>
  <c r="AK19" i="7" a="1"/>
  <c r="AK19" i="7" s="1"/>
  <c r="AK233" i="7" a="1"/>
  <c r="AK233" i="7" s="1"/>
  <c r="AK175" i="7" a="1"/>
  <c r="AK175" i="7" s="1"/>
  <c r="AK165" i="7" a="1"/>
  <c r="AK165" i="7" s="1"/>
  <c r="AK15" i="7" a="1"/>
  <c r="AK15" i="7" s="1"/>
  <c r="AK139" i="7" a="1"/>
  <c r="AK139" i="7" s="1"/>
  <c r="AK157" i="7" a="1"/>
  <c r="AK157" i="7" s="1"/>
  <c r="AK174" i="7" a="1"/>
  <c r="AK174" i="7" s="1"/>
  <c r="AK248" i="7" a="1"/>
  <c r="AK248" i="7" s="1"/>
  <c r="AK196" i="7" a="1"/>
  <c r="AK196" i="7" s="1"/>
  <c r="AK18" i="7" a="1"/>
  <c r="AK18" i="7" s="1"/>
  <c r="AK256" i="7" a="1"/>
  <c r="AK256" i="7" s="1"/>
  <c r="AK82" i="7" a="1"/>
  <c r="AK82" i="7" s="1"/>
  <c r="AK262" i="7" a="1"/>
  <c r="AK262" i="7" s="1"/>
  <c r="AK45" i="7" a="1"/>
  <c r="AK45" i="7" s="1"/>
  <c r="AK44" i="7" a="1"/>
  <c r="AK44" i="7" s="1"/>
  <c r="AK136" i="7" a="1"/>
  <c r="AK136" i="7" s="1"/>
  <c r="AK230" i="7" a="1"/>
  <c r="AK230" i="7" s="1"/>
  <c r="AK93" i="7" a="1"/>
  <c r="AK93" i="7" s="1"/>
  <c r="AK211" i="7" a="1"/>
  <c r="AK211" i="7" s="1"/>
  <c r="AK53" i="7" a="1"/>
  <c r="AK53" i="7" s="1"/>
  <c r="AK229" i="7" a="1"/>
  <c r="AK229" i="7" s="1"/>
  <c r="AK109" i="7" a="1"/>
  <c r="AK109" i="7" s="1"/>
  <c r="AK155" i="7" a="1"/>
  <c r="AK155" i="7" s="1"/>
  <c r="AK172" i="7" a="1"/>
  <c r="AK172" i="7" s="1"/>
  <c r="AK27" i="7" a="1"/>
  <c r="AK27" i="7" s="1"/>
  <c r="AK29" i="7" a="1"/>
  <c r="AK29" i="7" s="1"/>
  <c r="AK141" i="7" a="1"/>
  <c r="AK141" i="7" s="1"/>
  <c r="AK105" i="7" a="1"/>
  <c r="AK105" i="7" s="1"/>
  <c r="AK101" i="7" a="1"/>
  <c r="AK101" i="7" s="1"/>
  <c r="AK257" i="7" a="1"/>
  <c r="AK257" i="7" s="1"/>
  <c r="AK16" i="7" a="1"/>
  <c r="AK16" i="7" s="1"/>
  <c r="AK65" i="7" a="1"/>
  <c r="AK65" i="7" s="1"/>
  <c r="AK103" i="7" a="1"/>
  <c r="AK103" i="7" s="1"/>
  <c r="AK154" i="7" a="1"/>
  <c r="AK154" i="7" s="1"/>
  <c r="AK20" i="7" a="1"/>
  <c r="AK20" i="7" s="1"/>
  <c r="AK243" i="7" a="1"/>
  <c r="AK243" i="7" s="1"/>
  <c r="AK190" i="7" a="1"/>
  <c r="AK190" i="7" s="1"/>
  <c r="AK89" i="7" a="1"/>
  <c r="AK89" i="7" s="1"/>
  <c r="AK92" i="7" a="1"/>
  <c r="AK92" i="7" s="1"/>
  <c r="AK57" i="7" a="1"/>
  <c r="AK57" i="7" s="1"/>
  <c r="AK75" i="7" a="1"/>
  <c r="AK75" i="7" s="1"/>
  <c r="AK242" i="7" a="1"/>
  <c r="AK242" i="7" s="1"/>
  <c r="AK202" i="7" a="1"/>
  <c r="AK202" i="7" s="1"/>
  <c r="AK38" i="7" a="1"/>
  <c r="AK38" i="7" s="1"/>
  <c r="AK253" i="7" a="1"/>
  <c r="AK253" i="7" s="1"/>
  <c r="AK151" i="7" a="1"/>
  <c r="AK151" i="7" s="1"/>
  <c r="AK23" i="7" a="1"/>
  <c r="AK23" i="7" s="1"/>
  <c r="AK168" i="7" a="1"/>
  <c r="AK168" i="7" s="1"/>
  <c r="AK195" i="7" a="1"/>
  <c r="AK195" i="7" s="1"/>
  <c r="AK225" i="7" a="1"/>
  <c r="AK225" i="7" s="1"/>
  <c r="AK241" i="7" a="1"/>
  <c r="AK241" i="7" s="1"/>
  <c r="AK150" i="7" a="1"/>
  <c r="AK150" i="7" s="1"/>
  <c r="AK244" i="7" a="1"/>
  <c r="AK244" i="7" s="1"/>
  <c r="AK80" i="7" a="1"/>
  <c r="AK80" i="7" s="1"/>
  <c r="AK212" i="7" a="1"/>
  <c r="AK212" i="7" s="1"/>
  <c r="AK166" i="7" a="1"/>
  <c r="AK166" i="7" s="1"/>
  <c r="AK58" i="7" a="1"/>
  <c r="AK58" i="7" s="1"/>
  <c r="AK201" i="7" a="1"/>
  <c r="AK201" i="7" s="1"/>
  <c r="AK245" i="7" a="1"/>
  <c r="AK245" i="7" s="1"/>
  <c r="AK239" i="7" a="1"/>
  <c r="AK239" i="7" s="1"/>
  <c r="AK204" i="7" a="1"/>
  <c r="AK204" i="7" s="1"/>
  <c r="AK133" i="7" a="1"/>
  <c r="AK133" i="7" s="1"/>
  <c r="AK99" i="7" a="1"/>
  <c r="AK99" i="7" s="1"/>
  <c r="AK180" i="7" a="1"/>
  <c r="AK180" i="7" s="1"/>
  <c r="AK66" i="7" a="1"/>
  <c r="AK66" i="7" s="1"/>
  <c r="AK72" i="7" a="1"/>
  <c r="AK72" i="7" s="1"/>
  <c r="AK149" i="7" a="1"/>
  <c r="AK149" i="7" s="1"/>
  <c r="AK231" i="7" a="1"/>
  <c r="AK231" i="7" s="1"/>
  <c r="AK181" i="7" a="1"/>
  <c r="AK181" i="7" s="1"/>
  <c r="AK62" i="7" a="1"/>
  <c r="AK62" i="7" s="1"/>
  <c r="AK158" i="7" a="1"/>
  <c r="AK158" i="7" s="1"/>
  <c r="AK173" i="7" a="1"/>
  <c r="AK173" i="7" s="1"/>
  <c r="AK40" i="7" a="1"/>
  <c r="AK40" i="7" s="1"/>
  <c r="AK25" i="7" a="1"/>
  <c r="AK25" i="7" s="1"/>
  <c r="AK32" i="7" a="1"/>
  <c r="AK32" i="7" s="1"/>
  <c r="AK106" i="7" a="1"/>
  <c r="AK106" i="7" s="1"/>
  <c r="AK86" i="7" a="1"/>
  <c r="AK86" i="7" s="1"/>
  <c r="AK87" i="7" a="1"/>
  <c r="AK87" i="7" s="1"/>
  <c r="AK76" i="7" a="1"/>
  <c r="AK76" i="7" s="1"/>
  <c r="AK119" i="7" a="1"/>
  <c r="AK119" i="7" s="1"/>
  <c r="AK126" i="7" a="1"/>
  <c r="AK126" i="7" s="1"/>
  <c r="AK198" i="7" a="1"/>
  <c r="AK198" i="7" s="1"/>
  <c r="AK59" i="7" a="1"/>
  <c r="AK59" i="7" s="1"/>
  <c r="AK96" i="7" a="1"/>
  <c r="AK96" i="7" s="1"/>
  <c r="AK127" i="7" a="1"/>
  <c r="AK127" i="7" s="1"/>
  <c r="AK197" i="7" a="1"/>
  <c r="AK197" i="7" s="1"/>
  <c r="AK69" i="7" a="1"/>
  <c r="AK69" i="7" s="1"/>
  <c r="AK107" i="7" a="1"/>
  <c r="AK107" i="7" s="1"/>
  <c r="AK227" i="7" a="1"/>
  <c r="AK227" i="7" s="1"/>
  <c r="AK221" i="7" a="1"/>
  <c r="AK221" i="7" s="1"/>
  <c r="AK238" i="7" a="1"/>
  <c r="AK238" i="7" s="1"/>
  <c r="AK51" i="7" a="1"/>
  <c r="AK51" i="7" s="1"/>
  <c r="AK73" i="7" a="1"/>
  <c r="AK73" i="7" s="1"/>
  <c r="AK191" i="7" a="1"/>
  <c r="AK191" i="7" s="1"/>
  <c r="AK193" i="7" a="1"/>
  <c r="AK193" i="7" s="1"/>
  <c r="AK125" i="7" a="1"/>
  <c r="AK125" i="7" s="1"/>
  <c r="AK54" i="7" a="1"/>
  <c r="AK54" i="7" s="1"/>
  <c r="AK228" i="7" a="1"/>
  <c r="AK228" i="7" s="1"/>
  <c r="AK129" i="7" a="1"/>
  <c r="AK129" i="7" s="1"/>
  <c r="AK216" i="7" a="1"/>
  <c r="AK216" i="7" s="1"/>
  <c r="AK63" i="7" a="1"/>
  <c r="AK63" i="7" s="1"/>
  <c r="AK123" i="7" a="1"/>
  <c r="AK123" i="7" s="1"/>
  <c r="AK159" i="7" a="1"/>
  <c r="AK159" i="7" s="1"/>
  <c r="AK258" i="7" a="1"/>
  <c r="AK258" i="7" s="1"/>
  <c r="AK203" i="7" a="1"/>
  <c r="AK203" i="7" s="1"/>
  <c r="AK205" i="7" a="1"/>
  <c r="AK205" i="7" s="1"/>
  <c r="AK182" i="7" a="1"/>
  <c r="AK182" i="7" s="1"/>
  <c r="AI127" i="7" a="1"/>
  <c r="AI127" i="7" s="1"/>
  <c r="AL127" i="7" s="1" a="1"/>
  <c r="AL127" i="7" s="1"/>
  <c r="AK213" i="7" a="1"/>
  <c r="AK213" i="7" s="1"/>
  <c r="AK85" i="7" a="1"/>
  <c r="AK85" i="7" s="1"/>
  <c r="AK143" i="7" a="1"/>
  <c r="AK143" i="7" s="1"/>
  <c r="AK39" i="7" a="1"/>
  <c r="AK39" i="7" s="1"/>
  <c r="AK160" i="7" a="1"/>
  <c r="AK160" i="7" s="1"/>
  <c r="AK70" i="7" a="1"/>
  <c r="AK70" i="7" s="1"/>
  <c r="AK117" i="7" a="1"/>
  <c r="AK117" i="7" s="1"/>
  <c r="AJ127" i="7" a="1"/>
  <c r="AJ127" i="7" s="1"/>
  <c r="AK28" i="7" a="1"/>
  <c r="AK28" i="7" s="1"/>
  <c r="AK185" i="7" a="1"/>
  <c r="AK185" i="7" s="1"/>
  <c r="AK261" i="7" a="1"/>
  <c r="AK261" i="7" s="1"/>
  <c r="AK24" i="7" a="1"/>
  <c r="AK24" i="7" s="1"/>
  <c r="AK237" i="7" a="1"/>
  <c r="AK237" i="7" s="1"/>
  <c r="AK64" i="7" a="1"/>
  <c r="AK64" i="7" s="1"/>
  <c r="AK259" i="7" a="1"/>
  <c r="AK259" i="7" s="1"/>
  <c r="AK135" i="7" a="1"/>
  <c r="AK135" i="7" s="1"/>
  <c r="AK43" i="7" a="1"/>
  <c r="AK43" i="7" s="1"/>
  <c r="AK36" i="7" a="1"/>
  <c r="AK36" i="7" s="1"/>
  <c r="AK60" i="7" a="1"/>
  <c r="AK60" i="7" s="1"/>
  <c r="AK235" i="7" a="1"/>
  <c r="AK235" i="7" s="1"/>
  <c r="AK236" i="7" a="1"/>
  <c r="AK236" i="7" s="1"/>
  <c r="AK124" i="7" a="1"/>
  <c r="AK124" i="7" s="1"/>
  <c r="AK187" i="7" a="1"/>
  <c r="AK187" i="7" s="1"/>
  <c r="AK67" i="7" a="1"/>
  <c r="AK67" i="7" s="1"/>
  <c r="AK192" i="7" a="1"/>
  <c r="AK192" i="7" s="1"/>
  <c r="AK252" i="7" a="1"/>
  <c r="AK252" i="7" s="1"/>
  <c r="AK171" i="7" a="1"/>
  <c r="AK171" i="7" s="1"/>
  <c r="AK26" i="7" a="1"/>
  <c r="AK26" i="7" s="1"/>
  <c r="AK88" i="7" a="1"/>
  <c r="AK88" i="7" s="1"/>
  <c r="AK83" i="7" a="1"/>
  <c r="AK83" i="7" s="1"/>
  <c r="AK134" i="7" a="1"/>
  <c r="AK134" i="7" s="1"/>
  <c r="AK98" i="7" a="1"/>
  <c r="AK98" i="7" s="1"/>
  <c r="AK50" i="7" a="1"/>
  <c r="AK50" i="7" s="1"/>
  <c r="AK68" i="7" a="1"/>
  <c r="AK68" i="7" s="1"/>
  <c r="AK108" i="7" a="1"/>
  <c r="AK108" i="7" s="1"/>
  <c r="AK120" i="7" a="1"/>
  <c r="AK120" i="7" s="1"/>
  <c r="AK132" i="7" a="1"/>
  <c r="AK132" i="7" s="1"/>
  <c r="AK161" i="7" a="1"/>
  <c r="AK161" i="7" s="1"/>
  <c r="AK250" i="7" a="1"/>
  <c r="AK250" i="7" s="1"/>
  <c r="AK97" i="7" a="1"/>
  <c r="AK97" i="7" s="1"/>
  <c r="AK110" i="7" a="1"/>
  <c r="AK110" i="7" s="1"/>
  <c r="AK77" i="7" a="1"/>
  <c r="AK77" i="7" s="1"/>
  <c r="AK84" i="7" a="1"/>
  <c r="AK84" i="7" s="1"/>
  <c r="AK226" i="7" a="1"/>
  <c r="AK226" i="7" s="1"/>
  <c r="AK115" i="7" a="1"/>
  <c r="AK115" i="7" s="1"/>
  <c r="AK163" i="7" a="1"/>
  <c r="AK163" i="7" s="1"/>
  <c r="AK22" i="7" a="1"/>
  <c r="AK22" i="7" s="1"/>
  <c r="AK52" i="7" a="1"/>
  <c r="AK52" i="7" s="1"/>
  <c r="AK206" i="7" a="1"/>
  <c r="AK206" i="7" s="1"/>
  <c r="AK219" i="7" a="1"/>
  <c r="AK219" i="7" s="1"/>
  <c r="AK118" i="7" a="1"/>
  <c r="AK118" i="7" s="1"/>
  <c r="AK74" i="7" a="1"/>
  <c r="AK74" i="7" s="1"/>
  <c r="AK100" i="7" a="1"/>
  <c r="AK100" i="7" s="1"/>
  <c r="AK47" i="7" a="1"/>
  <c r="AK47" i="7" s="1"/>
  <c r="AK178" i="7" a="1"/>
  <c r="AK178" i="7" s="1"/>
  <c r="AK144" i="7" a="1"/>
  <c r="AK144" i="7" s="1"/>
  <c r="AK71" i="7" a="1"/>
  <c r="AK71" i="7" s="1"/>
  <c r="AK112" i="7" a="1"/>
  <c r="AK112" i="7" s="1"/>
  <c r="AK218" i="7" a="1"/>
  <c r="AK218" i="7" s="1"/>
  <c r="AK56" i="7" a="1"/>
  <c r="AK56" i="7" s="1"/>
  <c r="AK55" i="7" a="1"/>
  <c r="AK55" i="7" s="1"/>
  <c r="AK200" i="7" a="1"/>
  <c r="AK200" i="7" s="1"/>
  <c r="AK46" i="7" a="1"/>
  <c r="AK46" i="7" s="1"/>
  <c r="AK130" i="7" a="1"/>
  <c r="AK130" i="7" s="1"/>
  <c r="AK49" i="7" a="1"/>
  <c r="AK49" i="7" s="1"/>
  <c r="AK17" i="7" a="1"/>
  <c r="AK17" i="7" s="1"/>
  <c r="AK104" i="7" a="1"/>
  <c r="AK104" i="7" s="1"/>
  <c r="AK176" i="7" a="1"/>
  <c r="AK176" i="7" s="1"/>
  <c r="AK78" i="7" a="1"/>
  <c r="AK78" i="7" s="1"/>
  <c r="AK217" i="7" a="1"/>
  <c r="AK217" i="7" s="1"/>
  <c r="AK194" i="7" a="1"/>
  <c r="AK194" i="7" s="1"/>
  <c r="AK122" i="7" a="1"/>
  <c r="AK122" i="7" s="1"/>
  <c r="AK33" i="7" a="1"/>
  <c r="AK33" i="7" s="1"/>
  <c r="AK95" i="7" a="1"/>
  <c r="AK95" i="7" s="1"/>
  <c r="AK183" i="7" a="1"/>
  <c r="AK183" i="7" s="1"/>
  <c r="AK140" i="7" a="1"/>
  <c r="AK140" i="7" s="1"/>
  <c r="AK177" i="7" a="1"/>
  <c r="AK177" i="7" s="1"/>
  <c r="AK169" i="7" a="1"/>
  <c r="AK169" i="7" s="1"/>
  <c r="AK234" i="7" a="1"/>
  <c r="AK234" i="7" s="1"/>
  <c r="AK41" i="7" a="1"/>
  <c r="AK41" i="7" s="1"/>
  <c r="AK137" i="7" a="1"/>
  <c r="AK137" i="7" s="1"/>
  <c r="AK146" i="7" a="1"/>
  <c r="AK146" i="7" s="1"/>
  <c r="AK156" i="7" a="1"/>
  <c r="AK156" i="7" s="1"/>
  <c r="AK61" i="7" a="1"/>
  <c r="AK61" i="7" s="1"/>
  <c r="AK21" i="7" a="1"/>
  <c r="AK21" i="7" s="1"/>
  <c r="AK251" i="7" a="1"/>
  <c r="AK251" i="7" s="1"/>
  <c r="AK116" i="7" a="1"/>
  <c r="AK116" i="7" s="1"/>
  <c r="AK79" i="7" a="1"/>
  <c r="AK79" i="7" s="1"/>
  <c r="AK222" i="7" a="1"/>
  <c r="AK222" i="7" s="1"/>
  <c r="AK214" i="7" a="1"/>
  <c r="AK214" i="7" s="1"/>
  <c r="AK162" i="7" a="1"/>
  <c r="AK162" i="7" s="1"/>
  <c r="AK34" i="7" a="1"/>
  <c r="AK34" i="7" s="1"/>
  <c r="AK128" i="7" a="1"/>
  <c r="AK128" i="7" s="1"/>
  <c r="AK249" i="7" a="1"/>
  <c r="AK249" i="7" s="1"/>
  <c r="AK186" i="7" a="1"/>
  <c r="AK186" i="7" s="1"/>
  <c r="AK209" i="7" a="1"/>
  <c r="AK209" i="7" s="1"/>
  <c r="AK35" i="7" a="1"/>
  <c r="AK35" i="7" s="1"/>
  <c r="AK255" i="7" a="1"/>
  <c r="AK255" i="7" s="1"/>
  <c r="AK254" i="7" a="1"/>
  <c r="AK254" i="7" s="1"/>
  <c r="AK223" i="7" a="1"/>
  <c r="AK223" i="7" s="1"/>
  <c r="AK94" i="7" a="1"/>
  <c r="AK94" i="7" s="1"/>
  <c r="AK31" i="7" a="1"/>
  <c r="AK31" i="7" s="1"/>
  <c r="AK188" i="7" a="1"/>
  <c r="AK188" i="7" s="1"/>
  <c r="AK81" i="7" a="1"/>
  <c r="AK81" i="7" s="1"/>
  <c r="AK14" i="7" a="1"/>
  <c r="AK14" i="7" s="1"/>
  <c r="AK189" i="7" a="1"/>
  <c r="AK189" i="7" s="1"/>
  <c r="AK91" i="7" a="1"/>
  <c r="AK91" i="7" s="1"/>
  <c r="AK220" i="7" a="1"/>
  <c r="AK220" i="7" s="1"/>
  <c r="AK164" i="7" a="1"/>
  <c r="AK164" i="7" s="1"/>
  <c r="AK224" i="7" a="1"/>
  <c r="AK224" i="7" s="1"/>
  <c r="AK90" i="7" a="1"/>
  <c r="AK90" i="7" s="1"/>
  <c r="AK247" i="7" a="1"/>
  <c r="AK247" i="7" s="1"/>
  <c r="AK131" i="7" a="1"/>
  <c r="AK131" i="7" s="1"/>
  <c r="AK208" i="7" a="1"/>
  <c r="AK208" i="7" s="1"/>
  <c r="AK42" i="7" a="1"/>
  <c r="AK42" i="7" s="1"/>
  <c r="AK179" i="7" a="1"/>
  <c r="AK179" i="7" s="1"/>
  <c r="AK246" i="7" a="1"/>
  <c r="AK246" i="7" s="1"/>
  <c r="AK114" i="7" a="1"/>
  <c r="AK114" i="7" s="1"/>
  <c r="AK148" i="7" a="1"/>
  <c r="AK148" i="7" s="1"/>
  <c r="AK102" i="7" a="1"/>
  <c r="AK102" i="7" s="1"/>
  <c r="AK207" i="7" a="1"/>
  <c r="AK207" i="7" s="1"/>
  <c r="AK260" i="7" a="1"/>
  <c r="AK260" i="7" s="1"/>
  <c r="AJ236" i="7" a="1"/>
  <c r="AJ236" i="7" s="1"/>
  <c r="AI234" i="7" a="1"/>
  <c r="AI234" i="7" s="1"/>
  <c r="AJ262" i="7" a="1"/>
  <c r="AJ262" i="7" s="1"/>
  <c r="AI262" i="7" a="1"/>
  <c r="AI262" i="7" s="1"/>
  <c r="AJ164" i="7" a="1"/>
  <c r="AJ164" i="7" s="1"/>
  <c r="AI164" i="7" a="1"/>
  <c r="AI164" i="7" s="1"/>
  <c r="AJ234" i="7" a="1"/>
  <c r="AJ234" i="7" s="1"/>
  <c r="AI117" i="7" a="1"/>
  <c r="AI117" i="7" s="1"/>
  <c r="AJ117" i="7" a="1"/>
  <c r="AJ117" i="7" s="1"/>
  <c r="AI27" i="7" a="1"/>
  <c r="AI27" i="7" s="1"/>
  <c r="AI212" i="7" a="1"/>
  <c r="AI212" i="7" s="1"/>
  <c r="AI107" i="7" a="1"/>
  <c r="AI107" i="7" s="1"/>
  <c r="AJ87" i="7" a="1"/>
  <c r="AJ87" i="7" s="1"/>
  <c r="AI72" i="7" a="1"/>
  <c r="AI72" i="7" s="1"/>
  <c r="AI86" i="7" a="1"/>
  <c r="AI86" i="7" s="1"/>
  <c r="AI87" i="7" a="1"/>
  <c r="AI87" i="7" s="1"/>
  <c r="AI105" i="7" a="1"/>
  <c r="AI105" i="7" s="1"/>
  <c r="AJ156" i="7" a="1"/>
  <c r="AJ156" i="7" s="1"/>
  <c r="AJ192" i="7" a="1"/>
  <c r="AJ192" i="7" s="1"/>
  <c r="AI192" i="7" a="1"/>
  <c r="AI192" i="7" s="1"/>
  <c r="AJ171" i="7" a="1"/>
  <c r="AJ171" i="7" s="1"/>
  <c r="AJ72" i="7" a="1"/>
  <c r="AJ72" i="7" s="1"/>
  <c r="AI246" i="7" a="1"/>
  <c r="AI246" i="7" s="1"/>
  <c r="AJ29" i="7" a="1"/>
  <c r="AJ29" i="7" s="1"/>
  <c r="AJ144" i="7" a="1"/>
  <c r="AJ144" i="7" s="1"/>
  <c r="AI217" i="7" a="1"/>
  <c r="AI217" i="7" s="1"/>
  <c r="AJ217" i="7" a="1"/>
  <c r="AJ217" i="7" s="1"/>
  <c r="AI144" i="7" a="1"/>
  <c r="AI144" i="7" s="1"/>
  <c r="AJ27" i="7" a="1"/>
  <c r="AJ27" i="7" s="1"/>
  <c r="AJ260" i="7" a="1"/>
  <c r="AJ260" i="7" s="1"/>
  <c r="AI260" i="7" a="1"/>
  <c r="AI260" i="7" s="1"/>
  <c r="AJ212" i="7" a="1"/>
  <c r="AJ212" i="7" s="1"/>
  <c r="AJ166" i="7" a="1"/>
  <c r="AJ166" i="7" s="1"/>
  <c r="AJ235" i="7" a="1"/>
  <c r="AJ235" i="7" s="1"/>
  <c r="AI259" i="7" a="1"/>
  <c r="AI259" i="7" s="1"/>
  <c r="AJ259" i="7" a="1"/>
  <c r="AJ259" i="7" s="1"/>
  <c r="AI255" i="7" a="1"/>
  <c r="AI255" i="7" s="1"/>
  <c r="AJ255" i="7" a="1"/>
  <c r="AJ255" i="7" s="1"/>
  <c r="AI235" i="7" a="1"/>
  <c r="AI235" i="7" s="1"/>
  <c r="AJ245" i="7" a="1"/>
  <c r="AJ245" i="7" s="1"/>
  <c r="AI89" i="7" a="1"/>
  <c r="AI89" i="7" s="1"/>
  <c r="AJ89" i="7" a="1"/>
  <c r="AJ89" i="7" s="1"/>
  <c r="AI66" i="7" a="1"/>
  <c r="AI66" i="7" s="1"/>
  <c r="AJ66" i="7" a="1"/>
  <c r="AJ66" i="7" s="1"/>
  <c r="AI166" i="7" a="1"/>
  <c r="AI166" i="7" s="1"/>
  <c r="AJ226" i="7" a="1"/>
  <c r="AJ226" i="7" s="1"/>
  <c r="AI226" i="7" a="1"/>
  <c r="AI226" i="7" s="1"/>
  <c r="AJ204" i="7" a="1"/>
  <c r="AJ204" i="7" s="1"/>
  <c r="AI103" i="7" a="1"/>
  <c r="AI103" i="7" s="1"/>
  <c r="AI16" i="7" a="1"/>
  <c r="AI16" i="7" s="1"/>
  <c r="AI244" i="7" a="1"/>
  <c r="AI244" i="7" s="1"/>
  <c r="AJ68" i="7" a="1"/>
  <c r="AJ68" i="7" s="1"/>
  <c r="AI68" i="7" a="1"/>
  <c r="AI68" i="7" s="1"/>
  <c r="AI182" i="7" a="1"/>
  <c r="AI182" i="7" s="1"/>
  <c r="AJ25" i="7" a="1"/>
  <c r="AJ25" i="7" s="1"/>
  <c r="AI224" i="7" a="1"/>
  <c r="AI224" i="7" s="1"/>
  <c r="AI95" i="7" a="1"/>
  <c r="AI95" i="7" s="1"/>
  <c r="AJ103" i="7" a="1"/>
  <c r="AJ103" i="7" s="1"/>
  <c r="AI190" i="7" a="1"/>
  <c r="AI190" i="7" s="1"/>
  <c r="AJ224" i="7" a="1"/>
  <c r="AJ224" i="7" s="1"/>
  <c r="AI25" i="7" a="1"/>
  <c r="AI25" i="7" s="1"/>
  <c r="AJ177" i="7" a="1"/>
  <c r="AJ177" i="7" s="1"/>
  <c r="AI177" i="7" a="1"/>
  <c r="AI177" i="7" s="1"/>
  <c r="AJ95" i="7" a="1"/>
  <c r="AJ95" i="7" s="1"/>
  <c r="AJ182" i="7" a="1"/>
  <c r="AJ182" i="7" s="1"/>
  <c r="AI134" i="7" a="1"/>
  <c r="AI134" i="7" s="1"/>
  <c r="AJ134" i="7" a="1"/>
  <c r="AJ134" i="7" s="1"/>
  <c r="AJ41" i="7" a="1"/>
  <c r="AJ41" i="7" s="1"/>
  <c r="AJ207" i="7" a="1"/>
  <c r="AJ207" i="7" s="1"/>
  <c r="AJ141" i="7" a="1"/>
  <c r="AJ141" i="7" s="1"/>
  <c r="AJ105" i="7" a="1"/>
  <c r="AJ105" i="7" s="1"/>
  <c r="AJ190" i="7" a="1"/>
  <c r="AJ190" i="7" s="1"/>
  <c r="AI114" i="7" a="1"/>
  <c r="AI114" i="7" s="1"/>
  <c r="AI204" i="7" a="1"/>
  <c r="AI204" i="7" s="1"/>
  <c r="AI141" i="7" a="1"/>
  <c r="AI141" i="7" s="1"/>
  <c r="AJ145" i="7" a="1"/>
  <c r="AJ145" i="7" s="1"/>
  <c r="AJ208" i="7" a="1"/>
  <c r="AJ208" i="7" s="1"/>
  <c r="AJ138" i="7" a="1"/>
  <c r="AJ138" i="7" s="1"/>
  <c r="AJ65" i="7" a="1"/>
  <c r="AJ65" i="7" s="1"/>
  <c r="AJ233" i="7" a="1"/>
  <c r="AJ233" i="7" s="1"/>
  <c r="AI145" i="7" a="1"/>
  <c r="AI145" i="7" s="1"/>
  <c r="AI171" i="7" a="1"/>
  <c r="AI171" i="7" s="1"/>
  <c r="AJ114" i="7" a="1"/>
  <c r="AJ114" i="7" s="1"/>
  <c r="AJ183" i="7" a="1"/>
  <c r="AJ183" i="7" s="1"/>
  <c r="AJ197" i="7" a="1"/>
  <c r="AJ197" i="7" s="1"/>
  <c r="AJ193" i="7" a="1"/>
  <c r="AJ193" i="7" s="1"/>
  <c r="AJ251" i="7" a="1"/>
  <c r="AJ251" i="7" s="1"/>
  <c r="AJ50" i="7" a="1"/>
  <c r="AJ50" i="7" s="1"/>
  <c r="AI65" i="7" a="1"/>
  <c r="AI65" i="7" s="1"/>
  <c r="AI233" i="7" a="1"/>
  <c r="AI233" i="7" s="1"/>
  <c r="AI193" i="7" a="1"/>
  <c r="AI193" i="7" s="1"/>
  <c r="AI251" i="7" a="1"/>
  <c r="AI251" i="7" s="1"/>
  <c r="AI40" i="7" a="1"/>
  <c r="AI40" i="7" s="1"/>
  <c r="AJ19" i="7" a="1"/>
  <c r="AJ19" i="7" s="1"/>
  <c r="AI207" i="7" a="1"/>
  <c r="AI207" i="7" s="1"/>
  <c r="AI124" i="7" a="1"/>
  <c r="AI124" i="7" s="1"/>
  <c r="AJ57" i="7" a="1"/>
  <c r="AJ57" i="7" s="1"/>
  <c r="AJ198" i="7" a="1"/>
  <c r="AJ198" i="7" s="1"/>
  <c r="AI198" i="7" a="1"/>
  <c r="AI198" i="7" s="1"/>
  <c r="AI57" i="7" a="1"/>
  <c r="AI57" i="7" s="1"/>
  <c r="AJ86" i="7" a="1"/>
  <c r="AJ86" i="7" s="1"/>
  <c r="AJ186" i="7" a="1"/>
  <c r="AJ186" i="7" s="1"/>
  <c r="AJ221" i="7" a="1"/>
  <c r="AJ221" i="7" s="1"/>
  <c r="AJ161" i="7" a="1"/>
  <c r="AJ161" i="7" s="1"/>
  <c r="AI186" i="7" a="1"/>
  <c r="AI186" i="7" s="1"/>
  <c r="AJ100" i="7" a="1"/>
  <c r="AJ100" i="7" s="1"/>
  <c r="AI60" i="7" a="1"/>
  <c r="AI60" i="7" s="1"/>
  <c r="AI221" i="7" a="1"/>
  <c r="AI221" i="7" s="1"/>
  <c r="AI161" i="7" a="1"/>
  <c r="AI161" i="7" s="1"/>
  <c r="AI35" i="7" a="1"/>
  <c r="AI35" i="7" s="1"/>
  <c r="AI100" i="7" a="1"/>
  <c r="AI100" i="7" s="1"/>
  <c r="AJ60" i="7" a="1"/>
  <c r="AJ60" i="7" s="1"/>
  <c r="AJ185" i="7" a="1"/>
  <c r="AJ185" i="7" s="1"/>
  <c r="AJ35" i="7" a="1"/>
  <c r="AJ35" i="7" s="1"/>
  <c r="AJ91" i="7" a="1"/>
  <c r="AJ91" i="7" s="1"/>
  <c r="AI148" i="7" a="1"/>
  <c r="AI148" i="7" s="1"/>
  <c r="AI185" i="7" a="1"/>
  <c r="AI185" i="7" s="1"/>
  <c r="AI91" i="7" a="1"/>
  <c r="AI91" i="7" s="1"/>
  <c r="AL91" i="7" s="1" a="1"/>
  <c r="AL91" i="7" s="1"/>
  <c r="AJ220" i="7" a="1"/>
  <c r="AJ220" i="7" s="1"/>
  <c r="AJ21" i="7" a="1"/>
  <c r="AJ21" i="7" s="1"/>
  <c r="AI220" i="7" a="1"/>
  <c r="AI220" i="7" s="1"/>
  <c r="AI70" i="7" a="1"/>
  <c r="AI70" i="7" s="1"/>
  <c r="AI208" i="7" a="1"/>
  <c r="AI208" i="7" s="1"/>
  <c r="AI222" i="7" a="1"/>
  <c r="AI222" i="7" s="1"/>
  <c r="AI21" i="7" a="1"/>
  <c r="AI21" i="7" s="1"/>
  <c r="AJ70" i="7" a="1"/>
  <c r="AJ70" i="7" s="1"/>
  <c r="AJ194" i="7" a="1"/>
  <c r="AJ194" i="7" s="1"/>
  <c r="AJ102" i="7" a="1"/>
  <c r="AJ102" i="7" s="1"/>
  <c r="AI17" i="7" a="1"/>
  <c r="AI17" i="7" s="1"/>
  <c r="AI194" i="7" a="1"/>
  <c r="AI194" i="7" s="1"/>
  <c r="AJ124" i="7" a="1"/>
  <c r="AJ124" i="7" s="1"/>
  <c r="AI102" i="7" a="1"/>
  <c r="AI102" i="7" s="1"/>
  <c r="AJ17" i="7" a="1"/>
  <c r="AJ17" i="7" s="1"/>
  <c r="AI197" i="7" a="1"/>
  <c r="AI197" i="7" s="1"/>
  <c r="AI199" i="7" a="1"/>
  <c r="AI199" i="7" s="1"/>
  <c r="AK199" i="7" a="1"/>
  <c r="AK199" i="7" s="1"/>
  <c r="AI58" i="7" a="1"/>
  <c r="AI58" i="7" s="1"/>
  <c r="AJ82" i="7" a="1"/>
  <c r="AJ82" i="7" s="1"/>
  <c r="AI152" i="7" a="1"/>
  <c r="AI152" i="7" s="1"/>
  <c r="AK152" i="7" a="1"/>
  <c r="AK152" i="7" s="1"/>
  <c r="AI18" i="7" a="1"/>
  <c r="AI18" i="7" s="1"/>
  <c r="AJ20" i="7" a="1"/>
  <c r="AJ20" i="7" s="1"/>
  <c r="AI123" i="7" a="1"/>
  <c r="AI123" i="7" s="1"/>
  <c r="AI256" i="7" a="1"/>
  <c r="AI256" i="7" s="1"/>
  <c r="AJ58" i="7" a="1"/>
  <c r="AJ58" i="7" s="1"/>
  <c r="AI82" i="7" a="1"/>
  <c r="AI82" i="7" s="1"/>
  <c r="AJ222" i="7" a="1"/>
  <c r="AJ222" i="7" s="1"/>
  <c r="AJ173" i="7" a="1"/>
  <c r="AJ173" i="7" s="1"/>
  <c r="AJ201" i="7" a="1"/>
  <c r="AJ201" i="7" s="1"/>
  <c r="AI99" i="7" a="1"/>
  <c r="AI99" i="7" s="1"/>
  <c r="AI80" i="7" a="1"/>
  <c r="AI80" i="7" s="1"/>
  <c r="AI180" i="7" a="1"/>
  <c r="AI180" i="7" s="1"/>
  <c r="AJ136" i="7" a="1"/>
  <c r="AJ136" i="7" s="1"/>
  <c r="AI216" i="7" a="1"/>
  <c r="AI216" i="7" s="1"/>
  <c r="AI47" i="7" a="1"/>
  <c r="AI47" i="7" s="1"/>
  <c r="AI46" i="7" a="1"/>
  <c r="AI46" i="7" s="1"/>
  <c r="AI83" i="7" a="1"/>
  <c r="AI83" i="7" s="1"/>
  <c r="AI178" i="7" a="1"/>
  <c r="AI178" i="7" s="1"/>
  <c r="AJ180" i="7" a="1"/>
  <c r="AJ180" i="7" s="1"/>
  <c r="AI155" i="7" a="1"/>
  <c r="AI155" i="7" s="1"/>
  <c r="AL155" i="7" s="1" a="1"/>
  <c r="AL155" i="7" s="1"/>
  <c r="AJ80" i="7" a="1"/>
  <c r="AJ80" i="7" s="1"/>
  <c r="AI201" i="7" a="1"/>
  <c r="AI201" i="7" s="1"/>
  <c r="AJ178" i="7" a="1"/>
  <c r="AJ178" i="7" s="1"/>
  <c r="AJ83" i="7" a="1"/>
  <c r="AJ83" i="7" s="1"/>
  <c r="AI239" i="7" a="1"/>
  <c r="AI239" i="7" s="1"/>
  <c r="AI133" i="7" a="1"/>
  <c r="AI133" i="7" s="1"/>
  <c r="AJ239" i="7" a="1"/>
  <c r="AJ239" i="7" s="1"/>
  <c r="AI116" i="7" a="1"/>
  <c r="AI116" i="7" s="1"/>
  <c r="AJ147" i="7" a="1"/>
  <c r="AJ147" i="7" s="1"/>
  <c r="AK147" i="7" a="1"/>
  <c r="AK147" i="7" s="1"/>
  <c r="AJ99" i="7" a="1"/>
  <c r="AJ99" i="7" s="1"/>
  <c r="AJ155" i="7" a="1"/>
  <c r="AJ155" i="7" s="1"/>
  <c r="AJ46" i="7" a="1"/>
  <c r="AJ46" i="7" s="1"/>
  <c r="AJ22" i="7" a="1"/>
  <c r="AJ22" i="7" s="1"/>
  <c r="AJ123" i="7" a="1"/>
  <c r="AJ123" i="7" s="1"/>
  <c r="AI106" i="7" a="1"/>
  <c r="AI106" i="7" s="1"/>
  <c r="AJ216" i="7" a="1"/>
  <c r="AJ216" i="7" s="1"/>
  <c r="AJ256" i="7" a="1"/>
  <c r="AJ256" i="7" s="1"/>
  <c r="AJ63" i="7" a="1"/>
  <c r="AJ63" i="7" s="1"/>
  <c r="AJ133" i="7" a="1"/>
  <c r="AJ133" i="7" s="1"/>
  <c r="AI225" i="7" a="1"/>
  <c r="AI225" i="7" s="1"/>
  <c r="AI121" i="7" a="1"/>
  <c r="AI121" i="7" s="1"/>
  <c r="AK121" i="7" a="1"/>
  <c r="AK121" i="7" s="1"/>
  <c r="AI20" i="7" a="1"/>
  <c r="AI20" i="7" s="1"/>
  <c r="AI111" i="7" a="1"/>
  <c r="AI111" i="7" s="1"/>
  <c r="AK111" i="7" a="1"/>
  <c r="AK111" i="7" s="1"/>
  <c r="AI173" i="7" a="1"/>
  <c r="AI173" i="7" s="1"/>
  <c r="AJ184" i="7" a="1"/>
  <c r="AJ184" i="7" s="1"/>
  <c r="AK184" i="7" a="1"/>
  <c r="AK184" i="7" s="1"/>
  <c r="AJ130" i="7" a="1"/>
  <c r="AJ130" i="7" s="1"/>
  <c r="AJ142" i="7" a="1"/>
  <c r="AJ142" i="7" s="1"/>
  <c r="AK142" i="7" a="1"/>
  <c r="AK142" i="7" s="1"/>
  <c r="AI30" i="7" a="1"/>
  <c r="AI30" i="7" s="1"/>
  <c r="AK30" i="7" a="1"/>
  <c r="AK30" i="7" s="1"/>
  <c r="AJ92" i="7" a="1"/>
  <c r="AJ92" i="7" s="1"/>
  <c r="AJ172" i="7" a="1"/>
  <c r="AJ172" i="7" s="1"/>
  <c r="AI130" i="7" a="1"/>
  <c r="AI130" i="7" s="1"/>
  <c r="AJ246" i="7" a="1"/>
  <c r="AJ246" i="7" s="1"/>
  <c r="AI156" i="7" a="1"/>
  <c r="AI156" i="7" s="1"/>
  <c r="AJ225" i="7" a="1"/>
  <c r="AJ225" i="7" s="1"/>
  <c r="AI19" i="7" a="1"/>
  <c r="AI19" i="7" s="1"/>
  <c r="AI15" i="7" a="1"/>
  <c r="AI15" i="7" s="1"/>
  <c r="AJ15" i="7" a="1"/>
  <c r="AJ15" i="7" s="1"/>
  <c r="AI92" i="7" a="1"/>
  <c r="AI92" i="7" s="1"/>
  <c r="AI172" i="7" a="1"/>
  <c r="AI172" i="7" s="1"/>
  <c r="AI32" i="7" a="1"/>
  <c r="AI32" i="7" s="1"/>
  <c r="AJ244" i="7" a="1"/>
  <c r="AJ244" i="7" s="1"/>
  <c r="AJ163" i="7" a="1"/>
  <c r="AJ163" i="7" s="1"/>
  <c r="AI84" i="7" a="1"/>
  <c r="AI84" i="7" s="1"/>
  <c r="AI249" i="7" a="1"/>
  <c r="AI249" i="7" s="1"/>
  <c r="AJ231" i="7" a="1"/>
  <c r="AJ231" i="7" s="1"/>
  <c r="AJ94" i="7" a="1"/>
  <c r="AJ94" i="7" s="1"/>
  <c r="AI183" i="7" a="1"/>
  <c r="AI183" i="7" s="1"/>
  <c r="AJ64" i="7" a="1"/>
  <c r="AJ64" i="7" s="1"/>
  <c r="AI247" i="7" a="1"/>
  <c r="AI247" i="7" s="1"/>
  <c r="AI163" i="7" a="1"/>
  <c r="AI163" i="7" s="1"/>
  <c r="AJ36" i="7" a="1"/>
  <c r="AJ36" i="7" s="1"/>
  <c r="AI77" i="7" a="1"/>
  <c r="AI77" i="7" s="1"/>
  <c r="AJ146" i="7" a="1"/>
  <c r="AJ146" i="7" s="1"/>
  <c r="AI78" i="7" a="1"/>
  <c r="AI78" i="7" s="1"/>
  <c r="AJ34" i="7" a="1"/>
  <c r="AJ34" i="7" s="1"/>
  <c r="AI64" i="7" a="1"/>
  <c r="AI64" i="7" s="1"/>
  <c r="AJ247" i="7" a="1"/>
  <c r="AJ247" i="7" s="1"/>
  <c r="AJ115" i="7" a="1"/>
  <c r="AJ115" i="7" s="1"/>
  <c r="AJ219" i="7" a="1"/>
  <c r="AJ219" i="7" s="1"/>
  <c r="AI43" i="7" a="1"/>
  <c r="AI43" i="7" s="1"/>
  <c r="AJ32" i="7" a="1"/>
  <c r="AJ32" i="7" s="1"/>
  <c r="AJ159" i="7" a="1"/>
  <c r="AJ159" i="7" s="1"/>
  <c r="AI128" i="7" a="1"/>
  <c r="AI128" i="7" s="1"/>
  <c r="AJ104" i="7" a="1"/>
  <c r="AJ104" i="7" s="1"/>
  <c r="AI49" i="7" a="1"/>
  <c r="AI49" i="7" s="1"/>
  <c r="AI34" i="7" a="1"/>
  <c r="AI34" i="7" s="1"/>
  <c r="AJ209" i="7" a="1"/>
  <c r="AJ209" i="7" s="1"/>
  <c r="AI209" i="7" a="1"/>
  <c r="AI209" i="7" s="1"/>
  <c r="AL209" i="7" s="1" a="1"/>
  <c r="AL209" i="7" s="1"/>
  <c r="AI214" i="7" a="1"/>
  <c r="AI214" i="7" s="1"/>
  <c r="AI138" i="7" a="1"/>
  <c r="AI138" i="7" s="1"/>
  <c r="AJ74" i="7" a="1"/>
  <c r="AJ74" i="7" s="1"/>
  <c r="AI76" i="7" a="1"/>
  <c r="AI76" i="7" s="1"/>
  <c r="AJ106" i="7" a="1"/>
  <c r="AJ106" i="7" s="1"/>
  <c r="AI176" i="7" a="1"/>
  <c r="AI176" i="7" s="1"/>
  <c r="AI254" i="7" a="1"/>
  <c r="AI254" i="7" s="1"/>
  <c r="AJ181" i="7" a="1"/>
  <c r="AJ181" i="7" s="1"/>
  <c r="AI159" i="7" a="1"/>
  <c r="AI159" i="7" s="1"/>
  <c r="AI62" i="7" a="1"/>
  <c r="AI62" i="7" s="1"/>
  <c r="AI104" i="7" a="1"/>
  <c r="AI104" i="7" s="1"/>
  <c r="AJ49" i="7" a="1"/>
  <c r="AJ49" i="7" s="1"/>
  <c r="AJ84" i="7" a="1"/>
  <c r="AJ84" i="7" s="1"/>
  <c r="AJ249" i="7" a="1"/>
  <c r="AJ249" i="7" s="1"/>
  <c r="AJ78" i="7" a="1"/>
  <c r="AJ78" i="7" s="1"/>
  <c r="AI94" i="7" a="1"/>
  <c r="AI94" i="7" s="1"/>
  <c r="AI219" i="7" a="1"/>
  <c r="AI219" i="7" s="1"/>
  <c r="AI24" i="7" a="1"/>
  <c r="AI24" i="7" s="1"/>
  <c r="AJ128" i="7" a="1"/>
  <c r="AJ128" i="7" s="1"/>
  <c r="AI115" i="7" a="1"/>
  <c r="AI115" i="7" s="1"/>
  <c r="AJ176" i="7" a="1"/>
  <c r="AJ176" i="7" s="1"/>
  <c r="AI149" i="7" a="1"/>
  <c r="AI149" i="7" s="1"/>
  <c r="AJ254" i="7" a="1"/>
  <c r="AJ254" i="7" s="1"/>
  <c r="AI181" i="7" a="1"/>
  <c r="AI181" i="7" s="1"/>
  <c r="AJ62" i="7" a="1"/>
  <c r="AJ62" i="7" s="1"/>
  <c r="AJ61" i="7" a="1"/>
  <c r="AJ61" i="7" s="1"/>
  <c r="AI28" i="7" a="1"/>
  <c r="AI28" i="7" s="1"/>
  <c r="AJ137" i="7" a="1"/>
  <c r="AJ137" i="7" s="1"/>
  <c r="AJ213" i="7" a="1"/>
  <c r="AJ213" i="7" s="1"/>
  <c r="AI146" i="7" a="1"/>
  <c r="AI146" i="7" s="1"/>
  <c r="AJ206" i="7" a="1"/>
  <c r="AJ206" i="7" s="1"/>
  <c r="AI231" i="7" a="1"/>
  <c r="AI231" i="7" s="1"/>
  <c r="AI61" i="7" a="1"/>
  <c r="AI61" i="7" s="1"/>
  <c r="AI39" i="7" a="1"/>
  <c r="AI39" i="7" s="1"/>
  <c r="AJ28" i="7" a="1"/>
  <c r="AJ28" i="7" s="1"/>
  <c r="AI14" i="7" a="1"/>
  <c r="AI14" i="7" s="1"/>
  <c r="AJ69" i="7" a="1"/>
  <c r="AJ69" i="7" s="1"/>
  <c r="AI79" i="7" a="1"/>
  <c r="AI79" i="7" s="1"/>
  <c r="AI132" i="7" a="1"/>
  <c r="AI132" i="7" s="1"/>
  <c r="AJ39" i="7" a="1"/>
  <c r="AJ39" i="7" s="1"/>
  <c r="AJ42" i="7" a="1"/>
  <c r="AJ42" i="7" s="1"/>
  <c r="AJ85" i="7" a="1"/>
  <c r="AJ85" i="7" s="1"/>
  <c r="AI137" i="7" a="1"/>
  <c r="AI137" i="7" s="1"/>
  <c r="AI36" i="7" a="1"/>
  <c r="AI36" i="7" s="1"/>
  <c r="AL36" i="7" s="1" a="1"/>
  <c r="AL36" i="7" s="1"/>
  <c r="AJ77" i="7" a="1"/>
  <c r="AJ77" i="7" s="1"/>
  <c r="AJ110" i="7" a="1"/>
  <c r="AJ110" i="7" s="1"/>
  <c r="AI206" i="7" a="1"/>
  <c r="AI206" i="7" s="1"/>
  <c r="AI162" i="7" a="1"/>
  <c r="AI162" i="7" s="1"/>
  <c r="AJ214" i="7" a="1"/>
  <c r="AJ214" i="7" s="1"/>
  <c r="AJ203" i="7" a="1"/>
  <c r="AJ203" i="7" s="1"/>
  <c r="AI203" i="7" a="1"/>
  <c r="AI203" i="7" s="1"/>
  <c r="AJ168" i="7" a="1"/>
  <c r="AJ168" i="7" s="1"/>
  <c r="AI189" i="7" a="1"/>
  <c r="AI189" i="7" s="1"/>
  <c r="AI108" i="7" a="1"/>
  <c r="AI108" i="7" s="1"/>
  <c r="AJ205" i="7" a="1"/>
  <c r="AJ205" i="7" s="1"/>
  <c r="AI168" i="7" a="1"/>
  <c r="AI168" i="7" s="1"/>
  <c r="AJ160" i="7" a="1"/>
  <c r="AJ160" i="7" s="1"/>
  <c r="AJ108" i="7" a="1"/>
  <c r="AJ108" i="7" s="1"/>
  <c r="AJ261" i="7" a="1"/>
  <c r="AJ261" i="7" s="1"/>
  <c r="AJ79" i="7" a="1"/>
  <c r="AJ79" i="7" s="1"/>
  <c r="AJ118" i="7" a="1"/>
  <c r="AJ118" i="7" s="1"/>
  <c r="AJ132" i="7" a="1"/>
  <c r="AJ132" i="7" s="1"/>
  <c r="AJ90" i="7" a="1"/>
  <c r="AJ90" i="7" s="1"/>
  <c r="AJ120" i="7" a="1"/>
  <c r="AJ120" i="7" s="1"/>
  <c r="AI135" i="7" a="1"/>
  <c r="AI135" i="7" s="1"/>
  <c r="AI85" i="7" a="1"/>
  <c r="AI85" i="7" s="1"/>
  <c r="AJ43" i="7" a="1"/>
  <c r="AJ43" i="7" s="1"/>
  <c r="AI74" i="7" a="1"/>
  <c r="AI74" i="7" s="1"/>
  <c r="AJ14" i="7" a="1"/>
  <c r="AJ14" i="7" s="1"/>
  <c r="AJ189" i="7" a="1"/>
  <c r="AJ189" i="7" s="1"/>
  <c r="AJ149" i="7" a="1"/>
  <c r="AJ149" i="7" s="1"/>
  <c r="AI69" i="7" a="1"/>
  <c r="AI69" i="7" s="1"/>
  <c r="AI205" i="7" a="1"/>
  <c r="AI205" i="7" s="1"/>
  <c r="AI160" i="7" a="1"/>
  <c r="AI160" i="7" s="1"/>
  <c r="AJ250" i="7" a="1"/>
  <c r="AJ250" i="7" s="1"/>
  <c r="AI237" i="7" a="1"/>
  <c r="AI237" i="7" s="1"/>
  <c r="AJ81" i="7" a="1"/>
  <c r="AJ81" i="7" s="1"/>
  <c r="AI118" i="7" a="1"/>
  <c r="AI118" i="7" s="1"/>
  <c r="AI143" i="7" a="1"/>
  <c r="AI143" i="7" s="1"/>
  <c r="AJ40" i="7" a="1"/>
  <c r="AJ40" i="7" s="1"/>
  <c r="AI120" i="7" a="1"/>
  <c r="AI120" i="7" s="1"/>
  <c r="AJ135" i="7" a="1"/>
  <c r="AJ135" i="7" s="1"/>
  <c r="AJ52" i="7" a="1"/>
  <c r="AJ52" i="7" s="1"/>
  <c r="AJ258" i="7" a="1"/>
  <c r="AJ258" i="7" s="1"/>
  <c r="AJ47" i="7" a="1"/>
  <c r="AJ47" i="7" s="1"/>
  <c r="AI250" i="7" a="1"/>
  <c r="AI250" i="7" s="1"/>
  <c r="AJ237" i="7" a="1"/>
  <c r="AJ237" i="7" s="1"/>
  <c r="AI81" i="7" a="1"/>
  <c r="AI81" i="7" s="1"/>
  <c r="AI22" i="7" a="1"/>
  <c r="AI22" i="7" s="1"/>
  <c r="AJ143" i="7" a="1"/>
  <c r="AJ143" i="7" s="1"/>
  <c r="AJ188" i="7" a="1"/>
  <c r="AJ188" i="7" s="1"/>
  <c r="AJ116" i="7" a="1"/>
  <c r="AJ116" i="7" s="1"/>
  <c r="AI73" i="7" a="1"/>
  <c r="AI73" i="7" s="1"/>
  <c r="AI51" i="7" a="1"/>
  <c r="AI51" i="7" s="1"/>
  <c r="AI136" i="7" a="1"/>
  <c r="AI136" i="7" s="1"/>
  <c r="AJ23" i="7" a="1"/>
  <c r="AJ23" i="7" s="1"/>
  <c r="AI229" i="7" a="1"/>
  <c r="AI229" i="7" s="1"/>
  <c r="AI41" i="7" a="1"/>
  <c r="AI41" i="7" s="1"/>
  <c r="AJ241" i="7" a="1"/>
  <c r="AJ241" i="7" s="1"/>
  <c r="AI150" i="7" a="1"/>
  <c r="AI150" i="7" s="1"/>
  <c r="AJ243" i="7" a="1"/>
  <c r="AJ243" i="7" s="1"/>
  <c r="AJ112" i="7" a="1"/>
  <c r="AJ112" i="7" s="1"/>
  <c r="AJ242" i="7" a="1"/>
  <c r="AJ242" i="7" s="1"/>
  <c r="AI257" i="7" a="1"/>
  <c r="AI257" i="7" s="1"/>
  <c r="AJ252" i="7" a="1"/>
  <c r="AJ252" i="7" s="1"/>
  <c r="AI169" i="7" a="1"/>
  <c r="AI169" i="7" s="1"/>
  <c r="AI38" i="7" a="1"/>
  <c r="AI38" i="7" s="1"/>
  <c r="AJ151" i="7" a="1"/>
  <c r="AJ151" i="7" s="1"/>
  <c r="AI252" i="7" a="1"/>
  <c r="AI252" i="7" s="1"/>
  <c r="AI44" i="7" a="1"/>
  <c r="AI44" i="7" s="1"/>
  <c r="AJ227" i="7" a="1"/>
  <c r="AJ227" i="7" s="1"/>
  <c r="AI248" i="7" a="1"/>
  <c r="AI248" i="7" s="1"/>
  <c r="AI196" i="7" a="1"/>
  <c r="AI196" i="7" s="1"/>
  <c r="AI228" i="7" a="1"/>
  <c r="AI228" i="7" s="1"/>
  <c r="AI245" i="7" a="1"/>
  <c r="AI245" i="7" s="1"/>
  <c r="AJ199" i="7" a="1"/>
  <c r="AJ199" i="7" s="1"/>
  <c r="AJ158" i="7" a="1"/>
  <c r="AJ158" i="7" s="1"/>
  <c r="AJ119" i="7" a="1"/>
  <c r="AJ119" i="7" s="1"/>
  <c r="AI126" i="7" a="1"/>
  <c r="AI126" i="7" s="1"/>
  <c r="AI140" i="7" a="1"/>
  <c r="AI140" i="7" s="1"/>
  <c r="AJ218" i="7" a="1"/>
  <c r="AJ218" i="7" s="1"/>
  <c r="AJ229" i="7" a="1"/>
  <c r="AJ229" i="7" s="1"/>
  <c r="AI218" i="7" a="1"/>
  <c r="AI218" i="7" s="1"/>
  <c r="AL218" i="7" s="1" a="1"/>
  <c r="AL218" i="7" s="1"/>
  <c r="AI33" i="7" a="1"/>
  <c r="AI33" i="7" s="1"/>
  <c r="AI75" i="7" a="1"/>
  <c r="AI75" i="7" s="1"/>
  <c r="AJ228" i="7" a="1"/>
  <c r="AJ228" i="7" s="1"/>
  <c r="AJ153" i="7" a="1"/>
  <c r="AJ153" i="7" s="1"/>
  <c r="AJ152" i="7" a="1"/>
  <c r="AJ152" i="7" s="1"/>
  <c r="AJ111" i="7" a="1"/>
  <c r="AJ111" i="7" s="1"/>
  <c r="AJ121" i="7" a="1"/>
  <c r="AJ121" i="7" s="1"/>
  <c r="AJ191" i="7" a="1"/>
  <c r="AJ191" i="7" s="1"/>
  <c r="AI157" i="7" a="1"/>
  <c r="AI157" i="7" s="1"/>
  <c r="AI55" i="7" a="1"/>
  <c r="AI55" i="7" s="1"/>
  <c r="AJ54" i="7" a="1"/>
  <c r="AJ54" i="7" s="1"/>
  <c r="AI153" i="7" a="1"/>
  <c r="AI153" i="7" s="1"/>
  <c r="AI48" i="7" a="1"/>
  <c r="AI48" i="7" s="1"/>
  <c r="AI238" i="7" a="1"/>
  <c r="AI238" i="7" s="1"/>
  <c r="AI227" i="7" a="1"/>
  <c r="AI227" i="7" s="1"/>
  <c r="AJ75" i="7" a="1"/>
  <c r="AJ75" i="7" s="1"/>
  <c r="AI56" i="7" a="1"/>
  <c r="AI56" i="7" s="1"/>
  <c r="AI42" i="7" a="1"/>
  <c r="AI42" i="7" s="1"/>
  <c r="AI129" i="7" a="1"/>
  <c r="AI129" i="7" s="1"/>
  <c r="AI167" i="7" a="1"/>
  <c r="AI167" i="7" s="1"/>
  <c r="AI90" i="7" a="1"/>
  <c r="AI90" i="7" s="1"/>
  <c r="AI26" i="7" a="1"/>
  <c r="AI26" i="7" s="1"/>
  <c r="AJ196" i="7" a="1"/>
  <c r="AJ196" i="7" s="1"/>
  <c r="AJ97" i="7" a="1"/>
  <c r="AJ97" i="7" s="1"/>
  <c r="AI110" i="7" a="1"/>
  <c r="AI110" i="7" s="1"/>
  <c r="AL110" i="7" s="1" a="1"/>
  <c r="AL110" i="7" s="1"/>
  <c r="AI37" i="7" a="1"/>
  <c r="AI37" i="7" s="1"/>
  <c r="AJ129" i="7" a="1"/>
  <c r="AJ129" i="7" s="1"/>
  <c r="AJ167" i="7" a="1"/>
  <c r="AJ167" i="7" s="1"/>
  <c r="AI113" i="7" a="1"/>
  <c r="AI113" i="7" s="1"/>
  <c r="AJ170" i="7" a="1"/>
  <c r="AJ170" i="7" s="1"/>
  <c r="AJ55" i="7" a="1"/>
  <c r="AJ55" i="7" s="1"/>
  <c r="AI59" i="7" a="1"/>
  <c r="AI59" i="7" s="1"/>
  <c r="AJ56" i="7" a="1"/>
  <c r="AJ56" i="7" s="1"/>
  <c r="AJ33" i="7" a="1"/>
  <c r="AJ33" i="7" s="1"/>
  <c r="AJ88" i="7" a="1"/>
  <c r="AJ88" i="7" s="1"/>
  <c r="AI97" i="7" a="1"/>
  <c r="AI97" i="7" s="1"/>
  <c r="AJ162" i="7" a="1"/>
  <c r="AJ162" i="7" s="1"/>
  <c r="AJ253" i="7" a="1"/>
  <c r="AJ253" i="7" s="1"/>
  <c r="AJ211" i="7" a="1"/>
  <c r="AJ211" i="7" s="1"/>
  <c r="AJ37" i="7" a="1"/>
  <c r="AJ37" i="7" s="1"/>
  <c r="AJ51" i="7" a="1"/>
  <c r="AJ51" i="7" s="1"/>
  <c r="AJ248" i="7" a="1"/>
  <c r="AJ248" i="7" s="1"/>
  <c r="AJ38" i="7" a="1"/>
  <c r="AJ38" i="7" s="1"/>
  <c r="AI253" i="7" a="1"/>
  <c r="AI253" i="7" s="1"/>
  <c r="AI211" i="7" a="1"/>
  <c r="AI211" i="7" s="1"/>
  <c r="AI142" i="7" a="1"/>
  <c r="AI142" i="7" s="1"/>
  <c r="AJ18" i="7" a="1"/>
  <c r="AJ18" i="7" s="1"/>
  <c r="AI202" i="7" a="1"/>
  <c r="AI202" i="7" s="1"/>
  <c r="AJ59" i="7" a="1"/>
  <c r="AJ59" i="7" s="1"/>
  <c r="AI88" i="7" a="1"/>
  <c r="AI88" i="7" s="1"/>
  <c r="AJ101" i="7" a="1"/>
  <c r="AJ101" i="7" s="1"/>
  <c r="AJ109" i="7" a="1"/>
  <c r="AJ109" i="7" s="1"/>
  <c r="AI122" i="7" a="1"/>
  <c r="AI122" i="7" s="1"/>
  <c r="AI53" i="7" a="1"/>
  <c r="AI53" i="7" s="1"/>
  <c r="AI101" i="7" a="1"/>
  <c r="AI101" i="7" s="1"/>
  <c r="AI109" i="7" a="1"/>
  <c r="AI109" i="7" s="1"/>
  <c r="AJ122" i="7" a="1"/>
  <c r="AJ122" i="7" s="1"/>
  <c r="AI63" i="7" a="1"/>
  <c r="AI63" i="7" s="1"/>
  <c r="AI261" i="7" a="1"/>
  <c r="AI261" i="7" s="1"/>
  <c r="AI213" i="7" a="1"/>
  <c r="AI213" i="7" s="1"/>
  <c r="AJ53" i="7" a="1"/>
  <c r="AJ53" i="7" s="1"/>
  <c r="AI154" i="7" a="1"/>
  <c r="AI154" i="7" s="1"/>
  <c r="AI50" i="7" a="1"/>
  <c r="AI50" i="7" s="1"/>
  <c r="AJ148" i="7" a="1"/>
  <c r="AJ148" i="7" s="1"/>
  <c r="AJ24" i="7" a="1"/>
  <c r="AJ24" i="7" s="1"/>
  <c r="AI147" i="7" a="1"/>
  <c r="AI147" i="7" s="1"/>
  <c r="AJ223" i="7" a="1"/>
  <c r="AJ223" i="7" s="1"/>
  <c r="AI31" i="7" a="1"/>
  <c r="AI31" i="7" s="1"/>
  <c r="AJ30" i="7" a="1"/>
  <c r="AJ30" i="7" s="1"/>
  <c r="AI240" i="7" a="1"/>
  <c r="AI240" i="7" s="1"/>
  <c r="AJ202" i="7" a="1"/>
  <c r="AJ202" i="7" s="1"/>
  <c r="AI174" i="7" a="1"/>
  <c r="AI174" i="7" s="1"/>
  <c r="AJ76" i="7" a="1"/>
  <c r="AJ76" i="7" s="1"/>
  <c r="AJ131" i="7" a="1"/>
  <c r="AJ131" i="7" s="1"/>
  <c r="AI184" i="7" a="1"/>
  <c r="AI184" i="7" s="1"/>
  <c r="AI179" i="7" a="1"/>
  <c r="AI179" i="7" s="1"/>
  <c r="AJ238" i="7" a="1"/>
  <c r="AJ238" i="7" s="1"/>
  <c r="AI165" i="7" a="1"/>
  <c r="AI165" i="7" s="1"/>
  <c r="AJ154" i="7" a="1"/>
  <c r="AJ154" i="7" s="1"/>
  <c r="AJ200" i="7" a="1"/>
  <c r="AJ200" i="7" s="1"/>
  <c r="AJ157" i="7" a="1"/>
  <c r="AJ157" i="7" s="1"/>
  <c r="AI191" i="7" a="1"/>
  <c r="AI191" i="7" s="1"/>
  <c r="AJ165" i="7" a="1"/>
  <c r="AJ165" i="7" s="1"/>
  <c r="AI54" i="7" a="1"/>
  <c r="AI54" i="7" s="1"/>
  <c r="AJ232" i="7" a="1"/>
  <c r="AJ232" i="7" s="1"/>
  <c r="AJ26" i="7" a="1"/>
  <c r="AJ26" i="7" s="1"/>
  <c r="AI200" i="7" a="1"/>
  <c r="AI200" i="7" s="1"/>
  <c r="AJ44" i="7" a="1"/>
  <c r="AJ44" i="7" s="1"/>
  <c r="AJ195" i="7" a="1"/>
  <c r="AJ195" i="7" s="1"/>
  <c r="AI232" i="7" a="1"/>
  <c r="AI232" i="7" s="1"/>
  <c r="AJ73" i="7" a="1"/>
  <c r="AJ73" i="7" s="1"/>
  <c r="AI242" i="7" a="1"/>
  <c r="AI242" i="7" s="1"/>
  <c r="AJ240" i="7" a="1"/>
  <c r="AJ240" i="7" s="1"/>
  <c r="AI187" i="7" a="1"/>
  <c r="AI187" i="7" s="1"/>
  <c r="AI125" i="7" a="1"/>
  <c r="AI125" i="7" s="1"/>
  <c r="AJ96" i="7" a="1"/>
  <c r="AJ96" i="7" s="1"/>
  <c r="AI195" i="7" a="1"/>
  <c r="AI195" i="7" s="1"/>
  <c r="AJ113" i="7" a="1"/>
  <c r="AJ113" i="7" s="1"/>
  <c r="AI131" i="7" a="1"/>
  <c r="AI131" i="7" s="1"/>
  <c r="AI223" i="7" a="1"/>
  <c r="AI223" i="7" s="1"/>
  <c r="AJ31" i="7" a="1"/>
  <c r="AJ31" i="7" s="1"/>
  <c r="AI188" i="7" a="1"/>
  <c r="AI188" i="7" s="1"/>
  <c r="AJ179" i="7" a="1"/>
  <c r="AJ179" i="7" s="1"/>
  <c r="AJ125" i="7" a="1"/>
  <c r="AJ125" i="7" s="1"/>
  <c r="AI241" i="7" a="1"/>
  <c r="AI241" i="7" s="1"/>
  <c r="AL241" i="7" s="1" a="1"/>
  <c r="AL241" i="7" s="1"/>
  <c r="AI96" i="7" a="1"/>
  <c r="AI96" i="7" s="1"/>
  <c r="AI158" i="7" a="1"/>
  <c r="AI158" i="7" s="1"/>
  <c r="AI139" i="7" a="1"/>
  <c r="AI139" i="7" s="1"/>
  <c r="AI243" i="7" a="1"/>
  <c r="AI243" i="7" s="1"/>
  <c r="AI151" i="7" a="1"/>
  <c r="AI151" i="7" s="1"/>
  <c r="AJ169" i="7" a="1"/>
  <c r="AJ169" i="7" s="1"/>
  <c r="AJ98" i="7" a="1"/>
  <c r="AJ98" i="7" s="1"/>
  <c r="AJ140" i="7" a="1"/>
  <c r="AJ140" i="7" s="1"/>
  <c r="AJ48" i="7" a="1"/>
  <c r="AJ48" i="7" s="1"/>
  <c r="AJ187" i="7" a="1"/>
  <c r="AJ187" i="7" s="1"/>
  <c r="AJ257" i="7" a="1"/>
  <c r="AJ257" i="7" s="1"/>
  <c r="AJ67" i="7" a="1"/>
  <c r="AJ67" i="7" s="1"/>
  <c r="AI112" i="7" a="1"/>
  <c r="AI112" i="7" s="1"/>
  <c r="AI98" i="7" a="1"/>
  <c r="AI98" i="7" s="1"/>
  <c r="AJ139" i="7" a="1"/>
  <c r="AJ139" i="7" s="1"/>
  <c r="AI52" i="7" a="1"/>
  <c r="AI52" i="7" s="1"/>
  <c r="AI67" i="7" a="1"/>
  <c r="AI67" i="7" s="1"/>
  <c r="AI258" i="7" a="1"/>
  <c r="AI258" i="7" s="1"/>
  <c r="AJ174" i="7" a="1"/>
  <c r="AJ174" i="7" s="1"/>
  <c r="AI23" i="7" a="1"/>
  <c r="AI23" i="7" s="1"/>
  <c r="AI170" i="7" a="1"/>
  <c r="AI170" i="7" s="1"/>
  <c r="AJ230" i="7" a="1"/>
  <c r="AJ230" i="7" s="1"/>
  <c r="AJ150" i="7" a="1"/>
  <c r="AJ150" i="7" s="1"/>
  <c r="AI119" i="7" a="1"/>
  <c r="AI119" i="7" s="1"/>
  <c r="AI230" i="7" a="1"/>
  <c r="AI230" i="7" s="1"/>
  <c r="AI93" i="7" a="1"/>
  <c r="AI93" i="7" s="1"/>
  <c r="AJ126" i="7" a="1"/>
  <c r="AJ126" i="7" s="1"/>
  <c r="AJ93" i="7" a="1"/>
  <c r="AJ93" i="7" s="1"/>
  <c r="N18" i="5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AL100" i="7" l="1" a="1"/>
  <c r="AL100" i="7" s="1"/>
  <c r="AL116" i="7" a="1"/>
  <c r="AL116" i="7" s="1"/>
  <c r="AL14" i="7" a="1"/>
  <c r="AL14" i="7" s="1"/>
  <c r="AL230" i="7" a="1"/>
  <c r="AL230" i="7" s="1"/>
  <c r="AL88" i="7" a="1"/>
  <c r="AL88" i="7" s="1"/>
  <c r="AL102" i="7" a="1"/>
  <c r="AL102" i="7" s="1"/>
  <c r="AL187" i="7" a="1"/>
  <c r="AL187" i="7" s="1"/>
  <c r="AL219" i="7" a="1"/>
  <c r="AL219" i="7" s="1"/>
  <c r="AL212" i="7" a="1"/>
  <c r="AL212" i="7" s="1"/>
  <c r="AL50" i="7" a="1"/>
  <c r="AL50" i="7" s="1"/>
  <c r="AL94" i="7" a="1"/>
  <c r="AL94" i="7" s="1"/>
  <c r="AO94" i="7" s="1" a="1"/>
  <c r="AO94" i="7" s="1"/>
  <c r="AL249" i="7" a="1"/>
  <c r="AL249" i="7" s="1"/>
  <c r="AL194" i="7" a="1"/>
  <c r="AL194" i="7" s="1"/>
  <c r="AL210" i="7" a="1"/>
  <c r="AL210" i="7" s="1"/>
  <c r="AL59" i="7" a="1"/>
  <c r="AL59" i="7" s="1"/>
  <c r="AL245" i="7" a="1"/>
  <c r="AL245" i="7" s="1"/>
  <c r="AL136" i="7" a="1"/>
  <c r="AL136" i="7" s="1"/>
  <c r="AL89" i="7" a="1"/>
  <c r="AL89" i="7" s="1"/>
  <c r="AL111" i="7" a="1"/>
  <c r="AL111" i="7" s="1"/>
  <c r="AL166" i="7" a="1"/>
  <c r="AL166" i="7" s="1"/>
  <c r="AL262" i="7" a="1"/>
  <c r="AL262" i="7" s="1"/>
  <c r="AL26" i="7" a="1"/>
  <c r="AL26" i="7" s="1"/>
  <c r="AL199" i="7" a="1"/>
  <c r="AL199" i="7" s="1"/>
  <c r="AL179" i="7" a="1"/>
  <c r="AL179" i="7" s="1"/>
  <c r="AL109" i="7" a="1"/>
  <c r="AL109" i="7" s="1"/>
  <c r="AL97" i="7" a="1"/>
  <c r="AL97" i="7" s="1"/>
  <c r="AL132" i="7" a="1"/>
  <c r="AL132" i="7" s="1"/>
  <c r="AL68" i="7" a="1"/>
  <c r="AL68" i="7" s="1"/>
  <c r="AL197" i="7" a="1"/>
  <c r="AL197" i="7" s="1"/>
  <c r="AL182" i="7" a="1"/>
  <c r="AL182" i="7" s="1"/>
  <c r="AL180" i="7" a="1"/>
  <c r="AL180" i="7" s="1"/>
  <c r="AL207" i="7" a="1"/>
  <c r="AL207" i="7" s="1"/>
  <c r="AL168" i="7" a="1"/>
  <c r="AL168" i="7" s="1"/>
  <c r="AL216" i="7" a="1"/>
  <c r="AL216" i="7" s="1"/>
  <c r="AL232" i="7" a="1"/>
  <c r="AL232" i="7" s="1"/>
  <c r="AL205" i="7" a="1"/>
  <c r="AL205" i="7" s="1"/>
  <c r="AL113" i="7" a="1"/>
  <c r="AL113" i="7" s="1"/>
  <c r="AL248" i="7" a="1"/>
  <c r="AL248" i="7" s="1"/>
  <c r="AL43" i="7" a="1"/>
  <c r="AL43" i="7" s="1"/>
  <c r="AL82" i="7" a="1"/>
  <c r="AL82" i="7" s="1"/>
  <c r="AL27" i="7" a="1"/>
  <c r="AL27" i="7" s="1"/>
  <c r="AL174" i="7" a="1"/>
  <c r="AL174" i="7" s="1"/>
  <c r="AL99" i="7" a="1"/>
  <c r="AL99" i="7" s="1"/>
  <c r="AL44" i="7" a="1"/>
  <c r="AL44" i="7" s="1"/>
  <c r="AL143" i="7" a="1"/>
  <c r="AL143" i="7" s="1"/>
  <c r="AL146" i="7" a="1"/>
  <c r="AL146" i="7" s="1"/>
  <c r="AL62" i="7" a="1"/>
  <c r="AL62" i="7" s="1"/>
  <c r="AL20" i="7" a="1"/>
  <c r="AL20" i="7" s="1"/>
  <c r="AL256" i="7" a="1"/>
  <c r="AL256" i="7" s="1"/>
  <c r="AL45" i="7" a="1"/>
  <c r="AL45" i="7" s="1"/>
  <c r="AL255" i="7" a="1"/>
  <c r="AL255" i="7" s="1"/>
  <c r="AL103" i="7" a="1"/>
  <c r="AL103" i="7" s="1"/>
  <c r="AL243" i="7" a="1"/>
  <c r="AL243" i="7" s="1"/>
  <c r="AL200" i="7" a="1"/>
  <c r="AL200" i="7" s="1"/>
  <c r="AL96" i="7" a="1"/>
  <c r="AL96" i="7" s="1"/>
  <c r="AL37" i="7" a="1"/>
  <c r="AL37" i="7" s="1"/>
  <c r="AL22" i="7" a="1"/>
  <c r="AL22" i="7" s="1"/>
  <c r="AL123" i="7" a="1"/>
  <c r="AL123" i="7" s="1"/>
  <c r="AL208" i="7" a="1"/>
  <c r="AL208" i="7" s="1"/>
  <c r="AL114" i="7" a="1"/>
  <c r="AL114" i="7" s="1"/>
  <c r="AL177" i="7" a="1"/>
  <c r="AL177" i="7" s="1"/>
  <c r="AL246" i="7" a="1"/>
  <c r="AL246" i="7" s="1"/>
  <c r="AL149" i="7" a="1"/>
  <c r="AL149" i="7" s="1"/>
  <c r="AL35" i="7" a="1"/>
  <c r="AL35" i="7" s="1"/>
  <c r="AL137" i="7" a="1"/>
  <c r="AL137" i="7" s="1"/>
  <c r="AL64" i="7" a="1"/>
  <c r="AL64" i="7" s="1"/>
  <c r="AL171" i="7" a="1"/>
  <c r="AL171" i="7" s="1"/>
  <c r="AL72" i="7" a="1"/>
  <c r="AL72" i="7" s="1"/>
  <c r="AL242" i="7" a="1"/>
  <c r="AL242" i="7" s="1"/>
  <c r="AL253" i="7" a="1"/>
  <c r="AL253" i="7" s="1"/>
  <c r="AL258" i="7" a="1"/>
  <c r="AL258" i="7" s="1"/>
  <c r="AL250" i="7" a="1"/>
  <c r="AL250" i="7" s="1"/>
  <c r="AL148" i="7" a="1"/>
  <c r="AL148" i="7" s="1"/>
  <c r="AL57" i="7" a="1"/>
  <c r="AL57" i="7" s="1"/>
  <c r="AL85" i="7" a="1"/>
  <c r="AL85" i="7" s="1"/>
  <c r="AL47" i="7" a="1"/>
  <c r="AL47" i="7" s="1"/>
  <c r="AL231" i="7" a="1"/>
  <c r="AL231" i="7" s="1"/>
  <c r="AL32" i="7" a="1"/>
  <c r="AL32" i="7" s="1"/>
  <c r="AL134" i="7" a="1"/>
  <c r="AL134" i="7" s="1"/>
  <c r="AL164" i="7" a="1"/>
  <c r="AL164" i="7" s="1"/>
  <c r="AL139" i="7" a="1"/>
  <c r="AL139" i="7" s="1"/>
  <c r="AL31" i="7" a="1"/>
  <c r="AL31" i="7" s="1"/>
  <c r="AL202" i="7" a="1"/>
  <c r="AL202" i="7" s="1"/>
  <c r="AL104" i="7" a="1"/>
  <c r="AL104" i="7" s="1"/>
  <c r="AL239" i="7" a="1"/>
  <c r="AL239" i="7" s="1"/>
  <c r="AL186" i="7" a="1"/>
  <c r="AL186" i="7" s="1"/>
  <c r="AL117" i="7" a="1"/>
  <c r="AL117" i="7" s="1"/>
  <c r="AL252" i="7" a="1"/>
  <c r="AL252" i="7" s="1"/>
  <c r="AL66" i="7" a="1"/>
  <c r="AL66" i="7" s="1"/>
  <c r="AL240" i="7" a="1"/>
  <c r="AL240" i="7" s="1"/>
  <c r="AL24" i="7" a="1"/>
  <c r="AL24" i="7" s="1"/>
  <c r="AL234" i="7" a="1"/>
  <c r="AL234" i="7" s="1"/>
  <c r="AL226" i="7" a="1"/>
  <c r="AL226" i="7" s="1"/>
  <c r="AL54" i="7" a="1"/>
  <c r="AL54" i="7" s="1"/>
  <c r="AL38" i="7" a="1"/>
  <c r="AL38" i="7" s="1"/>
  <c r="AL206" i="7" a="1"/>
  <c r="AL206" i="7" s="1"/>
  <c r="AL28" i="7" a="1"/>
  <c r="AL28" i="7" s="1"/>
  <c r="AL254" i="7" a="1"/>
  <c r="AL254" i="7" s="1"/>
  <c r="AL19" i="7" a="1"/>
  <c r="AL19" i="7" s="1"/>
  <c r="AL225" i="7" a="1"/>
  <c r="AL225" i="7" s="1"/>
  <c r="AL18" i="7" a="1"/>
  <c r="AL18" i="7" s="1"/>
  <c r="AL220" i="7" a="1"/>
  <c r="AL220" i="7" s="1"/>
  <c r="AL86" i="7" a="1"/>
  <c r="AL86" i="7" s="1"/>
  <c r="AL145" i="7" a="1"/>
  <c r="AL145" i="7" s="1"/>
  <c r="AL188" i="7" a="1"/>
  <c r="AL188" i="7" s="1"/>
  <c r="AL46" i="7" a="1"/>
  <c r="AL46" i="7" s="1"/>
  <c r="AL129" i="7" a="1"/>
  <c r="AL129" i="7" s="1"/>
  <c r="AL115" i="7" a="1"/>
  <c r="AL115" i="7" s="1"/>
  <c r="AL211" i="7" a="1"/>
  <c r="AL211" i="7" s="1"/>
  <c r="AL162" i="7" a="1"/>
  <c r="AL162" i="7" s="1"/>
  <c r="AL201" i="7" a="1"/>
  <c r="AL201" i="7" s="1"/>
  <c r="AL196" i="7" a="1"/>
  <c r="AL196" i="7" s="1"/>
  <c r="AL78" i="7" a="1"/>
  <c r="AL78" i="7" s="1"/>
  <c r="AL192" i="7" a="1"/>
  <c r="AL192" i="7" s="1"/>
  <c r="AL176" i="7" a="1"/>
  <c r="AL176" i="7" s="1"/>
  <c r="AL154" i="7" a="1"/>
  <c r="AL154" i="7" s="1"/>
  <c r="AL75" i="7" a="1"/>
  <c r="AL75" i="7" s="1"/>
  <c r="AL135" i="7" a="1"/>
  <c r="AL135" i="7" s="1"/>
  <c r="AL156" i="7" a="1"/>
  <c r="AL156" i="7" s="1"/>
  <c r="AL198" i="7" a="1"/>
  <c r="AL198" i="7" s="1"/>
  <c r="AL190" i="7" a="1"/>
  <c r="AL190" i="7" s="1"/>
  <c r="AL235" i="7" a="1"/>
  <c r="AL235" i="7" s="1"/>
  <c r="AL227" i="7" a="1"/>
  <c r="AL227" i="7" s="1"/>
  <c r="AL175" i="7" a="1"/>
  <c r="AL175" i="7" s="1"/>
  <c r="AL23" i="7" a="1"/>
  <c r="AL23" i="7" s="1"/>
  <c r="AL74" i="7" a="1"/>
  <c r="AL74" i="7" s="1"/>
  <c r="AL257" i="7" a="1"/>
  <c r="AL257" i="7" s="1"/>
  <c r="AL181" i="7" a="1"/>
  <c r="AL181" i="7" s="1"/>
  <c r="AL76" i="7" a="1"/>
  <c r="AL76" i="7" s="1"/>
  <c r="AL178" i="7" a="1"/>
  <c r="AL178" i="7" s="1"/>
  <c r="AL41" i="7" a="1"/>
  <c r="AL41" i="7" s="1"/>
  <c r="AL107" i="7" a="1"/>
  <c r="AL107" i="7" s="1"/>
  <c r="AL71" i="7" a="1"/>
  <c r="AL71" i="7" s="1"/>
  <c r="AL189" i="7" a="1"/>
  <c r="AL189" i="7" s="1"/>
  <c r="AL90" i="7" a="1"/>
  <c r="AL90" i="7" s="1"/>
  <c r="AL223" i="7" a="1"/>
  <c r="AL223" i="7" s="1"/>
  <c r="AL185" i="7" a="1"/>
  <c r="AL185" i="7" s="1"/>
  <c r="AL55" i="7" a="1"/>
  <c r="AL55" i="7" s="1"/>
  <c r="AL69" i="7" a="1"/>
  <c r="AL69" i="7" s="1"/>
  <c r="AL222" i="7" a="1"/>
  <c r="AL222" i="7" s="1"/>
  <c r="AL17" i="7" a="1"/>
  <c r="AL17" i="7" s="1"/>
  <c r="AL142" i="7" a="1"/>
  <c r="AL142" i="7" s="1"/>
  <c r="AL49" i="7" a="1"/>
  <c r="AL49" i="7" s="1"/>
  <c r="AL244" i="7" a="1"/>
  <c r="AL244" i="7" s="1"/>
  <c r="AL81" i="7" a="1"/>
  <c r="AL81" i="7" s="1"/>
  <c r="AL169" i="7" a="1"/>
  <c r="AL169" i="7" s="1"/>
  <c r="AL33" i="7" a="1"/>
  <c r="AL33" i="7" s="1"/>
  <c r="AL213" i="7" a="1"/>
  <c r="AL213" i="7" s="1"/>
  <c r="AL167" i="7" a="1"/>
  <c r="AL167" i="7" s="1"/>
  <c r="AL58" i="7" a="1"/>
  <c r="AL58" i="7" s="1"/>
  <c r="AL98" i="7" a="1"/>
  <c r="AL98" i="7" s="1"/>
  <c r="AL131" i="7" a="1"/>
  <c r="AL131" i="7" s="1"/>
  <c r="AL261" i="7" a="1"/>
  <c r="AL261" i="7" s="1"/>
  <c r="AL229" i="7" a="1"/>
  <c r="AL229" i="7" s="1"/>
  <c r="AL112" i="7" a="1"/>
  <c r="AL112" i="7" s="1"/>
  <c r="AL106" i="7" a="1"/>
  <c r="AL106" i="7" s="1"/>
  <c r="AL224" i="7" a="1"/>
  <c r="AL224" i="7" s="1"/>
  <c r="AL87" i="7" a="1"/>
  <c r="AL87" i="7" s="1"/>
  <c r="AL128" i="7" a="1"/>
  <c r="AL128" i="7" s="1"/>
  <c r="AL158" i="7" a="1"/>
  <c r="AL158" i="7" s="1"/>
  <c r="AL251" i="7" a="1"/>
  <c r="AL251" i="7" s="1"/>
  <c r="AL52" i="7" a="1"/>
  <c r="AL52" i="7" s="1"/>
  <c r="AL42" i="7" a="1"/>
  <c r="AL42" i="7" s="1"/>
  <c r="AL120" i="7" a="1"/>
  <c r="AL120" i="7" s="1"/>
  <c r="AL141" i="7" a="1"/>
  <c r="AL141" i="7" s="1"/>
  <c r="AL233" i="7" a="1"/>
  <c r="AL233" i="7" s="1"/>
  <c r="AL93" i="7" a="1"/>
  <c r="AL93" i="7" s="1"/>
  <c r="AL92" i="7" a="1"/>
  <c r="AL92" i="7" s="1"/>
  <c r="AL159" i="7" a="1"/>
  <c r="AL159" i="7" s="1"/>
  <c r="AL140" i="7" a="1"/>
  <c r="AL140" i="7" s="1"/>
  <c r="AL204" i="7" a="1"/>
  <c r="AL204" i="7" s="1"/>
  <c r="AL144" i="7" a="1"/>
  <c r="AL144" i="7" s="1"/>
  <c r="AL119" i="7" a="1"/>
  <c r="AL119" i="7" s="1"/>
  <c r="AL121" i="7" a="1"/>
  <c r="AL121" i="7" s="1"/>
  <c r="AL126" i="7" a="1"/>
  <c r="AL126" i="7" s="1"/>
  <c r="AL183" i="7" a="1"/>
  <c r="AL183" i="7" s="1"/>
  <c r="AL30" i="7" a="1"/>
  <c r="AL30" i="7" s="1"/>
  <c r="AL40" i="7" a="1"/>
  <c r="AL40" i="7" s="1"/>
  <c r="AL108" i="7" a="1"/>
  <c r="AL108" i="7" s="1"/>
  <c r="AL160" i="7" a="1"/>
  <c r="AL160" i="7" s="1"/>
  <c r="AL147" i="7" a="1"/>
  <c r="AL147" i="7" s="1"/>
  <c r="AL184" i="7" a="1"/>
  <c r="AL184" i="7" s="1"/>
  <c r="AL118" i="7" a="1"/>
  <c r="AL118" i="7" s="1"/>
  <c r="AL79" i="7" a="1"/>
  <c r="AL79" i="7" s="1"/>
  <c r="AL34" i="7" a="1"/>
  <c r="AL34" i="7" s="1"/>
  <c r="AL165" i="7" a="1"/>
  <c r="AL165" i="7" s="1"/>
  <c r="AL63" i="7" a="1"/>
  <c r="AL63" i="7" s="1"/>
  <c r="AL214" i="7" a="1"/>
  <c r="AL214" i="7" s="1"/>
  <c r="AL247" i="7" a="1"/>
  <c r="AL247" i="7" s="1"/>
  <c r="AL259" i="7" a="1"/>
  <c r="AL259" i="7" s="1"/>
  <c r="AL170" i="7" a="1"/>
  <c r="AL170" i="7" s="1"/>
  <c r="AL15" i="7" a="1"/>
  <c r="AL15" i="7" s="1"/>
  <c r="AL67" i="7" a="1"/>
  <c r="AL67" i="7" s="1"/>
  <c r="AL163" i="7" a="1"/>
  <c r="AL163" i="7" s="1"/>
  <c r="AL191" i="7" a="1"/>
  <c r="AL191" i="7" s="1"/>
  <c r="AL95" i="7" a="1"/>
  <c r="AL95" i="7" s="1"/>
  <c r="AL125" i="7" a="1"/>
  <c r="AL125" i="7" s="1"/>
  <c r="AL101" i="7" a="1"/>
  <c r="AL101" i="7" s="1"/>
  <c r="AL152" i="7" a="1"/>
  <c r="AL152" i="7" s="1"/>
  <c r="AL53" i="7" a="1"/>
  <c r="AL53" i="7" s="1"/>
  <c r="AL238" i="7" a="1"/>
  <c r="AL238" i="7" s="1"/>
  <c r="AL80" i="7" a="1"/>
  <c r="AL80" i="7" s="1"/>
  <c r="AL193" i="7" a="1"/>
  <c r="AL193" i="7" s="1"/>
  <c r="AL260" i="7" a="1"/>
  <c r="AL260" i="7" s="1"/>
  <c r="AL29" i="7" a="1"/>
  <c r="AL29" i="7" s="1"/>
  <c r="AL25" i="7" a="1"/>
  <c r="AL25" i="7" s="1"/>
  <c r="AL77" i="7" a="1"/>
  <c r="AL77" i="7" s="1"/>
  <c r="AL124" i="7" a="1"/>
  <c r="AL124" i="7" s="1"/>
  <c r="AL56" i="7" a="1"/>
  <c r="AL56" i="7" s="1"/>
  <c r="AL122" i="7" a="1"/>
  <c r="AL122" i="7" s="1"/>
  <c r="AL48" i="7" a="1"/>
  <c r="AL48" i="7" s="1"/>
  <c r="AL237" i="7" a="1"/>
  <c r="AL237" i="7" s="1"/>
  <c r="AL16" i="7" a="1"/>
  <c r="AL16" i="7" s="1"/>
  <c r="AL70" i="7" a="1"/>
  <c r="AL70" i="7" s="1"/>
  <c r="AL195" i="7" a="1"/>
  <c r="AL195" i="7" s="1"/>
  <c r="AL161" i="7" a="1"/>
  <c r="AL161" i="7" s="1"/>
  <c r="AL65" i="7" a="1"/>
  <c r="AL65" i="7" s="1"/>
  <c r="AL228" i="7" a="1"/>
  <c r="AL228" i="7" s="1"/>
  <c r="AL39" i="7" a="1"/>
  <c r="AL39" i="7" s="1"/>
  <c r="AL221" i="7" a="1"/>
  <c r="AL221" i="7" s="1"/>
  <c r="AL83" i="7" a="1"/>
  <c r="AL83" i="7" s="1"/>
  <c r="AL153" i="7" a="1"/>
  <c r="AL153" i="7" s="1"/>
  <c r="AL84" i="7" a="1"/>
  <c r="AL84" i="7" s="1"/>
  <c r="AL51" i="7" a="1"/>
  <c r="AL51" i="7" s="1"/>
  <c r="AL151" i="7" a="1"/>
  <c r="AL151" i="7" s="1"/>
  <c r="AL73" i="7" a="1"/>
  <c r="AL73" i="7" s="1"/>
  <c r="AL61" i="7" a="1"/>
  <c r="AL61" i="7" s="1"/>
  <c r="AL173" i="7" a="1"/>
  <c r="AL173" i="7" s="1"/>
  <c r="AL60" i="7" a="1"/>
  <c r="AL60" i="7" s="1"/>
  <c r="AL215" i="7" a="1"/>
  <c r="AL215" i="7" s="1"/>
  <c r="AL130" i="7" a="1"/>
  <c r="AL130" i="7" s="1"/>
  <c r="AL150" i="7" a="1"/>
  <c r="AL150" i="7" s="1"/>
  <c r="AL157" i="7" a="1"/>
  <c r="AL157" i="7" s="1"/>
  <c r="AL133" i="7" a="1"/>
  <c r="AL133" i="7" s="1"/>
  <c r="AL217" i="7" a="1"/>
  <c r="AL217" i="7" s="1"/>
  <c r="AL105" i="7" a="1"/>
  <c r="AL105" i="7" s="1"/>
  <c r="AL138" i="7" a="1"/>
  <c r="AL138" i="7" s="1"/>
  <c r="AL203" i="7" a="1"/>
  <c r="AL203" i="7" s="1"/>
  <c r="AL172" i="7" a="1"/>
  <c r="AL172" i="7" s="1"/>
  <c r="AL21" i="7" a="1"/>
  <c r="AL21" i="7" s="1"/>
  <c r="AL236" i="7" a="1"/>
  <c r="AL236" i="7" s="1"/>
  <c r="AO127" i="7" a="1"/>
  <c r="AO127" i="7" s="1"/>
  <c r="AK13" i="7" a="1"/>
  <c r="AK13" i="7" s="1"/>
  <c r="AI13" i="7" a="1"/>
  <c r="AI13" i="7" s="1"/>
  <c r="AJ13" i="7" a="1"/>
  <c r="AJ13" i="7" s="1"/>
  <c r="N19" i="5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AO73" i="7" l="1" a="1"/>
  <c r="AO73" i="7" s="1"/>
  <c r="AO141" i="7" a="1"/>
  <c r="AO141" i="7" s="1"/>
  <c r="AO188" i="7" a="1"/>
  <c r="AO188" i="7" s="1"/>
  <c r="AN35" i="7" a="1"/>
  <c r="AN35" i="7" s="1"/>
  <c r="AO44" i="7" a="1"/>
  <c r="AO44" i="7" s="1"/>
  <c r="AO86" i="7" a="1"/>
  <c r="AO86" i="7" s="1"/>
  <c r="AO99" i="7" a="1"/>
  <c r="AO99" i="7" s="1"/>
  <c r="AO83" i="7" a="1"/>
  <c r="AO83" i="7" s="1"/>
  <c r="AO190" i="7" a="1"/>
  <c r="AO190" i="7" s="1"/>
  <c r="AM27" i="7" a="1"/>
  <c r="AM27" i="7" s="1"/>
  <c r="AO262" i="7" a="1"/>
  <c r="AO262" i="7" s="1"/>
  <c r="AO207" i="7" a="1"/>
  <c r="AO207" i="7" s="1"/>
  <c r="AO247" i="7" a="1"/>
  <c r="AO247" i="7" s="1"/>
  <c r="AO242" i="7" a="1"/>
  <c r="AO242" i="7" s="1"/>
  <c r="AO120" i="7" a="1"/>
  <c r="AO120" i="7" s="1"/>
  <c r="AO235" i="7" a="1"/>
  <c r="AO235" i="7" s="1"/>
  <c r="AO21" i="7" a="1"/>
  <c r="AO21" i="7" s="1"/>
  <c r="AO158" i="7" a="1"/>
  <c r="AO158" i="7" s="1"/>
  <c r="AO255" i="7" a="1"/>
  <c r="AO255" i="7" s="1"/>
  <c r="AO66" i="7" a="1"/>
  <c r="AO66" i="7" s="1"/>
  <c r="AO259" i="7" a="1"/>
  <c r="AO259" i="7" s="1"/>
  <c r="AO45" i="7" a="1"/>
  <c r="AO45" i="7" s="1"/>
  <c r="AO256" i="7" a="1"/>
  <c r="AO256" i="7" s="1"/>
  <c r="AO214" i="7" a="1"/>
  <c r="AO214" i="7" s="1"/>
  <c r="AO132" i="7" a="1"/>
  <c r="AO132" i="7" s="1"/>
  <c r="AO260" i="7" a="1"/>
  <c r="AO260" i="7" s="1"/>
  <c r="AM19" i="7" a="1"/>
  <c r="AM19" i="7" s="1"/>
  <c r="AO111" i="7" a="1"/>
  <c r="AO111" i="7" s="1"/>
  <c r="AN138" i="7" a="1"/>
  <c r="AN138" i="7" s="1"/>
  <c r="AM65" i="7" a="1"/>
  <c r="AM65" i="7" s="1"/>
  <c r="AO157" i="7" a="1"/>
  <c r="AO157" i="7" s="1"/>
  <c r="AO159" i="7" a="1"/>
  <c r="AO159" i="7" s="1"/>
  <c r="AM68" i="7" a="1"/>
  <c r="AM68" i="7" s="1"/>
  <c r="AO257" i="7" a="1"/>
  <c r="AO257" i="7" s="1"/>
  <c r="AO152" i="7" a="1"/>
  <c r="AO152" i="7" s="1"/>
  <c r="AO95" i="7" a="1"/>
  <c r="AO95" i="7" s="1"/>
  <c r="AO106" i="7" a="1"/>
  <c r="AO106" i="7" s="1"/>
  <c r="AO206" i="7" a="1"/>
  <c r="AO206" i="7" s="1"/>
  <c r="AO47" i="7" a="1"/>
  <c r="AO47" i="7" s="1"/>
  <c r="AM245" i="7" a="1"/>
  <c r="AM245" i="7" s="1"/>
  <c r="AO16" i="7" a="1"/>
  <c r="AO16" i="7" s="1"/>
  <c r="AN107" i="7" a="1"/>
  <c r="AN107" i="7" s="1"/>
  <c r="AN181" i="7" a="1"/>
  <c r="AN181" i="7" s="1"/>
  <c r="AO219" i="7" a="1"/>
  <c r="AO219" i="7" s="1"/>
  <c r="AN74" i="7" a="1"/>
  <c r="AN74" i="7" s="1"/>
  <c r="AO135" i="7" a="1"/>
  <c r="AO135" i="7" s="1"/>
  <c r="AN234" i="7" a="1"/>
  <c r="AN234" i="7" s="1"/>
  <c r="AO58" i="7" a="1"/>
  <c r="AO58" i="7" s="1"/>
  <c r="AO189" i="7" a="1"/>
  <c r="AO189" i="7" s="1"/>
  <c r="AN192" i="7" a="1"/>
  <c r="AN192" i="7" s="1"/>
  <c r="AO148" i="7" a="1"/>
  <c r="AO148" i="7" s="1"/>
  <c r="AL13" i="7" a="1"/>
  <c r="AL13" i="7" s="1"/>
  <c r="AN156" i="7" a="1"/>
  <c r="AN156" i="7" s="1"/>
  <c r="AO101" i="7" a="1"/>
  <c r="AO101" i="7" s="1"/>
  <c r="AO143" i="7" a="1"/>
  <c r="AO143" i="7" s="1"/>
  <c r="AN89" i="7" a="1"/>
  <c r="AN89" i="7" s="1"/>
  <c r="AN236" i="7" a="1"/>
  <c r="AN236" i="7" s="1"/>
  <c r="AO139" i="7" a="1"/>
  <c r="AO139" i="7" s="1"/>
  <c r="AO199" i="7" a="1"/>
  <c r="AO199" i="7" s="1"/>
  <c r="AO224" i="7" a="1"/>
  <c r="AO224" i="7" s="1"/>
  <c r="AO82" i="7" a="1"/>
  <c r="AO82" i="7" s="1"/>
  <c r="AO133" i="7" a="1"/>
  <c r="AO133" i="7" s="1"/>
  <c r="AO228" i="7" a="1"/>
  <c r="AO228" i="7" s="1"/>
  <c r="AN246" i="7" a="1"/>
  <c r="AN246" i="7" s="1"/>
  <c r="AO165" i="7" a="1"/>
  <c r="AO165" i="7" s="1"/>
  <c r="AM29" i="7" a="1"/>
  <c r="AM29" i="7" s="1"/>
  <c r="AM198" i="7" a="1"/>
  <c r="AM198" i="7" s="1"/>
  <c r="AO119" i="7" a="1"/>
  <c r="AO119" i="7" s="1"/>
  <c r="AN71" i="7" a="1"/>
  <c r="AN71" i="7" s="1"/>
  <c r="AO209" i="7" a="1"/>
  <c r="AO209" i="7" s="1"/>
  <c r="AO175" i="7" a="1"/>
  <c r="AO175" i="7" s="1"/>
  <c r="AO216" i="7" a="1"/>
  <c r="AO216" i="7" s="1"/>
  <c r="AO177" i="7" a="1"/>
  <c r="AO177" i="7" s="1"/>
  <c r="AN102" i="7" a="1"/>
  <c r="AN102" i="7" s="1"/>
  <c r="AN195" i="7" a="1"/>
  <c r="AN195" i="7" s="1"/>
  <c r="AN72" i="7" a="1"/>
  <c r="AN72" i="7" s="1"/>
  <c r="AO97" i="7" a="1"/>
  <c r="AO97" i="7" s="1"/>
  <c r="AO105" i="7" a="1"/>
  <c r="AO105" i="7" s="1"/>
  <c r="AO41" i="7" a="1"/>
  <c r="AO41" i="7" s="1"/>
  <c r="AM230" i="7" a="1"/>
  <c r="AM230" i="7" s="1"/>
  <c r="AO51" i="7" a="1"/>
  <c r="AO51" i="7" s="1"/>
  <c r="AO151" i="7" a="1"/>
  <c r="AO151" i="7" s="1"/>
  <c r="AN164" i="7" a="1"/>
  <c r="AN164" i="7" s="1"/>
  <c r="AO146" i="7" a="1"/>
  <c r="AO146" i="7" s="1"/>
  <c r="AO258" i="7" a="1"/>
  <c r="AO258" i="7" s="1"/>
  <c r="AO77" i="7" a="1"/>
  <c r="AO77" i="7" s="1"/>
  <c r="AO244" i="7" a="1"/>
  <c r="AO244" i="7" s="1"/>
  <c r="AO92" i="7" a="1"/>
  <c r="AO92" i="7" s="1"/>
  <c r="AO76" i="7" a="1"/>
  <c r="AO76" i="7" s="1"/>
  <c r="AN57" i="7" a="1"/>
  <c r="AN57" i="7" s="1"/>
  <c r="AN210" i="7" a="1"/>
  <c r="AN210" i="7" s="1"/>
  <c r="AM166" i="7" a="1"/>
  <c r="AM166" i="7" s="1"/>
  <c r="AO40" i="7" a="1"/>
  <c r="AO40" i="7" s="1"/>
  <c r="AN215" i="7" a="1"/>
  <c r="AN215" i="7" s="1"/>
  <c r="AO115" i="7" a="1"/>
  <c r="AO115" i="7" s="1"/>
  <c r="AO32" i="7" a="1"/>
  <c r="AO32" i="7" s="1"/>
  <c r="AO84" i="7" a="1"/>
  <c r="AO84" i="7" s="1"/>
  <c r="AO20" i="7" a="1"/>
  <c r="AO20" i="7" s="1"/>
  <c r="AO109" i="7" a="1"/>
  <c r="AO109" i="7" s="1"/>
  <c r="AO169" i="7" a="1"/>
  <c r="AO169" i="7" s="1"/>
  <c r="AN240" i="7" a="1"/>
  <c r="AN240" i="7" s="1"/>
  <c r="AO118" i="7" a="1"/>
  <c r="AO118" i="7" s="1"/>
  <c r="AO114" i="7" a="1"/>
  <c r="AO114" i="7" s="1"/>
  <c r="AO243" i="7" a="1"/>
  <c r="AO243" i="7" s="1"/>
  <c r="AO197" i="7" a="1"/>
  <c r="AO197" i="7" s="1"/>
  <c r="AO171" i="7" a="1"/>
  <c r="AO171" i="7" s="1"/>
  <c r="AM185" i="7" a="1"/>
  <c r="AM185" i="7" s="1"/>
  <c r="AO67" i="7" a="1"/>
  <c r="AO67" i="7" s="1"/>
  <c r="AN117" i="7" a="1"/>
  <c r="AN117" i="7" s="1"/>
  <c r="AO110" i="7" a="1"/>
  <c r="AO110" i="7" s="1"/>
  <c r="AM103" i="7" a="1"/>
  <c r="AM103" i="7" s="1"/>
  <c r="AO225" i="7" a="1"/>
  <c r="AO225" i="7" s="1"/>
  <c r="AM210" i="7" a="1"/>
  <c r="AM210" i="7" s="1"/>
  <c r="AN245" i="7" a="1"/>
  <c r="AN245" i="7" s="1"/>
  <c r="AO210" i="7" a="1"/>
  <c r="AO210" i="7" s="1"/>
  <c r="AM215" i="7" a="1"/>
  <c r="AM215" i="7" s="1"/>
  <c r="AO71" i="7" a="1"/>
  <c r="AO71" i="7" s="1"/>
  <c r="AM71" i="7" a="1"/>
  <c r="AM71" i="7" s="1"/>
  <c r="AO215" i="7" a="1"/>
  <c r="AO215" i="7" s="1"/>
  <c r="AO29" i="7" a="1"/>
  <c r="AO29" i="7" s="1"/>
  <c r="AM236" i="7" a="1"/>
  <c r="AM236" i="7" s="1"/>
  <c r="AM246" i="7" a="1"/>
  <c r="AM246" i="7" s="1"/>
  <c r="AO246" i="7" a="1"/>
  <c r="AO246" i="7" s="1"/>
  <c r="AM164" i="7" a="1"/>
  <c r="AM164" i="7" s="1"/>
  <c r="AO164" i="7" a="1"/>
  <c r="AO164" i="7" s="1"/>
  <c r="AN29" i="7" a="1"/>
  <c r="AN29" i="7" s="1"/>
  <c r="AO236" i="7" a="1"/>
  <c r="AO236" i="7" s="1"/>
  <c r="AM107" i="7" a="1"/>
  <c r="AM107" i="7" s="1"/>
  <c r="AO27" i="7" a="1"/>
  <c r="AO27" i="7" s="1"/>
  <c r="AN177" i="7" a="1"/>
  <c r="AN177" i="7" s="1"/>
  <c r="AN16" i="7" a="1"/>
  <c r="AN16" i="7" s="1"/>
  <c r="AO107" i="7" a="1"/>
  <c r="AO107" i="7" s="1"/>
  <c r="AM175" i="7" a="1"/>
  <c r="AM175" i="7" s="1"/>
  <c r="AN175" i="7" a="1"/>
  <c r="AN175" i="7" s="1"/>
  <c r="AO70" i="7" a="1"/>
  <c r="AO70" i="7" s="1"/>
  <c r="AN87" i="7" a="1"/>
  <c r="AN87" i="7" s="1"/>
  <c r="AO202" i="7" a="1"/>
  <c r="AO202" i="7" s="1"/>
  <c r="AO38" i="7" a="1"/>
  <c r="AO38" i="7" s="1"/>
  <c r="AO46" i="7" a="1"/>
  <c r="AO46" i="7" s="1"/>
  <c r="AO64" i="7" a="1"/>
  <c r="AO64" i="7" s="1"/>
  <c r="AO205" i="7" a="1"/>
  <c r="AO205" i="7" s="1"/>
  <c r="AM72" i="7" a="1"/>
  <c r="AM72" i="7" s="1"/>
  <c r="AN220" i="7" a="1"/>
  <c r="AN220" i="7" s="1"/>
  <c r="AM45" i="7" a="1"/>
  <c r="AM45" i="7" s="1"/>
  <c r="AO88" i="7" a="1"/>
  <c r="AO88" i="7" s="1"/>
  <c r="AO48" i="7" a="1"/>
  <c r="AO48" i="7" s="1"/>
  <c r="AM162" i="7" a="1"/>
  <c r="AM162" i="7" s="1"/>
  <c r="AO231" i="7" a="1"/>
  <c r="AO231" i="7" s="1"/>
  <c r="AO194" i="7" a="1"/>
  <c r="AO194" i="7" s="1"/>
  <c r="AO52" i="7" a="1"/>
  <c r="AO52" i="7" s="1"/>
  <c r="AO22" i="7" a="1"/>
  <c r="AO22" i="7" s="1"/>
  <c r="AO15" i="7" a="1"/>
  <c r="AO15" i="7" s="1"/>
  <c r="AO18" i="7" a="1"/>
  <c r="AO18" i="7" s="1"/>
  <c r="AO217" i="7" a="1"/>
  <c r="AO217" i="7" s="1"/>
  <c r="AM178" i="7" a="1"/>
  <c r="AM178" i="7" s="1"/>
  <c r="AO78" i="7" a="1"/>
  <c r="AO78" i="7" s="1"/>
  <c r="AO14" i="7" a="1"/>
  <c r="AO14" i="7" s="1"/>
  <c r="AO238" i="7" a="1"/>
  <c r="AO238" i="7" s="1"/>
  <c r="AO104" i="7" a="1"/>
  <c r="AO104" i="7" s="1"/>
  <c r="AO204" i="7" a="1"/>
  <c r="AO204" i="7" s="1"/>
  <c r="AO186" i="7" a="1"/>
  <c r="AO186" i="7" s="1"/>
  <c r="AO221" i="7" a="1"/>
  <c r="AO221" i="7" s="1"/>
  <c r="AO136" i="7" a="1"/>
  <c r="AO136" i="7" s="1"/>
  <c r="AO253" i="7" a="1"/>
  <c r="AO253" i="7" s="1"/>
  <c r="AM212" i="7" a="1"/>
  <c r="AM212" i="7" s="1"/>
  <c r="AO226" i="7" a="1"/>
  <c r="AO226" i="7" s="1"/>
  <c r="AM25" i="7" a="1"/>
  <c r="AM25" i="7" s="1"/>
  <c r="AM155" i="7" a="1"/>
  <c r="AM155" i="7" s="1"/>
  <c r="AM49" i="7" a="1"/>
  <c r="AM49" i="7" s="1"/>
  <c r="AO252" i="7" a="1"/>
  <c r="AO252" i="7" s="1"/>
  <c r="AO59" i="7" a="1"/>
  <c r="AO59" i="7" s="1"/>
  <c r="AM87" i="7" a="1"/>
  <c r="AM87" i="7" s="1"/>
  <c r="AO245" i="7" a="1"/>
  <c r="AO245" i="7" s="1"/>
  <c r="AN45" i="7" a="1"/>
  <c r="AN45" i="7" s="1"/>
  <c r="AN212" i="7" a="1"/>
  <c r="AN212" i="7" s="1"/>
  <c r="AM234" i="7" a="1"/>
  <c r="AM234" i="7" s="1"/>
  <c r="AM16" i="7" a="1"/>
  <c r="AM16" i="7" s="1"/>
  <c r="AO234" i="7" a="1"/>
  <c r="AO234" i="7" s="1"/>
  <c r="AN262" i="7" a="1"/>
  <c r="AN262" i="7" s="1"/>
  <c r="AM127" i="7" a="1"/>
  <c r="AM127" i="7" s="1"/>
  <c r="AM262" i="7" a="1"/>
  <c r="AM262" i="7" s="1"/>
  <c r="AN127" i="7" a="1"/>
  <c r="AN127" i="7" s="1"/>
  <c r="AN217" i="7" a="1"/>
  <c r="AN217" i="7" s="1"/>
  <c r="AN260" i="7" a="1"/>
  <c r="AN260" i="7" s="1"/>
  <c r="AM192" i="7" a="1"/>
  <c r="AM192" i="7" s="1"/>
  <c r="AM217" i="7" a="1"/>
  <c r="AM217" i="7" s="1"/>
  <c r="AO192" i="7" a="1"/>
  <c r="AO192" i="7" s="1"/>
  <c r="AM260" i="7" a="1"/>
  <c r="AM260" i="7" s="1"/>
  <c r="AM15" i="7" a="1"/>
  <c r="AM15" i="7" s="1"/>
  <c r="AO72" i="7" a="1"/>
  <c r="AO72" i="7" s="1"/>
  <c r="AM117" i="7" a="1"/>
  <c r="AM117" i="7" s="1"/>
  <c r="AO212" i="7" a="1"/>
  <c r="AO212" i="7" s="1"/>
  <c r="AO117" i="7" a="1"/>
  <c r="AO117" i="7" s="1"/>
  <c r="AN95" i="7" a="1"/>
  <c r="AN95" i="7" s="1"/>
  <c r="AN255" i="7" a="1"/>
  <c r="AN255" i="7" s="1"/>
  <c r="AN27" i="7" a="1"/>
  <c r="AN27" i="7" s="1"/>
  <c r="AO87" i="7" a="1"/>
  <c r="AO87" i="7" s="1"/>
  <c r="AO156" i="7" a="1"/>
  <c r="AO156" i="7" s="1"/>
  <c r="AN105" i="7" a="1"/>
  <c r="AN105" i="7" s="1"/>
  <c r="AM177" i="7" a="1"/>
  <c r="AM177" i="7" s="1"/>
  <c r="AM255" i="7" a="1"/>
  <c r="AM255" i="7" s="1"/>
  <c r="AM156" i="7" a="1"/>
  <c r="AM156" i="7" s="1"/>
  <c r="AM102" i="7" a="1"/>
  <c r="AM102" i="7" s="1"/>
  <c r="AM89" i="7" a="1"/>
  <c r="AM89" i="7" s="1"/>
  <c r="AM105" i="7" a="1"/>
  <c r="AM105" i="7" s="1"/>
  <c r="AN259" i="7" a="1"/>
  <c r="AN259" i="7" s="1"/>
  <c r="AO89" i="7" a="1"/>
  <c r="AO89" i="7" s="1"/>
  <c r="AN114" i="7" a="1"/>
  <c r="AN114" i="7" s="1"/>
  <c r="AN207" i="7" a="1"/>
  <c r="AN207" i="7" s="1"/>
  <c r="AM95" i="7" a="1"/>
  <c r="AM95" i="7" s="1"/>
  <c r="AM207" i="7" a="1"/>
  <c r="AM207" i="7" s="1"/>
  <c r="AN235" i="7" a="1"/>
  <c r="AN235" i="7" s="1"/>
  <c r="AO198" i="7" a="1"/>
  <c r="AO198" i="7" s="1"/>
  <c r="AN86" i="7" a="1"/>
  <c r="AN86" i="7" s="1"/>
  <c r="AM86" i="7" a="1"/>
  <c r="AM86" i="7" s="1"/>
  <c r="AN221" i="7" a="1"/>
  <c r="AN221" i="7" s="1"/>
  <c r="AN198" i="7" a="1"/>
  <c r="AN198" i="7" s="1"/>
  <c r="AN226" i="7" a="1"/>
  <c r="AN226" i="7" s="1"/>
  <c r="AO102" i="7" a="1"/>
  <c r="AO102" i="7" s="1"/>
  <c r="AN224" i="7" a="1"/>
  <c r="AN224" i="7" s="1"/>
  <c r="AM221" i="7" a="1"/>
  <c r="AM221" i="7" s="1"/>
  <c r="AM66" i="7" a="1"/>
  <c r="AM66" i="7" s="1"/>
  <c r="AM114" i="7" a="1"/>
  <c r="AM114" i="7" s="1"/>
  <c r="AM235" i="7" a="1"/>
  <c r="AM235" i="7" s="1"/>
  <c r="AM77" i="7" a="1"/>
  <c r="AM77" i="7" s="1"/>
  <c r="AM64" i="7" a="1"/>
  <c r="AM64" i="7" s="1"/>
  <c r="AM171" i="7" a="1"/>
  <c r="AM171" i="7" s="1"/>
  <c r="AN66" i="7" a="1"/>
  <c r="AN66" i="7" s="1"/>
  <c r="AM259" i="7" a="1"/>
  <c r="AM259" i="7" s="1"/>
  <c r="AM224" i="7" a="1"/>
  <c r="AM224" i="7" s="1"/>
  <c r="AN171" i="7" a="1"/>
  <c r="AN171" i="7" s="1"/>
  <c r="AM226" i="7" a="1"/>
  <c r="AM226" i="7" s="1"/>
  <c r="AM148" i="7" a="1"/>
  <c r="AM148" i="7" s="1"/>
  <c r="AN148" i="7" a="1"/>
  <c r="AN148" i="7" s="1"/>
  <c r="AM132" i="7" a="1"/>
  <c r="AM132" i="7" s="1"/>
  <c r="AM40" i="7" a="1"/>
  <c r="AM40" i="7" s="1"/>
  <c r="AN132" i="7" a="1"/>
  <c r="AN132" i="7" s="1"/>
  <c r="AN41" i="7" a="1"/>
  <c r="AN41" i="7" s="1"/>
  <c r="AM136" i="7" a="1"/>
  <c r="AM136" i="7" s="1"/>
  <c r="AN64" i="7" a="1"/>
  <c r="AN64" i="7" s="1"/>
  <c r="AM88" i="7" a="1"/>
  <c r="AM88" i="7" s="1"/>
  <c r="AN136" i="7" a="1"/>
  <c r="AN136" i="7" s="1"/>
  <c r="AN190" i="7" a="1"/>
  <c r="AN190" i="7" s="1"/>
  <c r="AM208" i="7" a="1"/>
  <c r="AM208" i="7" s="1"/>
  <c r="AO208" i="7" a="1"/>
  <c r="AO208" i="7" s="1"/>
  <c r="AN56" i="7" a="1"/>
  <c r="AN56" i="7" s="1"/>
  <c r="AO56" i="7" a="1"/>
  <c r="AO56" i="7" s="1"/>
  <c r="AN160" i="7" a="1"/>
  <c r="AN160" i="7" s="1"/>
  <c r="AO160" i="7" a="1"/>
  <c r="AO160" i="7" s="1"/>
  <c r="AN55" i="7" a="1"/>
  <c r="AN55" i="7" s="1"/>
  <c r="AO55" i="7" a="1"/>
  <c r="AO55" i="7" s="1"/>
  <c r="AM203" i="7" a="1"/>
  <c r="AM203" i="7" s="1"/>
  <c r="AO203" i="7" a="1"/>
  <c r="AO203" i="7" s="1"/>
  <c r="AM141" i="7" a="1"/>
  <c r="AM141" i="7" s="1"/>
  <c r="AN26" i="7" a="1"/>
  <c r="AN26" i="7" s="1"/>
  <c r="AO26" i="7" a="1"/>
  <c r="AO26" i="7" s="1"/>
  <c r="AN211" i="7" a="1"/>
  <c r="AN211" i="7" s="1"/>
  <c r="AO211" i="7" a="1"/>
  <c r="AO211" i="7" s="1"/>
  <c r="AM149" i="7" a="1"/>
  <c r="AM149" i="7" s="1"/>
  <c r="AO149" i="7" a="1"/>
  <c r="AO149" i="7" s="1"/>
  <c r="AM79" i="7" a="1"/>
  <c r="AM79" i="7" s="1"/>
  <c r="AO79" i="7" a="1"/>
  <c r="AO79" i="7" s="1"/>
  <c r="AN184" i="7" a="1"/>
  <c r="AN184" i="7" s="1"/>
  <c r="AO184" i="7" a="1"/>
  <c r="AO184" i="7" s="1"/>
  <c r="AM196" i="7" a="1"/>
  <c r="AM196" i="7" s="1"/>
  <c r="AO196" i="7" a="1"/>
  <c r="AO196" i="7" s="1"/>
  <c r="AN65" i="7" a="1"/>
  <c r="AN65" i="7" s="1"/>
  <c r="AO65" i="7" a="1"/>
  <c r="AO65" i="7" s="1"/>
  <c r="AN196" i="7" a="1"/>
  <c r="AN196" i="7" s="1"/>
  <c r="AN168" i="7" a="1"/>
  <c r="AN168" i="7" s="1"/>
  <c r="AO168" i="7" a="1"/>
  <c r="AO168" i="7" s="1"/>
  <c r="AN30" i="7" a="1"/>
  <c r="AN30" i="7" s="1"/>
  <c r="AO30" i="7" a="1"/>
  <c r="AO30" i="7" s="1"/>
  <c r="AN251" i="7" a="1"/>
  <c r="AN251" i="7" s="1"/>
  <c r="AO251" i="7" a="1"/>
  <c r="AO251" i="7" s="1"/>
  <c r="AN68" i="7" a="1"/>
  <c r="AN68" i="7" s="1"/>
  <c r="AO68" i="7" a="1"/>
  <c r="AO68" i="7" s="1"/>
  <c r="AN129" i="7" a="1"/>
  <c r="AN129" i="7" s="1"/>
  <c r="AO129" i="7" a="1"/>
  <c r="AO129" i="7" s="1"/>
  <c r="AN200" i="7" a="1"/>
  <c r="AN200" i="7" s="1"/>
  <c r="AO200" i="7" a="1"/>
  <c r="AO200" i="7" s="1"/>
  <c r="AM201" i="7" a="1"/>
  <c r="AM201" i="7" s="1"/>
  <c r="AO201" i="7" a="1"/>
  <c r="AO201" i="7" s="1"/>
  <c r="AM113" i="7" a="1"/>
  <c r="AM113" i="7" s="1"/>
  <c r="AO113" i="7" a="1"/>
  <c r="AO113" i="7" s="1"/>
  <c r="AN185" i="7" a="1"/>
  <c r="AN185" i="7" s="1"/>
  <c r="AO185" i="7" a="1"/>
  <c r="AO185" i="7" s="1"/>
  <c r="AM172" i="7" a="1"/>
  <c r="AM172" i="7" s="1"/>
  <c r="AO172" i="7" a="1"/>
  <c r="AO172" i="7" s="1"/>
  <c r="AN178" i="7" a="1"/>
  <c r="AN178" i="7" s="1"/>
  <c r="AO178" i="7" a="1"/>
  <c r="AO178" i="7" s="1"/>
  <c r="AN90" i="7" a="1"/>
  <c r="AN90" i="7" s="1"/>
  <c r="AO90" i="7" a="1"/>
  <c r="AO90" i="7" s="1"/>
  <c r="AN61" i="7" a="1"/>
  <c r="AN61" i="7" s="1"/>
  <c r="AO61" i="7" a="1"/>
  <c r="AO61" i="7" s="1"/>
  <c r="AM222" i="7" a="1"/>
  <c r="AM222" i="7" s="1"/>
  <c r="AO222" i="7" a="1"/>
  <c r="AO222" i="7" s="1"/>
  <c r="AN208" i="7" a="1"/>
  <c r="AN208" i="7" s="1"/>
  <c r="AM181" i="7" a="1"/>
  <c r="AM181" i="7" s="1"/>
  <c r="AO181" i="7" a="1"/>
  <c r="AO181" i="7" s="1"/>
  <c r="AN162" i="7" a="1"/>
  <c r="AN162" i="7" s="1"/>
  <c r="AO162" i="7" a="1"/>
  <c r="AO162" i="7" s="1"/>
  <c r="AN73" i="7" a="1"/>
  <c r="AN73" i="7" s="1"/>
  <c r="AM223" i="7" a="1"/>
  <c r="AM223" i="7" s="1"/>
  <c r="AO223" i="7" a="1"/>
  <c r="AO223" i="7" s="1"/>
  <c r="AM98" i="7" a="1"/>
  <c r="AM98" i="7" s="1"/>
  <c r="AO98" i="7" a="1"/>
  <c r="AO98" i="7" s="1"/>
  <c r="AN150" i="7" a="1"/>
  <c r="AN150" i="7" s="1"/>
  <c r="AO150" i="7" a="1"/>
  <c r="AO150" i="7" s="1"/>
  <c r="AM204" i="7" a="1"/>
  <c r="AM204" i="7" s="1"/>
  <c r="AM121" i="7" a="1"/>
  <c r="AM121" i="7" s="1"/>
  <c r="AO121" i="7" a="1"/>
  <c r="AO121" i="7" s="1"/>
  <c r="AN39" i="7" a="1"/>
  <c r="AN39" i="7" s="1"/>
  <c r="AO39" i="7" a="1"/>
  <c r="AO39" i="7" s="1"/>
  <c r="AN261" i="7" a="1"/>
  <c r="AN261" i="7" s="1"/>
  <c r="AO261" i="7" a="1"/>
  <c r="AO261" i="7" s="1"/>
  <c r="AM233" i="7" a="1"/>
  <c r="AM233" i="7" s="1"/>
  <c r="AO233" i="7" a="1"/>
  <c r="AO233" i="7" s="1"/>
  <c r="AM254" i="7" a="1"/>
  <c r="AM254" i="7" s="1"/>
  <c r="AO254" i="7" a="1"/>
  <c r="AO254" i="7" s="1"/>
  <c r="AN25" i="7" a="1"/>
  <c r="AN25" i="7" s="1"/>
  <c r="AO25" i="7" a="1"/>
  <c r="AO25" i="7" s="1"/>
  <c r="AN108" i="7" a="1"/>
  <c r="AN108" i="7" s="1"/>
  <c r="AO108" i="7" a="1"/>
  <c r="AO108" i="7" s="1"/>
  <c r="AN28" i="7" a="1"/>
  <c r="AN28" i="7" s="1"/>
  <c r="AO28" i="7" a="1"/>
  <c r="AO28" i="7" s="1"/>
  <c r="AN49" i="7" a="1"/>
  <c r="AN49" i="7" s="1"/>
  <c r="AO49" i="7" a="1"/>
  <c r="AO49" i="7" s="1"/>
  <c r="AM31" i="7" a="1"/>
  <c r="AM31" i="7" s="1"/>
  <c r="AO31" i="7" a="1"/>
  <c r="AO31" i="7" s="1"/>
  <c r="AM239" i="7" a="1"/>
  <c r="AM239" i="7" s="1"/>
  <c r="AO239" i="7" a="1"/>
  <c r="AO239" i="7" s="1"/>
  <c r="AN137" i="7" a="1"/>
  <c r="AN137" i="7" s="1"/>
  <c r="AO137" i="7" a="1"/>
  <c r="AO137" i="7" s="1"/>
  <c r="AN96" i="7" a="1"/>
  <c r="AN96" i="7" s="1"/>
  <c r="AO96" i="7" a="1"/>
  <c r="AO96" i="7" s="1"/>
  <c r="AM220" i="7" a="1"/>
  <c r="AM220" i="7" s="1"/>
  <c r="AO220" i="7" a="1"/>
  <c r="AO220" i="7" s="1"/>
  <c r="AN170" i="7" a="1"/>
  <c r="AN170" i="7" s="1"/>
  <c r="AO170" i="7" a="1"/>
  <c r="AO170" i="7" s="1"/>
  <c r="AM135" i="7" a="1"/>
  <c r="AM135" i="7" s="1"/>
  <c r="AN112" i="7" a="1"/>
  <c r="AN112" i="7" s="1"/>
  <c r="AO112" i="7" a="1"/>
  <c r="AO112" i="7" s="1"/>
  <c r="AN40" i="7" a="1"/>
  <c r="AN40" i="7" s="1"/>
  <c r="AN230" i="7" a="1"/>
  <c r="AN230" i="7" s="1"/>
  <c r="AO230" i="7" a="1"/>
  <c r="AO230" i="7" s="1"/>
  <c r="AN122" i="7" a="1"/>
  <c r="AN122" i="7" s="1"/>
  <c r="AO122" i="7" a="1"/>
  <c r="AO122" i="7" s="1"/>
  <c r="AM182" i="7" a="1"/>
  <c r="AM182" i="7" s="1"/>
  <c r="AO182" i="7" a="1"/>
  <c r="AO182" i="7" s="1"/>
  <c r="AM248" i="7" a="1"/>
  <c r="AM248" i="7" s="1"/>
  <c r="AO248" i="7" a="1"/>
  <c r="AO248" i="7" s="1"/>
  <c r="AN93" i="7" a="1"/>
  <c r="AN93" i="7" s="1"/>
  <c r="AO93" i="7" a="1"/>
  <c r="AO93" i="7" s="1"/>
  <c r="AN24" i="7" a="1"/>
  <c r="AN24" i="7" s="1"/>
  <c r="AO24" i="7" a="1"/>
  <c r="AO24" i="7" s="1"/>
  <c r="AM57" i="7" a="1"/>
  <c r="AM57" i="7" s="1"/>
  <c r="AO57" i="7" a="1"/>
  <c r="AO57" i="7" s="1"/>
  <c r="AM73" i="7" a="1"/>
  <c r="AM73" i="7" s="1"/>
  <c r="AM53" i="7" a="1"/>
  <c r="AM53" i="7" s="1"/>
  <c r="AO53" i="7" a="1"/>
  <c r="AO53" i="7" s="1"/>
  <c r="AN54" i="7" a="1"/>
  <c r="AN54" i="7" s="1"/>
  <c r="AO54" i="7" a="1"/>
  <c r="AO54" i="7" s="1"/>
  <c r="AM154" i="7" a="1"/>
  <c r="AM154" i="7" s="1"/>
  <c r="AO154" i="7" a="1"/>
  <c r="AO154" i="7" s="1"/>
  <c r="AN237" i="7" a="1"/>
  <c r="AN237" i="7" s="1"/>
  <c r="AO237" i="7" a="1"/>
  <c r="AO237" i="7" s="1"/>
  <c r="AN91" i="7" a="1"/>
  <c r="AN91" i="7" s="1"/>
  <c r="AO91" i="7" a="1"/>
  <c r="AO91" i="7" s="1"/>
  <c r="AN180" i="7" a="1"/>
  <c r="AN180" i="7" s="1"/>
  <c r="AO180" i="7" a="1"/>
  <c r="AO180" i="7" s="1"/>
  <c r="AM218" i="7" a="1"/>
  <c r="AM218" i="7" s="1"/>
  <c r="AO218" i="7" a="1"/>
  <c r="AO218" i="7" s="1"/>
  <c r="AM60" i="7" a="1"/>
  <c r="AM60" i="7" s="1"/>
  <c r="AO60" i="7" a="1"/>
  <c r="AO60" i="7" s="1"/>
  <c r="AN147" i="7" a="1"/>
  <c r="AN147" i="7" s="1"/>
  <c r="AO147" i="7" a="1"/>
  <c r="AO147" i="7" s="1"/>
  <c r="AM195" i="7" a="1"/>
  <c r="AM195" i="7" s="1"/>
  <c r="AO195" i="7" a="1"/>
  <c r="AO195" i="7" s="1"/>
  <c r="AM219" i="7" a="1"/>
  <c r="AM219" i="7" s="1"/>
  <c r="AP219" i="7" s="1" a="1"/>
  <c r="AP219" i="7" s="1"/>
  <c r="AN43" i="7" a="1"/>
  <c r="AN43" i="7" s="1"/>
  <c r="AO43" i="7" a="1"/>
  <c r="AO43" i="7" s="1"/>
  <c r="AN126" i="7" a="1"/>
  <c r="AN126" i="7" s="1"/>
  <c r="AO126" i="7" a="1"/>
  <c r="AO126" i="7" s="1"/>
  <c r="AN174" i="7" a="1"/>
  <c r="AN174" i="7" s="1"/>
  <c r="AO174" i="7" a="1"/>
  <c r="AO174" i="7" s="1"/>
  <c r="AM36" i="7" a="1"/>
  <c r="AM36" i="7" s="1"/>
  <c r="AO36" i="7" a="1"/>
  <c r="AO36" i="7" s="1"/>
  <c r="AN75" i="7" a="1"/>
  <c r="AN75" i="7" s="1"/>
  <c r="AO75" i="7" a="1"/>
  <c r="AO75" i="7" s="1"/>
  <c r="AM183" i="7" a="1"/>
  <c r="AM183" i="7" s="1"/>
  <c r="AO183" i="7" a="1"/>
  <c r="AO183" i="7" s="1"/>
  <c r="AM227" i="7" a="1"/>
  <c r="AM227" i="7" s="1"/>
  <c r="AO227" i="7" a="1"/>
  <c r="AO227" i="7" s="1"/>
  <c r="AN103" i="7" a="1"/>
  <c r="AN103" i="7" s="1"/>
  <c r="AO103" i="7" a="1"/>
  <c r="AO103" i="7" s="1"/>
  <c r="AM191" i="7" a="1"/>
  <c r="AM191" i="7" s="1"/>
  <c r="AO191" i="7" a="1"/>
  <c r="AO191" i="7" s="1"/>
  <c r="AM123" i="7" a="1"/>
  <c r="AM123" i="7" s="1"/>
  <c r="AO123" i="7" a="1"/>
  <c r="AO123" i="7" s="1"/>
  <c r="AN33" i="7" a="1"/>
  <c r="AN33" i="7" s="1"/>
  <c r="AO33" i="7" a="1"/>
  <c r="AO33" i="7" s="1"/>
  <c r="AN124" i="7" a="1"/>
  <c r="AN124" i="7" s="1"/>
  <c r="AO124" i="7" a="1"/>
  <c r="AO124" i="7" s="1"/>
  <c r="AN166" i="7" a="1"/>
  <c r="AN166" i="7" s="1"/>
  <c r="AO166" i="7" a="1"/>
  <c r="AO166" i="7" s="1"/>
  <c r="AM167" i="7" a="1"/>
  <c r="AM167" i="7" s="1"/>
  <c r="AO167" i="7" a="1"/>
  <c r="AO167" i="7" s="1"/>
  <c r="AM241" i="7" a="1"/>
  <c r="AM241" i="7" s="1"/>
  <c r="AO241" i="7" a="1"/>
  <c r="AO241" i="7" s="1"/>
  <c r="AN229" i="7" a="1"/>
  <c r="AN229" i="7" s="1"/>
  <c r="AO229" i="7" a="1"/>
  <c r="AO229" i="7" s="1"/>
  <c r="AN42" i="7" a="1"/>
  <c r="AN42" i="7" s="1"/>
  <c r="AO42" i="7" a="1"/>
  <c r="AO42" i="7" s="1"/>
  <c r="AM100" i="7" a="1"/>
  <c r="AM100" i="7" s="1"/>
  <c r="AO100" i="7" a="1"/>
  <c r="AO100" i="7" s="1"/>
  <c r="AN62" i="7" a="1"/>
  <c r="AN62" i="7" s="1"/>
  <c r="AO62" i="7" a="1"/>
  <c r="AO62" i="7" s="1"/>
  <c r="AM173" i="7" a="1"/>
  <c r="AM173" i="7" s="1"/>
  <c r="AO173" i="7" a="1"/>
  <c r="AO173" i="7" s="1"/>
  <c r="AM145" i="7" a="1"/>
  <c r="AM145" i="7" s="1"/>
  <c r="AO145" i="7" a="1"/>
  <c r="AO145" i="7" s="1"/>
  <c r="AN239" i="7" a="1"/>
  <c r="AN239" i="7" s="1"/>
  <c r="AN141" i="7" a="1"/>
  <c r="AN141" i="7" s="1"/>
  <c r="AN232" i="7" a="1"/>
  <c r="AN232" i="7" s="1"/>
  <c r="AO232" i="7" a="1"/>
  <c r="AO232" i="7" s="1"/>
  <c r="AM41" i="7" a="1"/>
  <c r="AM41" i="7" s="1"/>
  <c r="AN163" i="7" a="1"/>
  <c r="AN163" i="7" s="1"/>
  <c r="AO163" i="7" a="1"/>
  <c r="AO163" i="7" s="1"/>
  <c r="AN69" i="7" a="1"/>
  <c r="AN69" i="7" s="1"/>
  <c r="AO69" i="7" a="1"/>
  <c r="AO69" i="7" s="1"/>
  <c r="AN17" i="7" a="1"/>
  <c r="AN17" i="7" s="1"/>
  <c r="AO17" i="7" a="1"/>
  <c r="AO17" i="7" s="1"/>
  <c r="AN155" i="7" a="1"/>
  <c r="AN155" i="7" s="1"/>
  <c r="AO155" i="7" a="1"/>
  <c r="AO155" i="7" s="1"/>
  <c r="AM249" i="7" a="1"/>
  <c r="AM249" i="7" s="1"/>
  <c r="AO249" i="7" a="1"/>
  <c r="AO249" i="7" s="1"/>
  <c r="AM63" i="7" a="1"/>
  <c r="AM63" i="7" s="1"/>
  <c r="AO63" i="7" a="1"/>
  <c r="AO63" i="7" s="1"/>
  <c r="AN34" i="7" a="1"/>
  <c r="AN34" i="7" s="1"/>
  <c r="AO34" i="7" a="1"/>
  <c r="AO34" i="7" s="1"/>
  <c r="AN179" i="7" a="1"/>
  <c r="AN179" i="7" s="1"/>
  <c r="AO179" i="7" a="1"/>
  <c r="AO179" i="7" s="1"/>
  <c r="AM58" i="7" a="1"/>
  <c r="AM58" i="7" s="1"/>
  <c r="AM190" i="7" a="1"/>
  <c r="AM190" i="7" s="1"/>
  <c r="AN187" i="7" a="1"/>
  <c r="AN187" i="7" s="1"/>
  <c r="AO187" i="7" a="1"/>
  <c r="AO187" i="7" s="1"/>
  <c r="AM37" i="7" a="1"/>
  <c r="AM37" i="7" s="1"/>
  <c r="AO37" i="7" a="1"/>
  <c r="AO37" i="7" s="1"/>
  <c r="AM250" i="7" a="1"/>
  <c r="AM250" i="7" s="1"/>
  <c r="AO250" i="7" a="1"/>
  <c r="AO250" i="7" s="1"/>
  <c r="AN19" i="7" a="1"/>
  <c r="AN19" i="7" s="1"/>
  <c r="AO19" i="7" a="1"/>
  <c r="AO19" i="7" s="1"/>
  <c r="AM138" i="7" a="1"/>
  <c r="AM138" i="7" s="1"/>
  <c r="AO138" i="7" a="1"/>
  <c r="AO138" i="7" s="1"/>
  <c r="AM74" i="7" a="1"/>
  <c r="AM74" i="7" s="1"/>
  <c r="AO74" i="7" a="1"/>
  <c r="AO74" i="7" s="1"/>
  <c r="AO144" i="7" a="1"/>
  <c r="AO144" i="7" s="1"/>
  <c r="AN144" i="7" a="1"/>
  <c r="AN144" i="7" s="1"/>
  <c r="AM144" i="7" a="1"/>
  <c r="AM144" i="7" s="1"/>
  <c r="AN131" i="7" a="1"/>
  <c r="AN131" i="7" s="1"/>
  <c r="AO131" i="7" a="1"/>
  <c r="AO131" i="7" s="1"/>
  <c r="AN125" i="7" a="1"/>
  <c r="AN125" i="7" s="1"/>
  <c r="AO125" i="7" a="1"/>
  <c r="AO125" i="7" s="1"/>
  <c r="AN81" i="7" a="1"/>
  <c r="AN81" i="7" s="1"/>
  <c r="AO81" i="7" a="1"/>
  <c r="AO81" i="7" s="1"/>
  <c r="AN140" i="7" a="1"/>
  <c r="AN140" i="7" s="1"/>
  <c r="AO140" i="7" a="1"/>
  <c r="AO140" i="7" s="1"/>
  <c r="AN213" i="7" a="1"/>
  <c r="AN213" i="7" s="1"/>
  <c r="AO213" i="7" a="1"/>
  <c r="AO213" i="7" s="1"/>
  <c r="AM153" i="7" a="1"/>
  <c r="AM153" i="7" s="1"/>
  <c r="AO153" i="7" a="1"/>
  <c r="AO153" i="7" s="1"/>
  <c r="AN85" i="7" a="1"/>
  <c r="AN85" i="7" s="1"/>
  <c r="AO85" i="7" a="1"/>
  <c r="AO85" i="7" s="1"/>
  <c r="AM240" i="7" a="1"/>
  <c r="AM240" i="7" s="1"/>
  <c r="AO240" i="7" a="1"/>
  <c r="AO240" i="7" s="1"/>
  <c r="AN191" i="7" a="1"/>
  <c r="AN191" i="7" s="1"/>
  <c r="AM23" i="7" a="1"/>
  <c r="AM23" i="7" s="1"/>
  <c r="AO23" i="7" a="1"/>
  <c r="AO23" i="7" s="1"/>
  <c r="AM130" i="7" a="1"/>
  <c r="AM130" i="7" s="1"/>
  <c r="AO130" i="7" a="1"/>
  <c r="AO130" i="7" s="1"/>
  <c r="AM142" i="7" a="1"/>
  <c r="AM142" i="7" s="1"/>
  <c r="AO142" i="7" a="1"/>
  <c r="AO142" i="7" s="1"/>
  <c r="AN134" i="7" a="1"/>
  <c r="AN134" i="7" s="1"/>
  <c r="AO134" i="7" a="1"/>
  <c r="AO134" i="7" s="1"/>
  <c r="AM193" i="7" a="1"/>
  <c r="AM193" i="7" s="1"/>
  <c r="AO193" i="7" a="1"/>
  <c r="AO193" i="7" s="1"/>
  <c r="AN116" i="7" a="1"/>
  <c r="AN116" i="7" s="1"/>
  <c r="AO116" i="7" a="1"/>
  <c r="AO116" i="7" s="1"/>
  <c r="AM35" i="7" a="1"/>
  <c r="AM35" i="7" s="1"/>
  <c r="AO35" i="7" a="1"/>
  <c r="AO35" i="7" s="1"/>
  <c r="AN176" i="7" a="1"/>
  <c r="AN176" i="7" s="1"/>
  <c r="AO176" i="7" a="1"/>
  <c r="AO176" i="7" s="1"/>
  <c r="AN80" i="7" a="1"/>
  <c r="AN80" i="7" s="1"/>
  <c r="AO80" i="7" a="1"/>
  <c r="AO80" i="7" s="1"/>
  <c r="AN128" i="7" a="1"/>
  <c r="AN128" i="7" s="1"/>
  <c r="AO128" i="7" a="1"/>
  <c r="AO128" i="7" s="1"/>
  <c r="AM50" i="7" a="1"/>
  <c r="AM50" i="7" s="1"/>
  <c r="AO50" i="7" a="1"/>
  <c r="AO50" i="7" s="1"/>
  <c r="AN161" i="7" a="1"/>
  <c r="AN161" i="7" s="1"/>
  <c r="AO161" i="7" a="1"/>
  <c r="AO161" i="7" s="1"/>
  <c r="AN135" i="7" a="1"/>
  <c r="AN135" i="7" s="1"/>
  <c r="AN58" i="7" a="1"/>
  <c r="AN58" i="7" s="1"/>
  <c r="AN15" i="7" a="1"/>
  <c r="AN15" i="7" s="1"/>
  <c r="AN123" i="7" a="1"/>
  <c r="AN123" i="7" s="1"/>
  <c r="AN193" i="7" a="1"/>
  <c r="AN193" i="7" s="1"/>
  <c r="AN233" i="7" a="1"/>
  <c r="AN233" i="7" s="1"/>
  <c r="AN50" i="7" a="1"/>
  <c r="AN50" i="7" s="1"/>
  <c r="AN182" i="7" a="1"/>
  <c r="AN182" i="7" s="1"/>
  <c r="AN204" i="7" a="1"/>
  <c r="AN204" i="7" s="1"/>
  <c r="AN79" i="7" a="1"/>
  <c r="AN79" i="7" s="1"/>
  <c r="AM122" i="7" a="1"/>
  <c r="AM122" i="7" s="1"/>
  <c r="AP122" i="7" s="1" a="1"/>
  <c r="AP122" i="7" s="1"/>
  <c r="AN98" i="7" a="1"/>
  <c r="AN98" i="7" s="1"/>
  <c r="AM180" i="7" a="1"/>
  <c r="AM180" i="7" s="1"/>
  <c r="AN222" i="7" a="1"/>
  <c r="AN222" i="7" s="1"/>
  <c r="AN88" i="7" a="1"/>
  <c r="AN88" i="7" s="1"/>
  <c r="AM108" i="7" a="1"/>
  <c r="AM108" i="7" s="1"/>
  <c r="AP108" i="7" s="1" a="1"/>
  <c r="AP108" i="7" s="1"/>
  <c r="AM237" i="7" a="1"/>
  <c r="AM237" i="7" s="1"/>
  <c r="AM124" i="7" a="1"/>
  <c r="AM124" i="7" s="1"/>
  <c r="AP124" i="7" s="1" a="1"/>
  <c r="AP124" i="7" s="1"/>
  <c r="AM161" i="7" a="1"/>
  <c r="AM161" i="7" s="1"/>
  <c r="AM24" i="7" a="1"/>
  <c r="AM24" i="7" s="1"/>
  <c r="AN106" i="7" a="1"/>
  <c r="AN106" i="7" s="1"/>
  <c r="AN183" i="7" a="1"/>
  <c r="AN183" i="7" s="1"/>
  <c r="AN219" i="7" a="1"/>
  <c r="AN219" i="7" s="1"/>
  <c r="AN101" i="7" a="1"/>
  <c r="AN101" i="7" s="1"/>
  <c r="AN173" i="7" a="1"/>
  <c r="AN173" i="7" s="1"/>
  <c r="AM160" i="7" a="1"/>
  <c r="AM160" i="7" s="1"/>
  <c r="AM244" i="7" a="1"/>
  <c r="AM244" i="7" s="1"/>
  <c r="AN244" i="7" a="1"/>
  <c r="AN244" i="7" s="1"/>
  <c r="AN121" i="7" a="1"/>
  <c r="AN121" i="7" s="1"/>
  <c r="AM251" i="7" a="1"/>
  <c r="AM251" i="7" s="1"/>
  <c r="AN99" i="7" a="1"/>
  <c r="AN99" i="7" s="1"/>
  <c r="AM21" i="7" a="1"/>
  <c r="AM21" i="7" s="1"/>
  <c r="AM184" i="7" a="1"/>
  <c r="AM184" i="7" s="1"/>
  <c r="AN21" i="7" a="1"/>
  <c r="AN21" i="7" s="1"/>
  <c r="AM134" i="7" a="1"/>
  <c r="AM134" i="7" s="1"/>
  <c r="AP134" i="7" s="1" a="1"/>
  <c r="AP134" i="7" s="1"/>
  <c r="AN77" i="7" a="1"/>
  <c r="AN77" i="7" s="1"/>
  <c r="AM104" i="7" a="1"/>
  <c r="AM104" i="7" s="1"/>
  <c r="AM214" i="7" a="1"/>
  <c r="AM214" i="7" s="1"/>
  <c r="AM99" i="7" a="1"/>
  <c r="AM99" i="7" s="1"/>
  <c r="AM59" i="7" a="1"/>
  <c r="AM59" i="7" s="1"/>
  <c r="AN153" i="7" a="1"/>
  <c r="AN153" i="7" s="1"/>
  <c r="AM28" i="7" a="1"/>
  <c r="AM28" i="7" s="1"/>
  <c r="AN249" i="7" a="1"/>
  <c r="AN249" i="7" s="1"/>
  <c r="AN92" i="7" a="1"/>
  <c r="AN92" i="7" s="1"/>
  <c r="AN59" i="7" a="1"/>
  <c r="AN59" i="7" s="1"/>
  <c r="AN22" i="7" a="1"/>
  <c r="AN22" i="7" s="1"/>
  <c r="AN203" i="7" a="1"/>
  <c r="AN203" i="7" s="1"/>
  <c r="AM34" i="7" a="1"/>
  <c r="AM34" i="7" s="1"/>
  <c r="AN142" i="7" a="1"/>
  <c r="AN142" i="7" s="1"/>
  <c r="AM216" i="7" a="1"/>
  <c r="AM216" i="7" s="1"/>
  <c r="AM101" i="7" a="1"/>
  <c r="AM101" i="7" s="1"/>
  <c r="AN149" i="7" a="1"/>
  <c r="AN149" i="7" s="1"/>
  <c r="AN201" i="7" a="1"/>
  <c r="AN201" i="7" s="1"/>
  <c r="AM17" i="7" a="1"/>
  <c r="AM17" i="7" s="1"/>
  <c r="AN46" i="7" a="1"/>
  <c r="AN46" i="7" s="1"/>
  <c r="AN145" i="7" a="1"/>
  <c r="AN145" i="7" s="1"/>
  <c r="AN104" i="7" a="1"/>
  <c r="AN104" i="7" s="1"/>
  <c r="AN31" i="7" a="1"/>
  <c r="AN31" i="7" s="1"/>
  <c r="AM92" i="7" a="1"/>
  <c r="AM92" i="7" s="1"/>
  <c r="AM213" i="7" a="1"/>
  <c r="AM213" i="7" s="1"/>
  <c r="AM128" i="7" a="1"/>
  <c r="AM128" i="7" s="1"/>
  <c r="AM61" i="7" a="1"/>
  <c r="AM61" i="7" s="1"/>
  <c r="AM22" i="7" a="1"/>
  <c r="AM22" i="7" s="1"/>
  <c r="AN258" i="7" a="1"/>
  <c r="AN258" i="7" s="1"/>
  <c r="AM116" i="7" a="1"/>
  <c r="AM116" i="7" s="1"/>
  <c r="AM258" i="7" a="1"/>
  <c r="AM258" i="7" s="1"/>
  <c r="AN214" i="7" a="1"/>
  <c r="AN214" i="7" s="1"/>
  <c r="AN250" i="7" a="1"/>
  <c r="AN250" i="7" s="1"/>
  <c r="AM187" i="7" a="1"/>
  <c r="AM187" i="7" s="1"/>
  <c r="AN100" i="7" a="1"/>
  <c r="AN100" i="7" s="1"/>
  <c r="AM43" i="7" a="1"/>
  <c r="AM43" i="7" s="1"/>
  <c r="AN254" i="7" a="1"/>
  <c r="AN254" i="7" s="1"/>
  <c r="AN53" i="7" a="1"/>
  <c r="AN53" i="7" s="1"/>
  <c r="AM75" i="7" a="1"/>
  <c r="AM75" i="7" s="1"/>
  <c r="AM62" i="7" a="1"/>
  <c r="AM62" i="7" s="1"/>
  <c r="AN60" i="7" a="1"/>
  <c r="AN60" i="7" s="1"/>
  <c r="AN197" i="7" a="1"/>
  <c r="AN197" i="7" s="1"/>
  <c r="AM197" i="7" a="1"/>
  <c r="AM197" i="7" s="1"/>
  <c r="AN247" i="7" a="1"/>
  <c r="AN247" i="7" s="1"/>
  <c r="AM200" i="7" a="1"/>
  <c r="AM200" i="7" s="1"/>
  <c r="AM96" i="7" a="1"/>
  <c r="AM96" i="7" s="1"/>
  <c r="AM91" i="7" a="1"/>
  <c r="AM91" i="7" s="1"/>
  <c r="AM120" i="7" a="1"/>
  <c r="AM120" i="7" s="1"/>
  <c r="AN37" i="7" a="1"/>
  <c r="AN37" i="7" s="1"/>
  <c r="AN120" i="7" a="1"/>
  <c r="AN120" i="7" s="1"/>
  <c r="AN76" i="7" a="1"/>
  <c r="AN76" i="7" s="1"/>
  <c r="AN216" i="7" a="1"/>
  <c r="AN216" i="7" s="1"/>
  <c r="AM26" i="7" a="1"/>
  <c r="AM26" i="7" s="1"/>
  <c r="AN130" i="7" a="1"/>
  <c r="AN130" i="7" s="1"/>
  <c r="AM76" i="7" a="1"/>
  <c r="AM76" i="7" s="1"/>
  <c r="AP76" i="7" s="1" a="1"/>
  <c r="AP76" i="7" s="1"/>
  <c r="AM42" i="7" a="1"/>
  <c r="AM42" i="7" s="1"/>
  <c r="AM228" i="7" a="1"/>
  <c r="AM228" i="7" s="1"/>
  <c r="AP228" i="7" s="1" a="1"/>
  <c r="AP228" i="7" s="1"/>
  <c r="AM46" i="7" a="1"/>
  <c r="AM46" i="7" s="1"/>
  <c r="AM30" i="7" a="1"/>
  <c r="AM30" i="7" s="1"/>
  <c r="AM106" i="7" a="1"/>
  <c r="AM106" i="7" s="1"/>
  <c r="AN189" i="7" a="1"/>
  <c r="AN189" i="7" s="1"/>
  <c r="AM81" i="7" a="1"/>
  <c r="AM81" i="7" s="1"/>
  <c r="AM18" i="7" a="1"/>
  <c r="AM18" i="7" s="1"/>
  <c r="AM247" i="7" a="1"/>
  <c r="AM247" i="7" s="1"/>
  <c r="AN18" i="7" a="1"/>
  <c r="AN18" i="7" s="1"/>
  <c r="AM159" i="7" a="1"/>
  <c r="AM159" i="7" s="1"/>
  <c r="AM125" i="7" a="1"/>
  <c r="AM125" i="7" s="1"/>
  <c r="AN159" i="7" a="1"/>
  <c r="AN159" i="7" s="1"/>
  <c r="AM69" i="7" a="1"/>
  <c r="AM69" i="7" s="1"/>
  <c r="AN146" i="7" a="1"/>
  <c r="AN146" i="7" s="1"/>
  <c r="AM129" i="7" a="1"/>
  <c r="AM129" i="7" s="1"/>
  <c r="AN172" i="7" a="1"/>
  <c r="AN172" i="7" s="1"/>
  <c r="AM232" i="7" a="1"/>
  <c r="AM232" i="7" s="1"/>
  <c r="AM137" i="7" a="1"/>
  <c r="AM137" i="7" s="1"/>
  <c r="AM176" i="7" a="1"/>
  <c r="AM176" i="7" s="1"/>
  <c r="AN228" i="7" a="1"/>
  <c r="AN228" i="7" s="1"/>
  <c r="AN248" i="7" a="1"/>
  <c r="AN248" i="7" s="1"/>
  <c r="AN113" i="7" a="1"/>
  <c r="AN113" i="7" s="1"/>
  <c r="AM199" i="7" a="1"/>
  <c r="AM199" i="7" s="1"/>
  <c r="AM165" i="7" a="1"/>
  <c r="AM165" i="7" s="1"/>
  <c r="AM33" i="7" a="1"/>
  <c r="AM33" i="7" s="1"/>
  <c r="AN167" i="7" a="1"/>
  <c r="AN167" i="7" s="1"/>
  <c r="AM39" i="7" a="1"/>
  <c r="AM39" i="7" s="1"/>
  <c r="AM194" i="7" a="1"/>
  <c r="AM194" i="7" s="1"/>
  <c r="AP194" i="7" s="1" a="1"/>
  <c r="AP194" i="7" s="1"/>
  <c r="AN194" i="7" a="1"/>
  <c r="AN194" i="7" s="1"/>
  <c r="AN199" i="7" a="1"/>
  <c r="AN199" i="7" s="1"/>
  <c r="AM70" i="7" a="1"/>
  <c r="AM70" i="7" s="1"/>
  <c r="AN70" i="7" a="1"/>
  <c r="AN70" i="7" s="1"/>
  <c r="AM140" i="7" a="1"/>
  <c r="AM140" i="7" s="1"/>
  <c r="AM146" i="7" a="1"/>
  <c r="AM146" i="7" s="1"/>
  <c r="AM179" i="7" a="1"/>
  <c r="AM179" i="7" s="1"/>
  <c r="AN165" i="7" a="1"/>
  <c r="AN165" i="7" s="1"/>
  <c r="AM47" i="7" a="1"/>
  <c r="AM47" i="7" s="1"/>
  <c r="AN47" i="7" a="1"/>
  <c r="AN47" i="7" s="1"/>
  <c r="AM80" i="7" a="1"/>
  <c r="AM80" i="7" s="1"/>
  <c r="AN256" i="7" a="1"/>
  <c r="AN256" i="7" s="1"/>
  <c r="AM55" i="7" a="1"/>
  <c r="AM55" i="7" s="1"/>
  <c r="AP55" i="7" s="1" a="1"/>
  <c r="AP55" i="7" s="1"/>
  <c r="AM229" i="7" a="1"/>
  <c r="AM229" i="7" s="1"/>
  <c r="AM189" i="7" a="1"/>
  <c r="AM189" i="7" s="1"/>
  <c r="AM256" i="7" a="1"/>
  <c r="AM256" i="7" s="1"/>
  <c r="AM211" i="7" a="1"/>
  <c r="AM211" i="7" s="1"/>
  <c r="AM163" i="7" a="1"/>
  <c r="AM163" i="7" s="1"/>
  <c r="AN186" i="7" a="1"/>
  <c r="AN186" i="7" s="1"/>
  <c r="AM186" i="7" a="1"/>
  <c r="AM186" i="7" s="1"/>
  <c r="AM54" i="7" a="1"/>
  <c r="AM54" i="7" s="1"/>
  <c r="AM93" i="7" a="1"/>
  <c r="AM93" i="7" s="1"/>
  <c r="AN205" i="7" a="1"/>
  <c r="AN205" i="7" s="1"/>
  <c r="AM205" i="7" a="1"/>
  <c r="AM205" i="7" s="1"/>
  <c r="AM82" i="7" a="1"/>
  <c r="AM82" i="7" s="1"/>
  <c r="AN82" i="7" a="1"/>
  <c r="AN82" i="7" s="1"/>
  <c r="AM133" i="7" a="1"/>
  <c r="AM133" i="7" s="1"/>
  <c r="AN133" i="7" a="1"/>
  <c r="AN133" i="7" s="1"/>
  <c r="AM243" i="7" a="1"/>
  <c r="AM243" i="7" s="1"/>
  <c r="AM169" i="7" a="1"/>
  <c r="AM169" i="7" s="1"/>
  <c r="AN63" i="7" a="1"/>
  <c r="AN63" i="7" s="1"/>
  <c r="AN209" i="7" a="1"/>
  <c r="AN209" i="7" s="1"/>
  <c r="AM209" i="7" a="1"/>
  <c r="AM209" i="7" s="1"/>
  <c r="AP209" i="7" s="1" a="1"/>
  <c r="AP209" i="7" s="1"/>
  <c r="AN169" i="7" a="1"/>
  <c r="AN169" i="7" s="1"/>
  <c r="AN227" i="7" a="1"/>
  <c r="AN227" i="7" s="1"/>
  <c r="AN115" i="7" a="1"/>
  <c r="AN115" i="7" s="1"/>
  <c r="AN32" i="7" a="1"/>
  <c r="AN32" i="7" s="1"/>
  <c r="AM32" i="7" a="1"/>
  <c r="AM32" i="7" s="1"/>
  <c r="AN225" i="7" a="1"/>
  <c r="AN225" i="7" s="1"/>
  <c r="AM225" i="7" a="1"/>
  <c r="AM225" i="7" s="1"/>
  <c r="AM115" i="7" a="1"/>
  <c r="AM115" i="7" s="1"/>
  <c r="AM188" i="7" a="1"/>
  <c r="AM188" i="7" s="1"/>
  <c r="AN188" i="7" a="1"/>
  <c r="AN188" i="7" s="1"/>
  <c r="AN23" i="7" a="1"/>
  <c r="AN23" i="7" s="1"/>
  <c r="AN36" i="7" a="1"/>
  <c r="AN36" i="7" s="1"/>
  <c r="AM261" i="7" a="1"/>
  <c r="AM261" i="7" s="1"/>
  <c r="AM170" i="7" a="1"/>
  <c r="AM170" i="7" s="1"/>
  <c r="AN20" i="7" a="1"/>
  <c r="AN20" i="7" s="1"/>
  <c r="AM20" i="7" a="1"/>
  <c r="AM20" i="7" s="1"/>
  <c r="AN83" i="7" a="1"/>
  <c r="AN83" i="7" s="1"/>
  <c r="AM83" i="7" a="1"/>
  <c r="AM83" i="7" s="1"/>
  <c r="AM126" i="7" a="1"/>
  <c r="AM126" i="7" s="1"/>
  <c r="AP126" i="7" s="1" a="1"/>
  <c r="AP126" i="7" s="1"/>
  <c r="AN158" i="7" a="1"/>
  <c r="AN158" i="7" s="1"/>
  <c r="AM147" i="7" a="1"/>
  <c r="AM147" i="7" s="1"/>
  <c r="AM85" i="7" a="1"/>
  <c r="AM85" i="7" s="1"/>
  <c r="AM56" i="7" a="1"/>
  <c r="AM56" i="7" s="1"/>
  <c r="AM174" i="7" a="1"/>
  <c r="AM174" i="7" s="1"/>
  <c r="AM158" i="7" a="1"/>
  <c r="AM158" i="7" s="1"/>
  <c r="AM168" i="7" a="1"/>
  <c r="AM168" i="7" s="1"/>
  <c r="AM90" i="7" a="1"/>
  <c r="AM90" i="7" s="1"/>
  <c r="AM150" i="7" a="1"/>
  <c r="AM150" i="7" s="1"/>
  <c r="AM112" i="7" a="1"/>
  <c r="AM112" i="7" s="1"/>
  <c r="AP112" i="7" s="1" a="1"/>
  <c r="AP112" i="7" s="1"/>
  <c r="AM51" i="7" a="1"/>
  <c r="AM51" i="7" s="1"/>
  <c r="AN51" i="7" a="1"/>
  <c r="AN51" i="7" s="1"/>
  <c r="AN154" i="7" a="1"/>
  <c r="AN154" i="7" s="1"/>
  <c r="AM231" i="7" a="1"/>
  <c r="AM231" i="7" s="1"/>
  <c r="AN231" i="7" a="1"/>
  <c r="AN231" i="7" s="1"/>
  <c r="AM118" i="7" a="1"/>
  <c r="AM118" i="7" s="1"/>
  <c r="AN118" i="7" a="1"/>
  <c r="AN118" i="7" s="1"/>
  <c r="AN97" i="7" a="1"/>
  <c r="AN97" i="7" s="1"/>
  <c r="AN242" i="7" a="1"/>
  <c r="AN242" i="7" s="1"/>
  <c r="AN52" i="7" a="1"/>
  <c r="AN52" i="7" s="1"/>
  <c r="AN78" i="7" a="1"/>
  <c r="AN78" i="7" s="1"/>
  <c r="AM78" i="7" a="1"/>
  <c r="AM78" i="7" s="1"/>
  <c r="AM242" i="7" a="1"/>
  <c r="AM242" i="7" s="1"/>
  <c r="AM52" i="7" a="1"/>
  <c r="AM52" i="7" s="1"/>
  <c r="AN119" i="7" a="1"/>
  <c r="AN119" i="7" s="1"/>
  <c r="AN206" i="7" a="1"/>
  <c r="AN206" i="7" s="1"/>
  <c r="AM206" i="7" a="1"/>
  <c r="AM206" i="7" s="1"/>
  <c r="AM119" i="7" a="1"/>
  <c r="AM119" i="7" s="1"/>
  <c r="AN243" i="7" a="1"/>
  <c r="AN243" i="7" s="1"/>
  <c r="AM97" i="7" a="1"/>
  <c r="AM97" i="7" s="1"/>
  <c r="AN218" i="7" a="1"/>
  <c r="AN218" i="7" s="1"/>
  <c r="AM94" i="7" a="1"/>
  <c r="AM94" i="7" s="1"/>
  <c r="AN94" i="7" a="1"/>
  <c r="AN94" i="7" s="1"/>
  <c r="AM14" i="7" a="1"/>
  <c r="AM14" i="7" s="1"/>
  <c r="AN14" i="7" a="1"/>
  <c r="AN14" i="7" s="1"/>
  <c r="AM84" i="7" a="1"/>
  <c r="AM84" i="7" s="1"/>
  <c r="AN84" i="7" a="1"/>
  <c r="AN84" i="7" s="1"/>
  <c r="AM143" i="7" a="1"/>
  <c r="AM143" i="7" s="1"/>
  <c r="AN143" i="7" a="1"/>
  <c r="AN143" i="7" s="1"/>
  <c r="AN110" i="7" a="1"/>
  <c r="AN110" i="7" s="1"/>
  <c r="AM110" i="7" a="1"/>
  <c r="AM110" i="7" s="1"/>
  <c r="AP110" i="7" s="1" a="1"/>
  <c r="AP110" i="7" s="1"/>
  <c r="AN241" i="7" a="1"/>
  <c r="AN241" i="7" s="1"/>
  <c r="AN223" i="7" a="1"/>
  <c r="AN223" i="7" s="1"/>
  <c r="AP223" i="7" s="1" a="1"/>
  <c r="AP223" i="7" s="1"/>
  <c r="AN253" i="7" a="1"/>
  <c r="AN253" i="7" s="1"/>
  <c r="AM253" i="7" a="1"/>
  <c r="AM253" i="7" s="1"/>
  <c r="AP253" i="7" s="1" a="1"/>
  <c r="AP253" i="7" s="1"/>
  <c r="AM202" i="7" a="1"/>
  <c r="AM202" i="7" s="1"/>
  <c r="AN202" i="7" a="1"/>
  <c r="AN202" i="7" s="1"/>
  <c r="AM38" i="7" a="1"/>
  <c r="AM38" i="7" s="1"/>
  <c r="AN38" i="7" a="1"/>
  <c r="AN38" i="7" s="1"/>
  <c r="AM131" i="7" a="1"/>
  <c r="AM131" i="7" s="1"/>
  <c r="AM111" i="7" a="1"/>
  <c r="AM111" i="7" s="1"/>
  <c r="AN111" i="7" a="1"/>
  <c r="AN111" i="7" s="1"/>
  <c r="AM252" i="7" a="1"/>
  <c r="AM252" i="7" s="1"/>
  <c r="AN252" i="7" a="1"/>
  <c r="AN252" i="7" s="1"/>
  <c r="AM152" i="7" a="1"/>
  <c r="AM152" i="7" s="1"/>
  <c r="AN152" i="7" a="1"/>
  <c r="AN152" i="7" s="1"/>
  <c r="AN109" i="7" a="1"/>
  <c r="AN109" i="7" s="1"/>
  <c r="AM109" i="7" a="1"/>
  <c r="AM109" i="7" s="1"/>
  <c r="AM157" i="7" a="1"/>
  <c r="AM157" i="7" s="1"/>
  <c r="AN157" i="7" a="1"/>
  <c r="AN157" i="7" s="1"/>
  <c r="AM139" i="7" a="1"/>
  <c r="AM139" i="7" s="1"/>
  <c r="AN139" i="7" a="1"/>
  <c r="AN139" i="7" s="1"/>
  <c r="AN151" i="7" a="1"/>
  <c r="AN151" i="7" s="1"/>
  <c r="AM151" i="7" a="1"/>
  <c r="AM151" i="7" s="1"/>
  <c r="AM257" i="7" a="1"/>
  <c r="AM257" i="7" s="1"/>
  <c r="AN257" i="7" a="1"/>
  <c r="AN257" i="7" s="1"/>
  <c r="AM48" i="7" a="1"/>
  <c r="AM48" i="7" s="1"/>
  <c r="AN48" i="7" a="1"/>
  <c r="AN48" i="7" s="1"/>
  <c r="AM44" i="7" a="1"/>
  <c r="AM44" i="7" s="1"/>
  <c r="AN44" i="7" a="1"/>
  <c r="AN44" i="7" s="1"/>
  <c r="AN67" i="7" a="1"/>
  <c r="AN67" i="7" s="1"/>
  <c r="AM67" i="7" a="1"/>
  <c r="AM67" i="7" s="1"/>
  <c r="AM238" i="7" a="1"/>
  <c r="AM238" i="7" s="1"/>
  <c r="AN238" i="7" a="1"/>
  <c r="AN238" i="7" s="1"/>
  <c r="N20" i="5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AP43" i="7" l="1" a="1"/>
  <c r="AP43" i="7" s="1"/>
  <c r="AP83" i="7" a="1"/>
  <c r="AP83" i="7" s="1"/>
  <c r="AP79" i="7" a="1"/>
  <c r="AP79" i="7" s="1"/>
  <c r="AP146" i="7" a="1"/>
  <c r="AP146" i="7" s="1"/>
  <c r="AP166" i="7" a="1"/>
  <c r="AP166" i="7" s="1"/>
  <c r="AP260" i="7" a="1"/>
  <c r="AP260" i="7" s="1"/>
  <c r="AP54" i="7" a="1"/>
  <c r="AP54" i="7" s="1"/>
  <c r="AP229" i="7" a="1"/>
  <c r="AP229" i="7" s="1"/>
  <c r="AP184" i="7" a="1"/>
  <c r="AP184" i="7" s="1"/>
  <c r="AP180" i="7" a="1"/>
  <c r="AP180" i="7" s="1"/>
  <c r="AP93" i="7" a="1"/>
  <c r="AP93" i="7" s="1"/>
  <c r="AP137" i="7" a="1"/>
  <c r="AP137" i="7" s="1"/>
  <c r="AP141" i="7" a="1"/>
  <c r="AP141" i="7" s="1"/>
  <c r="AP90" i="7" a="1"/>
  <c r="AP90" i="7" s="1"/>
  <c r="AP179" i="7" a="1"/>
  <c r="AP179" i="7" s="1"/>
  <c r="AP64" i="7" a="1"/>
  <c r="AP64" i="7" s="1"/>
  <c r="AP111" i="7" a="1"/>
  <c r="AP111" i="7" s="1"/>
  <c r="AP125" i="7" a="1"/>
  <c r="AP125" i="7" s="1"/>
  <c r="AP200" i="7" a="1"/>
  <c r="AP200" i="7" s="1"/>
  <c r="AP101" i="7" a="1"/>
  <c r="AP101" i="7" s="1"/>
  <c r="AP109" i="7" a="1"/>
  <c r="AP109" i="7" s="1"/>
  <c r="AP187" i="7" a="1"/>
  <c r="AP187" i="7" s="1"/>
  <c r="AP224" i="7" a="1"/>
  <c r="AP224" i="7" s="1"/>
  <c r="AP243" i="7" a="1"/>
  <c r="AP243" i="7" s="1"/>
  <c r="AP232" i="7" a="1"/>
  <c r="AP232" i="7" s="1"/>
  <c r="AP34" i="7" a="1"/>
  <c r="AP34" i="7" s="1"/>
  <c r="AP259" i="7" a="1"/>
  <c r="AP259" i="7" s="1"/>
  <c r="AP170" i="7" a="1"/>
  <c r="AP170" i="7" s="1"/>
  <c r="AP258" i="7" a="1"/>
  <c r="AP258" i="7" s="1"/>
  <c r="AP164" i="7" a="1"/>
  <c r="AP164" i="7" s="1"/>
  <c r="AP244" i="7" a="1"/>
  <c r="AP244" i="7" s="1"/>
  <c r="AP172" i="7" a="1"/>
  <c r="AP172" i="7" s="1"/>
  <c r="AP82" i="7" a="1"/>
  <c r="AP82" i="7" s="1"/>
  <c r="AP69" i="7" a="1"/>
  <c r="AP69" i="7" s="1"/>
  <c r="AP133" i="7" a="1"/>
  <c r="AP133" i="7" s="1"/>
  <c r="AP67" i="7" a="1"/>
  <c r="AP67" i="7" s="1"/>
  <c r="AP94" i="7" a="1"/>
  <c r="AP94" i="7" s="1"/>
  <c r="AP205" i="7" a="1"/>
  <c r="AP205" i="7" s="1"/>
  <c r="AP216" i="7" a="1"/>
  <c r="AP216" i="7" s="1"/>
  <c r="AP28" i="7" a="1"/>
  <c r="AP28" i="7" s="1"/>
  <c r="AP114" i="7" a="1"/>
  <c r="AP114" i="7" s="1"/>
  <c r="AP131" i="7" a="1"/>
  <c r="AP131" i="7" s="1"/>
  <c r="AP188" i="7" a="1"/>
  <c r="AP188" i="7" s="1"/>
  <c r="AP142" i="7" a="1"/>
  <c r="AP142" i="7" s="1"/>
  <c r="AP246" i="7" a="1"/>
  <c r="AP246" i="7" s="1"/>
  <c r="AP161" i="7" a="1"/>
  <c r="AP161" i="7" s="1"/>
  <c r="AP176" i="7" a="1"/>
  <c r="AP176" i="7" s="1"/>
  <c r="AP48" i="7" a="1"/>
  <c r="AP48" i="7" s="1"/>
  <c r="AP186" i="7" a="1"/>
  <c r="AP186" i="7" s="1"/>
  <c r="AP152" i="7" a="1"/>
  <c r="AP152" i="7" s="1"/>
  <c r="AS152" i="7" s="1" a="1"/>
  <c r="AS152" i="7" s="1"/>
  <c r="AP163" i="7" a="1"/>
  <c r="AP163" i="7" s="1"/>
  <c r="AP81" i="7" a="1"/>
  <c r="AP81" i="7" s="1"/>
  <c r="AP237" i="7" a="1"/>
  <c r="AP237" i="7" s="1"/>
  <c r="AP50" i="7" a="1"/>
  <c r="AP50" i="7" s="1"/>
  <c r="AP23" i="7" a="1"/>
  <c r="AP23" i="7" s="1"/>
  <c r="AP116" i="7" a="1"/>
  <c r="AP116" i="7" s="1"/>
  <c r="AP150" i="7" a="1"/>
  <c r="AP150" i="7" s="1"/>
  <c r="AP174" i="7" a="1"/>
  <c r="AP174" i="7" s="1"/>
  <c r="AP33" i="7" a="1"/>
  <c r="AP33" i="7" s="1"/>
  <c r="AP145" i="7" a="1"/>
  <c r="AP145" i="7" s="1"/>
  <c r="AP128" i="7" a="1"/>
  <c r="AP128" i="7" s="1"/>
  <c r="AP16" i="7" a="1"/>
  <c r="AP16" i="7" s="1"/>
  <c r="AP14" i="7" a="1"/>
  <c r="AP14" i="7" s="1"/>
  <c r="AP97" i="7" a="1"/>
  <c r="AP97" i="7" s="1"/>
  <c r="AP151" i="7" a="1"/>
  <c r="AP151" i="7" s="1"/>
  <c r="AP52" i="7" a="1"/>
  <c r="AP52" i="7" s="1"/>
  <c r="AP56" i="7" a="1"/>
  <c r="AP56" i="7" s="1"/>
  <c r="AP256" i="7" a="1"/>
  <c r="AP256" i="7" s="1"/>
  <c r="AP165" i="7" a="1"/>
  <c r="AP165" i="7" s="1"/>
  <c r="AP88" i="7" a="1"/>
  <c r="AP88" i="7" s="1"/>
  <c r="AP103" i="7" a="1"/>
  <c r="AP103" i="7" s="1"/>
  <c r="AP26" i="7" a="1"/>
  <c r="AP26" i="7" s="1"/>
  <c r="AP40" i="7" a="1"/>
  <c r="AP40" i="7" s="1"/>
  <c r="AP27" i="7" a="1"/>
  <c r="AP27" i="7" s="1"/>
  <c r="AP215" i="7" a="1"/>
  <c r="AP215" i="7" s="1"/>
  <c r="AP85" i="7" a="1"/>
  <c r="AP85" i="7" s="1"/>
  <c r="AP30" i="7" a="1"/>
  <c r="AP30" i="7" s="1"/>
  <c r="AP75" i="7" a="1"/>
  <c r="AP75" i="7" s="1"/>
  <c r="AP17" i="7" a="1"/>
  <c r="AP17" i="7" s="1"/>
  <c r="AP80" i="7" a="1"/>
  <c r="AP80" i="7" s="1"/>
  <c r="AP86" i="7" a="1"/>
  <c r="AP86" i="7" s="1"/>
  <c r="AP178" i="7" a="1"/>
  <c r="AP178" i="7" s="1"/>
  <c r="AP153" i="7" a="1"/>
  <c r="AP153" i="7" s="1"/>
  <c r="AP226" i="7" a="1"/>
  <c r="AP226" i="7" s="1"/>
  <c r="AP240" i="7" a="1"/>
  <c r="AP240" i="7" s="1"/>
  <c r="AP157" i="7" a="1"/>
  <c r="AP157" i="7" s="1"/>
  <c r="AP47" i="7" a="1"/>
  <c r="AP47" i="7" s="1"/>
  <c r="AP15" i="7" a="1"/>
  <c r="AP15" i="7" s="1"/>
  <c r="AP49" i="7" a="1"/>
  <c r="AP49" i="7" s="1"/>
  <c r="AP211" i="7" a="1"/>
  <c r="AP211" i="7" s="1"/>
  <c r="AP19" i="7" a="1"/>
  <c r="AP19" i="7" s="1"/>
  <c r="AP37" i="7" a="1"/>
  <c r="AP37" i="7" s="1"/>
  <c r="AP257" i="7" a="1"/>
  <c r="AP257" i="7" s="1"/>
  <c r="AP129" i="7" a="1"/>
  <c r="AP129" i="7" s="1"/>
  <c r="AP25" i="7" a="1"/>
  <c r="AP25" i="7" s="1"/>
  <c r="AP162" i="7" a="1"/>
  <c r="AP162" i="7" s="1"/>
  <c r="AP185" i="7" a="1"/>
  <c r="AP185" i="7" s="1"/>
  <c r="AP57" i="7" a="1"/>
  <c r="AP57" i="7" s="1"/>
  <c r="AP231" i="7" a="1"/>
  <c r="AP231" i="7" s="1"/>
  <c r="AP255" i="7" a="1"/>
  <c r="AP255" i="7" s="1"/>
  <c r="AP234" i="7" a="1"/>
  <c r="AP234" i="7" s="1"/>
  <c r="AP238" i="7" a="1"/>
  <c r="AP238" i="7" s="1"/>
  <c r="AP192" i="7" a="1"/>
  <c r="AP192" i="7" s="1"/>
  <c r="AP120" i="7" a="1"/>
  <c r="AP120" i="7" s="1"/>
  <c r="AP22" i="7" a="1"/>
  <c r="AP22" i="7" s="1"/>
  <c r="AP154" i="7" a="1"/>
  <c r="AP154" i="7" s="1"/>
  <c r="AP113" i="7" a="1"/>
  <c r="AP113" i="7" s="1"/>
  <c r="AP235" i="7" a="1"/>
  <c r="AP235" i="7" s="1"/>
  <c r="AP233" i="7" a="1"/>
  <c r="AP233" i="7" s="1"/>
  <c r="AP51" i="7" a="1"/>
  <c r="AP51" i="7" s="1"/>
  <c r="AP96" i="7" a="1"/>
  <c r="AP96" i="7" s="1"/>
  <c r="AP66" i="7" a="1"/>
  <c r="AP66" i="7" s="1"/>
  <c r="AP242" i="7" a="1"/>
  <c r="AP242" i="7" s="1"/>
  <c r="AP175" i="7" a="1"/>
  <c r="AP175" i="7" s="1"/>
  <c r="AP213" i="7" a="1"/>
  <c r="AP213" i="7" s="1"/>
  <c r="AP59" i="7" a="1"/>
  <c r="AP59" i="7" s="1"/>
  <c r="AP20" i="7" a="1"/>
  <c r="AP20" i="7" s="1"/>
  <c r="AP247" i="7" a="1"/>
  <c r="AP247" i="7" s="1"/>
  <c r="AP99" i="7" a="1"/>
  <c r="AP99" i="7" s="1"/>
  <c r="AP220" i="7" a="1"/>
  <c r="AP220" i="7" s="1"/>
  <c r="AP207" i="7" a="1"/>
  <c r="AP207" i="7" s="1"/>
  <c r="AP214" i="7" a="1"/>
  <c r="AP214" i="7" s="1"/>
  <c r="AP173" i="7" a="1"/>
  <c r="AP173" i="7" s="1"/>
  <c r="AP78" i="7" a="1"/>
  <c r="AP78" i="7" s="1"/>
  <c r="AP210" i="7" a="1"/>
  <c r="AP210" i="7" s="1"/>
  <c r="AP62" i="7" a="1"/>
  <c r="AP62" i="7" s="1"/>
  <c r="AP84" i="7" a="1"/>
  <c r="AP84" i="7" s="1"/>
  <c r="AP118" i="7" a="1"/>
  <c r="AP118" i="7" s="1"/>
  <c r="AP107" i="7" a="1"/>
  <c r="AP107" i="7" s="1"/>
  <c r="AP68" i="7" a="1"/>
  <c r="AP68" i="7" s="1"/>
  <c r="AP132" i="7" a="1"/>
  <c r="AP132" i="7" s="1"/>
  <c r="AP147" i="7" a="1"/>
  <c r="AP147" i="7" s="1"/>
  <c r="AP138" i="7" a="1"/>
  <c r="AP138" i="7" s="1"/>
  <c r="AP167" i="7" a="1"/>
  <c r="AP167" i="7" s="1"/>
  <c r="AP261" i="7" a="1"/>
  <c r="AP261" i="7" s="1"/>
  <c r="AP193" i="7" a="1"/>
  <c r="AP193" i="7" s="1"/>
  <c r="AP98" i="7" a="1"/>
  <c r="AP98" i="7" s="1"/>
  <c r="AP217" i="7" a="1"/>
  <c r="AP217" i="7" s="1"/>
  <c r="AP29" i="7" a="1"/>
  <c r="AP29" i="7" s="1"/>
  <c r="AP45" i="7" a="1"/>
  <c r="AP45" i="7" s="1"/>
  <c r="AP106" i="7" a="1"/>
  <c r="AP106" i="7" s="1"/>
  <c r="AP60" i="7" a="1"/>
  <c r="AP60" i="7" s="1"/>
  <c r="AP21" i="7" a="1"/>
  <c r="AP21" i="7" s="1"/>
  <c r="AP117" i="7" a="1"/>
  <c r="AP117" i="7" s="1"/>
  <c r="AP204" i="7" a="1"/>
  <c r="AP204" i="7" s="1"/>
  <c r="AP236" i="7" a="1"/>
  <c r="AP236" i="7" s="1"/>
  <c r="AP140" i="7" a="1"/>
  <c r="AP140" i="7" s="1"/>
  <c r="AP190" i="7" a="1"/>
  <c r="AP190" i="7" s="1"/>
  <c r="AP196" i="7" a="1"/>
  <c r="AP196" i="7" s="1"/>
  <c r="AP77" i="7" a="1"/>
  <c r="AP77" i="7" s="1"/>
  <c r="AP105" i="7" a="1"/>
  <c r="AP105" i="7" s="1"/>
  <c r="AP212" i="7" a="1"/>
  <c r="AP212" i="7" s="1"/>
  <c r="AP191" i="7" a="1"/>
  <c r="AP191" i="7" s="1"/>
  <c r="AP121" i="7" a="1"/>
  <c r="AP121" i="7" s="1"/>
  <c r="AP143" i="7" a="1"/>
  <c r="AP143" i="7" s="1"/>
  <c r="AP182" i="7" a="1"/>
  <c r="AP182" i="7" s="1"/>
  <c r="AP58" i="7" a="1"/>
  <c r="AP58" i="7" s="1"/>
  <c r="AP208" i="7" a="1"/>
  <c r="AP208" i="7" s="1"/>
  <c r="AP245" i="7" a="1"/>
  <c r="AP245" i="7" s="1"/>
  <c r="AP249" i="7" a="1"/>
  <c r="AP249" i="7" s="1"/>
  <c r="AP222" i="7" a="1"/>
  <c r="AP222" i="7" s="1"/>
  <c r="AP100" i="7" a="1"/>
  <c r="AP100" i="7" s="1"/>
  <c r="AP139" i="7" a="1"/>
  <c r="AP139" i="7" s="1"/>
  <c r="AP203" i="7" a="1"/>
  <c r="AP203" i="7" s="1"/>
  <c r="AP251" i="7" a="1"/>
  <c r="AP251" i="7" s="1"/>
  <c r="AP239" i="7" a="1"/>
  <c r="AP239" i="7" s="1"/>
  <c r="AP89" i="7" a="1"/>
  <c r="AP89" i="7" s="1"/>
  <c r="AP70" i="7" a="1"/>
  <c r="AP70" i="7" s="1"/>
  <c r="AP102" i="7" a="1"/>
  <c r="AP102" i="7" s="1"/>
  <c r="AP74" i="7" a="1"/>
  <c r="AP74" i="7" s="1"/>
  <c r="AP227" i="7" a="1"/>
  <c r="AP227" i="7" s="1"/>
  <c r="AP42" i="7" a="1"/>
  <c r="AP42" i="7" s="1"/>
  <c r="AP87" i="7" a="1"/>
  <c r="AP87" i="7" s="1"/>
  <c r="AP183" i="7" a="1"/>
  <c r="AP183" i="7" s="1"/>
  <c r="AP169" i="7" a="1"/>
  <c r="AP169" i="7" s="1"/>
  <c r="AP250" i="7" a="1"/>
  <c r="AP250" i="7" s="1"/>
  <c r="AP252" i="7" a="1"/>
  <c r="AP252" i="7" s="1"/>
  <c r="AP159" i="7" a="1"/>
  <c r="AP159" i="7" s="1"/>
  <c r="AP201" i="7" a="1"/>
  <c r="AP201" i="7" s="1"/>
  <c r="AP156" i="7" a="1"/>
  <c r="AP156" i="7" s="1"/>
  <c r="AP72" i="7" a="1"/>
  <c r="AP72" i="7" s="1"/>
  <c r="AP189" i="7" a="1"/>
  <c r="AP189" i="7" s="1"/>
  <c r="AP198" i="7" a="1"/>
  <c r="AP198" i="7" s="1"/>
  <c r="AP248" i="7" a="1"/>
  <c r="AP248" i="7" s="1"/>
  <c r="AP35" i="7" a="1"/>
  <c r="AP35" i="7" s="1"/>
  <c r="AP171" i="7" a="1"/>
  <c r="AP171" i="7" s="1"/>
  <c r="AP44" i="7" a="1"/>
  <c r="AP44" i="7" s="1"/>
  <c r="AP115" i="7" a="1"/>
  <c r="AP115" i="7" s="1"/>
  <c r="AP24" i="7" a="1"/>
  <c r="AP24" i="7" s="1"/>
  <c r="AP135" i="7" a="1"/>
  <c r="AP135" i="7" s="1"/>
  <c r="AP221" i="7" a="1"/>
  <c r="AP221" i="7" s="1"/>
  <c r="AP46" i="7" a="1"/>
  <c r="AP46" i="7" s="1"/>
  <c r="AP160" i="7" a="1"/>
  <c r="AP160" i="7" s="1"/>
  <c r="AP61" i="7" a="1"/>
  <c r="AP61" i="7" s="1"/>
  <c r="AP119" i="7" a="1"/>
  <c r="AP119" i="7" s="1"/>
  <c r="AP225" i="7" a="1"/>
  <c r="AP225" i="7" s="1"/>
  <c r="AP92" i="7" a="1"/>
  <c r="AP92" i="7" s="1"/>
  <c r="AP130" i="7" a="1"/>
  <c r="AP130" i="7" s="1"/>
  <c r="AP53" i="7" a="1"/>
  <c r="AP53" i="7" s="1"/>
  <c r="AP177" i="7" a="1"/>
  <c r="AP177" i="7" s="1"/>
  <c r="AP127" i="7" a="1"/>
  <c r="AP127" i="7" s="1"/>
  <c r="AP230" i="7" a="1"/>
  <c r="AP230" i="7" s="1"/>
  <c r="AP148" i="7" a="1"/>
  <c r="AP148" i="7" s="1"/>
  <c r="AP95" i="7" a="1"/>
  <c r="AP95" i="7" s="1"/>
  <c r="AP206" i="7" a="1"/>
  <c r="AP206" i="7" s="1"/>
  <c r="AP168" i="7" a="1"/>
  <c r="AP168" i="7" s="1"/>
  <c r="AP39" i="7" a="1"/>
  <c r="AP39" i="7" s="1"/>
  <c r="AP18" i="7" a="1"/>
  <c r="AP18" i="7" s="1"/>
  <c r="AP197" i="7" a="1"/>
  <c r="AP197" i="7" s="1"/>
  <c r="AP31" i="7" a="1"/>
  <c r="AP31" i="7" s="1"/>
  <c r="AP144" i="7" a="1"/>
  <c r="AP144" i="7" s="1"/>
  <c r="AP123" i="7" a="1"/>
  <c r="AP123" i="7" s="1"/>
  <c r="AP73" i="7" a="1"/>
  <c r="AP73" i="7" s="1"/>
  <c r="AP254" i="7" a="1"/>
  <c r="AP254" i="7" s="1"/>
  <c r="AP181" i="7" a="1"/>
  <c r="AP181" i="7" s="1"/>
  <c r="AP149" i="7" a="1"/>
  <c r="AP149" i="7" s="1"/>
  <c r="AP136" i="7" a="1"/>
  <c r="AP136" i="7" s="1"/>
  <c r="AP262" i="7" a="1"/>
  <c r="AP262" i="7" s="1"/>
  <c r="AP41" i="7" a="1"/>
  <c r="AP41" i="7" s="1"/>
  <c r="AP199" i="7" a="1"/>
  <c r="AP199" i="7" s="1"/>
  <c r="AP202" i="7" a="1"/>
  <c r="AP202" i="7" s="1"/>
  <c r="AP158" i="7" a="1"/>
  <c r="AP158" i="7" s="1"/>
  <c r="AP32" i="7" a="1"/>
  <c r="AP32" i="7" s="1"/>
  <c r="AP104" i="7" a="1"/>
  <c r="AP104" i="7" s="1"/>
  <c r="AP63" i="7" a="1"/>
  <c r="AP63" i="7" s="1"/>
  <c r="AP195" i="7" a="1"/>
  <c r="AP195" i="7" s="1"/>
  <c r="AP38" i="7" a="1"/>
  <c r="AP38" i="7" s="1"/>
  <c r="AP71" i="7" a="1"/>
  <c r="AP71" i="7" s="1"/>
  <c r="AP65" i="7" a="1"/>
  <c r="AP65" i="7" s="1"/>
  <c r="AP155" i="7" a="1"/>
  <c r="AP155" i="7" s="1"/>
  <c r="AP36" i="7" a="1"/>
  <c r="AP36" i="7" s="1"/>
  <c r="AP241" i="7" a="1"/>
  <c r="AP241" i="7" s="1"/>
  <c r="AP91" i="7" a="1"/>
  <c r="AP91" i="7" s="1"/>
  <c r="AP218" i="7" a="1"/>
  <c r="AP218" i="7" s="1"/>
  <c r="AS141" i="7" a="1"/>
  <c r="AS141" i="7" s="1"/>
  <c r="AO13" i="7" a="1"/>
  <c r="AO13" i="7" s="1"/>
  <c r="AM13" i="7" a="1"/>
  <c r="AM13" i="7" s="1"/>
  <c r="AN13" i="7" a="1"/>
  <c r="AN13" i="7" s="1"/>
  <c r="N21" i="5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AR105" i="7" l="1" a="1"/>
  <c r="AR105" i="7" s="1"/>
  <c r="AS199" i="7" a="1"/>
  <c r="AS199" i="7" s="1"/>
  <c r="AS196" i="7" a="1"/>
  <c r="AS196" i="7" s="1"/>
  <c r="AS169" i="7" a="1"/>
  <c r="AS169" i="7" s="1"/>
  <c r="AS98" i="7" a="1"/>
  <c r="AS98" i="7" s="1"/>
  <c r="AS247" i="7" a="1"/>
  <c r="AS247" i="7" s="1"/>
  <c r="AS111" i="7" a="1"/>
  <c r="AS111" i="7" s="1"/>
  <c r="AS92" i="7" a="1"/>
  <c r="AS92" i="7" s="1"/>
  <c r="AS106" i="7" a="1"/>
  <c r="AS106" i="7" s="1"/>
  <c r="AQ173" i="7" a="1"/>
  <c r="AQ173" i="7" s="1"/>
  <c r="AR66" i="7" a="1"/>
  <c r="AR66" i="7" s="1"/>
  <c r="AS181" i="7" a="1"/>
  <c r="AS181" i="7" s="1"/>
  <c r="AR236" i="7" a="1"/>
  <c r="AR236" i="7" s="1"/>
  <c r="AS205" i="7" a="1"/>
  <c r="AS205" i="7" s="1"/>
  <c r="AS191" i="7" a="1"/>
  <c r="AS191" i="7" s="1"/>
  <c r="AQ248" i="7" a="1"/>
  <c r="AQ248" i="7" s="1"/>
  <c r="AS48" i="7" a="1"/>
  <c r="AS48" i="7" s="1"/>
  <c r="AS84" i="7" a="1"/>
  <c r="AS84" i="7" s="1"/>
  <c r="AR180" i="7" a="1"/>
  <c r="AR180" i="7" s="1"/>
  <c r="AR114" i="7" a="1"/>
  <c r="AR114" i="7" s="1"/>
  <c r="AS183" i="7" a="1"/>
  <c r="AS183" i="7" s="1"/>
  <c r="AS238" i="7" a="1"/>
  <c r="AS238" i="7" s="1"/>
  <c r="AR195" i="7" a="1"/>
  <c r="AR195" i="7" s="1"/>
  <c r="AS93" i="7" a="1"/>
  <c r="AS93" i="7" s="1"/>
  <c r="AQ198" i="7" a="1"/>
  <c r="AQ198" i="7" s="1"/>
  <c r="AS116" i="7" a="1"/>
  <c r="AS116" i="7" s="1"/>
  <c r="AQ102" i="7" a="1"/>
  <c r="AQ102" i="7" s="1"/>
  <c r="AR217" i="7" a="1"/>
  <c r="AR217" i="7" s="1"/>
  <c r="AS80" i="7" a="1"/>
  <c r="AS80" i="7" s="1"/>
  <c r="AR65" i="7" a="1"/>
  <c r="AR65" i="7" s="1"/>
  <c r="AS56" i="7" a="1"/>
  <c r="AS56" i="7" s="1"/>
  <c r="AQ234" i="7" a="1"/>
  <c r="AQ234" i="7" s="1"/>
  <c r="AS257" i="7" a="1"/>
  <c r="AS257" i="7" s="1"/>
  <c r="AS107" i="7" a="1"/>
  <c r="AS107" i="7" s="1"/>
  <c r="AS208" i="7" a="1"/>
  <c r="AS208" i="7" s="1"/>
  <c r="AQ40" i="7" a="1"/>
  <c r="AQ40" i="7" s="1"/>
  <c r="AS242" i="7" a="1"/>
  <c r="AS242" i="7" s="1"/>
  <c r="AS156" i="7" a="1"/>
  <c r="AS156" i="7" s="1"/>
  <c r="AS87" i="7" a="1"/>
  <c r="AS87" i="7" s="1"/>
  <c r="AS148" i="7" a="1"/>
  <c r="AS148" i="7" s="1"/>
  <c r="AS38" i="7" a="1"/>
  <c r="AS38" i="7" s="1"/>
  <c r="AS226" i="7" a="1"/>
  <c r="AS226" i="7" s="1"/>
  <c r="AS219" i="7" a="1"/>
  <c r="AS219" i="7" s="1"/>
  <c r="AR235" i="7" a="1"/>
  <c r="AR235" i="7" s="1"/>
  <c r="AQ89" i="7" a="1"/>
  <c r="AQ89" i="7" s="1"/>
  <c r="AR45" i="7" a="1"/>
  <c r="AR45" i="7" s="1"/>
  <c r="AR71" i="7" a="1"/>
  <c r="AR71" i="7" s="1"/>
  <c r="AS76" i="7" a="1"/>
  <c r="AS76" i="7" s="1"/>
  <c r="AS14" i="7" a="1"/>
  <c r="AS14" i="7" s="1"/>
  <c r="AS109" i="7" a="1"/>
  <c r="AS109" i="7" s="1"/>
  <c r="AS157" i="7" a="1"/>
  <c r="AS157" i="7" s="1"/>
  <c r="AS159" i="7" a="1"/>
  <c r="AS159" i="7" s="1"/>
  <c r="AS209" i="7" a="1"/>
  <c r="AS209" i="7" s="1"/>
  <c r="AS256" i="7" a="1"/>
  <c r="AS256" i="7" s="1"/>
  <c r="AS250" i="7" a="1"/>
  <c r="AS250" i="7" s="1"/>
  <c r="AQ57" i="7" a="1"/>
  <c r="AQ57" i="7" s="1"/>
  <c r="AS79" i="7" a="1"/>
  <c r="AS79" i="7" s="1"/>
  <c r="AR69" i="7" a="1"/>
  <c r="AR69" i="7" s="1"/>
  <c r="AR164" i="7" a="1"/>
  <c r="AR164" i="7" s="1"/>
  <c r="AS204" i="7" a="1"/>
  <c r="AS204" i="7" s="1"/>
  <c r="AS158" i="7" a="1"/>
  <c r="AS158" i="7" s="1"/>
  <c r="AQ108" i="7" a="1"/>
  <c r="AQ108" i="7" s="1"/>
  <c r="AR175" i="7" a="1"/>
  <c r="AR175" i="7" s="1"/>
  <c r="AQ29" i="7" a="1"/>
  <c r="AQ29" i="7" s="1"/>
  <c r="AS23" i="7" a="1"/>
  <c r="AS23" i="7" s="1"/>
  <c r="AQ138" i="7" a="1"/>
  <c r="AQ138" i="7" s="1"/>
  <c r="AS177" i="7" a="1"/>
  <c r="AS177" i="7" s="1"/>
  <c r="AR75" i="7" a="1"/>
  <c r="AR75" i="7" s="1"/>
  <c r="AS206" i="7" a="1"/>
  <c r="AS206" i="7" s="1"/>
  <c r="AS126" i="7" a="1"/>
  <c r="AS126" i="7" s="1"/>
  <c r="AS182" i="7" a="1"/>
  <c r="AS182" i="7" s="1"/>
  <c r="AP13" i="7" a="1"/>
  <c r="AP13" i="7" s="1"/>
  <c r="AR230" i="7" a="1"/>
  <c r="AR230" i="7" s="1"/>
  <c r="AQ166" i="7" a="1"/>
  <c r="AQ166" i="7" s="1"/>
  <c r="AS91" i="7" a="1"/>
  <c r="AS91" i="7" s="1"/>
  <c r="AS78" i="7" a="1"/>
  <c r="AS78" i="7" s="1"/>
  <c r="AS232" i="7" a="1"/>
  <c r="AS232" i="7" s="1"/>
  <c r="AS210" i="7" a="1"/>
  <c r="AS210" i="7" s="1"/>
  <c r="AS243" i="7" a="1"/>
  <c r="AS243" i="7" s="1"/>
  <c r="AQ135" i="7" a="1"/>
  <c r="AQ135" i="7" s="1"/>
  <c r="AS246" i="7" a="1"/>
  <c r="AS246" i="7" s="1"/>
  <c r="AS21" i="7" a="1"/>
  <c r="AS21" i="7" s="1"/>
  <c r="AS162" i="7" a="1"/>
  <c r="AS162" i="7" s="1"/>
  <c r="AR207" i="7" a="1"/>
  <c r="AR207" i="7" s="1"/>
  <c r="AS22" i="7" a="1"/>
  <c r="AS22" i="7" s="1"/>
  <c r="AS63" i="7" a="1"/>
  <c r="AS63" i="7" s="1"/>
  <c r="AQ172" i="7" a="1"/>
  <c r="AQ172" i="7" s="1"/>
  <c r="AS99" i="7" a="1"/>
  <c r="AS99" i="7" s="1"/>
  <c r="AS118" i="7" a="1"/>
  <c r="AS118" i="7" s="1"/>
  <c r="AS58" i="7" a="1"/>
  <c r="AS58" i="7" s="1"/>
  <c r="AS255" i="7" a="1"/>
  <c r="AS255" i="7" s="1"/>
  <c r="AS228" i="7" a="1"/>
  <c r="AS228" i="7" s="1"/>
  <c r="AQ72" i="7" a="1"/>
  <c r="AQ72" i="7" s="1"/>
  <c r="AS61" i="7" a="1"/>
  <c r="AS61" i="7" s="1"/>
  <c r="AS231" i="7" a="1"/>
  <c r="AS231" i="7" s="1"/>
  <c r="AS64" i="7" a="1"/>
  <c r="AS64" i="7" s="1"/>
  <c r="AR28" i="7" a="1"/>
  <c r="AR28" i="7" s="1"/>
  <c r="AR251" i="7" a="1"/>
  <c r="AR251" i="7" s="1"/>
  <c r="AS184" i="7" a="1"/>
  <c r="AS184" i="7" s="1"/>
  <c r="AR210" i="7" a="1"/>
  <c r="AR210" i="7" s="1"/>
  <c r="AS88" i="7" a="1"/>
  <c r="AS88" i="7" s="1"/>
  <c r="AS46" i="7" a="1"/>
  <c r="AS46" i="7" s="1"/>
  <c r="AS133" i="7" a="1"/>
  <c r="AS133" i="7" s="1"/>
  <c r="AS259" i="7" a="1"/>
  <c r="AS259" i="7" s="1"/>
  <c r="AS123" i="7" a="1"/>
  <c r="AS123" i="7" s="1"/>
  <c r="AS53" i="7" a="1"/>
  <c r="AS53" i="7" s="1"/>
  <c r="AS142" i="7" a="1"/>
  <c r="AS142" i="7" s="1"/>
  <c r="AR144" i="7" a="1"/>
  <c r="AR144" i="7" s="1"/>
  <c r="AR136" i="7" a="1"/>
  <c r="AR136" i="7" s="1"/>
  <c r="AS212" i="7" a="1"/>
  <c r="AS212" i="7" s="1"/>
  <c r="AR185" i="7" a="1"/>
  <c r="AR185" i="7" s="1"/>
  <c r="AR193" i="7" a="1"/>
  <c r="AR193" i="7" s="1"/>
  <c r="AR68" i="7" a="1"/>
  <c r="AR68" i="7" s="1"/>
  <c r="AS252" i="7" a="1"/>
  <c r="AS252" i="7" s="1"/>
  <c r="AS16" i="7" a="1"/>
  <c r="AS16" i="7" s="1"/>
  <c r="AS52" i="7" a="1"/>
  <c r="AS52" i="7" s="1"/>
  <c r="AR95" i="7" a="1"/>
  <c r="AR95" i="7" s="1"/>
  <c r="AR258" i="7" a="1"/>
  <c r="AR258" i="7" s="1"/>
  <c r="AS244" i="7" a="1"/>
  <c r="AS244" i="7" s="1"/>
  <c r="AS104" i="7" a="1"/>
  <c r="AS104" i="7" s="1"/>
  <c r="AR260" i="7" a="1"/>
  <c r="AR260" i="7" s="1"/>
  <c r="AQ41" i="7" a="1"/>
  <c r="AQ41" i="7" s="1"/>
  <c r="AQ114" i="7" a="1"/>
  <c r="AQ114" i="7" s="1"/>
  <c r="AQ221" i="7" a="1"/>
  <c r="AQ221" i="7" s="1"/>
  <c r="AS128" i="7" a="1"/>
  <c r="AS128" i="7" s="1"/>
  <c r="AR125" i="7" a="1"/>
  <c r="AR125" i="7" s="1"/>
  <c r="AS215" i="7" a="1"/>
  <c r="AS215" i="7" s="1"/>
  <c r="AR27" i="7" a="1"/>
  <c r="AR27" i="7" s="1"/>
  <c r="AR215" i="7" a="1"/>
  <c r="AR215" i="7" s="1"/>
  <c r="AS202" i="7" a="1"/>
  <c r="AS202" i="7" s="1"/>
  <c r="AS83" i="7" a="1"/>
  <c r="AS83" i="7" s="1"/>
  <c r="AR187" i="7" a="1"/>
  <c r="AR187" i="7" s="1"/>
  <c r="AR117" i="7" a="1"/>
  <c r="AR117" i="7" s="1"/>
  <c r="AQ213" i="7" a="1"/>
  <c r="AQ213" i="7" s="1"/>
  <c r="AS151" i="7" a="1"/>
  <c r="AS151" i="7" s="1"/>
  <c r="AS121" i="7" a="1"/>
  <c r="AS121" i="7" s="1"/>
  <c r="AR15" i="7" a="1"/>
  <c r="AR15" i="7" s="1"/>
  <c r="AS43" i="7" a="1"/>
  <c r="AS43" i="7" s="1"/>
  <c r="AR237" i="7" a="1"/>
  <c r="AR237" i="7" s="1"/>
  <c r="AQ171" i="7" a="1"/>
  <c r="AQ171" i="7" s="1"/>
  <c r="AS155" i="7" a="1"/>
  <c r="AS155" i="7" s="1"/>
  <c r="AS129" i="7" a="1"/>
  <c r="AS129" i="7" s="1"/>
  <c r="AQ245" i="7" a="1"/>
  <c r="AQ245" i="7" s="1"/>
  <c r="AS218" i="7" a="1"/>
  <c r="AS218" i="7" s="1"/>
  <c r="AS178" i="7" a="1"/>
  <c r="AS178" i="7" s="1"/>
  <c r="AR262" i="7" a="1"/>
  <c r="AR262" i="7" s="1"/>
  <c r="AS167" i="7" a="1"/>
  <c r="AS167" i="7" s="1"/>
  <c r="AS201" i="7" a="1"/>
  <c r="AS201" i="7" s="1"/>
  <c r="AS70" i="7" a="1"/>
  <c r="AS70" i="7" s="1"/>
  <c r="AS127" i="7" a="1"/>
  <c r="AS127" i="7" s="1"/>
  <c r="AS89" i="7" a="1"/>
  <c r="AS89" i="7" s="1"/>
  <c r="AQ164" i="7" a="1"/>
  <c r="AQ164" i="7" s="1"/>
  <c r="AR127" i="7" a="1"/>
  <c r="AR127" i="7" s="1"/>
  <c r="AQ215" i="7" a="1"/>
  <c r="AQ215" i="7" s="1"/>
  <c r="AQ210" i="7" a="1"/>
  <c r="AQ210" i="7" s="1"/>
  <c r="AR72" i="7" a="1"/>
  <c r="AR72" i="7" s="1"/>
  <c r="AS27" i="7" a="1"/>
  <c r="AS27" i="7" s="1"/>
  <c r="AS164" i="7" a="1"/>
  <c r="AS164" i="7" s="1"/>
  <c r="AR89" i="7" a="1"/>
  <c r="AR89" i="7" s="1"/>
  <c r="AS236" i="7" a="1"/>
  <c r="AS236" i="7" s="1"/>
  <c r="AS71" i="7" a="1"/>
  <c r="AS71" i="7" s="1"/>
  <c r="AS245" i="7" a="1"/>
  <c r="AS245" i="7" s="1"/>
  <c r="AR245" i="7" a="1"/>
  <c r="AR245" i="7" s="1"/>
  <c r="AQ236" i="7" a="1"/>
  <c r="AQ236" i="7" s="1"/>
  <c r="AS262" i="7" a="1"/>
  <c r="AS262" i="7" s="1"/>
  <c r="AQ71" i="7" a="1"/>
  <c r="AQ71" i="7" s="1"/>
  <c r="AS72" i="7" a="1"/>
  <c r="AS72" i="7" s="1"/>
  <c r="AS29" i="7" a="1"/>
  <c r="AS29" i="7" s="1"/>
  <c r="AS45" i="7" a="1"/>
  <c r="AS45" i="7" s="1"/>
  <c r="AQ127" i="7" a="1"/>
  <c r="AQ127" i="7" s="1"/>
  <c r="AR246" i="7" a="1"/>
  <c r="AR246" i="7" s="1"/>
  <c r="AR29" i="7" a="1"/>
  <c r="AR29" i="7" s="1"/>
  <c r="AQ45" i="7" a="1"/>
  <c r="AQ45" i="7" s="1"/>
  <c r="AQ27" i="7" a="1"/>
  <c r="AQ27" i="7" s="1"/>
  <c r="AQ246" i="7" a="1"/>
  <c r="AQ246" i="7" s="1"/>
  <c r="AQ107" i="7" a="1"/>
  <c r="AQ107" i="7" s="1"/>
  <c r="AQ262" i="7" a="1"/>
  <c r="AQ262" i="7" s="1"/>
  <c r="AR16" i="7" a="1"/>
  <c r="AR16" i="7" s="1"/>
  <c r="AQ175" i="7" a="1"/>
  <c r="AQ175" i="7" s="1"/>
  <c r="AQ16" i="7" a="1"/>
  <c r="AQ16" i="7" s="1"/>
  <c r="AS175" i="7" a="1"/>
  <c r="AS175" i="7" s="1"/>
  <c r="AR107" i="7" a="1"/>
  <c r="AR107" i="7" s="1"/>
  <c r="AQ117" i="7" a="1"/>
  <c r="AQ117" i="7" s="1"/>
  <c r="AS217" i="7" a="1"/>
  <c r="AS217" i="7" s="1"/>
  <c r="AS207" i="7" a="1"/>
  <c r="AS207" i="7" s="1"/>
  <c r="AQ217" i="7" a="1"/>
  <c r="AQ217" i="7" s="1"/>
  <c r="AQ87" i="7" a="1"/>
  <c r="AQ87" i="7" s="1"/>
  <c r="AS138" i="7" a="1"/>
  <c r="AS138" i="7" s="1"/>
  <c r="AQ177" i="7" a="1"/>
  <c r="AQ177" i="7" s="1"/>
  <c r="AR221" i="7" a="1"/>
  <c r="AR221" i="7" s="1"/>
  <c r="AR177" i="7" a="1"/>
  <c r="AR177" i="7" s="1"/>
  <c r="AR255" i="7" a="1"/>
  <c r="AR255" i="7" s="1"/>
  <c r="AS234" i="7" a="1"/>
  <c r="AS234" i="7" s="1"/>
  <c r="AQ255" i="7" a="1"/>
  <c r="AQ255" i="7" s="1"/>
  <c r="AS95" i="7" a="1"/>
  <c r="AS95" i="7" s="1"/>
  <c r="AR212" i="7" a="1"/>
  <c r="AR212" i="7" s="1"/>
  <c r="AR234" i="7" a="1"/>
  <c r="AR234" i="7" s="1"/>
  <c r="AQ212" i="7" a="1"/>
  <c r="AQ212" i="7" s="1"/>
  <c r="AQ15" i="7" a="1"/>
  <c r="AQ15" i="7" s="1"/>
  <c r="AS15" i="7" a="1"/>
  <c r="AS15" i="7" s="1"/>
  <c r="AR87" i="7" a="1"/>
  <c r="AR87" i="7" s="1"/>
  <c r="AR122" i="7" a="1"/>
  <c r="AR122" i="7" s="1"/>
  <c r="AS222" i="7" a="1"/>
  <c r="AS222" i="7" s="1"/>
  <c r="AQ192" i="7" a="1"/>
  <c r="AQ192" i="7" s="1"/>
  <c r="AQ132" i="7" a="1"/>
  <c r="AQ132" i="7" s="1"/>
  <c r="AQ261" i="7" a="1"/>
  <c r="AQ261" i="7" s="1"/>
  <c r="AS140" i="7" a="1"/>
  <c r="AS140" i="7" s="1"/>
  <c r="AS260" i="7" a="1"/>
  <c r="AS260" i="7" s="1"/>
  <c r="AR81" i="7" a="1"/>
  <c r="AR81" i="7" s="1"/>
  <c r="AS147" i="7" a="1"/>
  <c r="AS147" i="7" s="1"/>
  <c r="AS110" i="7" a="1"/>
  <c r="AS110" i="7" s="1"/>
  <c r="AQ260" i="7" a="1"/>
  <c r="AQ260" i="7" s="1"/>
  <c r="AS192" i="7" a="1"/>
  <c r="AS192" i="7" s="1"/>
  <c r="AS54" i="7" a="1"/>
  <c r="AS54" i="7" s="1"/>
  <c r="AS100" i="7" a="1"/>
  <c r="AS100" i="7" s="1"/>
  <c r="AS239" i="7" a="1"/>
  <c r="AS239" i="7" s="1"/>
  <c r="AR156" i="7" a="1"/>
  <c r="AR156" i="7" s="1"/>
  <c r="AS86" i="7" a="1"/>
  <c r="AS86" i="7" s="1"/>
  <c r="AS124" i="7" a="1"/>
  <c r="AS124" i="7" s="1"/>
  <c r="AS227" i="7" a="1"/>
  <c r="AS227" i="7" s="1"/>
  <c r="AS44" i="7" a="1"/>
  <c r="AS44" i="7" s="1"/>
  <c r="AS59" i="7" a="1"/>
  <c r="AS59" i="7" s="1"/>
  <c r="AS19" i="7" a="1"/>
  <c r="AS19" i="7" s="1"/>
  <c r="AS189" i="7" a="1"/>
  <c r="AS189" i="7" s="1"/>
  <c r="AS139" i="7" a="1"/>
  <c r="AS139" i="7" s="1"/>
  <c r="AS221" i="7" a="1"/>
  <c r="AS221" i="7" s="1"/>
  <c r="AR224" i="7" a="1"/>
  <c r="AR224" i="7" s="1"/>
  <c r="AQ190" i="7" a="1"/>
  <c r="AQ190" i="7" s="1"/>
  <c r="AS174" i="7" a="1"/>
  <c r="AS174" i="7" s="1"/>
  <c r="AS36" i="7" a="1"/>
  <c r="AS36" i="7" s="1"/>
  <c r="AS103" i="7" a="1"/>
  <c r="AS103" i="7" s="1"/>
  <c r="AS77" i="7" a="1"/>
  <c r="AS77" i="7" s="1"/>
  <c r="AQ156" i="7" a="1"/>
  <c r="AQ156" i="7" s="1"/>
  <c r="AS186" i="7" a="1"/>
  <c r="AS186" i="7" s="1"/>
  <c r="AQ160" i="7" a="1"/>
  <c r="AQ160" i="7" s="1"/>
  <c r="AS132" i="7" a="1"/>
  <c r="AS132" i="7" s="1"/>
  <c r="AR192" i="7" a="1"/>
  <c r="AR192" i="7" s="1"/>
  <c r="AR132" i="7" a="1"/>
  <c r="AR132" i="7" s="1"/>
  <c r="AQ21" i="7" a="1"/>
  <c r="AQ21" i="7" s="1"/>
  <c r="AR21" i="7" a="1"/>
  <c r="AR21" i="7" s="1"/>
  <c r="AR86" i="7" a="1"/>
  <c r="AR86" i="7" s="1"/>
  <c r="AQ95" i="7" a="1"/>
  <c r="AQ95" i="7" s="1"/>
  <c r="AS117" i="7" a="1"/>
  <c r="AS117" i="7" s="1"/>
  <c r="AS105" i="7" a="1"/>
  <c r="AS105" i="7" s="1"/>
  <c r="AQ105" i="7" a="1"/>
  <c r="AQ105" i="7" s="1"/>
  <c r="AR198" i="7" a="1"/>
  <c r="AR198" i="7" s="1"/>
  <c r="AS102" i="7" a="1"/>
  <c r="AS102" i="7" s="1"/>
  <c r="AQ207" i="7" a="1"/>
  <c r="AQ207" i="7" s="1"/>
  <c r="AQ86" i="7" a="1"/>
  <c r="AQ86" i="7" s="1"/>
  <c r="AS198" i="7" a="1"/>
  <c r="AS198" i="7" s="1"/>
  <c r="AS114" i="7" a="1"/>
  <c r="AS114" i="7" s="1"/>
  <c r="AQ224" i="7" a="1"/>
  <c r="AQ224" i="7" s="1"/>
  <c r="AR102" i="7" a="1"/>
  <c r="AR102" i="7" s="1"/>
  <c r="AR259" i="7" a="1"/>
  <c r="AR259" i="7" s="1"/>
  <c r="AS230" i="7" a="1"/>
  <c r="AS230" i="7" s="1"/>
  <c r="AQ230" i="7" a="1"/>
  <c r="AQ230" i="7" s="1"/>
  <c r="AS41" i="7" a="1"/>
  <c r="AS41" i="7" s="1"/>
  <c r="AQ259" i="7" a="1"/>
  <c r="AQ259" i="7" s="1"/>
  <c r="AS136" i="7" a="1"/>
  <c r="AS136" i="7" s="1"/>
  <c r="AR155" i="7" a="1"/>
  <c r="AR155" i="7" s="1"/>
  <c r="AR226" i="7" a="1"/>
  <c r="AR226" i="7" s="1"/>
  <c r="AS166" i="7" a="1"/>
  <c r="AS166" i="7" s="1"/>
  <c r="AR166" i="7" a="1"/>
  <c r="AR166" i="7" s="1"/>
  <c r="AS224" i="7" a="1"/>
  <c r="AS224" i="7" s="1"/>
  <c r="AQ77" i="7" a="1"/>
  <c r="AQ77" i="7" s="1"/>
  <c r="AQ222" i="7" a="1"/>
  <c r="AQ222" i="7" s="1"/>
  <c r="AR124" i="7" a="1"/>
  <c r="AR124" i="7" s="1"/>
  <c r="AR128" i="7" a="1"/>
  <c r="AR128" i="7" s="1"/>
  <c r="AR76" i="7" a="1"/>
  <c r="AR76" i="7" s="1"/>
  <c r="AR199" i="7" a="1"/>
  <c r="AR199" i="7" s="1"/>
  <c r="AS66" i="7" a="1"/>
  <c r="AS66" i="7" s="1"/>
  <c r="AR77" i="7" a="1"/>
  <c r="AR77" i="7" s="1"/>
  <c r="AQ136" i="7" a="1"/>
  <c r="AQ136" i="7" s="1"/>
  <c r="AQ196" i="7" a="1"/>
  <c r="AQ196" i="7" s="1"/>
  <c r="AR201" i="7" a="1"/>
  <c r="AR201" i="7" s="1"/>
  <c r="AR41" i="7" a="1"/>
  <c r="AR41" i="7" s="1"/>
  <c r="AS235" i="7" a="1"/>
  <c r="AS235" i="7" s="1"/>
  <c r="AQ201" i="7" a="1"/>
  <c r="AQ201" i="7" s="1"/>
  <c r="AR138" i="7" a="1"/>
  <c r="AR138" i="7" s="1"/>
  <c r="AR56" i="7" a="1"/>
  <c r="AR56" i="7" s="1"/>
  <c r="AR222" i="7" a="1"/>
  <c r="AR222" i="7" s="1"/>
  <c r="AQ56" i="7" a="1"/>
  <c r="AQ56" i="7" s="1"/>
  <c r="AQ235" i="7" a="1"/>
  <c r="AQ235" i="7" s="1"/>
  <c r="AQ126" i="7" a="1"/>
  <c r="AQ126" i="7" s="1"/>
  <c r="AQ64" i="7" a="1"/>
  <c r="AQ64" i="7" s="1"/>
  <c r="AR64" i="7" a="1"/>
  <c r="AR64" i="7" s="1"/>
  <c r="AR196" i="7" a="1"/>
  <c r="AR196" i="7" s="1"/>
  <c r="AQ183" i="7" a="1"/>
  <c r="AQ183" i="7" s="1"/>
  <c r="AR183" i="7" a="1"/>
  <c r="AR183" i="7" s="1"/>
  <c r="AQ142" i="7" a="1"/>
  <c r="AQ142" i="7" s="1"/>
  <c r="AQ167" i="7" a="1"/>
  <c r="AQ167" i="7" s="1"/>
  <c r="AR126" i="7" a="1"/>
  <c r="AR126" i="7" s="1"/>
  <c r="AQ184" i="7" a="1"/>
  <c r="AQ184" i="7" s="1"/>
  <c r="AR167" i="7" a="1"/>
  <c r="AR167" i="7" s="1"/>
  <c r="AR159" i="7" a="1"/>
  <c r="AR159" i="7" s="1"/>
  <c r="AR184" i="7" a="1"/>
  <c r="AR184" i="7" s="1"/>
  <c r="AQ121" i="7" a="1"/>
  <c r="AQ121" i="7" s="1"/>
  <c r="AQ76" i="7" a="1"/>
  <c r="AQ76" i="7" s="1"/>
  <c r="AQ66" i="7" a="1"/>
  <c r="AQ66" i="7" s="1"/>
  <c r="AQ226" i="7" a="1"/>
  <c r="AQ226" i="7" s="1"/>
  <c r="AQ58" i="7" a="1"/>
  <c r="AQ58" i="7" s="1"/>
  <c r="AQ155" i="7" a="1"/>
  <c r="AQ155" i="7" s="1"/>
  <c r="AS171" i="7" a="1"/>
  <c r="AS171" i="7" s="1"/>
  <c r="AR58" i="7" a="1"/>
  <c r="AR58" i="7" s="1"/>
  <c r="AR171" i="7" a="1"/>
  <c r="AR171" i="7" s="1"/>
  <c r="AQ242" i="7" a="1"/>
  <c r="AQ242" i="7" s="1"/>
  <c r="AS258" i="7" a="1"/>
  <c r="AS258" i="7" s="1"/>
  <c r="AQ258" i="7" a="1"/>
  <c r="AQ258" i="7" s="1"/>
  <c r="AQ144" i="7" a="1"/>
  <c r="AQ144" i="7" s="1"/>
  <c r="AR142" i="7" a="1"/>
  <c r="AR142" i="7" s="1"/>
  <c r="AQ22" i="7" a="1"/>
  <c r="AQ22" i="7" s="1"/>
  <c r="AQ46" i="7" a="1"/>
  <c r="AQ46" i="7" s="1"/>
  <c r="AQ124" i="7" a="1"/>
  <c r="AQ124" i="7" s="1"/>
  <c r="AR239" i="7" a="1"/>
  <c r="AR239" i="7" s="1"/>
  <c r="AQ68" i="7" a="1"/>
  <c r="AQ68" i="7" s="1"/>
  <c r="AR121" i="7" a="1"/>
  <c r="AR121" i="7" s="1"/>
  <c r="AQ239" i="7" a="1"/>
  <c r="AQ239" i="7" s="1"/>
  <c r="AR57" i="7" a="1"/>
  <c r="AR57" i="7" s="1"/>
  <c r="AQ100" i="7" a="1"/>
  <c r="AQ100" i="7" s="1"/>
  <c r="AS68" i="7" a="1"/>
  <c r="AS68" i="7" s="1"/>
  <c r="AR46" i="7" a="1"/>
  <c r="AR46" i="7" s="1"/>
  <c r="AQ243" i="7" a="1"/>
  <c r="AQ243" i="7" s="1"/>
  <c r="AR141" i="7" a="1"/>
  <c r="AR141" i="7" s="1"/>
  <c r="AR61" i="7" a="1"/>
  <c r="AR61" i="7" s="1"/>
  <c r="AQ123" i="7" a="1"/>
  <c r="AQ123" i="7" s="1"/>
  <c r="AQ103" i="7" a="1"/>
  <c r="AQ103" i="7" s="1"/>
  <c r="AR243" i="7" a="1"/>
  <c r="AR243" i="7" s="1"/>
  <c r="AQ162" i="7" a="1"/>
  <c r="AQ162" i="7" s="1"/>
  <c r="AR103" i="7" a="1"/>
  <c r="AR103" i="7" s="1"/>
  <c r="AQ43" i="7" a="1"/>
  <c r="AQ43" i="7" s="1"/>
  <c r="AQ92" i="7" a="1"/>
  <c r="AQ92" i="7" s="1"/>
  <c r="AR88" i="7" a="1"/>
  <c r="AR88" i="7" s="1"/>
  <c r="AR53" i="7" a="1"/>
  <c r="AR53" i="7" s="1"/>
  <c r="AR59" i="7" a="1"/>
  <c r="AR59" i="7" s="1"/>
  <c r="AQ59" i="7" a="1"/>
  <c r="AQ59" i="7" s="1"/>
  <c r="AQ178" i="7" a="1"/>
  <c r="AQ178" i="7" s="1"/>
  <c r="AQ88" i="7" a="1"/>
  <c r="AQ88" i="7" s="1"/>
  <c r="AR178" i="7" a="1"/>
  <c r="AR178" i="7" s="1"/>
  <c r="AQ148" i="7" a="1"/>
  <c r="AQ148" i="7" s="1"/>
  <c r="AQ128" i="7" a="1"/>
  <c r="AQ128" i="7" s="1"/>
  <c r="AR148" i="7" a="1"/>
  <c r="AR148" i="7" s="1"/>
  <c r="AQ203" i="7" a="1"/>
  <c r="AQ203" i="7" s="1"/>
  <c r="AS203" i="7" a="1"/>
  <c r="AS203" i="7" s="1"/>
  <c r="AR241" i="7" a="1"/>
  <c r="AR241" i="7" s="1"/>
  <c r="AS241" i="7" a="1"/>
  <c r="AS241" i="7" s="1"/>
  <c r="AR173" i="7" a="1"/>
  <c r="AR173" i="7" s="1"/>
  <c r="AS173" i="7" a="1"/>
  <c r="AS173" i="7" s="1"/>
  <c r="AR43" i="7" a="1"/>
  <c r="AR43" i="7" s="1"/>
  <c r="AR79" i="7" a="1"/>
  <c r="AR79" i="7" s="1"/>
  <c r="AR37" i="7" a="1"/>
  <c r="AR37" i="7" s="1"/>
  <c r="AS37" i="7" a="1"/>
  <c r="AS37" i="7" s="1"/>
  <c r="AR208" i="7" a="1"/>
  <c r="AR208" i="7" s="1"/>
  <c r="AQ220" i="7" a="1"/>
  <c r="AQ220" i="7" s="1"/>
  <c r="AS220" i="7" a="1"/>
  <c r="AS220" i="7" s="1"/>
  <c r="AS144" i="7" a="1"/>
  <c r="AS144" i="7" s="1"/>
  <c r="AQ256" i="7" a="1"/>
  <c r="AQ256" i="7" s="1"/>
  <c r="AQ79" i="7" a="1"/>
  <c r="AQ79" i="7" s="1"/>
  <c r="AQ82" i="7" a="1"/>
  <c r="AQ82" i="7" s="1"/>
  <c r="AS82" i="7" a="1"/>
  <c r="AS82" i="7" s="1"/>
  <c r="AR100" i="7" a="1"/>
  <c r="AR100" i="7" s="1"/>
  <c r="AQ113" i="7" a="1"/>
  <c r="AQ113" i="7" s="1"/>
  <c r="AS113" i="7" a="1"/>
  <c r="AS113" i="7" s="1"/>
  <c r="AR261" i="7" a="1"/>
  <c r="AR261" i="7" s="1"/>
  <c r="AS261" i="7" a="1"/>
  <c r="AS261" i="7" s="1"/>
  <c r="AQ75" i="7" a="1"/>
  <c r="AQ75" i="7" s="1"/>
  <c r="AS75" i="7" a="1"/>
  <c r="AS75" i="7" s="1"/>
  <c r="AS57" i="7" a="1"/>
  <c r="AS57" i="7" s="1"/>
  <c r="AQ193" i="7" a="1"/>
  <c r="AQ193" i="7" s="1"/>
  <c r="AS193" i="7" a="1"/>
  <c r="AS193" i="7" s="1"/>
  <c r="AQ18" i="7" a="1"/>
  <c r="AQ18" i="7" s="1"/>
  <c r="AS18" i="7" a="1"/>
  <c r="AS18" i="7" s="1"/>
  <c r="AR49" i="7" a="1"/>
  <c r="AR49" i="7" s="1"/>
  <c r="AS49" i="7" a="1"/>
  <c r="AS49" i="7" s="1"/>
  <c r="AR42" i="7" a="1"/>
  <c r="AR42" i="7" s="1"/>
  <c r="AS42" i="7" a="1"/>
  <c r="AS42" i="7" s="1"/>
  <c r="AQ125" i="7" a="1"/>
  <c r="AQ125" i="7" s="1"/>
  <c r="AS125" i="7" a="1"/>
  <c r="AS125" i="7" s="1"/>
  <c r="AQ180" i="7" a="1"/>
  <c r="AQ180" i="7" s="1"/>
  <c r="AS180" i="7" a="1"/>
  <c r="AS180" i="7" s="1"/>
  <c r="AR74" i="7" a="1"/>
  <c r="AR74" i="7" s="1"/>
  <c r="AS74" i="7" a="1"/>
  <c r="AS74" i="7" s="1"/>
  <c r="AR20" i="7" a="1"/>
  <c r="AR20" i="7" s="1"/>
  <c r="AS20" i="7" a="1"/>
  <c r="AS20" i="7" s="1"/>
  <c r="AQ137" i="7" a="1"/>
  <c r="AQ137" i="7" s="1"/>
  <c r="AS137" i="7" a="1"/>
  <c r="AS137" i="7" s="1"/>
  <c r="AQ188" i="7" a="1"/>
  <c r="AQ188" i="7" s="1"/>
  <c r="AS188" i="7" a="1"/>
  <c r="AS188" i="7" s="1"/>
  <c r="AQ200" i="7" a="1"/>
  <c r="AQ200" i="7" s="1"/>
  <c r="AS200" i="7" a="1"/>
  <c r="AS200" i="7" s="1"/>
  <c r="AQ194" i="7" a="1"/>
  <c r="AQ194" i="7" s="1"/>
  <c r="AS194" i="7" a="1"/>
  <c r="AS194" i="7" s="1"/>
  <c r="AQ145" i="7" a="1"/>
  <c r="AQ145" i="7" s="1"/>
  <c r="AS145" i="7" a="1"/>
  <c r="AS145" i="7" s="1"/>
  <c r="AR214" i="7" a="1"/>
  <c r="AR214" i="7" s="1"/>
  <c r="AS214" i="7" a="1"/>
  <c r="AS214" i="7" s="1"/>
  <c r="AQ134" i="7" a="1"/>
  <c r="AQ134" i="7" s="1"/>
  <c r="AS134" i="7" a="1"/>
  <c r="AS134" i="7" s="1"/>
  <c r="AQ211" i="7" a="1"/>
  <c r="AQ211" i="7" s="1"/>
  <c r="AS211" i="7" a="1"/>
  <c r="AS211" i="7" s="1"/>
  <c r="AQ101" i="7" a="1"/>
  <c r="AQ101" i="7" s="1"/>
  <c r="AS101" i="7" a="1"/>
  <c r="AS101" i="7" s="1"/>
  <c r="AQ62" i="7" a="1"/>
  <c r="AQ62" i="7" s="1"/>
  <c r="AS62" i="7" a="1"/>
  <c r="AS62" i="7" s="1"/>
  <c r="AQ28" i="7" a="1"/>
  <c r="AQ28" i="7" s="1"/>
  <c r="AS28" i="7" a="1"/>
  <c r="AS28" i="7" s="1"/>
  <c r="AR154" i="7" a="1"/>
  <c r="AR154" i="7" s="1"/>
  <c r="AS154" i="7" a="1"/>
  <c r="AS154" i="7" s="1"/>
  <c r="AQ161" i="7" a="1"/>
  <c r="AQ161" i="7" s="1"/>
  <c r="AS161" i="7" a="1"/>
  <c r="AS161" i="7" s="1"/>
  <c r="AQ33" i="7" a="1"/>
  <c r="AQ33" i="7" s="1"/>
  <c r="AS33" i="7" a="1"/>
  <c r="AS33" i="7" s="1"/>
  <c r="AR165" i="7" a="1"/>
  <c r="AR165" i="7" s="1"/>
  <c r="AS165" i="7" a="1"/>
  <c r="AS165" i="7" s="1"/>
  <c r="AR106" i="7" a="1"/>
  <c r="AR106" i="7" s="1"/>
  <c r="AQ146" i="7" a="1"/>
  <c r="AQ146" i="7" s="1"/>
  <c r="AS146" i="7" a="1"/>
  <c r="AS146" i="7" s="1"/>
  <c r="AR256" i="7" a="1"/>
  <c r="AR256" i="7" s="1"/>
  <c r="AR17" i="7" a="1"/>
  <c r="AR17" i="7" s="1"/>
  <c r="AS17" i="7" a="1"/>
  <c r="AS17" i="7" s="1"/>
  <c r="AQ122" i="7" a="1"/>
  <c r="AQ122" i="7" s="1"/>
  <c r="AS122" i="7" a="1"/>
  <c r="AS122" i="7" s="1"/>
  <c r="AQ120" i="7" a="1"/>
  <c r="AQ120" i="7" s="1"/>
  <c r="AS120" i="7" a="1"/>
  <c r="AS120" i="7" s="1"/>
  <c r="AQ150" i="7" a="1"/>
  <c r="AQ150" i="7" s="1"/>
  <c r="AS150" i="7" a="1"/>
  <c r="AS150" i="7" s="1"/>
  <c r="AQ69" i="7" a="1"/>
  <c r="AQ69" i="7" s="1"/>
  <c r="AS69" i="7" a="1"/>
  <c r="AS69" i="7" s="1"/>
  <c r="AQ185" i="7" a="1"/>
  <c r="AQ185" i="7" s="1"/>
  <c r="AS185" i="7" a="1"/>
  <c r="AS185" i="7" s="1"/>
  <c r="AQ195" i="7" a="1"/>
  <c r="AQ195" i="7" s="1"/>
  <c r="AS195" i="7" a="1"/>
  <c r="AS195" i="7" s="1"/>
  <c r="AQ240" i="7" a="1"/>
  <c r="AQ240" i="7" s="1"/>
  <c r="AS240" i="7" a="1"/>
  <c r="AS240" i="7" s="1"/>
  <c r="AR216" i="7" a="1"/>
  <c r="AR216" i="7" s="1"/>
  <c r="AS216" i="7" a="1"/>
  <c r="AS216" i="7" s="1"/>
  <c r="AQ208" i="7" a="1"/>
  <c r="AQ208" i="7" s="1"/>
  <c r="AR112" i="7" a="1"/>
  <c r="AR112" i="7" s="1"/>
  <c r="AS112" i="7" a="1"/>
  <c r="AS112" i="7" s="1"/>
  <c r="AR254" i="7" a="1"/>
  <c r="AR254" i="7" s="1"/>
  <c r="AS254" i="7" a="1"/>
  <c r="AS254" i="7" s="1"/>
  <c r="AR108" i="7" a="1"/>
  <c r="AR108" i="7" s="1"/>
  <c r="AS108" i="7" a="1"/>
  <c r="AS108" i="7" s="1"/>
  <c r="AR190" i="7" a="1"/>
  <c r="AR190" i="7" s="1"/>
  <c r="AS190" i="7" a="1"/>
  <c r="AS190" i="7" s="1"/>
  <c r="AQ225" i="7" a="1"/>
  <c r="AQ225" i="7" s="1"/>
  <c r="AS225" i="7" a="1"/>
  <c r="AS225" i="7" s="1"/>
  <c r="AR242" i="7" a="1"/>
  <c r="AR242" i="7" s="1"/>
  <c r="AR240" i="7" a="1"/>
  <c r="AR240" i="7" s="1"/>
  <c r="AR39" i="7" a="1"/>
  <c r="AR39" i="7" s="1"/>
  <c r="AS39" i="7" a="1"/>
  <c r="AS39" i="7" s="1"/>
  <c r="AR176" i="7" a="1"/>
  <c r="AR176" i="7" s="1"/>
  <c r="AS176" i="7" a="1"/>
  <c r="AS176" i="7" s="1"/>
  <c r="AQ251" i="7" a="1"/>
  <c r="AQ251" i="7" s="1"/>
  <c r="AS251" i="7" a="1"/>
  <c r="AS251" i="7" s="1"/>
  <c r="AR35" i="7" a="1"/>
  <c r="AR35" i="7" s="1"/>
  <c r="AS35" i="7" a="1"/>
  <c r="AS35" i="7" s="1"/>
  <c r="AR31" i="7" a="1"/>
  <c r="AR31" i="7" s="1"/>
  <c r="AS31" i="7" a="1"/>
  <c r="AS31" i="7" s="1"/>
  <c r="AQ237" i="7" a="1"/>
  <c r="AQ237" i="7" s="1"/>
  <c r="AS237" i="7" a="1"/>
  <c r="AS237" i="7" s="1"/>
  <c r="AQ187" i="7" a="1"/>
  <c r="AQ187" i="7" s="1"/>
  <c r="AS187" i="7" a="1"/>
  <c r="AS187" i="7" s="1"/>
  <c r="AQ25" i="7" a="1"/>
  <c r="AQ25" i="7" s="1"/>
  <c r="AS25" i="7" a="1"/>
  <c r="AS25" i="7" s="1"/>
  <c r="AR135" i="7" a="1"/>
  <c r="AR135" i="7" s="1"/>
  <c r="AS135" i="7" a="1"/>
  <c r="AS135" i="7" s="1"/>
  <c r="AR97" i="7" a="1"/>
  <c r="AR97" i="7" s="1"/>
  <c r="AS97" i="7" a="1"/>
  <c r="AS97" i="7" s="1"/>
  <c r="AQ53" i="7" a="1"/>
  <c r="AQ53" i="7" s="1"/>
  <c r="AR123" i="7" a="1"/>
  <c r="AR123" i="7" s="1"/>
  <c r="AR51" i="7" a="1"/>
  <c r="AR51" i="7" s="1"/>
  <c r="AS51" i="7" a="1"/>
  <c r="AS51" i="7" s="1"/>
  <c r="AR134" i="7" a="1"/>
  <c r="AR134" i="7" s="1"/>
  <c r="AR85" i="7" a="1"/>
  <c r="AR85" i="7" s="1"/>
  <c r="AS85" i="7" a="1"/>
  <c r="AS85" i="7" s="1"/>
  <c r="AR244" i="7" a="1"/>
  <c r="AR244" i="7" s="1"/>
  <c r="AQ149" i="7" a="1"/>
  <c r="AQ149" i="7" s="1"/>
  <c r="AS149" i="7" a="1"/>
  <c r="AS149" i="7" s="1"/>
  <c r="AQ153" i="7" a="1"/>
  <c r="AQ153" i="7" s="1"/>
  <c r="AS153" i="7" a="1"/>
  <c r="AS153" i="7" s="1"/>
  <c r="AQ50" i="7" a="1"/>
  <c r="AQ50" i="7" s="1"/>
  <c r="AS50" i="7" a="1"/>
  <c r="AS50" i="7" s="1"/>
  <c r="AQ73" i="7" a="1"/>
  <c r="AQ73" i="7" s="1"/>
  <c r="AS73" i="7" a="1"/>
  <c r="AS73" i="7" s="1"/>
  <c r="AQ26" i="7" a="1"/>
  <c r="AQ26" i="7" s="1"/>
  <c r="AS26" i="7" a="1"/>
  <c r="AS26" i="7" s="1"/>
  <c r="AR253" i="7" a="1"/>
  <c r="AR253" i="7" s="1"/>
  <c r="AS253" i="7" a="1"/>
  <c r="AS253" i="7" s="1"/>
  <c r="AR47" i="7" a="1"/>
  <c r="AR47" i="7" s="1"/>
  <c r="AS47" i="7" a="1"/>
  <c r="AS47" i="7" s="1"/>
  <c r="AR197" i="7" a="1"/>
  <c r="AR197" i="7" s="1"/>
  <c r="AS197" i="7" a="1"/>
  <c r="AS197" i="7" s="1"/>
  <c r="AQ223" i="7" a="1"/>
  <c r="AQ223" i="7" s="1"/>
  <c r="AS223" i="7" a="1"/>
  <c r="AS223" i="7" s="1"/>
  <c r="AQ191" i="7" a="1"/>
  <c r="AQ191" i="7" s="1"/>
  <c r="AQ30" i="7" a="1"/>
  <c r="AQ30" i="7" s="1"/>
  <c r="AS30" i="7" a="1"/>
  <c r="AS30" i="7" s="1"/>
  <c r="AR191" i="7" a="1"/>
  <c r="AR191" i="7" s="1"/>
  <c r="AQ104" i="7" a="1"/>
  <c r="AQ104" i="7" s="1"/>
  <c r="AQ67" i="7" a="1"/>
  <c r="AQ67" i="7" s="1"/>
  <c r="AS67" i="7" a="1"/>
  <c r="AS67" i="7" s="1"/>
  <c r="AQ229" i="7" a="1"/>
  <c r="AQ229" i="7" s="1"/>
  <c r="AS229" i="7" a="1"/>
  <c r="AS229" i="7" s="1"/>
  <c r="AQ96" i="7" a="1"/>
  <c r="AQ96" i="7" s="1"/>
  <c r="AS96" i="7" a="1"/>
  <c r="AS96" i="7" s="1"/>
  <c r="AQ179" i="7" a="1"/>
  <c r="AQ179" i="7" s="1"/>
  <c r="AS179" i="7" a="1"/>
  <c r="AS179" i="7" s="1"/>
  <c r="AQ34" i="7" a="1"/>
  <c r="AQ34" i="7" s="1"/>
  <c r="AS34" i="7" a="1"/>
  <c r="AS34" i="7" s="1"/>
  <c r="AR160" i="7" a="1"/>
  <c r="AR160" i="7" s="1"/>
  <c r="AS160" i="7" a="1"/>
  <c r="AS160" i="7" s="1"/>
  <c r="AR22" i="7" a="1"/>
  <c r="AR22" i="7" s="1"/>
  <c r="AR32" i="7" a="1"/>
  <c r="AR32" i="7" s="1"/>
  <c r="AS32" i="7" a="1"/>
  <c r="AS32" i="7" s="1"/>
  <c r="AR101" i="7" a="1"/>
  <c r="AR101" i="7" s="1"/>
  <c r="AR233" i="7" a="1"/>
  <c r="AR233" i="7" s="1"/>
  <c r="AS233" i="7" a="1"/>
  <c r="AS233" i="7" s="1"/>
  <c r="AR213" i="7" a="1"/>
  <c r="AR213" i="7" s="1"/>
  <c r="AS213" i="7" a="1"/>
  <c r="AS213" i="7" s="1"/>
  <c r="AR24" i="7" a="1"/>
  <c r="AR24" i="7" s="1"/>
  <c r="AS24" i="7" a="1"/>
  <c r="AS24" i="7" s="1"/>
  <c r="AQ163" i="7" a="1"/>
  <c r="AQ163" i="7" s="1"/>
  <c r="AS163" i="7" a="1"/>
  <c r="AS163" i="7" s="1"/>
  <c r="AQ49" i="7" a="1"/>
  <c r="AQ49" i="7" s="1"/>
  <c r="AR25" i="7" a="1"/>
  <c r="AR25" i="7" s="1"/>
  <c r="AR60" i="7" a="1"/>
  <c r="AR60" i="7" s="1"/>
  <c r="AS60" i="7" a="1"/>
  <c r="AS60" i="7" s="1"/>
  <c r="AQ130" i="7" a="1"/>
  <c r="AQ130" i="7" s="1"/>
  <c r="AS130" i="7" a="1"/>
  <c r="AS130" i="7" s="1"/>
  <c r="AR143" i="7" a="1"/>
  <c r="AR143" i="7" s="1"/>
  <c r="AS143" i="7" a="1"/>
  <c r="AS143" i="7" s="1"/>
  <c r="AQ61" i="7" a="1"/>
  <c r="AQ61" i="7" s="1"/>
  <c r="AQ81" i="7" a="1"/>
  <c r="AQ81" i="7" s="1"/>
  <c r="AS81" i="7" a="1"/>
  <c r="AS81" i="7" s="1"/>
  <c r="AR248" i="7" a="1"/>
  <c r="AR248" i="7" s="1"/>
  <c r="AS248" i="7" a="1"/>
  <c r="AS248" i="7" s="1"/>
  <c r="AR40" i="7" a="1"/>
  <c r="AR40" i="7" s="1"/>
  <c r="AS40" i="7" a="1"/>
  <c r="AS40" i="7" s="1"/>
  <c r="AR104" i="7" a="1"/>
  <c r="AR104" i="7" s="1"/>
  <c r="AQ94" i="7" a="1"/>
  <c r="AQ94" i="7" s="1"/>
  <c r="AS94" i="7" a="1"/>
  <c r="AS94" i="7" s="1"/>
  <c r="AQ209" i="7" a="1"/>
  <c r="AQ209" i="7" s="1"/>
  <c r="AR115" i="7" a="1"/>
  <c r="AR115" i="7" s="1"/>
  <c r="AS115" i="7" a="1"/>
  <c r="AS115" i="7" s="1"/>
  <c r="AR161" i="7" a="1"/>
  <c r="AR161" i="7" s="1"/>
  <c r="AR172" i="7" a="1"/>
  <c r="AR172" i="7" s="1"/>
  <c r="AS172" i="7" a="1"/>
  <c r="AS172" i="7" s="1"/>
  <c r="AR162" i="7" a="1"/>
  <c r="AR162" i="7" s="1"/>
  <c r="AR168" i="7" a="1"/>
  <c r="AR168" i="7" s="1"/>
  <c r="AS168" i="7" a="1"/>
  <c r="AS168" i="7" s="1"/>
  <c r="AR90" i="7" a="1"/>
  <c r="AR90" i="7" s="1"/>
  <c r="AS90" i="7" a="1"/>
  <c r="AS90" i="7" s="1"/>
  <c r="AR131" i="7" a="1"/>
  <c r="AR131" i="7" s="1"/>
  <c r="AS131" i="7" a="1"/>
  <c r="AS131" i="7" s="1"/>
  <c r="AR209" i="7" a="1"/>
  <c r="AR209" i="7" s="1"/>
  <c r="AR119" i="7" a="1"/>
  <c r="AR119" i="7" s="1"/>
  <c r="AS119" i="7" a="1"/>
  <c r="AS119" i="7" s="1"/>
  <c r="AR18" i="7" a="1"/>
  <c r="AR18" i="7" s="1"/>
  <c r="AQ55" i="7" a="1"/>
  <c r="AQ55" i="7" s="1"/>
  <c r="AS55" i="7" a="1"/>
  <c r="AS55" i="7" s="1"/>
  <c r="AQ170" i="7" a="1"/>
  <c r="AQ170" i="7" s="1"/>
  <c r="AS170" i="7" a="1"/>
  <c r="AS170" i="7" s="1"/>
  <c r="AQ249" i="7" a="1"/>
  <c r="AQ249" i="7" s="1"/>
  <c r="AS249" i="7" a="1"/>
  <c r="AS249" i="7" s="1"/>
  <c r="AQ65" i="7" a="1"/>
  <c r="AQ65" i="7" s="1"/>
  <c r="AS65" i="7" a="1"/>
  <c r="AS65" i="7" s="1"/>
  <c r="AR204" i="7" a="1"/>
  <c r="AR204" i="7" s="1"/>
  <c r="AQ98" i="7" a="1"/>
  <c r="AQ98" i="7" s="1"/>
  <c r="AQ168" i="7" a="1"/>
  <c r="AQ168" i="7" s="1"/>
  <c r="AR98" i="7" a="1"/>
  <c r="AR98" i="7" s="1"/>
  <c r="AR19" i="7" a="1"/>
  <c r="AR19" i="7" s="1"/>
  <c r="AR174" i="7" a="1"/>
  <c r="AR174" i="7" s="1"/>
  <c r="AR130" i="7" a="1"/>
  <c r="AR130" i="7" s="1"/>
  <c r="AR169" i="7" a="1"/>
  <c r="AR169" i="7" s="1"/>
  <c r="AQ35" i="7" a="1"/>
  <c r="AQ35" i="7" s="1"/>
  <c r="AR249" i="7" a="1"/>
  <c r="AR249" i="7" s="1"/>
  <c r="AQ85" i="7" a="1"/>
  <c r="AQ85" i="7" s="1"/>
  <c r="AQ141" i="7" a="1"/>
  <c r="AQ141" i="7" s="1"/>
  <c r="AR170" i="7" a="1"/>
  <c r="AR170" i="7" s="1"/>
  <c r="AQ233" i="7" a="1"/>
  <c r="AQ233" i="7" s="1"/>
  <c r="AQ74" i="7" a="1"/>
  <c r="AQ74" i="7" s="1"/>
  <c r="AR220" i="7" a="1"/>
  <c r="AR220" i="7" s="1"/>
  <c r="AQ19" i="7" a="1"/>
  <c r="AQ19" i="7" s="1"/>
  <c r="AR120" i="7" a="1"/>
  <c r="AR120" i="7" s="1"/>
  <c r="AR73" i="7" a="1"/>
  <c r="AR73" i="7" s="1"/>
  <c r="AQ214" i="7" a="1"/>
  <c r="AQ214" i="7" s="1"/>
  <c r="AQ204" i="7" a="1"/>
  <c r="AQ204" i="7" s="1"/>
  <c r="AR181" i="7" a="1"/>
  <c r="AR181" i="7" s="1"/>
  <c r="AR50" i="7" a="1"/>
  <c r="AR50" i="7" s="1"/>
  <c r="AQ31" i="7" a="1"/>
  <c r="AQ31" i="7" s="1"/>
  <c r="AQ129" i="7" a="1"/>
  <c r="AQ129" i="7" s="1"/>
  <c r="AQ181" i="7" a="1"/>
  <c r="AQ181" i="7" s="1"/>
  <c r="AQ228" i="7" a="1"/>
  <c r="AQ228" i="7" s="1"/>
  <c r="AR129" i="7" a="1"/>
  <c r="AR129" i="7" s="1"/>
  <c r="AR250" i="7" a="1"/>
  <c r="AR250" i="7" s="1"/>
  <c r="AQ250" i="7" a="1"/>
  <c r="AQ250" i="7" s="1"/>
  <c r="AQ159" i="7" a="1"/>
  <c r="AQ159" i="7" s="1"/>
  <c r="AQ17" i="7" a="1"/>
  <c r="AQ17" i="7" s="1"/>
  <c r="AR228" i="7" a="1"/>
  <c r="AR228" i="7" s="1"/>
  <c r="AR116" i="7" a="1"/>
  <c r="AR116" i="7" s="1"/>
  <c r="AR84" i="7" a="1"/>
  <c r="AR84" i="7" s="1"/>
  <c r="AQ140" i="7" a="1"/>
  <c r="AQ140" i="7" s="1"/>
  <c r="AR26" i="7" a="1"/>
  <c r="AR26" i="7" s="1"/>
  <c r="AQ24" i="7" a="1"/>
  <c r="AQ24" i="7" s="1"/>
  <c r="AQ158" i="7" a="1"/>
  <c r="AQ158" i="7" s="1"/>
  <c r="AQ254" i="7" a="1"/>
  <c r="AQ254" i="7" s="1"/>
  <c r="AR34" i="7" a="1"/>
  <c r="AR34" i="7" s="1"/>
  <c r="AR140" i="7" a="1"/>
  <c r="AR140" i="7" s="1"/>
  <c r="AQ174" i="7" a="1"/>
  <c r="AQ174" i="7" s="1"/>
  <c r="AR158" i="7" a="1"/>
  <c r="AR158" i="7" s="1"/>
  <c r="AQ154" i="7" a="1"/>
  <c r="AQ154" i="7" s="1"/>
  <c r="AQ60" i="7" a="1"/>
  <c r="AQ60" i="7" s="1"/>
  <c r="AR219" i="7" a="1"/>
  <c r="AR219" i="7" s="1"/>
  <c r="AQ219" i="7" a="1"/>
  <c r="AQ219" i="7" s="1"/>
  <c r="AQ52" i="7" a="1"/>
  <c r="AQ52" i="7" s="1"/>
  <c r="AQ165" i="7" a="1"/>
  <c r="AQ165" i="7" s="1"/>
  <c r="AQ116" i="7" a="1"/>
  <c r="AQ116" i="7" s="1"/>
  <c r="AQ106" i="7" a="1"/>
  <c r="AQ106" i="7" s="1"/>
  <c r="AR227" i="7" a="1"/>
  <c r="AR227" i="7" s="1"/>
  <c r="AQ197" i="7" a="1"/>
  <c r="AQ197" i="7" s="1"/>
  <c r="AQ189" i="7" a="1"/>
  <c r="AQ189" i="7" s="1"/>
  <c r="AR96" i="7" a="1"/>
  <c r="AR96" i="7" s="1"/>
  <c r="AQ182" i="7" a="1"/>
  <c r="AQ182" i="7" s="1"/>
  <c r="AR182" i="7" a="1"/>
  <c r="AR182" i="7" s="1"/>
  <c r="AR54" i="7" a="1"/>
  <c r="AR54" i="7" s="1"/>
  <c r="AR229" i="7" a="1"/>
  <c r="AR229" i="7" s="1"/>
  <c r="AR150" i="7" a="1"/>
  <c r="AR150" i="7" s="1"/>
  <c r="AR149" i="7" a="1"/>
  <c r="AR149" i="7" s="1"/>
  <c r="AQ54" i="7" a="1"/>
  <c r="AQ54" i="7" s="1"/>
  <c r="AR163" i="7" a="1"/>
  <c r="AR163" i="7" s="1"/>
  <c r="AQ176" i="7" a="1"/>
  <c r="AQ176" i="7" s="1"/>
  <c r="AQ47" i="7" a="1"/>
  <c r="AQ47" i="7" s="1"/>
  <c r="AR92" i="7" a="1"/>
  <c r="AR92" i="7" s="1"/>
  <c r="AR153" i="7" a="1"/>
  <c r="AR153" i="7" s="1"/>
  <c r="AR55" i="7" a="1"/>
  <c r="AR55" i="7" s="1"/>
  <c r="AQ244" i="7" a="1"/>
  <c r="AQ244" i="7" s="1"/>
  <c r="AR62" i="7" a="1"/>
  <c r="AR62" i="7" s="1"/>
  <c r="AR203" i="7" a="1"/>
  <c r="AR203" i="7" s="1"/>
  <c r="AR52" i="7" a="1"/>
  <c r="AR52" i="7" s="1"/>
  <c r="AQ216" i="7" a="1"/>
  <c r="AQ216" i="7" s="1"/>
  <c r="AR189" i="7" a="1"/>
  <c r="AR189" i="7" s="1"/>
  <c r="AQ37" i="7" a="1"/>
  <c r="AQ37" i="7" s="1"/>
  <c r="AQ227" i="7" a="1"/>
  <c r="AQ227" i="7" s="1"/>
  <c r="AR145" i="7" a="1"/>
  <c r="AR145" i="7" s="1"/>
  <c r="AR200" i="7" a="1"/>
  <c r="AR200" i="7" s="1"/>
  <c r="AR33" i="7" a="1"/>
  <c r="AR33" i="7" s="1"/>
  <c r="AR194" i="7" a="1"/>
  <c r="AR194" i="7" s="1"/>
  <c r="AQ42" i="7" a="1"/>
  <c r="AQ42" i="7" s="1"/>
  <c r="AR99" i="7" a="1"/>
  <c r="AR99" i="7" s="1"/>
  <c r="AQ99" i="7" a="1"/>
  <c r="AQ99" i="7" s="1"/>
  <c r="AR188" i="7" a="1"/>
  <c r="AR188" i="7" s="1"/>
  <c r="AQ119" i="7" a="1"/>
  <c r="AQ119" i="7" s="1"/>
  <c r="AR223" i="7" a="1"/>
  <c r="AR223" i="7" s="1"/>
  <c r="AQ39" i="7" a="1"/>
  <c r="AQ39" i="7" s="1"/>
  <c r="AR179" i="7" a="1"/>
  <c r="AR179" i="7" s="1"/>
  <c r="AQ90" i="7" a="1"/>
  <c r="AQ90" i="7" s="1"/>
  <c r="AQ169" i="7" a="1"/>
  <c r="AQ169" i="7" s="1"/>
  <c r="AQ218" i="7" a="1"/>
  <c r="AQ218" i="7" s="1"/>
  <c r="AR231" i="7" a="1"/>
  <c r="AR231" i="7" s="1"/>
  <c r="AR211" i="7" a="1"/>
  <c r="AR211" i="7" s="1"/>
  <c r="AQ78" i="7" a="1"/>
  <c r="AQ78" i="7" s="1"/>
  <c r="AR218" i="7" a="1"/>
  <c r="AR218" i="7" s="1"/>
  <c r="AR78" i="7" a="1"/>
  <c r="AR78" i="7" s="1"/>
  <c r="AQ199" i="7" a="1"/>
  <c r="AQ199" i="7" s="1"/>
  <c r="AQ231" i="7" a="1"/>
  <c r="AQ231" i="7" s="1"/>
  <c r="AR225" i="7" a="1"/>
  <c r="AR225" i="7" s="1"/>
  <c r="AR146" i="7" a="1"/>
  <c r="AR146" i="7" s="1"/>
  <c r="AR94" i="7" a="1"/>
  <c r="AR94" i="7" s="1"/>
  <c r="AQ84" i="7" a="1"/>
  <c r="AQ84" i="7" s="1"/>
  <c r="AR91" i="7" a="1"/>
  <c r="AR91" i="7" s="1"/>
  <c r="AQ91" i="7" a="1"/>
  <c r="AQ91" i="7" s="1"/>
  <c r="AQ115" i="7" a="1"/>
  <c r="AQ115" i="7" s="1"/>
  <c r="AQ247" i="7" a="1"/>
  <c r="AQ247" i="7" s="1"/>
  <c r="AR247" i="7" a="1"/>
  <c r="AR247" i="7" s="1"/>
  <c r="AR30" i="7" a="1"/>
  <c r="AR30" i="7" s="1"/>
  <c r="AQ112" i="7" a="1"/>
  <c r="AQ112" i="7" s="1"/>
  <c r="AR232" i="7" a="1"/>
  <c r="AR232" i="7" s="1"/>
  <c r="AQ202" i="7" a="1"/>
  <c r="AQ202" i="7" s="1"/>
  <c r="AR202" i="7" a="1"/>
  <c r="AR202" i="7" s="1"/>
  <c r="AQ232" i="7" a="1"/>
  <c r="AQ232" i="7" s="1"/>
  <c r="AR137" i="7" a="1"/>
  <c r="AR137" i="7" s="1"/>
  <c r="AR113" i="7" a="1"/>
  <c r="AR113" i="7" s="1"/>
  <c r="AQ63" i="7" a="1"/>
  <c r="AQ63" i="7" s="1"/>
  <c r="AQ51" i="7" a="1"/>
  <c r="AQ51" i="7" s="1"/>
  <c r="AQ143" i="7" a="1"/>
  <c r="AQ143" i="7" s="1"/>
  <c r="AR63" i="7" a="1"/>
  <c r="AR63" i="7" s="1"/>
  <c r="AQ32" i="7" a="1"/>
  <c r="AQ32" i="7" s="1"/>
  <c r="AR93" i="7" a="1"/>
  <c r="AR93" i="7" s="1"/>
  <c r="AQ93" i="7" a="1"/>
  <c r="AQ93" i="7" s="1"/>
  <c r="AR67" i="7" a="1"/>
  <c r="AR67" i="7" s="1"/>
  <c r="AQ147" i="7" a="1"/>
  <c r="AQ147" i="7" s="1"/>
  <c r="AQ20" i="7" a="1"/>
  <c r="AQ20" i="7" s="1"/>
  <c r="AQ186" i="7" a="1"/>
  <c r="AQ186" i="7" s="1"/>
  <c r="AR186" i="7" a="1"/>
  <c r="AR186" i="7" s="1"/>
  <c r="AR36" i="7" a="1"/>
  <c r="AR36" i="7" s="1"/>
  <c r="AQ36" i="7" a="1"/>
  <c r="AQ36" i="7" s="1"/>
  <c r="AR70" i="7" a="1"/>
  <c r="AR70" i="7" s="1"/>
  <c r="AQ70" i="7" a="1"/>
  <c r="AQ70" i="7" s="1"/>
  <c r="AR147" i="7" a="1"/>
  <c r="AR147" i="7" s="1"/>
  <c r="AQ97" i="7" a="1"/>
  <c r="AQ97" i="7" s="1"/>
  <c r="AR82" i="7" a="1"/>
  <c r="AR82" i="7" s="1"/>
  <c r="AR80" i="7" a="1"/>
  <c r="AR80" i="7" s="1"/>
  <c r="AQ80" i="7" a="1"/>
  <c r="AQ80" i="7" s="1"/>
  <c r="AR14" i="7" a="1"/>
  <c r="AR14" i="7" s="1"/>
  <c r="AQ14" i="7" a="1"/>
  <c r="AQ14" i="7" s="1"/>
  <c r="AR205" i="7" a="1"/>
  <c r="AR205" i="7" s="1"/>
  <c r="AQ205" i="7" a="1"/>
  <c r="AQ205" i="7" s="1"/>
  <c r="AQ253" i="7" a="1"/>
  <c r="AQ253" i="7" s="1"/>
  <c r="AR133" i="7" a="1"/>
  <c r="AR133" i="7" s="1"/>
  <c r="AQ133" i="7" a="1"/>
  <c r="AQ133" i="7" s="1"/>
  <c r="AQ151" i="7" a="1"/>
  <c r="AQ151" i="7" s="1"/>
  <c r="AR23" i="7" a="1"/>
  <c r="AR23" i="7" s="1"/>
  <c r="AQ23" i="7" a="1"/>
  <c r="AQ23" i="7" s="1"/>
  <c r="AQ83" i="7" a="1"/>
  <c r="AQ83" i="7" s="1"/>
  <c r="AR83" i="7" a="1"/>
  <c r="AR83" i="7" s="1"/>
  <c r="AR151" i="7" a="1"/>
  <c r="AR151" i="7" s="1"/>
  <c r="AQ131" i="7" a="1"/>
  <c r="AQ131" i="7" s="1"/>
  <c r="AR110" i="7" a="1"/>
  <c r="AR110" i="7" s="1"/>
  <c r="AQ110" i="7" a="1"/>
  <c r="AQ110" i="7" s="1"/>
  <c r="AR118" i="7" a="1"/>
  <c r="AR118" i="7" s="1"/>
  <c r="AQ118" i="7" a="1"/>
  <c r="AQ118" i="7" s="1"/>
  <c r="AR206" i="7" a="1"/>
  <c r="AR206" i="7" s="1"/>
  <c r="AQ206" i="7" a="1"/>
  <c r="AQ206" i="7" s="1"/>
  <c r="AQ241" i="7" a="1"/>
  <c r="AQ241" i="7" s="1"/>
  <c r="AR252" i="7" a="1"/>
  <c r="AR252" i="7" s="1"/>
  <c r="AQ252" i="7" a="1"/>
  <c r="AQ252" i="7" s="1"/>
  <c r="AQ111" i="7" a="1"/>
  <c r="AQ111" i="7" s="1"/>
  <c r="AR111" i="7" a="1"/>
  <c r="AR111" i="7" s="1"/>
  <c r="AQ152" i="7" a="1"/>
  <c r="AQ152" i="7" s="1"/>
  <c r="AR152" i="7" a="1"/>
  <c r="AR152" i="7" s="1"/>
  <c r="AQ109" i="7" a="1"/>
  <c r="AQ109" i="7" s="1"/>
  <c r="AR109" i="7" a="1"/>
  <c r="AR109" i="7" s="1"/>
  <c r="AQ38" i="7" a="1"/>
  <c r="AQ38" i="7" s="1"/>
  <c r="AR38" i="7" a="1"/>
  <c r="AR38" i="7" s="1"/>
  <c r="AQ139" i="7" a="1"/>
  <c r="AQ139" i="7" s="1"/>
  <c r="AR139" i="7" a="1"/>
  <c r="AR139" i="7" s="1"/>
  <c r="AR157" i="7" a="1"/>
  <c r="AR157" i="7" s="1"/>
  <c r="AQ157" i="7" a="1"/>
  <c r="AQ157" i="7" s="1"/>
  <c r="AR44" i="7" a="1"/>
  <c r="AR44" i="7" s="1"/>
  <c r="AQ44" i="7" a="1"/>
  <c r="AQ44" i="7" s="1"/>
  <c r="AR48" i="7" a="1"/>
  <c r="AR48" i="7" s="1"/>
  <c r="AQ48" i="7" a="1"/>
  <c r="AQ48" i="7" s="1"/>
  <c r="AR238" i="7" a="1"/>
  <c r="AR238" i="7" s="1"/>
  <c r="AQ238" i="7" a="1"/>
  <c r="AQ238" i="7" s="1"/>
  <c r="AQ257" i="7" a="1"/>
  <c r="AQ257" i="7" s="1"/>
  <c r="AR257" i="7" a="1"/>
  <c r="AR257" i="7" s="1"/>
  <c r="N22" i="5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AT253" i="7" l="1" a="1"/>
  <c r="AT253" i="7" s="1"/>
  <c r="AT222" i="7" a="1"/>
  <c r="AT222" i="7" s="1"/>
  <c r="AT108" i="7" a="1"/>
  <c r="AT108" i="7" s="1"/>
  <c r="AT89" i="7" a="1"/>
  <c r="AT89" i="7" s="1"/>
  <c r="AT204" i="7" a="1"/>
  <c r="AT204" i="7" s="1"/>
  <c r="AT244" i="7" a="1"/>
  <c r="AT244" i="7" s="1"/>
  <c r="AT147" i="7" a="1"/>
  <c r="AT147" i="7" s="1"/>
  <c r="AT257" i="7" a="1"/>
  <c r="AT257" i="7" s="1"/>
  <c r="AT132" i="7" a="1"/>
  <c r="AT132" i="7" s="1"/>
  <c r="AU132" i="7" s="1" a="1"/>
  <c r="AU132" i="7" s="1"/>
  <c r="AT227" i="7" a="1"/>
  <c r="AT227" i="7" s="1"/>
  <c r="AT155" i="7" a="1"/>
  <c r="AT155" i="7" s="1"/>
  <c r="AT119" i="7" a="1"/>
  <c r="AT119" i="7" s="1"/>
  <c r="AQ13" i="7" a="1"/>
  <c r="AQ13" i="7" s="1"/>
  <c r="AR13" i="7" a="1"/>
  <c r="AR13" i="7" s="1"/>
  <c r="AS13" i="7" a="1"/>
  <c r="AS13" i="7" s="1"/>
  <c r="AT258" i="7" a="1"/>
  <c r="AT258" i="7" s="1"/>
  <c r="AT138" i="7" a="1"/>
  <c r="AT138" i="7" s="1"/>
  <c r="AT95" i="7" a="1"/>
  <c r="AT95" i="7" s="1"/>
  <c r="AT41" i="7" a="1"/>
  <c r="AT41" i="7" s="1"/>
  <c r="AW41" i="7" s="1" a="1"/>
  <c r="AW41" i="7" s="1"/>
  <c r="AT14" i="7" a="1"/>
  <c r="AT14" i="7" s="1"/>
  <c r="AT143" i="7" a="1"/>
  <c r="AT143" i="7" s="1"/>
  <c r="AT158" i="7" a="1"/>
  <c r="AT158" i="7" s="1"/>
  <c r="AT168" i="7" a="1"/>
  <c r="AT168" i="7" s="1"/>
  <c r="AW168" i="7" s="1" a="1"/>
  <c r="AW168" i="7" s="1"/>
  <c r="AT238" i="7" a="1"/>
  <c r="AT238" i="7" s="1"/>
  <c r="AW238" i="7" s="1" a="1"/>
  <c r="AW238" i="7" s="1"/>
  <c r="AT51" i="7" a="1"/>
  <c r="AT51" i="7" s="1"/>
  <c r="AT199" i="7" a="1"/>
  <c r="AT199" i="7" s="1"/>
  <c r="AT145" i="7" a="1"/>
  <c r="AT145" i="7" s="1"/>
  <c r="AT24" i="7" a="1"/>
  <c r="AT24" i="7" s="1"/>
  <c r="AT126" i="7" a="1"/>
  <c r="AT126" i="7" s="1"/>
  <c r="AT192" i="7" a="1"/>
  <c r="AT192" i="7" s="1"/>
  <c r="AT236" i="7" a="1"/>
  <c r="AT236" i="7" s="1"/>
  <c r="AT34" i="7" a="1"/>
  <c r="AT34" i="7" s="1"/>
  <c r="AT80" i="7" a="1"/>
  <c r="AT80" i="7" s="1"/>
  <c r="AT235" i="7" a="1"/>
  <c r="AT235" i="7" s="1"/>
  <c r="AU235" i="7" s="1" a="1"/>
  <c r="AU235" i="7" s="1"/>
  <c r="AT245" i="7" a="1"/>
  <c r="AT245" i="7" s="1"/>
  <c r="AW245" i="7" s="1" a="1"/>
  <c r="AW245" i="7" s="1"/>
  <c r="AT183" i="7" a="1"/>
  <c r="AT183" i="7" s="1"/>
  <c r="AT260" i="7" a="1"/>
  <c r="AT260" i="7" s="1"/>
  <c r="AT252" i="7" a="1"/>
  <c r="AT252" i="7" s="1"/>
  <c r="AT37" i="7" a="1"/>
  <c r="AT37" i="7" s="1"/>
  <c r="AT74" i="7" a="1"/>
  <c r="AT74" i="7" s="1"/>
  <c r="AT205" i="7" a="1"/>
  <c r="AT205" i="7" s="1"/>
  <c r="AT209" i="7" a="1"/>
  <c r="AT209" i="7" s="1"/>
  <c r="AW209" i="7" s="1" a="1"/>
  <c r="AW209" i="7" s="1"/>
  <c r="AT161" i="7" a="1"/>
  <c r="AT161" i="7" s="1"/>
  <c r="AT131" i="7" a="1"/>
  <c r="AT131" i="7" s="1"/>
  <c r="AT169" i="7" a="1"/>
  <c r="AT169" i="7" s="1"/>
  <c r="AT116" i="7" a="1"/>
  <c r="AT116" i="7" s="1"/>
  <c r="AW116" i="7" s="1" a="1"/>
  <c r="AW116" i="7" s="1"/>
  <c r="AT239" i="7" a="1"/>
  <c r="AT239" i="7" s="1"/>
  <c r="AT90" i="7" a="1"/>
  <c r="AT90" i="7" s="1"/>
  <c r="AW90" i="7" s="1" a="1"/>
  <c r="AW90" i="7" s="1"/>
  <c r="AT243" i="7" a="1"/>
  <c r="AT243" i="7" s="1"/>
  <c r="AW243" i="7" s="1" a="1"/>
  <c r="AW243" i="7" s="1"/>
  <c r="AT233" i="7" a="1"/>
  <c r="AT233" i="7" s="1"/>
  <c r="AT122" i="7" a="1"/>
  <c r="AT122" i="7" s="1"/>
  <c r="AW122" i="7" s="1" a="1"/>
  <c r="AW122" i="7" s="1"/>
  <c r="AT16" i="7" a="1"/>
  <c r="AT16" i="7" s="1"/>
  <c r="AT242" i="7" a="1"/>
  <c r="AT242" i="7" s="1"/>
  <c r="AV242" i="7" s="1" a="1"/>
  <c r="AV242" i="7" s="1"/>
  <c r="AT150" i="7" a="1"/>
  <c r="AT150" i="7" s="1"/>
  <c r="AT182" i="7" a="1"/>
  <c r="AT182" i="7" s="1"/>
  <c r="AW182" i="7" s="1" a="1"/>
  <c r="AW182" i="7" s="1"/>
  <c r="AT140" i="7" a="1"/>
  <c r="AT140" i="7" s="1"/>
  <c r="AT173" i="7" a="1"/>
  <c r="AT173" i="7" s="1"/>
  <c r="AT97" i="7" a="1"/>
  <c r="AT97" i="7" s="1"/>
  <c r="AT94" i="7" a="1"/>
  <c r="AT94" i="7" s="1"/>
  <c r="AT237" i="7" a="1"/>
  <c r="AT237" i="7" s="1"/>
  <c r="AV237" i="7" s="1" a="1"/>
  <c r="AV237" i="7" s="1"/>
  <c r="AT15" i="7" a="1"/>
  <c r="AT15" i="7" s="1"/>
  <c r="AW15" i="7" s="1" a="1"/>
  <c r="AW15" i="7" s="1"/>
  <c r="AT29" i="7" a="1"/>
  <c r="AT29" i="7" s="1"/>
  <c r="AW29" i="7" s="1" a="1"/>
  <c r="AW29" i="7" s="1"/>
  <c r="AT50" i="7" a="1"/>
  <c r="AT50" i="7" s="1"/>
  <c r="AT44" i="7" a="1"/>
  <c r="AT44" i="7" s="1"/>
  <c r="AT232" i="7" a="1"/>
  <c r="AT232" i="7" s="1"/>
  <c r="AT197" i="7" a="1"/>
  <c r="AT197" i="7" s="1"/>
  <c r="AT157" i="7" a="1"/>
  <c r="AT157" i="7" s="1"/>
  <c r="AT70" i="7" a="1"/>
  <c r="AT70" i="7" s="1"/>
  <c r="AW70" i="7" s="1" a="1"/>
  <c r="AW70" i="7" s="1"/>
  <c r="AT218" i="7" a="1"/>
  <c r="AT218" i="7" s="1"/>
  <c r="AT76" i="7" a="1"/>
  <c r="AT76" i="7" s="1"/>
  <c r="AT201" i="7" a="1"/>
  <c r="AT201" i="7" s="1"/>
  <c r="AT86" i="7" a="1"/>
  <c r="AT86" i="7" s="1"/>
  <c r="AT212" i="7" a="1"/>
  <c r="AT212" i="7" s="1"/>
  <c r="AT69" i="7" a="1"/>
  <c r="AT69" i="7" s="1"/>
  <c r="AT48" i="7" a="1"/>
  <c r="AT48" i="7" s="1"/>
  <c r="AT262" i="7" a="1"/>
  <c r="AT262" i="7" s="1"/>
  <c r="AV262" i="7" s="1" a="1"/>
  <c r="AV262" i="7" s="1"/>
  <c r="AT179" i="7" a="1"/>
  <c r="AT179" i="7" s="1"/>
  <c r="AT241" i="7" a="1"/>
  <c r="AT241" i="7" s="1"/>
  <c r="AW241" i="7" s="1" a="1"/>
  <c r="AW241" i="7" s="1"/>
  <c r="AT137" i="7" a="1"/>
  <c r="AT137" i="7" s="1"/>
  <c r="AT117" i="7" a="1"/>
  <c r="AT117" i="7" s="1"/>
  <c r="AV117" i="7" s="1" a="1"/>
  <c r="AV117" i="7" s="1"/>
  <c r="AT79" i="7" a="1"/>
  <c r="AT79" i="7" s="1"/>
  <c r="AU79" i="7" s="1" a="1"/>
  <c r="AU79" i="7" s="1"/>
  <c r="AT36" i="7" a="1"/>
  <c r="AT36" i="7" s="1"/>
  <c r="AT112" i="7" a="1"/>
  <c r="AT112" i="7" s="1"/>
  <c r="AT165" i="7" a="1"/>
  <c r="AT165" i="7" s="1"/>
  <c r="AW165" i="7" s="1" a="1"/>
  <c r="AW165" i="7" s="1"/>
  <c r="AT208" i="7" a="1"/>
  <c r="AT208" i="7" s="1"/>
  <c r="AT125" i="7" a="1"/>
  <c r="AT125" i="7" s="1"/>
  <c r="AV125" i="7" s="1" a="1"/>
  <c r="AV125" i="7" s="1"/>
  <c r="AT230" i="7" a="1"/>
  <c r="AT230" i="7" s="1"/>
  <c r="AT64" i="7" a="1"/>
  <c r="AT64" i="7" s="1"/>
  <c r="AT56" i="7" a="1"/>
  <c r="AT56" i="7" s="1"/>
  <c r="AT175" i="7" a="1"/>
  <c r="AT175" i="7" s="1"/>
  <c r="AU175" i="7" s="1" a="1"/>
  <c r="AU175" i="7" s="1"/>
  <c r="AT83" i="7" a="1"/>
  <c r="AT83" i="7" s="1"/>
  <c r="AT39" i="7" a="1"/>
  <c r="AT39" i="7" s="1"/>
  <c r="AW39" i="7" s="1" a="1"/>
  <c r="AW39" i="7" s="1"/>
  <c r="AT196" i="7" a="1"/>
  <c r="AT196" i="7" s="1"/>
  <c r="AT255" i="7" a="1"/>
  <c r="AT255" i="7" s="1"/>
  <c r="AT215" i="7" a="1"/>
  <c r="AT215" i="7" s="1"/>
  <c r="AT57" i="7" a="1"/>
  <c r="AT57" i="7" s="1"/>
  <c r="AT96" i="7" a="1"/>
  <c r="AT96" i="7" s="1"/>
  <c r="AT63" i="7" a="1"/>
  <c r="AT63" i="7" s="1"/>
  <c r="AT120" i="7" a="1"/>
  <c r="AT120" i="7" s="1"/>
  <c r="AT189" i="7" a="1"/>
  <c r="AT189" i="7" s="1"/>
  <c r="AT177" i="7" a="1"/>
  <c r="AT177" i="7" s="1"/>
  <c r="AW177" i="7" s="1" a="1"/>
  <c r="AW177" i="7" s="1"/>
  <c r="AT47" i="7" a="1"/>
  <c r="AT47" i="7" s="1"/>
  <c r="AT22" i="7" a="1"/>
  <c r="AT22" i="7" s="1"/>
  <c r="AW22" i="7" s="1" a="1"/>
  <c r="AW22" i="7" s="1"/>
  <c r="AT240" i="7" a="1"/>
  <c r="AT240" i="7" s="1"/>
  <c r="AT193" i="7" a="1"/>
  <c r="AT193" i="7" s="1"/>
  <c r="AW193" i="7" s="1" a="1"/>
  <c r="AW193" i="7" s="1"/>
  <c r="AT171" i="7" a="1"/>
  <c r="AT171" i="7" s="1"/>
  <c r="AU171" i="7" s="1" a="1"/>
  <c r="AU171" i="7" s="1"/>
  <c r="AT109" i="7" a="1"/>
  <c r="AT109" i="7" s="1"/>
  <c r="AT40" i="7" a="1"/>
  <c r="AT40" i="7" s="1"/>
  <c r="AT188" i="7" a="1"/>
  <c r="AT188" i="7" s="1"/>
  <c r="AT28" i="7" a="1"/>
  <c r="AT28" i="7" s="1"/>
  <c r="AV28" i="7" s="1" a="1"/>
  <c r="AV28" i="7" s="1"/>
  <c r="AT206" i="7" a="1"/>
  <c r="AT206" i="7" s="1"/>
  <c r="AT99" i="7" a="1"/>
  <c r="AT99" i="7" s="1"/>
  <c r="AT194" i="7" a="1"/>
  <c r="AT194" i="7" s="1"/>
  <c r="AT142" i="7" a="1"/>
  <c r="AT142" i="7" s="1"/>
  <c r="AV142" i="7" s="1" a="1"/>
  <c r="AV142" i="7" s="1"/>
  <c r="AT62" i="7" a="1"/>
  <c r="AT62" i="7" s="1"/>
  <c r="AT153" i="7" a="1"/>
  <c r="AT153" i="7" s="1"/>
  <c r="AT66" i="7" a="1"/>
  <c r="AT66" i="7" s="1"/>
  <c r="AW66" i="7" s="1" a="1"/>
  <c r="AW66" i="7" s="1"/>
  <c r="AT88" i="7" a="1"/>
  <c r="AT88" i="7" s="1"/>
  <c r="AU88" i="7" s="1" a="1"/>
  <c r="AU88" i="7" s="1"/>
  <c r="AT107" i="7" a="1"/>
  <c r="AT107" i="7" s="1"/>
  <c r="AW107" i="7" s="1" a="1"/>
  <c r="AW107" i="7" s="1"/>
  <c r="AT121" i="7" a="1"/>
  <c r="AT121" i="7" s="1"/>
  <c r="AT139" i="7" a="1"/>
  <c r="AT139" i="7" s="1"/>
  <c r="AT30" i="7" a="1"/>
  <c r="AT30" i="7" s="1"/>
  <c r="AT52" i="7" a="1"/>
  <c r="AT52" i="7" s="1"/>
  <c r="AT250" i="7" a="1"/>
  <c r="AT250" i="7" s="1"/>
  <c r="AT35" i="7" a="1"/>
  <c r="AT35" i="7" s="1"/>
  <c r="AT101" i="7" a="1"/>
  <c r="AT101" i="7" s="1"/>
  <c r="AT191" i="7" a="1"/>
  <c r="AT191" i="7" s="1"/>
  <c r="AT85" i="7" a="1"/>
  <c r="AT85" i="7" s="1"/>
  <c r="AT216" i="7" a="1"/>
  <c r="AT216" i="7" s="1"/>
  <c r="AW216" i="7" s="1" a="1"/>
  <c r="AW216" i="7" s="1"/>
  <c r="AT146" i="7" a="1"/>
  <c r="AT146" i="7" s="1"/>
  <c r="AW146" i="7" s="1" a="1"/>
  <c r="AW146" i="7" s="1"/>
  <c r="AT214" i="7" a="1"/>
  <c r="AT214" i="7" s="1"/>
  <c r="AT59" i="7" a="1"/>
  <c r="AT59" i="7" s="1"/>
  <c r="AU59" i="7" s="1" a="1"/>
  <c r="AU59" i="7" s="1"/>
  <c r="AT68" i="7" a="1"/>
  <c r="AT68" i="7" s="1"/>
  <c r="AW68" i="7" s="1" a="1"/>
  <c r="AW68" i="7" s="1"/>
  <c r="AT159" i="7" a="1"/>
  <c r="AT159" i="7" s="1"/>
  <c r="AW159" i="7" s="1" a="1"/>
  <c r="AW159" i="7" s="1"/>
  <c r="AT160" i="7" a="1"/>
  <c r="AT160" i="7" s="1"/>
  <c r="AW160" i="7" s="1" a="1"/>
  <c r="AW160" i="7" s="1"/>
  <c r="AT246" i="7" a="1"/>
  <c r="AT246" i="7" s="1"/>
  <c r="AW246" i="7" s="1" a="1"/>
  <c r="AW246" i="7" s="1"/>
  <c r="AT210" i="7" a="1"/>
  <c r="AT210" i="7" s="1"/>
  <c r="AT151" i="7" a="1"/>
  <c r="AT151" i="7" s="1"/>
  <c r="AT231" i="7" a="1"/>
  <c r="AT231" i="7" s="1"/>
  <c r="AT249" i="7" a="1"/>
  <c r="AT249" i="7" s="1"/>
  <c r="AV249" i="7" s="1" a="1"/>
  <c r="AV249" i="7" s="1"/>
  <c r="AT211" i="7" a="1"/>
  <c r="AT211" i="7" s="1"/>
  <c r="AT149" i="7" a="1"/>
  <c r="AT149" i="7" s="1"/>
  <c r="AW149" i="7" s="1" a="1"/>
  <c r="AW149" i="7" s="1"/>
  <c r="AT178" i="7" a="1"/>
  <c r="AT178" i="7" s="1"/>
  <c r="AT106" i="7" a="1"/>
  <c r="AT106" i="7" s="1"/>
  <c r="AT259" i="7" a="1"/>
  <c r="AT259" i="7" s="1"/>
  <c r="AT27" i="7" a="1"/>
  <c r="AT27" i="7" s="1"/>
  <c r="AT166" i="7" a="1"/>
  <c r="AT166" i="7" s="1"/>
  <c r="AU166" i="7" s="1" a="1"/>
  <c r="AU166" i="7" s="1"/>
  <c r="AT38" i="7" a="1"/>
  <c r="AT38" i="7" s="1"/>
  <c r="AW38" i="7" s="1" a="1"/>
  <c r="AW38" i="7" s="1"/>
  <c r="AT23" i="7" a="1"/>
  <c r="AT23" i="7" s="1"/>
  <c r="AT186" i="7" a="1"/>
  <c r="AT186" i="7" s="1"/>
  <c r="AW186" i="7" s="1" a="1"/>
  <c r="AW186" i="7" s="1"/>
  <c r="AT247" i="7" a="1"/>
  <c r="AT247" i="7" s="1"/>
  <c r="AT228" i="7" a="1"/>
  <c r="AT228" i="7" s="1"/>
  <c r="AW228" i="7" s="1" a="1"/>
  <c r="AW228" i="7" s="1"/>
  <c r="AT81" i="7" a="1"/>
  <c r="AT81" i="7" s="1"/>
  <c r="AT223" i="7" a="1"/>
  <c r="AT223" i="7" s="1"/>
  <c r="AT251" i="7" a="1"/>
  <c r="AT251" i="7" s="1"/>
  <c r="AT49" i="7" a="1"/>
  <c r="AT49" i="7" s="1"/>
  <c r="AT220" i="7" a="1"/>
  <c r="AT220" i="7" s="1"/>
  <c r="AT124" i="7" a="1"/>
  <c r="AT124" i="7" s="1"/>
  <c r="AT184" i="7" a="1"/>
  <c r="AT184" i="7" s="1"/>
  <c r="AT136" i="7" a="1"/>
  <c r="AT136" i="7" s="1"/>
  <c r="AV136" i="7" s="1" a="1"/>
  <c r="AV136" i="7" s="1"/>
  <c r="AT156" i="7" a="1"/>
  <c r="AT156" i="7" s="1"/>
  <c r="AV156" i="7" s="1" a="1"/>
  <c r="AV156" i="7" s="1"/>
  <c r="AT234" i="7" a="1"/>
  <c r="AT234" i="7" s="1"/>
  <c r="AW234" i="7" s="1" a="1"/>
  <c r="AW234" i="7" s="1"/>
  <c r="AT45" i="7" a="1"/>
  <c r="AT45" i="7" s="1"/>
  <c r="AW45" i="7" s="1" a="1"/>
  <c r="AW45" i="7" s="1"/>
  <c r="AT127" i="7" a="1"/>
  <c r="AT127" i="7" s="1"/>
  <c r="AT72" i="7" a="1"/>
  <c r="AT72" i="7" s="1"/>
  <c r="AT55" i="7" a="1"/>
  <c r="AT55" i="7" s="1"/>
  <c r="AT148" i="7" a="1"/>
  <c r="AT148" i="7" s="1"/>
  <c r="AT180" i="7" a="1"/>
  <c r="AT180" i="7" s="1"/>
  <c r="AU180" i="7" s="1" a="1"/>
  <c r="AU180" i="7" s="1"/>
  <c r="AT134" i="7" a="1"/>
  <c r="AT134" i="7" s="1"/>
  <c r="AT54" i="7" a="1"/>
  <c r="AT54" i="7" s="1"/>
  <c r="AT46" i="7" a="1"/>
  <c r="AT46" i="7" s="1"/>
  <c r="AT224" i="7" a="1"/>
  <c r="AT224" i="7" s="1"/>
  <c r="AV224" i="7" s="1" a="1"/>
  <c r="AV224" i="7" s="1"/>
  <c r="AT164" i="7" a="1"/>
  <c r="AT164" i="7" s="1"/>
  <c r="AW164" i="7" s="1" a="1"/>
  <c r="AW164" i="7" s="1"/>
  <c r="AT73" i="7" a="1"/>
  <c r="AT73" i="7" s="1"/>
  <c r="AT163" i="7" a="1"/>
  <c r="AT163" i="7" s="1"/>
  <c r="AT91" i="7" a="1"/>
  <c r="AT91" i="7" s="1"/>
  <c r="AT176" i="7" a="1"/>
  <c r="AT176" i="7" s="1"/>
  <c r="AT154" i="7" a="1"/>
  <c r="AT154" i="7" s="1"/>
  <c r="AT129" i="7" a="1"/>
  <c r="AT129" i="7" s="1"/>
  <c r="AT19" i="7" a="1"/>
  <c r="AT19" i="7" s="1"/>
  <c r="AT92" i="7" a="1"/>
  <c r="AT92" i="7" s="1"/>
  <c r="AT167" i="7" a="1"/>
  <c r="AT167" i="7" s="1"/>
  <c r="AT114" i="7" a="1"/>
  <c r="AT114" i="7" s="1"/>
  <c r="AV114" i="7" s="1" a="1"/>
  <c r="AV114" i="7" s="1"/>
  <c r="AT103" i="7" a="1"/>
  <c r="AT103" i="7" s="1"/>
  <c r="AT110" i="7" a="1"/>
  <c r="AT110" i="7" s="1"/>
  <c r="AT187" i="7" a="1"/>
  <c r="AT187" i="7" s="1"/>
  <c r="AU187" i="7" s="1" a="1"/>
  <c r="AU187" i="7" s="1"/>
  <c r="AT226" i="7" a="1"/>
  <c r="AT226" i="7" s="1"/>
  <c r="AT21" i="7" a="1"/>
  <c r="AT21" i="7" s="1"/>
  <c r="AT202" i="7" a="1"/>
  <c r="AT202" i="7" s="1"/>
  <c r="AW202" i="7" s="1" a="1"/>
  <c r="AW202" i="7" s="1"/>
  <c r="AT20" i="7" a="1"/>
  <c r="AT20" i="7" s="1"/>
  <c r="AT61" i="7" a="1"/>
  <c r="AT61" i="7" s="1"/>
  <c r="AT133" i="7" a="1"/>
  <c r="AT133" i="7" s="1"/>
  <c r="AT18" i="7" a="1"/>
  <c r="AT18" i="7" s="1"/>
  <c r="AT198" i="7" a="1"/>
  <c r="AT198" i="7" s="1"/>
  <c r="AT221" i="7" a="1"/>
  <c r="AT221" i="7" s="1"/>
  <c r="AT58" i="7" a="1"/>
  <c r="AT58" i="7" s="1"/>
  <c r="AT248" i="7" a="1"/>
  <c r="AT248" i="7" s="1"/>
  <c r="AT25" i="7" a="1"/>
  <c r="AT25" i="7" s="1"/>
  <c r="AT67" i="7" a="1"/>
  <c r="AT67" i="7" s="1"/>
  <c r="AT141" i="7" a="1"/>
  <c r="AT141" i="7" s="1"/>
  <c r="AT219" i="7" a="1"/>
  <c r="AT219" i="7" s="1"/>
  <c r="AT213" i="7" a="1"/>
  <c r="AT213" i="7" s="1"/>
  <c r="AW213" i="7" s="1" a="1"/>
  <c r="AW213" i="7" s="1"/>
  <c r="AT60" i="7" a="1"/>
  <c r="AT60" i="7" s="1"/>
  <c r="AT33" i="7" a="1"/>
  <c r="AT33" i="7" s="1"/>
  <c r="AT93" i="7" a="1"/>
  <c r="AT93" i="7" s="1"/>
  <c r="AT174" i="7" a="1"/>
  <c r="AT174" i="7" s="1"/>
  <c r="AT53" i="7" a="1"/>
  <c r="AT53" i="7" s="1"/>
  <c r="AT144" i="7" a="1"/>
  <c r="AT144" i="7" s="1"/>
  <c r="AT118" i="7" a="1"/>
  <c r="AT118" i="7" s="1"/>
  <c r="AT102" i="7" a="1"/>
  <c r="AT102" i="7" s="1"/>
  <c r="AT78" i="7" a="1"/>
  <c r="AT78" i="7" s="1"/>
  <c r="AT100" i="7" a="1"/>
  <c r="AT100" i="7" s="1"/>
  <c r="AT17" i="7" a="1"/>
  <c r="AT17" i="7" s="1"/>
  <c r="AT181" i="7" a="1"/>
  <c r="AT181" i="7" s="1"/>
  <c r="AT43" i="7" a="1"/>
  <c r="AT43" i="7" s="1"/>
  <c r="AT84" i="7" a="1"/>
  <c r="AT84" i="7" s="1"/>
  <c r="AT42" i="7" a="1"/>
  <c r="AT42" i="7" s="1"/>
  <c r="AW42" i="7" s="1" a="1"/>
  <c r="AW42" i="7" s="1"/>
  <c r="AT98" i="7" a="1"/>
  <c r="AT98" i="7" s="1"/>
  <c r="AT130" i="7" a="1"/>
  <c r="AT130" i="7" s="1"/>
  <c r="AT185" i="7" a="1"/>
  <c r="AT185" i="7" s="1"/>
  <c r="AW185" i="7" s="1" a="1"/>
  <c r="AW185" i="7" s="1"/>
  <c r="AT200" i="7" a="1"/>
  <c r="AT200" i="7" s="1"/>
  <c r="AT162" i="7" a="1"/>
  <c r="AT162" i="7" s="1"/>
  <c r="AW162" i="7" s="1" a="1"/>
  <c r="AW162" i="7" s="1"/>
  <c r="AT128" i="7" a="1"/>
  <c r="AT128" i="7" s="1"/>
  <c r="AW128" i="7" s="1" a="1"/>
  <c r="AW128" i="7" s="1"/>
  <c r="AT207" i="7" a="1"/>
  <c r="AT207" i="7" s="1"/>
  <c r="AT190" i="7" a="1"/>
  <c r="AT190" i="7" s="1"/>
  <c r="AT104" i="7" a="1"/>
  <c r="AT104" i="7" s="1"/>
  <c r="AW104" i="7" s="1" a="1"/>
  <c r="AW104" i="7" s="1"/>
  <c r="AT256" i="7" a="1"/>
  <c r="AT256" i="7" s="1"/>
  <c r="AW256" i="7" s="1" a="1"/>
  <c r="AW256" i="7" s="1"/>
  <c r="AT115" i="7" a="1"/>
  <c r="AT115" i="7" s="1"/>
  <c r="AW115" i="7" s="1" a="1"/>
  <c r="AW115" i="7" s="1"/>
  <c r="AT31" i="7" a="1"/>
  <c r="AT31" i="7" s="1"/>
  <c r="AT195" i="7" a="1"/>
  <c r="AT195" i="7" s="1"/>
  <c r="AW195" i="7" s="1" a="1"/>
  <c r="AW195" i="7" s="1"/>
  <c r="AT111" i="7" a="1"/>
  <c r="AT111" i="7" s="1"/>
  <c r="AT32" i="7" a="1"/>
  <c r="AT32" i="7" s="1"/>
  <c r="AW32" i="7" s="1" a="1"/>
  <c r="AW32" i="7" s="1"/>
  <c r="AT87" i="7" a="1"/>
  <c r="AT87" i="7" s="1"/>
  <c r="AU87" i="7" s="1" a="1"/>
  <c r="AU87" i="7" s="1"/>
  <c r="AT172" i="7" a="1"/>
  <c r="AT172" i="7" s="1"/>
  <c r="AT229" i="7" a="1"/>
  <c r="AT229" i="7" s="1"/>
  <c r="AT203" i="7" a="1"/>
  <c r="AT203" i="7" s="1"/>
  <c r="AT82" i="7" a="1"/>
  <c r="AT82" i="7" s="1"/>
  <c r="AT254" i="7" a="1"/>
  <c r="AT254" i="7" s="1"/>
  <c r="AT135" i="7" a="1"/>
  <c r="AT135" i="7" s="1"/>
  <c r="AT261" i="7" a="1"/>
  <c r="AT261" i="7" s="1"/>
  <c r="AT217" i="7" a="1"/>
  <c r="AT217" i="7" s="1"/>
  <c r="AT71" i="7" a="1"/>
  <c r="AT71" i="7" s="1"/>
  <c r="AW71" i="7" s="1" a="1"/>
  <c r="AW71" i="7" s="1"/>
  <c r="AT170" i="7" a="1"/>
  <c r="AT170" i="7" s="1"/>
  <c r="AT113" i="7" a="1"/>
  <c r="AT113" i="7" s="1"/>
  <c r="AT65" i="7" a="1"/>
  <c r="AT65" i="7" s="1"/>
  <c r="AT26" i="7" a="1"/>
  <c r="AT26" i="7" s="1"/>
  <c r="AT225" i="7" a="1"/>
  <c r="AT225" i="7" s="1"/>
  <c r="AT75" i="7" a="1"/>
  <c r="AT75" i="7" s="1"/>
  <c r="AV75" i="7" s="1" a="1"/>
  <c r="AV75" i="7" s="1"/>
  <c r="AT123" i="7" a="1"/>
  <c r="AT123" i="7" s="1"/>
  <c r="AT77" i="7" a="1"/>
  <c r="AT77" i="7" s="1"/>
  <c r="AT105" i="7" a="1"/>
  <c r="AT105" i="7" s="1"/>
  <c r="AT152" i="7" a="1"/>
  <c r="AT152" i="7" s="1"/>
  <c r="AV16" i="7" a="1"/>
  <c r="AV16" i="7" s="1"/>
  <c r="AW253" i="7" a="1"/>
  <c r="AW253" i="7" s="1"/>
  <c r="AW80" i="7" a="1"/>
  <c r="AW80" i="7" s="1"/>
  <c r="AV222" i="7" a="1"/>
  <c r="AV222" i="7" s="1"/>
  <c r="N23" i="5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AW93" i="7" l="1" a="1"/>
  <c r="AW93" i="7" s="1"/>
  <c r="AW111" i="7" a="1"/>
  <c r="AW111" i="7" s="1"/>
  <c r="AW220" i="7" a="1"/>
  <c r="AW220" i="7" s="1"/>
  <c r="AW170" i="7" a="1"/>
  <c r="AW170" i="7" s="1"/>
  <c r="AU259" i="7" a="1"/>
  <c r="AU259" i="7" s="1"/>
  <c r="AV60" i="7" a="1"/>
  <c r="AV60" i="7" s="1"/>
  <c r="AW106" i="7" a="1"/>
  <c r="AW106" i="7" s="1"/>
  <c r="AW167" i="7" a="1"/>
  <c r="AW167" i="7" s="1"/>
  <c r="AU92" i="7" a="1"/>
  <c r="AU92" i="7" s="1"/>
  <c r="AV25" i="7" a="1"/>
  <c r="AV25" i="7" s="1"/>
  <c r="AU54" i="7" a="1"/>
  <c r="AU54" i="7" s="1"/>
  <c r="AW151" i="7" a="1"/>
  <c r="AW151" i="7" s="1"/>
  <c r="AT13" i="7" a="1"/>
  <c r="AT13" i="7" s="1"/>
  <c r="AW13" i="7" s="1" a="1"/>
  <c r="AW13" i="7" s="1"/>
  <c r="AW52" i="7" a="1"/>
  <c r="AW52" i="7" s="1"/>
  <c r="AW214" i="7" a="1"/>
  <c r="AW214" i="7" s="1"/>
  <c r="AW206" i="7" a="1"/>
  <c r="AW206" i="7" s="1"/>
  <c r="AW210" i="7" a="1"/>
  <c r="AW210" i="7" s="1"/>
  <c r="AU210" i="7" a="1"/>
  <c r="AU210" i="7" s="1"/>
  <c r="AU56" i="7" a="1"/>
  <c r="AU56" i="7" s="1"/>
  <c r="AU217" i="7" a="1"/>
  <c r="AU217" i="7" s="1"/>
  <c r="AV210" i="7" a="1"/>
  <c r="AV210" i="7" s="1"/>
  <c r="AU155" i="7" a="1"/>
  <c r="AU155" i="7" s="1"/>
  <c r="AV19" i="7" a="1"/>
  <c r="AV19" i="7" s="1"/>
  <c r="AU258" i="7" a="1"/>
  <c r="AU258" i="7" s="1"/>
  <c r="AW121" i="7" a="1"/>
  <c r="AW121" i="7" s="1"/>
  <c r="AW239" i="7" a="1"/>
  <c r="AW239" i="7" s="1"/>
  <c r="AW109" i="7" a="1"/>
  <c r="AW109" i="7" s="1"/>
  <c r="AU95" i="7" a="1"/>
  <c r="AU95" i="7" s="1"/>
  <c r="AW103" i="7" a="1"/>
  <c r="AW103" i="7" s="1"/>
  <c r="AW247" i="7" a="1"/>
  <c r="AW247" i="7" s="1"/>
  <c r="AU233" i="7" a="1"/>
  <c r="AU233" i="7" s="1"/>
  <c r="AU102" i="7" a="1"/>
  <c r="AU102" i="7" s="1"/>
  <c r="AW46" i="7" a="1"/>
  <c r="AW46" i="7" s="1"/>
  <c r="AU124" i="7" a="1"/>
  <c r="AU124" i="7" s="1"/>
  <c r="AU129" i="7" a="1"/>
  <c r="AU129" i="7" s="1"/>
  <c r="AW208" i="7" a="1"/>
  <c r="AW208" i="7" s="1"/>
  <c r="AU105" i="7" a="1"/>
  <c r="AU105" i="7" s="1"/>
  <c r="AW26" i="7" a="1"/>
  <c r="AW26" i="7" s="1"/>
  <c r="AV215" i="7" a="1"/>
  <c r="AV215" i="7" s="1"/>
  <c r="AU198" i="7" a="1"/>
  <c r="AU198" i="7" s="1"/>
  <c r="AW24" i="7" a="1"/>
  <c r="AW24" i="7" s="1"/>
  <c r="AW64" i="7" a="1"/>
  <c r="AW64" i="7" s="1"/>
  <c r="AW43" i="7" a="1"/>
  <c r="AW43" i="7" s="1"/>
  <c r="AU126" i="7" a="1"/>
  <c r="AU126" i="7" s="1"/>
  <c r="AW48" i="7" a="1"/>
  <c r="AW48" i="7" s="1"/>
  <c r="AU221" i="7" a="1"/>
  <c r="AU221" i="7" s="1"/>
  <c r="AW53" i="7" a="1"/>
  <c r="AW53" i="7" s="1"/>
  <c r="AU21" i="7" a="1"/>
  <c r="AU21" i="7" s="1"/>
  <c r="AV96" i="7" a="1"/>
  <c r="AV96" i="7" s="1"/>
  <c r="AW49" i="7" a="1"/>
  <c r="AW49" i="7" s="1"/>
  <c r="AU127" i="7" a="1"/>
  <c r="AU127" i="7" s="1"/>
  <c r="AU27" i="7" a="1"/>
  <c r="AU27" i="7" s="1"/>
  <c r="AW248" i="7" a="1"/>
  <c r="AW248" i="7" s="1"/>
  <c r="AW223" i="7" a="1"/>
  <c r="AW223" i="7" s="1"/>
  <c r="AW58" i="7" a="1"/>
  <c r="AW58" i="7" s="1"/>
  <c r="AW150" i="7" a="1"/>
  <c r="AW150" i="7" s="1"/>
  <c r="AW236" i="7" a="1"/>
  <c r="AW236" i="7" s="1"/>
  <c r="AU100" i="7" a="1"/>
  <c r="AU100" i="7" s="1"/>
  <c r="AW69" i="7" a="1"/>
  <c r="AW69" i="7" s="1"/>
  <c r="AV77" i="7" a="1"/>
  <c r="AV77" i="7" s="1"/>
  <c r="AW201" i="7" a="1"/>
  <c r="AW201" i="7" s="1"/>
  <c r="AW134" i="7" a="1"/>
  <c r="AW134" i="7" s="1"/>
  <c r="AW178" i="7" a="1"/>
  <c r="AW178" i="7" s="1"/>
  <c r="AW204" i="7" a="1"/>
  <c r="AW204" i="7" s="1"/>
  <c r="AW148" i="7" a="1"/>
  <c r="AW148" i="7" s="1"/>
  <c r="AW118" i="7" a="1"/>
  <c r="AW118" i="7" s="1"/>
  <c r="AW76" i="7" a="1"/>
  <c r="AW76" i="7" s="1"/>
  <c r="AW205" i="7" a="1"/>
  <c r="AW205" i="7" s="1"/>
  <c r="AW85" i="7" a="1"/>
  <c r="AW85" i="7" s="1"/>
  <c r="AW62" i="7" a="1"/>
  <c r="AW62" i="7" s="1"/>
  <c r="AU114" i="7" a="1"/>
  <c r="AU114" i="7" s="1"/>
  <c r="AW114" i="7" a="1"/>
  <c r="AW114" i="7" s="1"/>
  <c r="AU71" i="7" a="1"/>
  <c r="AU71" i="7" s="1"/>
  <c r="AW215" i="7" a="1"/>
  <c r="AW215" i="7" s="1"/>
  <c r="AU215" i="7" a="1"/>
  <c r="AU215" i="7" s="1"/>
  <c r="AW27" i="7" a="1"/>
  <c r="AW27" i="7" s="1"/>
  <c r="AW139" i="7" a="1"/>
  <c r="AW139" i="7" s="1"/>
  <c r="AW44" i="7" a="1"/>
  <c r="AW44" i="7" s="1"/>
  <c r="AW127" i="7" a="1"/>
  <c r="AW127" i="7" s="1"/>
  <c r="AU260" i="7" a="1"/>
  <c r="AU260" i="7" s="1"/>
  <c r="AW72" i="7" a="1"/>
  <c r="AW72" i="7" s="1"/>
  <c r="AW184" i="7" a="1"/>
  <c r="AW184" i="7" s="1"/>
  <c r="AW97" i="7" a="1"/>
  <c r="AW97" i="7" s="1"/>
  <c r="AW176" i="7" a="1"/>
  <c r="AW176" i="7" s="1"/>
  <c r="AW257" i="7" a="1"/>
  <c r="AW257" i="7" s="1"/>
  <c r="AV130" i="7" a="1"/>
  <c r="AV130" i="7" s="1"/>
  <c r="AV192" i="7" a="1"/>
  <c r="AV192" i="7" s="1"/>
  <c r="AW120" i="7" a="1"/>
  <c r="AW120" i="7" s="1"/>
  <c r="AV127" i="7" a="1"/>
  <c r="AV127" i="7" s="1"/>
  <c r="AW255" i="7" a="1"/>
  <c r="AW255" i="7" s="1"/>
  <c r="AW65" i="7" a="1"/>
  <c r="AW65" i="7" s="1"/>
  <c r="AW37" i="7" a="1"/>
  <c r="AW37" i="7" s="1"/>
  <c r="AW47" i="7" a="1"/>
  <c r="AW47" i="7" s="1"/>
  <c r="AW98" i="7" a="1"/>
  <c r="AW98" i="7" s="1"/>
  <c r="AV138" i="7" a="1"/>
  <c r="AV138" i="7" s="1"/>
  <c r="AW200" i="7" a="1"/>
  <c r="AW200" i="7" s="1"/>
  <c r="AW196" i="7" a="1"/>
  <c r="AW196" i="7" s="1"/>
  <c r="AW23" i="7" a="1"/>
  <c r="AW23" i="7" s="1"/>
  <c r="AW36" i="7" a="1"/>
  <c r="AW36" i="7" s="1"/>
  <c r="AW141" i="7" a="1"/>
  <c r="AW141" i="7" s="1"/>
  <c r="AW230" i="7" a="1"/>
  <c r="AW230" i="7" s="1"/>
  <c r="AW212" i="7" a="1"/>
  <c r="AW212" i="7" s="1"/>
  <c r="AV89" i="7" a="1"/>
  <c r="AV89" i="7" s="1"/>
  <c r="AW172" i="7" a="1"/>
  <c r="AW172" i="7" s="1"/>
  <c r="AW86" i="7" a="1"/>
  <c r="AW86" i="7" s="1"/>
  <c r="AW229" i="7" a="1"/>
  <c r="AW229" i="7" s="1"/>
  <c r="AW194" i="7" a="1"/>
  <c r="AW194" i="7" s="1"/>
  <c r="AW61" i="7" a="1"/>
  <c r="AW61" i="7" s="1"/>
  <c r="AW89" i="7" a="1"/>
  <c r="AW89" i="7" s="1"/>
  <c r="AU89" i="7" a="1"/>
  <c r="AU89" i="7" s="1"/>
  <c r="AU72" i="7" a="1"/>
  <c r="AU72" i="7" s="1"/>
  <c r="AV164" i="7" a="1"/>
  <c r="AV164" i="7" s="1"/>
  <c r="AU164" i="7" a="1"/>
  <c r="AU164" i="7" s="1"/>
  <c r="AV72" i="7" a="1"/>
  <c r="AV72" i="7" s="1"/>
  <c r="AV27" i="7" a="1"/>
  <c r="AV27" i="7" s="1"/>
  <c r="AU45" i="7" a="1"/>
  <c r="AU45" i="7" s="1"/>
  <c r="AV71" i="7" a="1"/>
  <c r="AV71" i="7" s="1"/>
  <c r="AU117" i="7" a="1"/>
  <c r="AU117" i="7" s="1"/>
  <c r="AV29" i="7" a="1"/>
  <c r="AV29" i="7" s="1"/>
  <c r="AU262" i="7" a="1"/>
  <c r="AU262" i="7" s="1"/>
  <c r="AU142" i="7" a="1"/>
  <c r="AU142" i="7" s="1"/>
  <c r="AW262" i="7" a="1"/>
  <c r="AW262" i="7" s="1"/>
  <c r="AV236" i="7" a="1"/>
  <c r="AV236" i="7" s="1"/>
  <c r="AU246" i="7" a="1"/>
  <c r="AU246" i="7" s="1"/>
  <c r="AV45" i="7" a="1"/>
  <c r="AV45" i="7" s="1"/>
  <c r="AV107" i="7" a="1"/>
  <c r="AV107" i="7" s="1"/>
  <c r="AW87" i="7" a="1"/>
  <c r="AW87" i="7" s="1"/>
  <c r="AU107" i="7" a="1"/>
  <c r="AU107" i="7" s="1"/>
  <c r="AU236" i="7" a="1"/>
  <c r="AU236" i="7" s="1"/>
  <c r="AU16" i="7" a="1"/>
  <c r="AU16" i="7" s="1"/>
  <c r="AV87" i="7" a="1"/>
  <c r="AV87" i="7" s="1"/>
  <c r="AU29" i="7" a="1"/>
  <c r="AU29" i="7" s="1"/>
  <c r="AU245" i="7" a="1"/>
  <c r="AU245" i="7" s="1"/>
  <c r="AV245" i="7" a="1"/>
  <c r="AV245" i="7" s="1"/>
  <c r="AW16" i="7" a="1"/>
  <c r="AW16" i="7" s="1"/>
  <c r="AW142" i="7" a="1"/>
  <c r="AW142" i="7" s="1"/>
  <c r="AV246" i="7" a="1"/>
  <c r="AV246" i="7" s="1"/>
  <c r="AV105" i="7" a="1"/>
  <c r="AV105" i="7" s="1"/>
  <c r="AW105" i="7" a="1"/>
  <c r="AW105" i="7" s="1"/>
  <c r="AW117" i="7" a="1"/>
  <c r="AW117" i="7" s="1"/>
  <c r="AW171" i="7" a="1"/>
  <c r="AW171" i="7" s="1"/>
  <c r="AU212" i="7" a="1"/>
  <c r="AU212" i="7" s="1"/>
  <c r="AV212" i="7" a="1"/>
  <c r="AV212" i="7" s="1"/>
  <c r="AV171" i="7" a="1"/>
  <c r="AV171" i="7" s="1"/>
  <c r="AW175" i="7" a="1"/>
  <c r="AW175" i="7" s="1"/>
  <c r="AV175" i="7" a="1"/>
  <c r="AV175" i="7" s="1"/>
  <c r="AW217" i="7" a="1"/>
  <c r="AW217" i="7" s="1"/>
  <c r="AV217" i="7" a="1"/>
  <c r="AV217" i="7" s="1"/>
  <c r="AW102" i="7" a="1"/>
  <c r="AW102" i="7" s="1"/>
  <c r="AV102" i="7" a="1"/>
  <c r="AV102" i="7" s="1"/>
  <c r="AV177" i="7" a="1"/>
  <c r="AV177" i="7" s="1"/>
  <c r="AW221" i="7" a="1"/>
  <c r="AW221" i="7" s="1"/>
  <c r="AV221" i="7" a="1"/>
  <c r="AV221" i="7" s="1"/>
  <c r="AU177" i="7" a="1"/>
  <c r="AU177" i="7" s="1"/>
  <c r="AU255" i="7" a="1"/>
  <c r="AU255" i="7" s="1"/>
  <c r="AV255" i="7" a="1"/>
  <c r="AV255" i="7" s="1"/>
  <c r="AU230" i="7" a="1"/>
  <c r="AU230" i="7" s="1"/>
  <c r="AU234" i="7" a="1"/>
  <c r="AU234" i="7" s="1"/>
  <c r="AU156" i="7" a="1"/>
  <c r="AU156" i="7" s="1"/>
  <c r="AW192" i="7" a="1"/>
  <c r="AW192" i="7" s="1"/>
  <c r="AV234" i="7" a="1"/>
  <c r="AV234" i="7" s="1"/>
  <c r="AV86" i="7" a="1"/>
  <c r="AV86" i="7" s="1"/>
  <c r="AW198" i="7" a="1"/>
  <c r="AW198" i="7" s="1"/>
  <c r="AV166" i="7" a="1"/>
  <c r="AV166" i="7" s="1"/>
  <c r="AU192" i="7" a="1"/>
  <c r="AU192" i="7" s="1"/>
  <c r="AU86" i="7" a="1"/>
  <c r="AU86" i="7" s="1"/>
  <c r="AW156" i="7" a="1"/>
  <c r="AW156" i="7" s="1"/>
  <c r="AV260" i="7" a="1"/>
  <c r="AV260" i="7" s="1"/>
  <c r="AV198" i="7" a="1"/>
  <c r="AV198" i="7" s="1"/>
  <c r="AW166" i="7" a="1"/>
  <c r="AW166" i="7" s="1"/>
  <c r="AW260" i="7" a="1"/>
  <c r="AW260" i="7" s="1"/>
  <c r="AW155" i="7" a="1"/>
  <c r="AW155" i="7" s="1"/>
  <c r="AU15" i="7" a="1"/>
  <c r="AU15" i="7" s="1"/>
  <c r="AV230" i="7" a="1"/>
  <c r="AV230" i="7" s="1"/>
  <c r="AW21" i="7" a="1"/>
  <c r="AW21" i="7" s="1"/>
  <c r="AV128" i="7" a="1"/>
  <c r="AV128" i="7" s="1"/>
  <c r="AU138" i="7" a="1"/>
  <c r="AU138" i="7" s="1"/>
  <c r="AV132" i="7" a="1"/>
  <c r="AV132" i="7" s="1"/>
  <c r="AV21" i="7" a="1"/>
  <c r="AV21" i="7" s="1"/>
  <c r="AV95" i="7" a="1"/>
  <c r="AV95" i="7" s="1"/>
  <c r="AW95" i="7" a="1"/>
  <c r="AW95" i="7" s="1"/>
  <c r="AV15" i="7" a="1"/>
  <c r="AV15" i="7" s="1"/>
  <c r="AW259" i="7" a="1"/>
  <c r="AW259" i="7" s="1"/>
  <c r="AV259" i="7" a="1"/>
  <c r="AV259" i="7" s="1"/>
  <c r="AV197" i="7" a="1"/>
  <c r="AV197" i="7" s="1"/>
  <c r="AU199" i="7" a="1"/>
  <c r="AU199" i="7" s="1"/>
  <c r="AW183" i="7" a="1"/>
  <c r="AW183" i="7" s="1"/>
  <c r="AW138" i="7" a="1"/>
  <c r="AW138" i="7" s="1"/>
  <c r="AU207" i="7" a="1"/>
  <c r="AU207" i="7" s="1"/>
  <c r="AW188" i="7" a="1"/>
  <c r="AW188" i="7" s="1"/>
  <c r="AW108" i="7" a="1"/>
  <c r="AW108" i="7" s="1"/>
  <c r="AU226" i="7" a="1"/>
  <c r="AU226" i="7" s="1"/>
  <c r="AW35" i="7" a="1"/>
  <c r="AW35" i="7" s="1"/>
  <c r="AV123" i="7" a="1"/>
  <c r="AV123" i="7" s="1"/>
  <c r="AW132" i="7" a="1"/>
  <c r="AW132" i="7" s="1"/>
  <c r="AU161" i="7" a="1"/>
  <c r="AU161" i="7" s="1"/>
  <c r="AW219" i="7" a="1"/>
  <c r="AW219" i="7" s="1"/>
  <c r="AU173" i="7" a="1"/>
  <c r="AU173" i="7" s="1"/>
  <c r="AW189" i="7" a="1"/>
  <c r="AW189" i="7" s="1"/>
  <c r="AW101" i="7" a="1"/>
  <c r="AW101" i="7" s="1"/>
  <c r="AV172" i="7" a="1"/>
  <c r="AV172" i="7" s="1"/>
  <c r="AU190" i="7" a="1"/>
  <c r="AU190" i="7" s="1"/>
  <c r="AW154" i="7" a="1"/>
  <c r="AW154" i="7" s="1"/>
  <c r="AW261" i="7" a="1"/>
  <c r="AW261" i="7" s="1"/>
  <c r="AW57" i="7" a="1"/>
  <c r="AW57" i="7" s="1"/>
  <c r="AW244" i="7" a="1"/>
  <c r="AW244" i="7" s="1"/>
  <c r="AW144" i="7" a="1"/>
  <c r="AW144" i="7" s="1"/>
  <c r="AW224" i="7" a="1"/>
  <c r="AW224" i="7" s="1"/>
  <c r="AV207" i="7" a="1"/>
  <c r="AV207" i="7" s="1"/>
  <c r="AW207" i="7" a="1"/>
  <c r="AW207" i="7" s="1"/>
  <c r="AU128" i="7" a="1"/>
  <c r="AU128" i="7" s="1"/>
  <c r="AU183" i="7" a="1"/>
  <c r="AU183" i="7" s="1"/>
  <c r="AV226" i="7" a="1"/>
  <c r="AV226" i="7" s="1"/>
  <c r="AW226" i="7" a="1"/>
  <c r="AW226" i="7" s="1"/>
  <c r="AV155" i="7" a="1"/>
  <c r="AV155" i="7" s="1"/>
  <c r="AV41" i="7" a="1"/>
  <c r="AV41" i="7" s="1"/>
  <c r="AU125" i="7" a="1"/>
  <c r="AU125" i="7" s="1"/>
  <c r="AV69" i="7" a="1"/>
  <c r="AV69" i="7" s="1"/>
  <c r="AU77" i="7" a="1"/>
  <c r="AU77" i="7" s="1"/>
  <c r="AW77" i="7" a="1"/>
  <c r="AW77" i="7" s="1"/>
  <c r="AV235" i="7" a="1"/>
  <c r="AV235" i="7" s="1"/>
  <c r="AU201" i="7" a="1"/>
  <c r="AU201" i="7" s="1"/>
  <c r="AV183" i="7" a="1"/>
  <c r="AV183" i="7" s="1"/>
  <c r="AW235" i="7" a="1"/>
  <c r="AW235" i="7" s="1"/>
  <c r="AV121" i="7" a="1"/>
  <c r="AV121" i="7" s="1"/>
  <c r="AV258" i="7" a="1"/>
  <c r="AV258" i="7" s="1"/>
  <c r="AU41" i="7" a="1"/>
  <c r="AU41" i="7" s="1"/>
  <c r="AW125" i="7" a="1"/>
  <c r="AW125" i="7" s="1"/>
  <c r="AW258" i="7" a="1"/>
  <c r="AW258" i="7" s="1"/>
  <c r="AV199" i="7" a="1"/>
  <c r="AV199" i="7" s="1"/>
  <c r="AV201" i="7" a="1"/>
  <c r="AV201" i="7" s="1"/>
  <c r="AU224" i="7" a="1"/>
  <c r="AU224" i="7" s="1"/>
  <c r="AV64" i="7" a="1"/>
  <c r="AV64" i="7" s="1"/>
  <c r="AW199" i="7" a="1"/>
  <c r="AW199" i="7" s="1"/>
  <c r="AU167" i="7" a="1"/>
  <c r="AU167" i="7" s="1"/>
  <c r="AV103" i="7" a="1"/>
  <c r="AV103" i="7" s="1"/>
  <c r="AV167" i="7" a="1"/>
  <c r="AV167" i="7" s="1"/>
  <c r="AU121" i="7" a="1"/>
  <c r="AU121" i="7" s="1"/>
  <c r="AU159" i="7" a="1"/>
  <c r="AU159" i="7" s="1"/>
  <c r="AU103" i="7" a="1"/>
  <c r="AU103" i="7" s="1"/>
  <c r="AU64" i="7" a="1"/>
  <c r="AU64" i="7" s="1"/>
  <c r="AU172" i="7" a="1"/>
  <c r="AU172" i="7" s="1"/>
  <c r="AV101" i="7" a="1"/>
  <c r="AV101" i="7" s="1"/>
  <c r="AV173" i="7" a="1"/>
  <c r="AV173" i="7" s="1"/>
  <c r="AU101" i="7" a="1"/>
  <c r="AU101" i="7" s="1"/>
  <c r="AW123" i="7" a="1"/>
  <c r="AW123" i="7" s="1"/>
  <c r="AV126" i="7" a="1"/>
  <c r="AV126" i="7" s="1"/>
  <c r="AV159" i="7" a="1"/>
  <c r="AV159" i="7" s="1"/>
  <c r="AW173" i="7" a="1"/>
  <c r="AW173" i="7" s="1"/>
  <c r="AW136" i="7" a="1"/>
  <c r="AW136" i="7" s="1"/>
  <c r="AV243" i="7" a="1"/>
  <c r="AV243" i="7" s="1"/>
  <c r="AU46" i="7" a="1"/>
  <c r="AU46" i="7" s="1"/>
  <c r="AV66" i="7" a="1"/>
  <c r="AV66" i="7" s="1"/>
  <c r="AU123" i="7" a="1"/>
  <c r="AU123" i="7" s="1"/>
  <c r="AV122" i="7" a="1"/>
  <c r="AV122" i="7" s="1"/>
  <c r="AU242" i="7" a="1"/>
  <c r="AU242" i="7" s="1"/>
  <c r="AU122" i="7" a="1"/>
  <c r="AU122" i="7" s="1"/>
  <c r="AX122" i="7" s="1" a="1"/>
  <c r="AX122" i="7" s="1"/>
  <c r="AV141" i="7" a="1"/>
  <c r="AV141" i="7" s="1"/>
  <c r="AU141" i="7" a="1"/>
  <c r="AU141" i="7" s="1"/>
  <c r="AV100" i="7" a="1"/>
  <c r="AV100" i="7" s="1"/>
  <c r="AU66" i="7" a="1"/>
  <c r="AU66" i="7" s="1"/>
  <c r="AW126" i="7" a="1"/>
  <c r="AW126" i="7" s="1"/>
  <c r="AU136" i="7" a="1"/>
  <c r="AU136" i="7" s="1"/>
  <c r="AU229" i="7" a="1"/>
  <c r="AU229" i="7" s="1"/>
  <c r="AV76" i="7" a="1"/>
  <c r="AV76" i="7" s="1"/>
  <c r="AW88" i="7" a="1"/>
  <c r="AW88" i="7" s="1"/>
  <c r="AU76" i="7" a="1"/>
  <c r="AU76" i="7" s="1"/>
  <c r="AU222" i="7" a="1"/>
  <c r="AU222" i="7" s="1"/>
  <c r="AV88" i="7" a="1"/>
  <c r="AV88" i="7" s="1"/>
  <c r="AW222" i="7" a="1"/>
  <c r="AW222" i="7" s="1"/>
  <c r="AU61" i="7" a="1"/>
  <c r="AU61" i="7" s="1"/>
  <c r="AV85" i="7" a="1"/>
  <c r="AV85" i="7" s="1"/>
  <c r="AV61" i="7" a="1"/>
  <c r="AV61" i="7" s="1"/>
  <c r="AV196" i="7" a="1"/>
  <c r="AV196" i="7" s="1"/>
  <c r="AV129" i="7" a="1"/>
  <c r="AV129" i="7" s="1"/>
  <c r="AU49" i="7" a="1"/>
  <c r="AU49" i="7" s="1"/>
  <c r="AV239" i="7" a="1"/>
  <c r="AV239" i="7" s="1"/>
  <c r="AU58" i="7" a="1"/>
  <c r="AU58" i="7" s="1"/>
  <c r="AW56" i="7" a="1"/>
  <c r="AW56" i="7" s="1"/>
  <c r="AV56" i="7" a="1"/>
  <c r="AV56" i="7" s="1"/>
  <c r="AV184" i="7" a="1"/>
  <c r="AV184" i="7" s="1"/>
  <c r="AU243" i="7" a="1"/>
  <c r="AU243" i="7" s="1"/>
  <c r="AU196" i="7" a="1"/>
  <c r="AU196" i="7" s="1"/>
  <c r="AU208" i="7" a="1"/>
  <c r="AU208" i="7" s="1"/>
  <c r="AW242" i="7" a="1"/>
  <c r="AW242" i="7" s="1"/>
  <c r="AV58" i="7" a="1"/>
  <c r="AV58" i="7" s="1"/>
  <c r="AU237" i="7" a="1"/>
  <c r="AU237" i="7" s="1"/>
  <c r="AU184" i="7" a="1"/>
  <c r="AU184" i="7" s="1"/>
  <c r="AU239" i="7" a="1"/>
  <c r="AU239" i="7" s="1"/>
  <c r="AW124" i="7" a="1"/>
  <c r="AW124" i="7" s="1"/>
  <c r="AV124" i="7" a="1"/>
  <c r="AV124" i="7" s="1"/>
  <c r="AW237" i="7" a="1"/>
  <c r="AW237" i="7" s="1"/>
  <c r="AV148" i="7" a="1"/>
  <c r="AV148" i="7" s="1"/>
  <c r="AU98" i="7" a="1"/>
  <c r="AU98" i="7" s="1"/>
  <c r="AU134" i="7" a="1"/>
  <c r="AU134" i="7" s="1"/>
  <c r="AU120" i="7" a="1"/>
  <c r="AU120" i="7" s="1"/>
  <c r="AV134" i="7" a="1"/>
  <c r="AV134" i="7" s="1"/>
  <c r="AV120" i="7" a="1"/>
  <c r="AV120" i="7" s="1"/>
  <c r="AU68" i="7" a="1"/>
  <c r="AU68" i="7" s="1"/>
  <c r="AV90" i="7" a="1"/>
  <c r="AV90" i="7" s="1"/>
  <c r="AV220" i="7" a="1"/>
  <c r="AV220" i="7" s="1"/>
  <c r="AU148" i="7" a="1"/>
  <c r="AU148" i="7" s="1"/>
  <c r="AV98" i="7" a="1"/>
  <c r="AV98" i="7" s="1"/>
  <c r="AU220" i="7" a="1"/>
  <c r="AU220" i="7" s="1"/>
  <c r="AU90" i="7" a="1"/>
  <c r="AU90" i="7" s="1"/>
  <c r="AU209" i="7" a="1"/>
  <c r="AU209" i="7" s="1"/>
  <c r="AV209" i="7" a="1"/>
  <c r="AV209" i="7" s="1"/>
  <c r="AV195" i="7" a="1"/>
  <c r="AV195" i="7" s="1"/>
  <c r="AU195" i="7" a="1"/>
  <c r="AU195" i="7" s="1"/>
  <c r="AW129" i="7" a="1"/>
  <c r="AW129" i="7" s="1"/>
  <c r="AV108" i="7" a="1"/>
  <c r="AV108" i="7" s="1"/>
  <c r="AU189" i="7" a="1"/>
  <c r="AU189" i="7" s="1"/>
  <c r="AU108" i="7" a="1"/>
  <c r="AU108" i="7" s="1"/>
  <c r="AW100" i="7" a="1"/>
  <c r="AW100" i="7" s="1"/>
  <c r="AV189" i="7" a="1"/>
  <c r="AV189" i="7" s="1"/>
  <c r="AW59" i="7" a="1"/>
  <c r="AW59" i="7" s="1"/>
  <c r="AV79" i="7" a="1"/>
  <c r="AV79" i="7" s="1"/>
  <c r="AV59" i="7" a="1"/>
  <c r="AV59" i="7" s="1"/>
  <c r="AX59" i="7" s="1" a="1"/>
  <c r="AX59" i="7" s="1"/>
  <c r="AV208" i="7" a="1"/>
  <c r="AV208" i="7" s="1"/>
  <c r="AV104" i="7" a="1"/>
  <c r="AV104" i="7" s="1"/>
  <c r="AU228" i="7" a="1"/>
  <c r="AU228" i="7" s="1"/>
  <c r="AV47" i="7" a="1"/>
  <c r="AV47" i="7" s="1"/>
  <c r="AV150" i="7" a="1"/>
  <c r="AV150" i="7" s="1"/>
  <c r="AV187" i="7" a="1"/>
  <c r="AV187" i="7" s="1"/>
  <c r="AW187" i="7" a="1"/>
  <c r="AW187" i="7" s="1"/>
  <c r="AU150" i="7" a="1"/>
  <c r="AU150" i="7" s="1"/>
  <c r="AV228" i="7" a="1"/>
  <c r="AV228" i="7" s="1"/>
  <c r="AU104" i="7" a="1"/>
  <c r="AU104" i="7" s="1"/>
  <c r="AV46" i="7" a="1"/>
  <c r="AV46" i="7" s="1"/>
  <c r="AV178" i="7" a="1"/>
  <c r="AV178" i="7" s="1"/>
  <c r="AV68" i="7" a="1"/>
  <c r="AV68" i="7" s="1"/>
  <c r="AU85" i="7" a="1"/>
  <c r="AU85" i="7" s="1"/>
  <c r="AX85" i="7" s="1" a="1"/>
  <c r="AX85" i="7" s="1"/>
  <c r="AV49" i="7" a="1"/>
  <c r="AV49" i="7" s="1"/>
  <c r="AV57" i="7" a="1"/>
  <c r="AV57" i="7" s="1"/>
  <c r="AV193" i="7" a="1"/>
  <c r="AV193" i="7" s="1"/>
  <c r="AW130" i="7" a="1"/>
  <c r="AW130" i="7" s="1"/>
  <c r="AV144" i="7" a="1"/>
  <c r="AV144" i="7" s="1"/>
  <c r="AU214" i="7" a="1"/>
  <c r="AU214" i="7" s="1"/>
  <c r="AU130" i="7" a="1"/>
  <c r="AU130" i="7" s="1"/>
  <c r="AW19" i="7" a="1"/>
  <c r="AW19" i="7" s="1"/>
  <c r="AU19" i="7" a="1"/>
  <c r="AU19" i="7" s="1"/>
  <c r="AU144" i="7" a="1"/>
  <c r="AU144" i="7" s="1"/>
  <c r="AU69" i="7" a="1"/>
  <c r="AU69" i="7" s="1"/>
  <c r="AV149" i="7" a="1"/>
  <c r="AV149" i="7" s="1"/>
  <c r="AU22" i="7" a="1"/>
  <c r="AU22" i="7" s="1"/>
  <c r="AV214" i="7" a="1"/>
  <c r="AV214" i="7" s="1"/>
  <c r="AV261" i="7" a="1"/>
  <c r="AV261" i="7" s="1"/>
  <c r="AV185" i="7" a="1"/>
  <c r="AV185" i="7" s="1"/>
  <c r="AU35" i="7" a="1"/>
  <c r="AU35" i="7" s="1"/>
  <c r="AU43" i="7" a="1"/>
  <c r="AU43" i="7" s="1"/>
  <c r="AU261" i="7" a="1"/>
  <c r="AU261" i="7" s="1"/>
  <c r="AV35" i="7" a="1"/>
  <c r="AV35" i="7" s="1"/>
  <c r="AW79" i="7" a="1"/>
  <c r="AW79" i="7" s="1"/>
  <c r="AV65" i="7" a="1"/>
  <c r="AV65" i="7" s="1"/>
  <c r="AV22" i="7" a="1"/>
  <c r="AV22" i="7" s="1"/>
  <c r="AU57" i="7" a="1"/>
  <c r="AU57" i="7" s="1"/>
  <c r="AU65" i="7" a="1"/>
  <c r="AU65" i="7" s="1"/>
  <c r="AU178" i="7" a="1"/>
  <c r="AU178" i="7" s="1"/>
  <c r="AU140" i="7" a="1"/>
  <c r="AU140" i="7" s="1"/>
  <c r="AW140" i="7" a="1"/>
  <c r="AW140" i="7" s="1"/>
  <c r="AU82" i="7" a="1"/>
  <c r="AU82" i="7" s="1"/>
  <c r="AW82" i="7" a="1"/>
  <c r="AW82" i="7" s="1"/>
  <c r="AV133" i="7" a="1"/>
  <c r="AV133" i="7" s="1"/>
  <c r="AW133" i="7" a="1"/>
  <c r="AW133" i="7" s="1"/>
  <c r="AV254" i="7" a="1"/>
  <c r="AV254" i="7" s="1"/>
  <c r="AW254" i="7" a="1"/>
  <c r="AW254" i="7" s="1"/>
  <c r="AV250" i="7" a="1"/>
  <c r="AV250" i="7" s="1"/>
  <c r="AW250" i="7" a="1"/>
  <c r="AW250" i="7" s="1"/>
  <c r="AV92" i="7" a="1"/>
  <c r="AV92" i="7" s="1"/>
  <c r="AW92" i="7" a="1"/>
  <c r="AW92" i="7" s="1"/>
  <c r="AV17" i="7" a="1"/>
  <c r="AV17" i="7" s="1"/>
  <c r="AW17" i="7" a="1"/>
  <c r="AW17" i="7" s="1"/>
  <c r="AV94" i="7" a="1"/>
  <c r="AV94" i="7" s="1"/>
  <c r="AW94" i="7" a="1"/>
  <c r="AW94" i="7" s="1"/>
  <c r="AU193" i="7" a="1"/>
  <c r="AU193" i="7" s="1"/>
  <c r="AX193" i="7" s="1" a="1"/>
  <c r="AX193" i="7" s="1"/>
  <c r="AU251" i="7" a="1"/>
  <c r="AU251" i="7" s="1"/>
  <c r="AW251" i="7" a="1"/>
  <c r="AW251" i="7" s="1"/>
  <c r="AU50" i="7" a="1"/>
  <c r="AU50" i="7" s="1"/>
  <c r="AW50" i="7" a="1"/>
  <c r="AW50" i="7" s="1"/>
  <c r="AV145" i="7" a="1"/>
  <c r="AV145" i="7" s="1"/>
  <c r="AW145" i="7" a="1"/>
  <c r="AW145" i="7" s="1"/>
  <c r="AU213" i="7" a="1"/>
  <c r="AU213" i="7" s="1"/>
  <c r="AU26" i="7" a="1"/>
  <c r="AU26" i="7" s="1"/>
  <c r="AU152" i="7" a="1"/>
  <c r="AU152" i="7" s="1"/>
  <c r="AW152" i="7" a="1"/>
  <c r="AW152" i="7" s="1"/>
  <c r="AV170" i="7" a="1"/>
  <c r="AV170" i="7" s="1"/>
  <c r="AU30" i="7" a="1"/>
  <c r="AU30" i="7" s="1"/>
  <c r="AW30" i="7" a="1"/>
  <c r="AW30" i="7" s="1"/>
  <c r="AV213" i="7" a="1"/>
  <c r="AV213" i="7" s="1"/>
  <c r="AU60" i="7" a="1"/>
  <c r="AU60" i="7" s="1"/>
  <c r="AW60" i="7" a="1"/>
  <c r="AW60" i="7" s="1"/>
  <c r="AV73" i="7" a="1"/>
  <c r="AV73" i="7" s="1"/>
  <c r="AW73" i="7" a="1"/>
  <c r="AW73" i="7" s="1"/>
  <c r="AV190" i="7" a="1"/>
  <c r="AV190" i="7" s="1"/>
  <c r="AW190" i="7" a="1"/>
  <c r="AW190" i="7" s="1"/>
  <c r="AU25" i="7" a="1"/>
  <c r="AU25" i="7" s="1"/>
  <c r="AW25" i="7" a="1"/>
  <c r="AW25" i="7" s="1"/>
  <c r="AV147" i="7" a="1"/>
  <c r="AV147" i="7" s="1"/>
  <c r="AW147" i="7" a="1"/>
  <c r="AW147" i="7" s="1"/>
  <c r="AV153" i="7" a="1"/>
  <c r="AV153" i="7" s="1"/>
  <c r="AW153" i="7" a="1"/>
  <c r="AW153" i="7" s="1"/>
  <c r="AU75" i="7" a="1"/>
  <c r="AU75" i="7" s="1"/>
  <c r="AW75" i="7" a="1"/>
  <c r="AW75" i="7" s="1"/>
  <c r="AU191" i="7" a="1"/>
  <c r="AU191" i="7" s="1"/>
  <c r="AW191" i="7" a="1"/>
  <c r="AW191" i="7" s="1"/>
  <c r="AU232" i="7" a="1"/>
  <c r="AU232" i="7" s="1"/>
  <c r="AW232" i="7" a="1"/>
  <c r="AW232" i="7" s="1"/>
  <c r="AU74" i="7" a="1"/>
  <c r="AU74" i="7" s="1"/>
  <c r="AW74" i="7" a="1"/>
  <c r="AW74" i="7" s="1"/>
  <c r="AV233" i="7" a="1"/>
  <c r="AV233" i="7" s="1"/>
  <c r="AW233" i="7" a="1"/>
  <c r="AW233" i="7" s="1"/>
  <c r="AU91" i="7" a="1"/>
  <c r="AU91" i="7" s="1"/>
  <c r="AW91" i="7" a="1"/>
  <c r="AW91" i="7" s="1"/>
  <c r="AV26" i="7" a="1"/>
  <c r="AV26" i="7" s="1"/>
  <c r="AU170" i="7" a="1"/>
  <c r="AU170" i="7" s="1"/>
  <c r="AU113" i="7" a="1"/>
  <c r="AU113" i="7" s="1"/>
  <c r="AW113" i="7" a="1"/>
  <c r="AW113" i="7" s="1"/>
  <c r="AV31" i="7" a="1"/>
  <c r="AV31" i="7" s="1"/>
  <c r="AW31" i="7" a="1"/>
  <c r="AW31" i="7" s="1"/>
  <c r="AU197" i="7" a="1"/>
  <c r="AU197" i="7" s="1"/>
  <c r="AW197" i="7" a="1"/>
  <c r="AW197" i="7" s="1"/>
  <c r="AV161" i="7" a="1"/>
  <c r="AV161" i="7" s="1"/>
  <c r="AW161" i="7" a="1"/>
  <c r="AW161" i="7" s="1"/>
  <c r="AV256" i="7" a="1"/>
  <c r="AV256" i="7" s="1"/>
  <c r="AU33" i="7" a="1"/>
  <c r="AU33" i="7" s="1"/>
  <c r="AW33" i="7" a="1"/>
  <c r="AW33" i="7" s="1"/>
  <c r="AV191" i="7" a="1"/>
  <c r="AV191" i="7" s="1"/>
  <c r="AU169" i="7" a="1"/>
  <c r="AU169" i="7" s="1"/>
  <c r="AW169" i="7" a="1"/>
  <c r="AW169" i="7" s="1"/>
  <c r="AU181" i="7" a="1"/>
  <c r="AU181" i="7" s="1"/>
  <c r="AW181" i="7" a="1"/>
  <c r="AW181" i="7" s="1"/>
  <c r="AV240" i="7" a="1"/>
  <c r="AV240" i="7" s="1"/>
  <c r="AW240" i="7" a="1"/>
  <c r="AW240" i="7" s="1"/>
  <c r="AU211" i="7" a="1"/>
  <c r="AU211" i="7" s="1"/>
  <c r="AW211" i="7" a="1"/>
  <c r="AW211" i="7" s="1"/>
  <c r="AU28" i="7" a="1"/>
  <c r="AU28" i="7" s="1"/>
  <c r="AW28" i="7" a="1"/>
  <c r="AW28" i="7" s="1"/>
  <c r="AU163" i="7" a="1"/>
  <c r="AU163" i="7" s="1"/>
  <c r="AW163" i="7" a="1"/>
  <c r="AW163" i="7" s="1"/>
  <c r="AV137" i="7" a="1"/>
  <c r="AV137" i="7" s="1"/>
  <c r="AW137" i="7" a="1"/>
  <c r="AW137" i="7" s="1"/>
  <c r="AV158" i="7" a="1"/>
  <c r="AV158" i="7" s="1"/>
  <c r="AW158" i="7" a="1"/>
  <c r="AW158" i="7" s="1"/>
  <c r="AU256" i="7" a="1"/>
  <c r="AU256" i="7" s="1"/>
  <c r="AX256" i="7" s="1" a="1"/>
  <c r="AX256" i="7" s="1"/>
  <c r="AV20" i="7" a="1"/>
  <c r="AV20" i="7" s="1"/>
  <c r="AW20" i="7" a="1"/>
  <c r="AW20" i="7" s="1"/>
  <c r="AV83" i="7" a="1"/>
  <c r="AV83" i="7" s="1"/>
  <c r="AW83" i="7" a="1"/>
  <c r="AW83" i="7" s="1"/>
  <c r="AU204" i="7" a="1"/>
  <c r="AU204" i="7" s="1"/>
  <c r="AU249" i="7" a="1"/>
  <c r="AU249" i="7" s="1"/>
  <c r="AW249" i="7" a="1"/>
  <c r="AW249" i="7" s="1"/>
  <c r="AU227" i="7" a="1"/>
  <c r="AU227" i="7" s="1"/>
  <c r="AW227" i="7" a="1"/>
  <c r="AW227" i="7" s="1"/>
  <c r="AV84" i="7" a="1"/>
  <c r="AV84" i="7" s="1"/>
  <c r="AW84" i="7" a="1"/>
  <c r="AW84" i="7" s="1"/>
  <c r="AU157" i="7" a="1"/>
  <c r="AU157" i="7" s="1"/>
  <c r="AW157" i="7" a="1"/>
  <c r="AW157" i="7" s="1"/>
  <c r="AV135" i="7" a="1"/>
  <c r="AV135" i="7" s="1"/>
  <c r="AW135" i="7" a="1"/>
  <c r="AW135" i="7" s="1"/>
  <c r="AV143" i="7" a="1"/>
  <c r="AV143" i="7" s="1"/>
  <c r="AW143" i="7" a="1"/>
  <c r="AW143" i="7" s="1"/>
  <c r="AV252" i="7" a="1"/>
  <c r="AV252" i="7" s="1"/>
  <c r="AW252" i="7" a="1"/>
  <c r="AW252" i="7" s="1"/>
  <c r="AU81" i="7" a="1"/>
  <c r="AU81" i="7" s="1"/>
  <c r="AW81" i="7" a="1"/>
  <c r="AW81" i="7" s="1"/>
  <c r="AU131" i="7" a="1"/>
  <c r="AU131" i="7" s="1"/>
  <c r="AW131" i="7" a="1"/>
  <c r="AW131" i="7" s="1"/>
  <c r="AU14" i="7" a="1"/>
  <c r="AU14" i="7" s="1"/>
  <c r="AW14" i="7" a="1"/>
  <c r="AW14" i="7" s="1"/>
  <c r="AU218" i="7" a="1"/>
  <c r="AU218" i="7" s="1"/>
  <c r="AW218" i="7" a="1"/>
  <c r="AW218" i="7" s="1"/>
  <c r="AV179" i="7" a="1"/>
  <c r="AV179" i="7" s="1"/>
  <c r="AW179" i="7" a="1"/>
  <c r="AW179" i="7" s="1"/>
  <c r="AV99" i="7" a="1"/>
  <c r="AV99" i="7" s="1"/>
  <c r="AW99" i="7" a="1"/>
  <c r="AW99" i="7" s="1"/>
  <c r="AU96" i="7" a="1"/>
  <c r="AU96" i="7" s="1"/>
  <c r="AW96" i="7" a="1"/>
  <c r="AW96" i="7" s="1"/>
  <c r="AU112" i="7" a="1"/>
  <c r="AU112" i="7" s="1"/>
  <c r="AW112" i="7" a="1"/>
  <c r="AW112" i="7" s="1"/>
  <c r="AV63" i="7" a="1"/>
  <c r="AV63" i="7" s="1"/>
  <c r="AW63" i="7" a="1"/>
  <c r="AW63" i="7" s="1"/>
  <c r="AV50" i="7" a="1"/>
  <c r="AV50" i="7" s="1"/>
  <c r="AV225" i="7" a="1"/>
  <c r="AV225" i="7" s="1"/>
  <c r="AW225" i="7" a="1"/>
  <c r="AW225" i="7" s="1"/>
  <c r="AV34" i="7" a="1"/>
  <c r="AV34" i="7" s="1"/>
  <c r="AW34" i="7" a="1"/>
  <c r="AW34" i="7" s="1"/>
  <c r="AV18" i="7" a="1"/>
  <c r="AV18" i="7" s="1"/>
  <c r="AW18" i="7" a="1"/>
  <c r="AW18" i="7" s="1"/>
  <c r="AU231" i="7" a="1"/>
  <c r="AU231" i="7" s="1"/>
  <c r="AW231" i="7" a="1"/>
  <c r="AW231" i="7" s="1"/>
  <c r="AU51" i="7" a="1"/>
  <c r="AU51" i="7" s="1"/>
  <c r="AW51" i="7" a="1"/>
  <c r="AW51" i="7" s="1"/>
  <c r="AU135" i="7" a="1"/>
  <c r="AU135" i="7" s="1"/>
  <c r="AU168" i="7" a="1"/>
  <c r="AU168" i="7" s="1"/>
  <c r="AV180" i="7" a="1"/>
  <c r="AV180" i="7" s="1"/>
  <c r="AW180" i="7" a="1"/>
  <c r="AW180" i="7" s="1"/>
  <c r="AU40" i="7" a="1"/>
  <c r="AU40" i="7" s="1"/>
  <c r="AW40" i="7" a="1"/>
  <c r="AW40" i="7" s="1"/>
  <c r="AU110" i="7" a="1"/>
  <c r="AU110" i="7" s="1"/>
  <c r="AW110" i="7" a="1"/>
  <c r="AW110" i="7" s="1"/>
  <c r="AU18" i="7" a="1"/>
  <c r="AU18" i="7" s="1"/>
  <c r="AU174" i="7" a="1"/>
  <c r="AU174" i="7" s="1"/>
  <c r="AW174" i="7" a="1"/>
  <c r="AW174" i="7" s="1"/>
  <c r="AV78" i="7" a="1"/>
  <c r="AV78" i="7" s="1"/>
  <c r="AW78" i="7" a="1"/>
  <c r="AW78" i="7" s="1"/>
  <c r="AV203" i="7" a="1"/>
  <c r="AV203" i="7" s="1"/>
  <c r="AW203" i="7" a="1"/>
  <c r="AW203" i="7" s="1"/>
  <c r="AV168" i="7" a="1"/>
  <c r="AV168" i="7" s="1"/>
  <c r="AV43" i="7" a="1"/>
  <c r="AV43" i="7" s="1"/>
  <c r="AV67" i="7" a="1"/>
  <c r="AV67" i="7" s="1"/>
  <c r="AW67" i="7" a="1"/>
  <c r="AW67" i="7" s="1"/>
  <c r="AV119" i="7" a="1"/>
  <c r="AV119" i="7" s="1"/>
  <c r="AW119" i="7" a="1"/>
  <c r="AW119" i="7" s="1"/>
  <c r="AV55" i="7" a="1"/>
  <c r="AV55" i="7" s="1"/>
  <c r="AW55" i="7" a="1"/>
  <c r="AW55" i="7" s="1"/>
  <c r="AV54" i="7" a="1"/>
  <c r="AV54" i="7" s="1"/>
  <c r="AW54" i="7" a="1"/>
  <c r="AW54" i="7" s="1"/>
  <c r="AV229" i="7" a="1"/>
  <c r="AV229" i="7" s="1"/>
  <c r="AU53" i="7" a="1"/>
  <c r="AU53" i="7" s="1"/>
  <c r="AU52" i="7" a="1"/>
  <c r="AU52" i="7" s="1"/>
  <c r="AV169" i="7" a="1"/>
  <c r="AV169" i="7" s="1"/>
  <c r="AV232" i="7" a="1"/>
  <c r="AV232" i="7" s="1"/>
  <c r="AU158" i="7" a="1"/>
  <c r="AU158" i="7" s="1"/>
  <c r="AU73" i="7" a="1"/>
  <c r="AU73" i="7" s="1"/>
  <c r="AU244" i="7" a="1"/>
  <c r="AU244" i="7" s="1"/>
  <c r="AV24" i="7" a="1"/>
  <c r="AV24" i="7" s="1"/>
  <c r="AU83" i="7" a="1"/>
  <c r="AU83" i="7" s="1"/>
  <c r="AV81" i="7" a="1"/>
  <c r="AV81" i="7" s="1"/>
  <c r="AV188" i="7" a="1"/>
  <c r="AV188" i="7" s="1"/>
  <c r="AU47" i="7" a="1"/>
  <c r="AU47" i="7" s="1"/>
  <c r="AU254" i="7" a="1"/>
  <c r="AU254" i="7" s="1"/>
  <c r="AU31" i="7" a="1"/>
  <c r="AU31" i="7" s="1"/>
  <c r="AU99" i="7" a="1"/>
  <c r="AU99" i="7" s="1"/>
  <c r="AV162" i="7" a="1"/>
  <c r="AV162" i="7" s="1"/>
  <c r="AU162" i="7" a="1"/>
  <c r="AU162" i="7" s="1"/>
  <c r="AU78" i="7" a="1"/>
  <c r="AU78" i="7" s="1"/>
  <c r="AU24" i="7" a="1"/>
  <c r="AU24" i="7" s="1"/>
  <c r="AV251" i="7" a="1"/>
  <c r="AV251" i="7" s="1"/>
  <c r="AV140" i="7" a="1"/>
  <c r="AV140" i="7" s="1"/>
  <c r="AU248" i="7" a="1"/>
  <c r="AU248" i="7" s="1"/>
  <c r="AV248" i="7" a="1"/>
  <c r="AV248" i="7" s="1"/>
  <c r="AV40" i="7" a="1"/>
  <c r="AV40" i="7" s="1"/>
  <c r="AU55" i="7" a="1"/>
  <c r="AU55" i="7" s="1"/>
  <c r="AU185" i="7" a="1"/>
  <c r="AU185" i="7" s="1"/>
  <c r="AU240" i="7" a="1"/>
  <c r="AU240" i="7" s="1"/>
  <c r="AV53" i="7" a="1"/>
  <c r="AV53" i="7" s="1"/>
  <c r="AV244" i="7" a="1"/>
  <c r="AV244" i="7" s="1"/>
  <c r="AV74" i="7" a="1"/>
  <c r="AV74" i="7" s="1"/>
  <c r="AU179" i="7" a="1"/>
  <c r="AU179" i="7" s="1"/>
  <c r="AU17" i="7" a="1"/>
  <c r="AU17" i="7" s="1"/>
  <c r="AU165" i="7" a="1"/>
  <c r="AU165" i="7" s="1"/>
  <c r="AV165" i="7" a="1"/>
  <c r="AV165" i="7" s="1"/>
  <c r="AV82" i="7" a="1"/>
  <c r="AV82" i="7" s="1"/>
  <c r="AV204" i="7" a="1"/>
  <c r="AV204" i="7" s="1"/>
  <c r="AU37" i="7" a="1"/>
  <c r="AU37" i="7" s="1"/>
  <c r="AU250" i="7" a="1"/>
  <c r="AU250" i="7" s="1"/>
  <c r="AV106" i="7" a="1"/>
  <c r="AV106" i="7" s="1"/>
  <c r="AU106" i="7" a="1"/>
  <c r="AU106" i="7" s="1"/>
  <c r="AV174" i="7" a="1"/>
  <c r="AV174" i="7" s="1"/>
  <c r="AV52" i="7" a="1"/>
  <c r="AV52" i="7" s="1"/>
  <c r="AV113" i="7" a="1"/>
  <c r="AV113" i="7" s="1"/>
  <c r="AU34" i="7" a="1"/>
  <c r="AU34" i="7" s="1"/>
  <c r="AV14" i="7" a="1"/>
  <c r="AV14" i="7" s="1"/>
  <c r="AV211" i="7" a="1"/>
  <c r="AV211" i="7" s="1"/>
  <c r="AV181" i="7" a="1"/>
  <c r="AV181" i="7" s="1"/>
  <c r="AU160" i="7" a="1"/>
  <c r="AU160" i="7" s="1"/>
  <c r="AV160" i="7" a="1"/>
  <c r="AV160" i="7" s="1"/>
  <c r="AV42" i="7" a="1"/>
  <c r="AV42" i="7" s="1"/>
  <c r="AU42" i="7" a="1"/>
  <c r="AU42" i="7" s="1"/>
  <c r="AU153" i="7" a="1"/>
  <c r="AU153" i="7" s="1"/>
  <c r="AV154" i="7" a="1"/>
  <c r="AV154" i="7" s="1"/>
  <c r="AU154" i="7" a="1"/>
  <c r="AU154" i="7" s="1"/>
  <c r="AV231" i="7" a="1"/>
  <c r="AV231" i="7" s="1"/>
  <c r="AU216" i="7" a="1"/>
  <c r="AU216" i="7" s="1"/>
  <c r="AV216" i="7" a="1"/>
  <c r="AV216" i="7" s="1"/>
  <c r="AU225" i="7" a="1"/>
  <c r="AU225" i="7" s="1"/>
  <c r="AV223" i="7" a="1"/>
  <c r="AV223" i="7" s="1"/>
  <c r="AU223" i="7" a="1"/>
  <c r="AU223" i="7" s="1"/>
  <c r="AU149" i="7" a="1"/>
  <c r="AU149" i="7" s="1"/>
  <c r="AV51" i="7" a="1"/>
  <c r="AV51" i="7" s="1"/>
  <c r="AV227" i="7" a="1"/>
  <c r="AV227" i="7" s="1"/>
  <c r="AV176" i="7" a="1"/>
  <c r="AV176" i="7" s="1"/>
  <c r="AU145" i="7" a="1"/>
  <c r="AU145" i="7" s="1"/>
  <c r="AU20" i="7" a="1"/>
  <c r="AU20" i="7" s="1"/>
  <c r="AU203" i="7" a="1"/>
  <c r="AU203" i="7" s="1"/>
  <c r="AU137" i="7" a="1"/>
  <c r="AU137" i="7" s="1"/>
  <c r="AU188" i="7" a="1"/>
  <c r="AU188" i="7" s="1"/>
  <c r="AV33" i="7" a="1"/>
  <c r="AV33" i="7" s="1"/>
  <c r="AV163" i="7" a="1"/>
  <c r="AV163" i="7" s="1"/>
  <c r="AU97" i="7" a="1"/>
  <c r="AU97" i="7" s="1"/>
  <c r="AU176" i="7" a="1"/>
  <c r="AU176" i="7" s="1"/>
  <c r="AU67" i="7" a="1"/>
  <c r="AU67" i="7" s="1"/>
  <c r="AU116" i="7" a="1"/>
  <c r="AU116" i="7" s="1"/>
  <c r="AV116" i="7" a="1"/>
  <c r="AV116" i="7" s="1"/>
  <c r="AU111" i="7" a="1"/>
  <c r="AU111" i="7" s="1"/>
  <c r="AU84" i="7" a="1"/>
  <c r="AU84" i="7" s="1"/>
  <c r="AV111" i="7" a="1"/>
  <c r="AV111" i="7" s="1"/>
  <c r="AV37" i="7" a="1"/>
  <c r="AV37" i="7" s="1"/>
  <c r="AU219" i="7" a="1"/>
  <c r="AU219" i="7" s="1"/>
  <c r="AV219" i="7" a="1"/>
  <c r="AV219" i="7" s="1"/>
  <c r="AU119" i="7" a="1"/>
  <c r="AU119" i="7" s="1"/>
  <c r="AV218" i="7" a="1"/>
  <c r="AV218" i="7" s="1"/>
  <c r="AV152" i="7" a="1"/>
  <c r="AV152" i="7" s="1"/>
  <c r="AV32" i="7" a="1"/>
  <c r="AV32" i="7" s="1"/>
  <c r="AV200" i="7" a="1"/>
  <c r="AV200" i="7" s="1"/>
  <c r="AU200" i="7" a="1"/>
  <c r="AU200" i="7" s="1"/>
  <c r="AU133" i="7" a="1"/>
  <c r="AU133" i="7" s="1"/>
  <c r="AV131" i="7" a="1"/>
  <c r="AV131" i="7" s="1"/>
  <c r="AV194" i="7" a="1"/>
  <c r="AV194" i="7" s="1"/>
  <c r="AU194" i="7" a="1"/>
  <c r="AU194" i="7" s="1"/>
  <c r="AU143" i="7" a="1"/>
  <c r="AU143" i="7" s="1"/>
  <c r="AV182" i="7" a="1"/>
  <c r="AV182" i="7" s="1"/>
  <c r="AU182" i="7" a="1"/>
  <c r="AU182" i="7" s="1"/>
  <c r="AU202" i="7" a="1"/>
  <c r="AU202" i="7" s="1"/>
  <c r="AV62" i="7" a="1"/>
  <c r="AV62" i="7" s="1"/>
  <c r="AU62" i="7" a="1"/>
  <c r="AU62" i="7" s="1"/>
  <c r="AX62" i="7" s="1" a="1"/>
  <c r="AX62" i="7" s="1"/>
  <c r="AV110" i="7" a="1"/>
  <c r="AV110" i="7" s="1"/>
  <c r="AV30" i="7" a="1"/>
  <c r="AV30" i="7" s="1"/>
  <c r="AV112" i="7" a="1"/>
  <c r="AV112" i="7" s="1"/>
  <c r="AV39" i="7" a="1"/>
  <c r="AV39" i="7" s="1"/>
  <c r="AU39" i="7" a="1"/>
  <c r="AU39" i="7" s="1"/>
  <c r="AV202" i="7" a="1"/>
  <c r="AV202" i="7" s="1"/>
  <c r="AV91" i="7" a="1"/>
  <c r="AV91" i="7" s="1"/>
  <c r="AU63" i="7" a="1"/>
  <c r="AU63" i="7" s="1"/>
  <c r="AU147" i="7" a="1"/>
  <c r="AU147" i="7" s="1"/>
  <c r="AU146" i="7" a="1"/>
  <c r="AU146" i="7" s="1"/>
  <c r="AV146" i="7" a="1"/>
  <c r="AV146" i="7" s="1"/>
  <c r="AV97" i="7" a="1"/>
  <c r="AV97" i="7" s="1"/>
  <c r="AU151" i="7" a="1"/>
  <c r="AU151" i="7" s="1"/>
  <c r="AV151" i="7" a="1"/>
  <c r="AV151" i="7" s="1"/>
  <c r="AU32" i="7" a="1"/>
  <c r="AU32" i="7" s="1"/>
  <c r="AU94" i="7" a="1"/>
  <c r="AU94" i="7" s="1"/>
  <c r="AV118" i="7" a="1"/>
  <c r="AV118" i="7" s="1"/>
  <c r="AV186" i="7" a="1"/>
  <c r="AV186" i="7" s="1"/>
  <c r="AU186" i="7" a="1"/>
  <c r="AU186" i="7" s="1"/>
  <c r="AU118" i="7" a="1"/>
  <c r="AU118" i="7" s="1"/>
  <c r="AV253" i="7" a="1"/>
  <c r="AV253" i="7" s="1"/>
  <c r="AV115" i="7" a="1"/>
  <c r="AV115" i="7" s="1"/>
  <c r="AU115" i="7" a="1"/>
  <c r="AU115" i="7" s="1"/>
  <c r="AU247" i="7" a="1"/>
  <c r="AU247" i="7" s="1"/>
  <c r="AV247" i="7" a="1"/>
  <c r="AV247" i="7" s="1"/>
  <c r="AU253" i="7" a="1"/>
  <c r="AU253" i="7" s="1"/>
  <c r="AU70" i="7" a="1"/>
  <c r="AU70" i="7" s="1"/>
  <c r="AV70" i="7" a="1"/>
  <c r="AV70" i="7" s="1"/>
  <c r="AU36" i="7" a="1"/>
  <c r="AU36" i="7" s="1"/>
  <c r="AV36" i="7" a="1"/>
  <c r="AV36" i="7" s="1"/>
  <c r="AV80" i="7" a="1"/>
  <c r="AV80" i="7" s="1"/>
  <c r="AU80" i="7" a="1"/>
  <c r="AU80" i="7" s="1"/>
  <c r="AV205" i="7" a="1"/>
  <c r="AV205" i="7" s="1"/>
  <c r="AU205" i="7" a="1"/>
  <c r="AU205" i="7" s="1"/>
  <c r="AU252" i="7" a="1"/>
  <c r="AU252" i="7" s="1"/>
  <c r="AV93" i="7" a="1"/>
  <c r="AV93" i="7" s="1"/>
  <c r="AU93" i="7" a="1"/>
  <c r="AU93" i="7" s="1"/>
  <c r="AV23" i="7" a="1"/>
  <c r="AV23" i="7" s="1"/>
  <c r="AU23" i="7" a="1"/>
  <c r="AU23" i="7" s="1"/>
  <c r="AV241" i="7" a="1"/>
  <c r="AV241" i="7" s="1"/>
  <c r="AU241" i="7" a="1"/>
  <c r="AU241" i="7" s="1"/>
  <c r="AX241" i="7" s="1" a="1"/>
  <c r="AX241" i="7" s="1"/>
  <c r="AV206" i="7" a="1"/>
  <c r="AV206" i="7" s="1"/>
  <c r="AU206" i="7" a="1"/>
  <c r="AU206" i="7" s="1"/>
  <c r="AU38" i="7" a="1"/>
  <c r="AU38" i="7" s="1"/>
  <c r="AV38" i="7" a="1"/>
  <c r="AV38" i="7" s="1"/>
  <c r="AU109" i="7" a="1"/>
  <c r="AU109" i="7" s="1"/>
  <c r="AV109" i="7" a="1"/>
  <c r="AV109" i="7" s="1"/>
  <c r="AV157" i="7" a="1"/>
  <c r="AV157" i="7" s="1"/>
  <c r="AU48" i="7" a="1"/>
  <c r="AU48" i="7" s="1"/>
  <c r="AV48" i="7" a="1"/>
  <c r="AV48" i="7" s="1"/>
  <c r="AV139" i="7" a="1"/>
  <c r="AV139" i="7" s="1"/>
  <c r="AU139" i="7" a="1"/>
  <c r="AU139" i="7" s="1"/>
  <c r="AU44" i="7" a="1"/>
  <c r="AU44" i="7" s="1"/>
  <c r="AV44" i="7" a="1"/>
  <c r="AV44" i="7" s="1"/>
  <c r="AU238" i="7" a="1"/>
  <c r="AU238" i="7" s="1"/>
  <c r="AV238" i="7" a="1"/>
  <c r="AV238" i="7" s="1"/>
  <c r="AV257" i="7" a="1"/>
  <c r="AV257" i="7" s="1"/>
  <c r="AU257" i="7" a="1"/>
  <c r="AU257" i="7" s="1"/>
  <c r="N24" i="5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AX67" i="7" l="1" a="1"/>
  <c r="AX67" i="7" s="1"/>
  <c r="AX247" i="7" a="1"/>
  <c r="AX247" i="7" s="1"/>
  <c r="AX202" i="7" a="1"/>
  <c r="AX202" i="7" s="1"/>
  <c r="BA202" i="7" s="1" a="1"/>
  <c r="BA202" i="7" s="1"/>
  <c r="AX224" i="7" a="1"/>
  <c r="AX224" i="7" s="1"/>
  <c r="AX102" i="7" a="1"/>
  <c r="AX102" i="7" s="1"/>
  <c r="BA102" i="7" s="1" a="1"/>
  <c r="BA102" i="7" s="1"/>
  <c r="AX205" i="7" a="1"/>
  <c r="AX205" i="7" s="1"/>
  <c r="AX194" i="7" a="1"/>
  <c r="AX194" i="7" s="1"/>
  <c r="AX184" i="7" a="1"/>
  <c r="AX184" i="7" s="1"/>
  <c r="AX158" i="7" a="1"/>
  <c r="AX158" i="7" s="1"/>
  <c r="BA158" i="7" s="1" a="1"/>
  <c r="BA158" i="7" s="1"/>
  <c r="AX77" i="7" a="1"/>
  <c r="AX77" i="7" s="1"/>
  <c r="AX141" i="7" a="1"/>
  <c r="AX141" i="7" s="1"/>
  <c r="AZ141" i="7" s="1" a="1"/>
  <c r="AZ141" i="7" s="1"/>
  <c r="AX90" i="7" a="1"/>
  <c r="AX90" i="7" s="1"/>
  <c r="AX185" i="7" a="1"/>
  <c r="AX185" i="7" s="1"/>
  <c r="AX220" i="7" a="1"/>
  <c r="AX220" i="7" s="1"/>
  <c r="BA220" i="7" s="1" a="1"/>
  <c r="BA220" i="7" s="1"/>
  <c r="AX235" i="7" a="1"/>
  <c r="AX235" i="7" s="1"/>
  <c r="AY235" i="7" s="1" a="1"/>
  <c r="AY235" i="7" s="1"/>
  <c r="AX145" i="7" a="1"/>
  <c r="AX145" i="7" s="1"/>
  <c r="BA145" i="7" s="1" a="1"/>
  <c r="BA145" i="7" s="1"/>
  <c r="AX261" i="7" a="1"/>
  <c r="AX261" i="7" s="1"/>
  <c r="AX72" i="7" a="1"/>
  <c r="AX72" i="7" s="1"/>
  <c r="BA72" i="7" s="1" a="1"/>
  <c r="BA72" i="7" s="1"/>
  <c r="AX129" i="7" a="1"/>
  <c r="AX129" i="7" s="1"/>
  <c r="AX231" i="7" a="1"/>
  <c r="AX231" i="7" s="1"/>
  <c r="AX216" i="7" a="1"/>
  <c r="AX216" i="7" s="1"/>
  <c r="BA216" i="7" s="1" a="1"/>
  <c r="BA216" i="7" s="1"/>
  <c r="AX200" i="7" a="1"/>
  <c r="AX200" i="7" s="1"/>
  <c r="AX137" i="7" a="1"/>
  <c r="AX137" i="7" s="1"/>
  <c r="BA137" i="7" s="1" a="1"/>
  <c r="BA137" i="7" s="1"/>
  <c r="AX86" i="7" a="1"/>
  <c r="AX86" i="7" s="1"/>
  <c r="AX187" i="7" a="1"/>
  <c r="AX187" i="7" s="1"/>
  <c r="AX101" i="7" a="1"/>
  <c r="AX101" i="7" s="1"/>
  <c r="AX246" i="7" a="1"/>
  <c r="AX246" i="7" s="1"/>
  <c r="BA246" i="7" s="1" a="1"/>
  <c r="BA246" i="7" s="1"/>
  <c r="AX92" i="7" a="1"/>
  <c r="AX92" i="7" s="1"/>
  <c r="AX232" i="7" a="1"/>
  <c r="AX232" i="7" s="1"/>
  <c r="AX20" i="7" a="1"/>
  <c r="AX20" i="7" s="1"/>
  <c r="AX55" i="7" a="1"/>
  <c r="AX55" i="7" s="1"/>
  <c r="AX26" i="7" a="1"/>
  <c r="AX26" i="7" s="1"/>
  <c r="BA26" i="7" s="1" a="1"/>
  <c r="BA26" i="7" s="1"/>
  <c r="AX136" i="7" a="1"/>
  <c r="AX136" i="7" s="1"/>
  <c r="BA136" i="7" s="1" a="1"/>
  <c r="BA136" i="7" s="1"/>
  <c r="AX191" i="7" a="1"/>
  <c r="AX191" i="7" s="1"/>
  <c r="AX166" i="7" a="1"/>
  <c r="AX166" i="7" s="1"/>
  <c r="AX213" i="7" a="1"/>
  <c r="AX213" i="7" s="1"/>
  <c r="AZ213" i="7" s="1" a="1"/>
  <c r="AZ213" i="7" s="1"/>
  <c r="AX144" i="7" a="1"/>
  <c r="AX144" i="7" s="1"/>
  <c r="AY144" i="7" s="1" a="1"/>
  <c r="AY144" i="7" s="1"/>
  <c r="AX172" i="7" a="1"/>
  <c r="AX172" i="7" s="1"/>
  <c r="AZ172" i="7" s="1" a="1"/>
  <c r="AZ172" i="7" s="1"/>
  <c r="AX190" i="7" a="1"/>
  <c r="AX190" i="7" s="1"/>
  <c r="AX160" i="7" a="1"/>
  <c r="AX160" i="7" s="1"/>
  <c r="BA160" i="7" s="1" a="1"/>
  <c r="BA160" i="7" s="1"/>
  <c r="AX18" i="7" a="1"/>
  <c r="AX18" i="7" s="1"/>
  <c r="AX228" i="7" a="1"/>
  <c r="AX228" i="7" s="1"/>
  <c r="AX66" i="7" a="1"/>
  <c r="AX66" i="7" s="1"/>
  <c r="AX198" i="7" a="1"/>
  <c r="AX198" i="7" s="1"/>
  <c r="AX217" i="7" a="1"/>
  <c r="AX217" i="7" s="1"/>
  <c r="AX131" i="7" a="1"/>
  <c r="AX131" i="7" s="1"/>
  <c r="AX88" i="7" a="1"/>
  <c r="AX88" i="7" s="1"/>
  <c r="BA88" i="7" s="1" a="1"/>
  <c r="BA88" i="7" s="1"/>
  <c r="AX73" i="7" a="1"/>
  <c r="AX73" i="7" s="1"/>
  <c r="AX149" i="7" a="1"/>
  <c r="AX149" i="7" s="1"/>
  <c r="BA149" i="7" s="1" a="1"/>
  <c r="BA149" i="7" s="1"/>
  <c r="AX110" i="7" a="1"/>
  <c r="AX110" i="7" s="1"/>
  <c r="AX159" i="7" a="1"/>
  <c r="AX159" i="7" s="1"/>
  <c r="AZ159" i="7" s="1" a="1"/>
  <c r="AZ159" i="7" s="1"/>
  <c r="AX156" i="7" a="1"/>
  <c r="AX156" i="7" s="1"/>
  <c r="BA156" i="7" s="1" a="1"/>
  <c r="BA156" i="7" s="1"/>
  <c r="AX146" i="7" a="1"/>
  <c r="AX146" i="7" s="1"/>
  <c r="AX152" i="7" a="1"/>
  <c r="AX152" i="7" s="1"/>
  <c r="BA152" i="7" s="1" a="1"/>
  <c r="BA152" i="7" s="1"/>
  <c r="AX30" i="7" a="1"/>
  <c r="AX30" i="7" s="1"/>
  <c r="AX223" i="7" a="1"/>
  <c r="AX223" i="7" s="1"/>
  <c r="AX106" i="7" a="1"/>
  <c r="AX106" i="7" s="1"/>
  <c r="AX117" i="7" a="1"/>
  <c r="AX117" i="7" s="1"/>
  <c r="BA117" i="7" s="1" a="1"/>
  <c r="BA117" i="7" s="1"/>
  <c r="AX100" i="7" a="1"/>
  <c r="AX100" i="7" s="1"/>
  <c r="AX46" i="7" a="1"/>
  <c r="AX46" i="7" s="1"/>
  <c r="BA46" i="7" s="1" a="1"/>
  <c r="BA46" i="7" s="1"/>
  <c r="AX54" i="7" a="1"/>
  <c r="AX54" i="7" s="1"/>
  <c r="AX65" i="7" a="1"/>
  <c r="AX65" i="7" s="1"/>
  <c r="BA65" i="7" s="1" a="1"/>
  <c r="BA65" i="7" s="1"/>
  <c r="AX125" i="7" a="1"/>
  <c r="AX125" i="7" s="1"/>
  <c r="AZ125" i="7" s="1" a="1"/>
  <c r="AZ125" i="7" s="1"/>
  <c r="AX138" i="7" a="1"/>
  <c r="AX138" i="7" s="1"/>
  <c r="AX17" i="7" a="1"/>
  <c r="AX17" i="7" s="1"/>
  <c r="AX209" i="7" a="1"/>
  <c r="AX209" i="7" s="1"/>
  <c r="BA209" i="7" s="1" a="1"/>
  <c r="BA209" i="7" s="1"/>
  <c r="AX61" i="7" a="1"/>
  <c r="AX61" i="7" s="1"/>
  <c r="BA61" i="7" s="1" a="1"/>
  <c r="BA61" i="7" s="1"/>
  <c r="AX33" i="7" a="1"/>
  <c r="AX33" i="7" s="1"/>
  <c r="AX151" i="7" a="1"/>
  <c r="AX151" i="7" s="1"/>
  <c r="AX83" i="7" a="1"/>
  <c r="AX83" i="7" s="1"/>
  <c r="AX168" i="7" a="1"/>
  <c r="AX168" i="7" s="1"/>
  <c r="BA168" i="7" s="1" a="1"/>
  <c r="BA168" i="7" s="1"/>
  <c r="AX123" i="7" a="1"/>
  <c r="AX123" i="7" s="1"/>
  <c r="AX177" i="7" a="1"/>
  <c r="AX177" i="7" s="1"/>
  <c r="AX175" i="7" a="1"/>
  <c r="AX175" i="7" s="1"/>
  <c r="AX174" i="7" a="1"/>
  <c r="AX174" i="7" s="1"/>
  <c r="AX248" i="7" a="1"/>
  <c r="AX248" i="7" s="1"/>
  <c r="BA248" i="7" s="1" a="1"/>
  <c r="BA248" i="7" s="1"/>
  <c r="AX52" i="7" a="1"/>
  <c r="AX52" i="7" s="1"/>
  <c r="AX197" i="7" a="1"/>
  <c r="AX197" i="7" s="1"/>
  <c r="AX262" i="7" a="1"/>
  <c r="AX262" i="7" s="1"/>
  <c r="AX130" i="7" a="1"/>
  <c r="AX130" i="7" s="1"/>
  <c r="AX50" i="7" a="1"/>
  <c r="AX50" i="7" s="1"/>
  <c r="AX121" i="7" a="1"/>
  <c r="AX121" i="7" s="1"/>
  <c r="AZ121" i="7" s="1" a="1"/>
  <c r="AZ121" i="7" s="1"/>
  <c r="AX230" i="7" a="1"/>
  <c r="AX230" i="7" s="1"/>
  <c r="AX118" i="7" a="1"/>
  <c r="AX118" i="7" s="1"/>
  <c r="AX84" i="7" a="1"/>
  <c r="AX84" i="7" s="1"/>
  <c r="AX225" i="7" a="1"/>
  <c r="AX225" i="7" s="1"/>
  <c r="AX250" i="7" a="1"/>
  <c r="AX250" i="7" s="1"/>
  <c r="AX78" i="7" a="1"/>
  <c r="AX78" i="7" s="1"/>
  <c r="AX180" i="7" a="1"/>
  <c r="AX180" i="7" s="1"/>
  <c r="AX113" i="7" a="1"/>
  <c r="AX113" i="7" s="1"/>
  <c r="AX25" i="7" a="1"/>
  <c r="AX25" i="7" s="1"/>
  <c r="AZ25" i="7" s="1" a="1"/>
  <c r="AZ25" i="7" s="1"/>
  <c r="AX251" i="7" a="1"/>
  <c r="AX251" i="7" s="1"/>
  <c r="AX57" i="7" a="1"/>
  <c r="AX57" i="7" s="1"/>
  <c r="BA57" i="7" s="1" a="1"/>
  <c r="BA57" i="7" s="1"/>
  <c r="AX49" i="7" a="1"/>
  <c r="AX49" i="7" s="1"/>
  <c r="AX242" i="7" a="1"/>
  <c r="AX242" i="7" s="1"/>
  <c r="AX103" i="7" a="1"/>
  <c r="AX103" i="7" s="1"/>
  <c r="AX161" i="7" a="1"/>
  <c r="AX161" i="7" s="1"/>
  <c r="AX128" i="7" a="1"/>
  <c r="AX128" i="7" s="1"/>
  <c r="AX45" i="7" a="1"/>
  <c r="AX45" i="7" s="1"/>
  <c r="AX27" i="7" a="1"/>
  <c r="AX27" i="7" s="1"/>
  <c r="AX148" i="7" a="1"/>
  <c r="AX148" i="7" s="1"/>
  <c r="BA148" i="7" s="1" a="1"/>
  <c r="BA148" i="7" s="1"/>
  <c r="AX56" i="7" a="1"/>
  <c r="AX56" i="7" s="1"/>
  <c r="AX112" i="7" a="1"/>
  <c r="AX112" i="7" s="1"/>
  <c r="AX210" i="7" a="1"/>
  <c r="AX210" i="7" s="1"/>
  <c r="AX23" i="7" a="1"/>
  <c r="AX23" i="7" s="1"/>
  <c r="AX186" i="7" a="1"/>
  <c r="AX186" i="7" s="1"/>
  <c r="AX111" i="7" a="1"/>
  <c r="AX111" i="7" s="1"/>
  <c r="AZ111" i="7" s="1" a="1"/>
  <c r="AZ111" i="7" s="1"/>
  <c r="AX162" i="7" a="1"/>
  <c r="AX162" i="7" s="1"/>
  <c r="AX170" i="7" a="1"/>
  <c r="AX170" i="7" s="1"/>
  <c r="AX134" i="7" a="1"/>
  <c r="AX134" i="7" s="1"/>
  <c r="AX167" i="7" a="1"/>
  <c r="AX167" i="7" s="1"/>
  <c r="AX132" i="7" a="1"/>
  <c r="AX132" i="7" s="1"/>
  <c r="AY132" i="7" s="1" a="1"/>
  <c r="AY132" i="7" s="1"/>
  <c r="AX215" i="7" a="1"/>
  <c r="AX215" i="7" s="1"/>
  <c r="AX58" i="7" a="1"/>
  <c r="AX58" i="7" s="1"/>
  <c r="BA58" i="7" s="1" a="1"/>
  <c r="BA58" i="7" s="1"/>
  <c r="AX211" i="7" a="1"/>
  <c r="AX211" i="7" s="1"/>
  <c r="AX98" i="7" a="1"/>
  <c r="AX98" i="7" s="1"/>
  <c r="AZ98" i="7" s="1" a="1"/>
  <c r="AZ98" i="7" s="1"/>
  <c r="AX124" i="7" a="1"/>
  <c r="AX124" i="7" s="1"/>
  <c r="AX244" i="7" a="1"/>
  <c r="AX244" i="7" s="1"/>
  <c r="AX229" i="7" a="1"/>
  <c r="AX229" i="7" s="1"/>
  <c r="AX38" i="7" a="1"/>
  <c r="AX38" i="7" s="1"/>
  <c r="AX53" i="7" a="1"/>
  <c r="AX53" i="7" s="1"/>
  <c r="BA53" i="7" s="1" a="1"/>
  <c r="BA53" i="7" s="1"/>
  <c r="AX115" i="7" a="1"/>
  <c r="AX115" i="7" s="1"/>
  <c r="AX31" i="7" a="1"/>
  <c r="AX31" i="7" s="1"/>
  <c r="AX93" i="7" a="1"/>
  <c r="AX93" i="7" s="1"/>
  <c r="AX182" i="7" a="1"/>
  <c r="AX182" i="7" s="1"/>
  <c r="BA182" i="7" s="1" a="1"/>
  <c r="BA182" i="7" s="1"/>
  <c r="AX79" i="7" a="1"/>
  <c r="AX79" i="7" s="1"/>
  <c r="AX108" i="7" a="1"/>
  <c r="AX108" i="7" s="1"/>
  <c r="AZ108" i="7" s="1" a="1"/>
  <c r="AZ108" i="7" s="1"/>
  <c r="AX15" i="7" a="1"/>
  <c r="AX15" i="7" s="1"/>
  <c r="AX221" i="7" a="1"/>
  <c r="AX221" i="7" s="1"/>
  <c r="AX164" i="7" a="1"/>
  <c r="AX164" i="7" s="1"/>
  <c r="BA164" i="7" s="1" a="1"/>
  <c r="BA164" i="7" s="1"/>
  <c r="AX71" i="7" a="1"/>
  <c r="AX71" i="7" s="1"/>
  <c r="AX19" i="7" a="1"/>
  <c r="AX19" i="7" s="1"/>
  <c r="AX24" i="7" a="1"/>
  <c r="AX24" i="7" s="1"/>
  <c r="AX105" i="7" a="1"/>
  <c r="AX105" i="7" s="1"/>
  <c r="BA105" i="7" s="1" a="1"/>
  <c r="BA105" i="7" s="1"/>
  <c r="AX183" i="7" a="1"/>
  <c r="AX183" i="7" s="1"/>
  <c r="AX226" i="7" a="1"/>
  <c r="AX226" i="7" s="1"/>
  <c r="AX29" i="7" a="1"/>
  <c r="AX29" i="7" s="1"/>
  <c r="AX163" i="7" a="1"/>
  <c r="AX163" i="7" s="1"/>
  <c r="AX176" i="7" a="1"/>
  <c r="AX176" i="7" s="1"/>
  <c r="BA176" i="7" s="1" a="1"/>
  <c r="BA176" i="7" s="1"/>
  <c r="AX254" i="7" a="1"/>
  <c r="AX254" i="7" s="1"/>
  <c r="BA254" i="7" s="1" a="1"/>
  <c r="BA254" i="7" s="1"/>
  <c r="AX68" i="7" a="1"/>
  <c r="AX68" i="7" s="1"/>
  <c r="BA68" i="7" s="1" a="1"/>
  <c r="BA68" i="7" s="1"/>
  <c r="AX87" i="7" a="1"/>
  <c r="AX87" i="7" s="1"/>
  <c r="BA87" i="7" s="1" a="1"/>
  <c r="BA87" i="7" s="1"/>
  <c r="AX114" i="7" a="1"/>
  <c r="AX114" i="7" s="1"/>
  <c r="AY114" i="7" s="1" a="1"/>
  <c r="AY114" i="7" s="1"/>
  <c r="AX127" i="7" a="1"/>
  <c r="AX127" i="7" s="1"/>
  <c r="AX203" i="7" a="1"/>
  <c r="AX203" i="7" s="1"/>
  <c r="BA203" i="7" s="1" a="1"/>
  <c r="BA203" i="7" s="1"/>
  <c r="AX81" i="7" a="1"/>
  <c r="AX81" i="7" s="1"/>
  <c r="AX219" i="7" a="1"/>
  <c r="AX219" i="7" s="1"/>
  <c r="AX178" i="7" a="1"/>
  <c r="AX178" i="7" s="1"/>
  <c r="BA178" i="7" s="1" a="1"/>
  <c r="BA178" i="7" s="1"/>
  <c r="AX252" i="7" a="1"/>
  <c r="AX252" i="7" s="1"/>
  <c r="AX143" i="7" a="1"/>
  <c r="AX143" i="7" s="1"/>
  <c r="BA143" i="7" s="1" a="1"/>
  <c r="BA143" i="7" s="1"/>
  <c r="AX97" i="7" a="1"/>
  <c r="AX97" i="7" s="1"/>
  <c r="AX153" i="7" a="1"/>
  <c r="AX153" i="7" s="1"/>
  <c r="AX249" i="7" a="1"/>
  <c r="AX249" i="7" s="1"/>
  <c r="AX181" i="7" a="1"/>
  <c r="AX181" i="7" s="1"/>
  <c r="AX60" i="7" a="1"/>
  <c r="AX60" i="7" s="1"/>
  <c r="AX43" i="7" a="1"/>
  <c r="AX43" i="7" s="1"/>
  <c r="AX89" i="7" a="1"/>
  <c r="AX89" i="7" s="1"/>
  <c r="AX214" i="7" a="1"/>
  <c r="AX214" i="7" s="1"/>
  <c r="BA214" i="7" s="1" a="1"/>
  <c r="BA214" i="7" s="1"/>
  <c r="AX154" i="7" a="1"/>
  <c r="AX154" i="7" s="1"/>
  <c r="AX91" i="7" a="1"/>
  <c r="AX91" i="7" s="1"/>
  <c r="AX32" i="7" a="1"/>
  <c r="AX32" i="7" s="1"/>
  <c r="AX42" i="7" a="1"/>
  <c r="AX42" i="7" s="1"/>
  <c r="BA42" i="7" s="1" a="1"/>
  <c r="BA42" i="7" s="1"/>
  <c r="AX35" i="7" a="1"/>
  <c r="AX35" i="7" s="1"/>
  <c r="AX195" i="7" a="1"/>
  <c r="AX195" i="7" s="1"/>
  <c r="AX207" i="7" a="1"/>
  <c r="AX207" i="7" s="1"/>
  <c r="AX259" i="7" a="1"/>
  <c r="AX259" i="7" s="1"/>
  <c r="AX82" i="7" a="1"/>
  <c r="AX82" i="7" s="1"/>
  <c r="AY82" i="7" s="1" a="1"/>
  <c r="AY82" i="7" s="1"/>
  <c r="AX234" i="7" a="1"/>
  <c r="AX234" i="7" s="1"/>
  <c r="AY234" i="7" s="1" a="1"/>
  <c r="AY234" i="7" s="1"/>
  <c r="AX257" i="7" a="1"/>
  <c r="AX257" i="7" s="1"/>
  <c r="AX139" i="7" a="1"/>
  <c r="AX139" i="7" s="1"/>
  <c r="AX80" i="7" a="1"/>
  <c r="AX80" i="7" s="1"/>
  <c r="AX104" i="7" a="1"/>
  <c r="AX104" i="7" s="1"/>
  <c r="AX107" i="7" a="1"/>
  <c r="AX107" i="7" s="1"/>
  <c r="AX21" i="7" a="1"/>
  <c r="AX21" i="7" s="1"/>
  <c r="AX75" i="7" a="1"/>
  <c r="AX75" i="7" s="1"/>
  <c r="BA75" i="7" s="1" a="1"/>
  <c r="BA75" i="7" s="1"/>
  <c r="AX135" i="7" a="1"/>
  <c r="AX135" i="7" s="1"/>
  <c r="AZ135" i="7" s="1" a="1"/>
  <c r="AZ135" i="7" s="1"/>
  <c r="AX173" i="7" a="1"/>
  <c r="AX173" i="7" s="1"/>
  <c r="AX133" i="7" a="1"/>
  <c r="AX133" i="7" s="1"/>
  <c r="AX239" i="7" a="1"/>
  <c r="AX239" i="7" s="1"/>
  <c r="AX14" i="7" a="1"/>
  <c r="AX14" i="7" s="1"/>
  <c r="AX169" i="7" a="1"/>
  <c r="AX169" i="7" s="1"/>
  <c r="AX74" i="7" a="1"/>
  <c r="AX74" i="7" s="1"/>
  <c r="BA74" i="7" s="1" a="1"/>
  <c r="BA74" i="7" s="1"/>
  <c r="AX222" i="7" a="1"/>
  <c r="AX222" i="7" s="1"/>
  <c r="AY222" i="7" s="1" a="1"/>
  <c r="AY222" i="7" s="1"/>
  <c r="AX37" i="7" a="1"/>
  <c r="AX37" i="7" s="1"/>
  <c r="BA37" i="7" s="1" a="1"/>
  <c r="BA37" i="7" s="1"/>
  <c r="AX227" i="7" a="1"/>
  <c r="AX227" i="7" s="1"/>
  <c r="AX218" i="7" a="1"/>
  <c r="AX218" i="7" s="1"/>
  <c r="AX188" i="7" a="1"/>
  <c r="AX188" i="7" s="1"/>
  <c r="AX237" i="7" a="1"/>
  <c r="AX237" i="7" s="1"/>
  <c r="AX76" i="7" a="1"/>
  <c r="AX76" i="7" s="1"/>
  <c r="AX41" i="7" a="1"/>
  <c r="AX41" i="7" s="1"/>
  <c r="AX95" i="7" a="1"/>
  <c r="AX95" i="7" s="1"/>
  <c r="AX51" i="7" a="1"/>
  <c r="AX51" i="7" s="1"/>
  <c r="AX150" i="7" a="1"/>
  <c r="AX150" i="7" s="1"/>
  <c r="AX199" i="7" a="1"/>
  <c r="AX199" i="7" s="1"/>
  <c r="BA199" i="7" s="1" a="1"/>
  <c r="BA199" i="7" s="1"/>
  <c r="AX116" i="7" a="1"/>
  <c r="AX116" i="7" s="1"/>
  <c r="BA116" i="7" s="1" a="1"/>
  <c r="BA116" i="7" s="1"/>
  <c r="AX94" i="7" a="1"/>
  <c r="AX94" i="7" s="1"/>
  <c r="AX165" i="7" a="1"/>
  <c r="AX165" i="7" s="1"/>
  <c r="AX233" i="7" a="1"/>
  <c r="AX233" i="7" s="1"/>
  <c r="AX22" i="7" a="1"/>
  <c r="AX22" i="7" s="1"/>
  <c r="AX192" i="7" a="1"/>
  <c r="AX192" i="7" s="1"/>
  <c r="AX236" i="7" a="1"/>
  <c r="AX236" i="7" s="1"/>
  <c r="AZ236" i="7" s="1" a="1"/>
  <c r="AZ236" i="7" s="1"/>
  <c r="AX48" i="7" a="1"/>
  <c r="AX48" i="7" s="1"/>
  <c r="AX208" i="7" a="1"/>
  <c r="AX208" i="7" s="1"/>
  <c r="AX126" i="7" a="1"/>
  <c r="AX126" i="7" s="1"/>
  <c r="BA126" i="7" s="1" a="1"/>
  <c r="BA126" i="7" s="1"/>
  <c r="AX157" i="7" a="1"/>
  <c r="AX157" i="7" s="1"/>
  <c r="AX189" i="7" a="1"/>
  <c r="AX189" i="7" s="1"/>
  <c r="AX238" i="7" a="1"/>
  <c r="AX238" i="7" s="1"/>
  <c r="AX44" i="7" a="1"/>
  <c r="AX44" i="7" s="1"/>
  <c r="AX70" i="7" a="1"/>
  <c r="AX70" i="7" s="1"/>
  <c r="AX69" i="7" a="1"/>
  <c r="AX69" i="7" s="1"/>
  <c r="AX196" i="7" a="1"/>
  <c r="AX196" i="7" s="1"/>
  <c r="AX258" i="7" a="1"/>
  <c r="AX258" i="7" s="1"/>
  <c r="AX28" i="7" a="1"/>
  <c r="AX28" i="7" s="1"/>
  <c r="AX255" i="7" a="1"/>
  <c r="AX255" i="7" s="1"/>
  <c r="BA255" i="7" s="1" a="1"/>
  <c r="BA255" i="7" s="1"/>
  <c r="AX99" i="7" a="1"/>
  <c r="AX99" i="7" s="1"/>
  <c r="AX179" i="7" a="1"/>
  <c r="AX179" i="7" s="1"/>
  <c r="AX36" i="7" a="1"/>
  <c r="AX36" i="7" s="1"/>
  <c r="AX109" i="7" a="1"/>
  <c r="AX109" i="7" s="1"/>
  <c r="AX253" i="7" a="1"/>
  <c r="AX253" i="7" s="1"/>
  <c r="AX34" i="7" a="1"/>
  <c r="AX34" i="7" s="1"/>
  <c r="AX243" i="7" a="1"/>
  <c r="AX243" i="7" s="1"/>
  <c r="AX201" i="7" a="1"/>
  <c r="AX201" i="7" s="1"/>
  <c r="AX212" i="7" a="1"/>
  <c r="AX212" i="7" s="1"/>
  <c r="AX120" i="7" a="1"/>
  <c r="AX120" i="7" s="1"/>
  <c r="AX47" i="7" a="1"/>
  <c r="AX47" i="7" s="1"/>
  <c r="BA47" i="7" s="1" a="1"/>
  <c r="BA47" i="7" s="1"/>
  <c r="AX16" i="7" a="1"/>
  <c r="AX16" i="7" s="1"/>
  <c r="AX204" i="7" a="1"/>
  <c r="AX204" i="7" s="1"/>
  <c r="AX147" i="7" a="1"/>
  <c r="AX147" i="7" s="1"/>
  <c r="AX240" i="7" a="1"/>
  <c r="AX240" i="7" s="1"/>
  <c r="AX63" i="7" a="1"/>
  <c r="AX63" i="7" s="1"/>
  <c r="AX39" i="7" a="1"/>
  <c r="AX39" i="7" s="1"/>
  <c r="AX119" i="7" a="1"/>
  <c r="AX119" i="7" s="1"/>
  <c r="AX64" i="7" a="1"/>
  <c r="AX64" i="7" s="1"/>
  <c r="BA64" i="7" s="1" a="1"/>
  <c r="BA64" i="7" s="1"/>
  <c r="AX171" i="7" a="1"/>
  <c r="AX171" i="7" s="1"/>
  <c r="AY171" i="7" s="1" a="1"/>
  <c r="AY171" i="7" s="1"/>
  <c r="AX142" i="7" a="1"/>
  <c r="AX142" i="7" s="1"/>
  <c r="AX155" i="7" a="1"/>
  <c r="AX155" i="7" s="1"/>
  <c r="AX40" i="7" a="1"/>
  <c r="AX40" i="7" s="1"/>
  <c r="AX96" i="7" a="1"/>
  <c r="AX96" i="7" s="1"/>
  <c r="AX260" i="7" a="1"/>
  <c r="AX260" i="7" s="1"/>
  <c r="AX245" i="7" a="1"/>
  <c r="AX245" i="7" s="1"/>
  <c r="AX206" i="7" a="1"/>
  <c r="AX206" i="7" s="1"/>
  <c r="AX140" i="7" a="1"/>
  <c r="AX140" i="7" s="1"/>
  <c r="AZ59" i="7" a="1"/>
  <c r="AZ59" i="7" s="1"/>
  <c r="AY85" i="7" a="1"/>
  <c r="AY85" i="7" s="1"/>
  <c r="AU13" i="7" a="1"/>
  <c r="AU13" i="7" s="1"/>
  <c r="AV13" i="7" a="1"/>
  <c r="AV13" i="7" s="1"/>
  <c r="N25" i="5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AY95" i="7" l="1" a="1"/>
  <c r="AY95" i="7" s="1"/>
  <c r="BA15" i="7" a="1"/>
  <c r="BA15" i="7" s="1"/>
  <c r="BA237" i="7" a="1"/>
  <c r="BA237" i="7" s="1"/>
  <c r="AY245" i="7" a="1"/>
  <c r="AY245" i="7" s="1"/>
  <c r="BA22" i="7" a="1"/>
  <c r="BA22" i="7" s="1"/>
  <c r="BA44" i="7" a="1"/>
  <c r="BA44" i="7" s="1"/>
  <c r="AZ259" i="7" a="1"/>
  <c r="AZ259" i="7" s="1"/>
  <c r="BA91" i="7" a="1"/>
  <c r="BA91" i="7" s="1"/>
  <c r="BA45" i="7" a="1"/>
  <c r="BA45" i="7" s="1"/>
  <c r="AZ201" i="7" a="1"/>
  <c r="AZ201" i="7" s="1"/>
  <c r="BA78" i="7" a="1"/>
  <c r="BA78" i="7" s="1"/>
  <c r="BA32" i="7" a="1"/>
  <c r="BA32" i="7" s="1"/>
  <c r="BA243" i="7" a="1"/>
  <c r="BA243" i="7" s="1"/>
  <c r="BA233" i="7" a="1"/>
  <c r="BA233" i="7" s="1"/>
  <c r="AZ28" i="7" a="1"/>
  <c r="AZ28" i="7" s="1"/>
  <c r="AZ50" i="7" a="1"/>
  <c r="AZ50" i="7" s="1"/>
  <c r="AY41" i="7" a="1"/>
  <c r="AY41" i="7" s="1"/>
  <c r="BA155" i="7" a="1"/>
  <c r="BA155" i="7" s="1"/>
  <c r="AZ150" i="7" a="1"/>
  <c r="AZ150" i="7" s="1"/>
  <c r="BA134" i="7" a="1"/>
  <c r="BA134" i="7" s="1"/>
  <c r="AY16" i="7" a="1"/>
  <c r="AY16" i="7" s="1"/>
  <c r="BA242" i="7" a="1"/>
  <c r="BA242" i="7" s="1"/>
  <c r="BA35" i="7" a="1"/>
  <c r="BA35" i="7" s="1"/>
  <c r="AY142" i="7" a="1"/>
  <c r="AY142" i="7" s="1"/>
  <c r="BA40" i="7" a="1"/>
  <c r="BA40" i="7" s="1"/>
  <c r="BA221" i="7" a="1"/>
  <c r="BA221" i="7" s="1"/>
  <c r="AZ103" i="7" a="1"/>
  <c r="AZ103" i="7" s="1"/>
  <c r="AX13" i="7" a="1"/>
  <c r="AX13" i="7" s="1"/>
  <c r="BA13" i="7" s="1" a="1"/>
  <c r="BA13" i="7" s="1"/>
  <c r="BA106" i="7" a="1"/>
  <c r="BA106" i="7" s="1"/>
  <c r="BA210" i="7" a="1"/>
  <c r="BA210" i="7" s="1"/>
  <c r="AY127" i="7" a="1"/>
  <c r="AY127" i="7" s="1"/>
  <c r="AY240" i="7" a="1"/>
  <c r="AY240" i="7" s="1"/>
  <c r="AZ96" i="7" a="1"/>
  <c r="AZ96" i="7" s="1"/>
  <c r="AZ198" i="7" a="1"/>
  <c r="AZ198" i="7" s="1"/>
  <c r="AZ77" i="7" a="1"/>
  <c r="AZ77" i="7" s="1"/>
  <c r="AY107" i="7" a="1"/>
  <c r="AY107" i="7" s="1"/>
  <c r="BA113" i="7" a="1"/>
  <c r="BA113" i="7" s="1"/>
  <c r="AY217" i="7" a="1"/>
  <c r="AY217" i="7" s="1"/>
  <c r="BA215" i="7" a="1"/>
  <c r="BA215" i="7" s="1"/>
  <c r="BA166" i="7" a="1"/>
  <c r="BA166" i="7" s="1"/>
  <c r="BA76" i="7" a="1"/>
  <c r="BA76" i="7" s="1"/>
  <c r="AY224" i="7" a="1"/>
  <c r="AY224" i="7" s="1"/>
  <c r="BA195" i="7" a="1"/>
  <c r="BA195" i="7" s="1"/>
  <c r="BA262" i="7" a="1"/>
  <c r="BA262" i="7" s="1"/>
  <c r="BA104" i="7" a="1"/>
  <c r="BA104" i="7" s="1"/>
  <c r="AZ101" i="7" a="1"/>
  <c r="AZ101" i="7" s="1"/>
  <c r="BA19" i="7" a="1"/>
  <c r="BA19" i="7" s="1"/>
  <c r="BA225" i="7" a="1"/>
  <c r="BA225" i="7" s="1"/>
  <c r="BA192" i="7" a="1"/>
  <c r="BA192" i="7" s="1"/>
  <c r="BA173" i="7" a="1"/>
  <c r="BA173" i="7" s="1"/>
  <c r="BA227" i="7" a="1"/>
  <c r="BA227" i="7" s="1"/>
  <c r="BA169" i="7" a="1"/>
  <c r="BA169" i="7" s="1"/>
  <c r="AZ210" i="7" a="1"/>
  <c r="AZ210" i="7" s="1"/>
  <c r="BA180" i="7" a="1"/>
  <c r="BA180" i="7" s="1"/>
  <c r="AZ208" i="7" a="1"/>
  <c r="AZ208" i="7" s="1"/>
  <c r="BA230" i="7" a="1"/>
  <c r="BA230" i="7" s="1"/>
  <c r="BA93" i="7" a="1"/>
  <c r="BA93" i="7" s="1"/>
  <c r="BB93" i="7" s="1" a="1"/>
  <c r="BB93" i="7" s="1"/>
  <c r="BA175" i="7" a="1"/>
  <c r="BA175" i="7" s="1"/>
  <c r="BA86" i="7" a="1"/>
  <c r="BA86" i="7" s="1"/>
  <c r="AY210" i="7" a="1"/>
  <c r="AY210" i="7" s="1"/>
  <c r="BA83" i="7" a="1"/>
  <c r="BA83" i="7" s="1"/>
  <c r="AY185" i="7" a="1"/>
  <c r="AY185" i="7" s="1"/>
  <c r="BA163" i="7" a="1"/>
  <c r="BA163" i="7" s="1"/>
  <c r="BA247" i="7" a="1"/>
  <c r="BA247" i="7" s="1"/>
  <c r="BA38" i="7" a="1"/>
  <c r="BA38" i="7" s="1"/>
  <c r="BA17" i="7" a="1"/>
  <c r="BA17" i="7" s="1"/>
  <c r="BA62" i="7" a="1"/>
  <c r="BA62" i="7" s="1"/>
  <c r="AY258" i="7" a="1"/>
  <c r="AY258" i="7" s="1"/>
  <c r="BA200" i="7" a="1"/>
  <c r="BA200" i="7" s="1"/>
  <c r="BA81" i="7" a="1"/>
  <c r="BA81" i="7" s="1"/>
  <c r="AY56" i="7" a="1"/>
  <c r="AY56" i="7" s="1"/>
  <c r="AY124" i="7" a="1"/>
  <c r="AY124" i="7" s="1"/>
  <c r="BA130" i="7" a="1"/>
  <c r="BA130" i="7" s="1"/>
  <c r="BA60" i="7" a="1"/>
  <c r="BA60" i="7" s="1"/>
  <c r="BA256" i="7" a="1"/>
  <c r="BA256" i="7" s="1"/>
  <c r="AY54" i="7" a="1"/>
  <c r="AY54" i="7" s="1"/>
  <c r="BA226" i="7" a="1"/>
  <c r="BA226" i="7" s="1"/>
  <c r="BA249" i="7" a="1"/>
  <c r="BA249" i="7" s="1"/>
  <c r="AZ90" i="7" a="1"/>
  <c r="AZ90" i="7" s="1"/>
  <c r="BA162" i="7" a="1"/>
  <c r="BA162" i="7" s="1"/>
  <c r="AY21" i="7" a="1"/>
  <c r="AY21" i="7" s="1"/>
  <c r="AY120" i="7" a="1"/>
  <c r="AY120" i="7" s="1"/>
  <c r="BA89" i="7" a="1"/>
  <c r="BA89" i="7" s="1"/>
  <c r="BA119" i="7" a="1"/>
  <c r="BA119" i="7" s="1"/>
  <c r="BA197" i="7" a="1"/>
  <c r="BA197" i="7" s="1"/>
  <c r="BA31" i="7" a="1"/>
  <c r="BA31" i="7" s="1"/>
  <c r="AY184" i="7" a="1"/>
  <c r="AY184" i="7" s="1"/>
  <c r="BA114" i="7" a="1"/>
  <c r="BA114" i="7" s="1"/>
  <c r="AZ114" i="7" a="1"/>
  <c r="AZ114" i="7" s="1"/>
  <c r="AY89" i="7" a="1"/>
  <c r="AY89" i="7" s="1"/>
  <c r="AY72" i="7" a="1"/>
  <c r="AY72" i="7" s="1"/>
  <c r="AZ72" i="7" a="1"/>
  <c r="AZ72" i="7" s="1"/>
  <c r="AZ45" i="7" a="1"/>
  <c r="AZ45" i="7" s="1"/>
  <c r="BA127" i="7" a="1"/>
  <c r="BA127" i="7" s="1"/>
  <c r="AZ127" i="7" a="1"/>
  <c r="AZ127" i="7" s="1"/>
  <c r="AY45" i="7" a="1"/>
  <c r="AY45" i="7" s="1"/>
  <c r="BB45" i="7" s="1" a="1"/>
  <c r="BB45" i="7" s="1"/>
  <c r="AZ164" i="7" a="1"/>
  <c r="AZ164" i="7" s="1"/>
  <c r="AZ262" i="7" a="1"/>
  <c r="AZ262" i="7" s="1"/>
  <c r="AY262" i="7" a="1"/>
  <c r="AY262" i="7" s="1"/>
  <c r="AZ142" i="7" a="1"/>
  <c r="AZ142" i="7" s="1"/>
  <c r="AY215" i="7" a="1"/>
  <c r="AY215" i="7" s="1"/>
  <c r="BA142" i="7" a="1"/>
  <c r="BA142" i="7" s="1"/>
  <c r="AZ215" i="7" a="1"/>
  <c r="AZ215" i="7" s="1"/>
  <c r="BA183" i="7" a="1"/>
  <c r="BA183" i="7" s="1"/>
  <c r="AZ260" i="7" a="1"/>
  <c r="AZ260" i="7" s="1"/>
  <c r="AZ122" i="7" a="1"/>
  <c r="AZ122" i="7" s="1"/>
  <c r="AY27" i="7" a="1"/>
  <c r="AY27" i="7" s="1"/>
  <c r="BA79" i="7" a="1"/>
  <c r="BA79" i="7" s="1"/>
  <c r="AY177" i="7" a="1"/>
  <c r="AY177" i="7" s="1"/>
  <c r="AZ167" i="7" a="1"/>
  <c r="AZ167" i="7" s="1"/>
  <c r="BA204" i="7" a="1"/>
  <c r="BA204" i="7" s="1"/>
  <c r="BA129" i="7" a="1"/>
  <c r="BA129" i="7" s="1"/>
  <c r="BA69" i="7" a="1"/>
  <c r="BA69" i="7" s="1"/>
  <c r="AY164" i="7" a="1"/>
  <c r="AY164" i="7" s="1"/>
  <c r="AZ189" i="7" a="1"/>
  <c r="AZ189" i="7" s="1"/>
  <c r="AZ71" i="7" a="1"/>
  <c r="AZ71" i="7" s="1"/>
  <c r="BA193" i="7" a="1"/>
  <c r="BA193" i="7" s="1"/>
  <c r="BA112" i="7" a="1"/>
  <c r="BA112" i="7" s="1"/>
  <c r="BA92" i="7" a="1"/>
  <c r="BA92" i="7" s="1"/>
  <c r="BA29" i="7" a="1"/>
  <c r="BA29" i="7" s="1"/>
  <c r="AZ207" i="7" a="1"/>
  <c r="AZ207" i="7" s="1"/>
  <c r="BA128" i="7" a="1"/>
  <c r="BA128" i="7" s="1"/>
  <c r="BA24" i="7" a="1"/>
  <c r="BA24" i="7" s="1"/>
  <c r="BA48" i="7" a="1"/>
  <c r="BA48" i="7" s="1"/>
  <c r="BA55" i="7" a="1"/>
  <c r="BA55" i="7" s="1"/>
  <c r="BA139" i="7" a="1"/>
  <c r="BA139" i="7" s="1"/>
  <c r="BA206" i="7" a="1"/>
  <c r="BA206" i="7" s="1"/>
  <c r="BA212" i="7" a="1"/>
  <c r="BA212" i="7" s="1"/>
  <c r="AZ89" i="7" a="1"/>
  <c r="AZ89" i="7" s="1"/>
  <c r="BA174" i="7" a="1"/>
  <c r="BA174" i="7" s="1"/>
  <c r="AY138" i="7" a="1"/>
  <c r="AY138" i="7" s="1"/>
  <c r="BA43" i="7" a="1"/>
  <c r="BA43" i="7" s="1"/>
  <c r="BA196" i="7" a="1"/>
  <c r="BA196" i="7" s="1"/>
  <c r="BA241" i="7" a="1"/>
  <c r="BA241" i="7" s="1"/>
  <c r="BA205" i="7" a="1"/>
  <c r="BA205" i="7" s="1"/>
  <c r="BA123" i="7" a="1"/>
  <c r="BA123" i="7" s="1"/>
  <c r="AY71" i="7" a="1"/>
  <c r="AY71" i="7" s="1"/>
  <c r="BA71" i="7" a="1"/>
  <c r="BA71" i="7" s="1"/>
  <c r="BA27" i="7" a="1"/>
  <c r="BA27" i="7" s="1"/>
  <c r="AZ27" i="7" a="1"/>
  <c r="AZ27" i="7" s="1"/>
  <c r="BA16" i="7" a="1"/>
  <c r="BA16" i="7" s="1"/>
  <c r="AZ171" i="7" a="1"/>
  <c r="AZ171" i="7" s="1"/>
  <c r="AY29" i="7" a="1"/>
  <c r="AY29" i="7" s="1"/>
  <c r="AZ29" i="7" a="1"/>
  <c r="AZ29" i="7" s="1"/>
  <c r="AY246" i="7" a="1"/>
  <c r="AY246" i="7" s="1"/>
  <c r="AZ246" i="7" a="1"/>
  <c r="AZ246" i="7" s="1"/>
  <c r="BA107" i="7" a="1"/>
  <c r="BA107" i="7" s="1"/>
  <c r="BA171" i="7" a="1"/>
  <c r="BA171" i="7" s="1"/>
  <c r="AZ107" i="7" a="1"/>
  <c r="AZ107" i="7" s="1"/>
  <c r="AY117" i="7" a="1"/>
  <c r="AY117" i="7" s="1"/>
  <c r="AZ117" i="7" a="1"/>
  <c r="AZ117" i="7" s="1"/>
  <c r="AZ212" i="7" a="1"/>
  <c r="AZ212" i="7" s="1"/>
  <c r="AY212" i="7" a="1"/>
  <c r="AY212" i="7" s="1"/>
  <c r="BA236" i="7" a="1"/>
  <c r="BA236" i="7" s="1"/>
  <c r="AZ87" i="7" a="1"/>
  <c r="AZ87" i="7" s="1"/>
  <c r="AY236" i="7" a="1"/>
  <c r="AY236" i="7" s="1"/>
  <c r="BB236" i="7" s="1" a="1"/>
  <c r="BB236" i="7" s="1"/>
  <c r="AY87" i="7" a="1"/>
  <c r="AY87" i="7" s="1"/>
  <c r="AZ245" i="7" a="1"/>
  <c r="AZ245" i="7" s="1"/>
  <c r="BA245" i="7" a="1"/>
  <c r="BA245" i="7" s="1"/>
  <c r="AZ105" i="7" a="1"/>
  <c r="AZ105" i="7" s="1"/>
  <c r="AY175" i="7" a="1"/>
  <c r="AY175" i="7" s="1"/>
  <c r="AY230" i="7" a="1"/>
  <c r="AY230" i="7" s="1"/>
  <c r="AZ230" i="7" a="1"/>
  <c r="AZ230" i="7" s="1"/>
  <c r="AZ16" i="7" a="1"/>
  <c r="AZ16" i="7" s="1"/>
  <c r="AY105" i="7" a="1"/>
  <c r="AY105" i="7" s="1"/>
  <c r="AZ255" i="7" a="1"/>
  <c r="AZ255" i="7" s="1"/>
  <c r="AZ192" i="7" a="1"/>
  <c r="AZ192" i="7" s="1"/>
  <c r="AY102" i="7" a="1"/>
  <c r="AY102" i="7" s="1"/>
  <c r="AZ102" i="7" a="1"/>
  <c r="AZ102" i="7" s="1"/>
  <c r="AY255" i="7" a="1"/>
  <c r="AY255" i="7" s="1"/>
  <c r="BA234" i="7" a="1"/>
  <c r="BA234" i="7" s="1"/>
  <c r="AZ234" i="7" a="1"/>
  <c r="AZ234" i="7" s="1"/>
  <c r="AY192" i="7" a="1"/>
  <c r="AY192" i="7" s="1"/>
  <c r="BA217" i="7" a="1"/>
  <c r="BA217" i="7" s="1"/>
  <c r="AZ217" i="7" a="1"/>
  <c r="AZ217" i="7" s="1"/>
  <c r="AZ221" i="7" a="1"/>
  <c r="AZ221" i="7" s="1"/>
  <c r="AY221" i="7" a="1"/>
  <c r="AY221" i="7" s="1"/>
  <c r="BA259" i="7" a="1"/>
  <c r="BA259" i="7" s="1"/>
  <c r="AZ258" i="7" a="1"/>
  <c r="AZ258" i="7" s="1"/>
  <c r="BA177" i="7" a="1"/>
  <c r="BA177" i="7" s="1"/>
  <c r="AZ175" i="7" a="1"/>
  <c r="AZ175" i="7" s="1"/>
  <c r="AZ177" i="7" a="1"/>
  <c r="AZ177" i="7" s="1"/>
  <c r="AY259" i="7" a="1"/>
  <c r="AY259" i="7" s="1"/>
  <c r="AZ155" i="7" a="1"/>
  <c r="AZ155" i="7" s="1"/>
  <c r="AY155" i="7" a="1"/>
  <c r="AY155" i="7" s="1"/>
  <c r="AZ120" i="7" a="1"/>
  <c r="AZ120" i="7" s="1"/>
  <c r="AY86" i="7" a="1"/>
  <c r="AY86" i="7" s="1"/>
  <c r="AZ86" i="7" a="1"/>
  <c r="AZ86" i="7" s="1"/>
  <c r="AY156" i="7" a="1"/>
  <c r="AY156" i="7" s="1"/>
  <c r="AZ156" i="7" a="1"/>
  <c r="AZ156" i="7" s="1"/>
  <c r="AZ138" i="7" a="1"/>
  <c r="AZ138" i="7" s="1"/>
  <c r="BA120" i="7" a="1"/>
  <c r="BA120" i="7" s="1"/>
  <c r="BA138" i="7" a="1"/>
  <c r="BA138" i="7" s="1"/>
  <c r="AY201" i="7" a="1"/>
  <c r="AY201" i="7" s="1"/>
  <c r="BA159" i="7" a="1"/>
  <c r="BA159" i="7" s="1"/>
  <c r="AZ144" i="7" a="1"/>
  <c r="AZ144" i="7" s="1"/>
  <c r="AY198" i="7" a="1"/>
  <c r="AY198" i="7" s="1"/>
  <c r="AY121" i="7" a="1"/>
  <c r="AY121" i="7" s="1"/>
  <c r="AY15" i="7" a="1"/>
  <c r="AY15" i="7" s="1"/>
  <c r="BA121" i="7" a="1"/>
  <c r="BA121" i="7" s="1"/>
  <c r="AY159" i="7" a="1"/>
  <c r="AY159" i="7" s="1"/>
  <c r="BA260" i="7" a="1"/>
  <c r="BA260" i="7" s="1"/>
  <c r="BA125" i="7" a="1"/>
  <c r="BA125" i="7" s="1"/>
  <c r="AY260" i="7" a="1"/>
  <c r="AY260" i="7" s="1"/>
  <c r="AY125" i="7" a="1"/>
  <c r="AY125" i="7" s="1"/>
  <c r="AZ235" i="7" a="1"/>
  <c r="AZ235" i="7" s="1"/>
  <c r="AZ95" i="7" a="1"/>
  <c r="AZ95" i="7" s="1"/>
  <c r="BA198" i="7" a="1"/>
  <c r="BA198" i="7" s="1"/>
  <c r="BA144" i="7" a="1"/>
  <c r="BA144" i="7" s="1"/>
  <c r="AZ15" i="7" a="1"/>
  <c r="AZ15" i="7" s="1"/>
  <c r="BA201" i="7" a="1"/>
  <c r="BA201" i="7" s="1"/>
  <c r="AY207" i="7" a="1"/>
  <c r="AY207" i="7" s="1"/>
  <c r="BA95" i="7" a="1"/>
  <c r="BA95" i="7" s="1"/>
  <c r="AY183" i="7" a="1"/>
  <c r="AY183" i="7" s="1"/>
  <c r="AZ183" i="7" a="1"/>
  <c r="AZ183" i="7" s="1"/>
  <c r="BA41" i="7" a="1"/>
  <c r="BA41" i="7" s="1"/>
  <c r="AY199" i="7" a="1"/>
  <c r="AY199" i="7" s="1"/>
  <c r="BA21" i="7" a="1"/>
  <c r="BA21" i="7" s="1"/>
  <c r="AZ21" i="7" a="1"/>
  <c r="AZ21" i="7" s="1"/>
  <c r="AZ64" i="7" a="1"/>
  <c r="AZ64" i="7" s="1"/>
  <c r="AZ199" i="7" a="1"/>
  <c r="AZ199" i="7" s="1"/>
  <c r="AZ166" i="7" a="1"/>
  <c r="AZ166" i="7" s="1"/>
  <c r="BA132" i="7" a="1"/>
  <c r="BA132" i="7" s="1"/>
  <c r="BA258" i="7" a="1"/>
  <c r="BA258" i="7" s="1"/>
  <c r="AZ132" i="7" a="1"/>
  <c r="AZ132" i="7" s="1"/>
  <c r="AY64" i="7" a="1"/>
  <c r="AY64" i="7" s="1"/>
  <c r="AY166" i="7" a="1"/>
  <c r="AY166" i="7" s="1"/>
  <c r="AY128" i="7" a="1"/>
  <c r="AY128" i="7" s="1"/>
  <c r="AZ128" i="7" a="1"/>
  <c r="AZ128" i="7" s="1"/>
  <c r="AZ226" i="7" a="1"/>
  <c r="AZ226" i="7" s="1"/>
  <c r="AY226" i="7" a="1"/>
  <c r="AY226" i="7" s="1"/>
  <c r="AZ41" i="7" a="1"/>
  <c r="AZ41" i="7" s="1"/>
  <c r="BA235" i="7" a="1"/>
  <c r="BA235" i="7" s="1"/>
  <c r="AY69" i="7" a="1"/>
  <c r="AY69" i="7" s="1"/>
  <c r="AZ224" i="7" a="1"/>
  <c r="AZ224" i="7" s="1"/>
  <c r="AZ69" i="7" a="1"/>
  <c r="AZ69" i="7" s="1"/>
  <c r="BA172" i="7" a="1"/>
  <c r="BA172" i="7" s="1"/>
  <c r="BA18" i="7" a="1"/>
  <c r="BA18" i="7" s="1"/>
  <c r="AZ49" i="7" a="1"/>
  <c r="AZ49" i="7" s="1"/>
  <c r="BA223" i="7" a="1"/>
  <c r="BA223" i="7" s="1"/>
  <c r="BA229" i="7" a="1"/>
  <c r="BA229" i="7" s="1"/>
  <c r="AZ100" i="7" a="1"/>
  <c r="AZ100" i="7" s="1"/>
  <c r="AY239" i="7" a="1"/>
  <c r="AY239" i="7" s="1"/>
  <c r="BA238" i="7" a="1"/>
  <c r="BA238" i="7" s="1"/>
  <c r="BA186" i="7" a="1"/>
  <c r="BA186" i="7" s="1"/>
  <c r="BA251" i="7" a="1"/>
  <c r="BA251" i="7" s="1"/>
  <c r="BA161" i="7" a="1"/>
  <c r="BA161" i="7" s="1"/>
  <c r="AZ99" i="7" a="1"/>
  <c r="AZ99" i="7" s="1"/>
  <c r="AZ76" i="7" a="1"/>
  <c r="AZ76" i="7" s="1"/>
  <c r="AY167" i="7" a="1"/>
  <c r="AY167" i="7" s="1"/>
  <c r="AY67" i="7" a="1"/>
  <c r="AY67" i="7" s="1"/>
  <c r="BA261" i="7" a="1"/>
  <c r="BA261" i="7" s="1"/>
  <c r="BA167" i="7" a="1"/>
  <c r="BA167" i="7" s="1"/>
  <c r="BA191" i="7" a="1"/>
  <c r="BA191" i="7" s="1"/>
  <c r="BA153" i="7" a="1"/>
  <c r="BA153" i="7" s="1"/>
  <c r="BA66" i="7" a="1"/>
  <c r="BA66" i="7" s="1"/>
  <c r="AY76" i="7" a="1"/>
  <c r="AY76" i="7" s="1"/>
  <c r="BB76" i="7" s="1" a="1"/>
  <c r="BB76" i="7" s="1"/>
  <c r="BA77" i="7" a="1"/>
  <c r="BA77" i="7" s="1"/>
  <c r="BA170" i="7" a="1"/>
  <c r="BA170" i="7" s="1"/>
  <c r="BA63" i="7" a="1"/>
  <c r="BA63" i="7" s="1"/>
  <c r="BA140" i="7" a="1"/>
  <c r="BA140" i="7" s="1"/>
  <c r="AZ181" i="7" a="1"/>
  <c r="AZ181" i="7" s="1"/>
  <c r="BA228" i="7" a="1"/>
  <c r="BA228" i="7" s="1"/>
  <c r="AY172" i="7" a="1"/>
  <c r="AY172" i="7" s="1"/>
  <c r="BA187" i="7" a="1"/>
  <c r="BA187" i="7" s="1"/>
  <c r="BA224" i="7" a="1"/>
  <c r="BA224" i="7" s="1"/>
  <c r="BA207" i="7" a="1"/>
  <c r="BA207" i="7" s="1"/>
  <c r="AY123" i="7" a="1"/>
  <c r="AY123" i="7" s="1"/>
  <c r="AZ123" i="7" a="1"/>
  <c r="AZ123" i="7" s="1"/>
  <c r="AY209" i="7" a="1"/>
  <c r="AY209" i="7" s="1"/>
  <c r="AY141" i="7" a="1"/>
  <c r="AY141" i="7" s="1"/>
  <c r="AZ209" i="7" a="1"/>
  <c r="AZ209" i="7" s="1"/>
  <c r="BA141" i="7" a="1"/>
  <c r="BA141" i="7" s="1"/>
  <c r="AY77" i="7" a="1"/>
  <c r="AY77" i="7" s="1"/>
  <c r="AY193" i="7" a="1"/>
  <c r="AY193" i="7" s="1"/>
  <c r="BA222" i="7" a="1"/>
  <c r="BA222" i="7" s="1"/>
  <c r="AZ180" i="7" a="1"/>
  <c r="AZ180" i="7" s="1"/>
  <c r="AY103" i="7" a="1"/>
  <c r="AY103" i="7" s="1"/>
  <c r="BA103" i="7" a="1"/>
  <c r="BA103" i="7" s="1"/>
  <c r="AZ222" i="7" a="1"/>
  <c r="AZ222" i="7" s="1"/>
  <c r="AY88" i="7" a="1"/>
  <c r="AY88" i="7" s="1"/>
  <c r="AY101" i="7" a="1"/>
  <c r="AY101" i="7" s="1"/>
  <c r="BA189" i="7" a="1"/>
  <c r="BA189" i="7" s="1"/>
  <c r="BA101" i="7" a="1"/>
  <c r="BA101" i="7" s="1"/>
  <c r="AY180" i="7" a="1"/>
  <c r="AY180" i="7" s="1"/>
  <c r="BA56" i="7" a="1"/>
  <c r="BA56" i="7" s="1"/>
  <c r="BA184" i="7" a="1"/>
  <c r="BA184" i="7" s="1"/>
  <c r="AY173" i="7" a="1"/>
  <c r="AY173" i="7" s="1"/>
  <c r="AZ56" i="7" a="1"/>
  <c r="AZ56" i="7" s="1"/>
  <c r="BA59" i="7" a="1"/>
  <c r="BA59" i="7" s="1"/>
  <c r="BA90" i="7" a="1"/>
  <c r="BA90" i="7" s="1"/>
  <c r="AZ173" i="7" a="1"/>
  <c r="AZ173" i="7" s="1"/>
  <c r="AY59" i="7" a="1"/>
  <c r="AY59" i="7" s="1"/>
  <c r="AZ61" i="7" a="1"/>
  <c r="AZ61" i="7" s="1"/>
  <c r="AY90" i="7" a="1"/>
  <c r="AY90" i="7" s="1"/>
  <c r="AZ54" i="7" a="1"/>
  <c r="AZ54" i="7" s="1"/>
  <c r="AZ88" i="7" a="1"/>
  <c r="AZ88" i="7" s="1"/>
  <c r="AZ243" i="7" a="1"/>
  <c r="AZ243" i="7" s="1"/>
  <c r="AY243" i="7" a="1"/>
  <c r="AY243" i="7" s="1"/>
  <c r="AZ256" i="7" a="1"/>
  <c r="AZ256" i="7" s="1"/>
  <c r="AY256" i="7" a="1"/>
  <c r="AY256" i="7" s="1"/>
  <c r="AY122" i="7" a="1"/>
  <c r="AY122" i="7" s="1"/>
  <c r="AZ239" i="7" a="1"/>
  <c r="AZ239" i="7" s="1"/>
  <c r="BA122" i="7" a="1"/>
  <c r="BA122" i="7" s="1"/>
  <c r="AZ184" i="7" a="1"/>
  <c r="AZ184" i="7" s="1"/>
  <c r="AZ66" i="7" a="1"/>
  <c r="AZ66" i="7" s="1"/>
  <c r="AZ85" i="7" a="1"/>
  <c r="AZ85" i="7" s="1"/>
  <c r="AY61" i="7" a="1"/>
  <c r="AY61" i="7" s="1"/>
  <c r="BA85" i="7" a="1"/>
  <c r="BA85" i="7" s="1"/>
  <c r="AY58" i="7" a="1"/>
  <c r="AY58" i="7" s="1"/>
  <c r="AZ58" i="7" a="1"/>
  <c r="AZ58" i="7" s="1"/>
  <c r="AY126" i="7" a="1"/>
  <c r="AY126" i="7" s="1"/>
  <c r="AY46" i="7" a="1"/>
  <c r="AY46" i="7" s="1"/>
  <c r="AY66" i="7" a="1"/>
  <c r="AY66" i="7" s="1"/>
  <c r="AZ126" i="7" a="1"/>
  <c r="AZ126" i="7" s="1"/>
  <c r="AY92" i="7" a="1"/>
  <c r="AY92" i="7" s="1"/>
  <c r="AZ242" i="7" a="1"/>
  <c r="AZ242" i="7" s="1"/>
  <c r="AZ46" i="7" a="1"/>
  <c r="AZ46" i="7" s="1"/>
  <c r="AY189" i="7" a="1"/>
  <c r="AY189" i="7" s="1"/>
  <c r="AY242" i="7" a="1"/>
  <c r="AY242" i="7" s="1"/>
  <c r="BA124" i="7" a="1"/>
  <c r="BA124" i="7" s="1"/>
  <c r="BA108" i="7" a="1"/>
  <c r="BA108" i="7" s="1"/>
  <c r="AZ124" i="7" a="1"/>
  <c r="AZ124" i="7" s="1"/>
  <c r="AY108" i="7" a="1"/>
  <c r="AY108" i="7" s="1"/>
  <c r="BA100" i="7" a="1"/>
  <c r="BA100" i="7" s="1"/>
  <c r="AY251" i="7" a="1"/>
  <c r="AY251" i="7" s="1"/>
  <c r="AY100" i="7" a="1"/>
  <c r="AY100" i="7" s="1"/>
  <c r="AY158" i="7" a="1"/>
  <c r="AY158" i="7" s="1"/>
  <c r="AZ74" i="7" a="1"/>
  <c r="AZ74" i="7" s="1"/>
  <c r="AZ158" i="7" a="1"/>
  <c r="AZ158" i="7" s="1"/>
  <c r="BA96" i="7" a="1"/>
  <c r="BA96" i="7" s="1"/>
  <c r="AY96" i="7" a="1"/>
  <c r="AY96" i="7" s="1"/>
  <c r="AY136" i="7" a="1"/>
  <c r="AY136" i="7" s="1"/>
  <c r="AZ136" i="7" a="1"/>
  <c r="AZ136" i="7" s="1"/>
  <c r="BA98" i="7" a="1"/>
  <c r="BA98" i="7" s="1"/>
  <c r="AZ148" i="7" a="1"/>
  <c r="AZ148" i="7" s="1"/>
  <c r="AZ134" i="7" a="1"/>
  <c r="AZ134" i="7" s="1"/>
  <c r="AZ228" i="7" a="1"/>
  <c r="AZ228" i="7" s="1"/>
  <c r="BA239" i="7" a="1"/>
  <c r="BA239" i="7" s="1"/>
  <c r="AY98" i="7" a="1"/>
  <c r="AY98" i="7" s="1"/>
  <c r="AZ197" i="7" a="1"/>
  <c r="AZ197" i="7" s="1"/>
  <c r="AY197" i="7" a="1"/>
  <c r="AY197" i="7" s="1"/>
  <c r="AY74" i="7" a="1"/>
  <c r="AY74" i="7" s="1"/>
  <c r="AZ68" i="7" a="1"/>
  <c r="AZ68" i="7" s="1"/>
  <c r="AY228" i="7" a="1"/>
  <c r="AY228" i="7" s="1"/>
  <c r="AZ229" i="7" a="1"/>
  <c r="AZ229" i="7" s="1"/>
  <c r="AZ193" i="7" a="1"/>
  <c r="AZ193" i="7" s="1"/>
  <c r="BA49" i="7" a="1"/>
  <c r="BA49" i="7" s="1"/>
  <c r="AZ196" i="7" a="1"/>
  <c r="AZ196" i="7" s="1"/>
  <c r="AY134" i="7" a="1"/>
  <c r="AY134" i="7" s="1"/>
  <c r="AY229" i="7" a="1"/>
  <c r="AY229" i="7" s="1"/>
  <c r="AY49" i="7" a="1"/>
  <c r="AY49" i="7" s="1"/>
  <c r="AY148" i="7" a="1"/>
  <c r="AY148" i="7" s="1"/>
  <c r="AZ195" i="7" a="1"/>
  <c r="AZ195" i="7" s="1"/>
  <c r="AY43" i="7" a="1"/>
  <c r="AY43" i="7" s="1"/>
  <c r="AY187" i="7" a="1"/>
  <c r="AY187" i="7" s="1"/>
  <c r="BA54" i="7" a="1"/>
  <c r="BA54" i="7" s="1"/>
  <c r="AY195" i="7" a="1"/>
  <c r="AY195" i="7" s="1"/>
  <c r="BB195" i="7" s="1" a="1"/>
  <c r="BB195" i="7" s="1"/>
  <c r="AY68" i="7" a="1"/>
  <c r="AY68" i="7" s="1"/>
  <c r="AY196" i="7" a="1"/>
  <c r="AY196" i="7" s="1"/>
  <c r="AY213" i="7" a="1"/>
  <c r="AY213" i="7" s="1"/>
  <c r="BA213" i="7" a="1"/>
  <c r="BA213" i="7" s="1"/>
  <c r="AY237" i="7" a="1"/>
  <c r="AY237" i="7" s="1"/>
  <c r="BA208" i="7" a="1"/>
  <c r="BA208" i="7" s="1"/>
  <c r="AZ237" i="7" a="1"/>
  <c r="AZ237" i="7" s="1"/>
  <c r="AZ65" i="7" a="1"/>
  <c r="AZ65" i="7" s="1"/>
  <c r="AY65" i="7" a="1"/>
  <c r="AY65" i="7" s="1"/>
  <c r="AY208" i="7" a="1"/>
  <c r="AY208" i="7" s="1"/>
  <c r="AZ129" i="7" a="1"/>
  <c r="AZ129" i="7" s="1"/>
  <c r="AZ92" i="7" a="1"/>
  <c r="AZ92" i="7" s="1"/>
  <c r="AY26" i="7" a="1"/>
  <c r="AY26" i="7" s="1"/>
  <c r="AY129" i="7" a="1"/>
  <c r="AY129" i="7" s="1"/>
  <c r="AY25" i="7" a="1"/>
  <c r="AY25" i="7" s="1"/>
  <c r="BA181" i="7" a="1"/>
  <c r="BA181" i="7" s="1"/>
  <c r="AZ26" i="7" a="1"/>
  <c r="AZ26" i="7" s="1"/>
  <c r="AZ149" i="7" a="1"/>
  <c r="AZ149" i="7" s="1"/>
  <c r="AY181" i="7" a="1"/>
  <c r="AY181" i="7" s="1"/>
  <c r="BB181" i="7" s="1" a="1"/>
  <c r="BB181" i="7" s="1"/>
  <c r="AY149" i="7" a="1"/>
  <c r="AY149" i="7" s="1"/>
  <c r="BA25" i="7" a="1"/>
  <c r="BA25" i="7" s="1"/>
  <c r="AY220" i="7" a="1"/>
  <c r="AY220" i="7" s="1"/>
  <c r="AZ145" i="7" a="1"/>
  <c r="AZ145" i="7" s="1"/>
  <c r="AZ220" i="7" a="1"/>
  <c r="AZ220" i="7" s="1"/>
  <c r="AY35" i="7" a="1"/>
  <c r="AY35" i="7" s="1"/>
  <c r="AY145" i="7" a="1"/>
  <c r="AY145" i="7" s="1"/>
  <c r="AY53" i="7" a="1"/>
  <c r="AY53" i="7" s="1"/>
  <c r="AZ75" i="7" a="1"/>
  <c r="AZ75" i="7" s="1"/>
  <c r="AZ18" i="7" a="1"/>
  <c r="AZ18" i="7" s="1"/>
  <c r="AZ261" i="7" a="1"/>
  <c r="AZ261" i="7" s="1"/>
  <c r="AY223" i="7" a="1"/>
  <c r="AY223" i="7" s="1"/>
  <c r="AY106" i="7" a="1"/>
  <c r="AY106" i="7" s="1"/>
  <c r="AY47" i="7" a="1"/>
  <c r="AY47" i="7" s="1"/>
  <c r="AZ60" i="7" a="1"/>
  <c r="AZ60" i="7" s="1"/>
  <c r="AY261" i="7" a="1"/>
  <c r="AY261" i="7" s="1"/>
  <c r="AZ35" i="7" a="1"/>
  <c r="AZ35" i="7" s="1"/>
  <c r="AZ22" i="7" a="1"/>
  <c r="AZ22" i="7" s="1"/>
  <c r="AY169" i="7" a="1"/>
  <c r="AY169" i="7" s="1"/>
  <c r="AY178" i="7" a="1"/>
  <c r="AY178" i="7" s="1"/>
  <c r="AY60" i="7" a="1"/>
  <c r="AY60" i="7" s="1"/>
  <c r="AZ178" i="7" a="1"/>
  <c r="AZ178" i="7" s="1"/>
  <c r="AY40" i="7" a="1"/>
  <c r="AY40" i="7" s="1"/>
  <c r="AZ40" i="7" a="1"/>
  <c r="AZ40" i="7" s="1"/>
  <c r="AZ43" i="7" a="1"/>
  <c r="AZ43" i="7" s="1"/>
  <c r="AZ248" i="7" a="1"/>
  <c r="AZ248" i="7" s="1"/>
  <c r="AY248" i="7" a="1"/>
  <c r="AY248" i="7" s="1"/>
  <c r="AY22" i="7" a="1"/>
  <c r="AY22" i="7" s="1"/>
  <c r="AZ47" i="7" a="1"/>
  <c r="AZ47" i="7" s="1"/>
  <c r="AY18" i="7" a="1"/>
  <c r="AY18" i="7" s="1"/>
  <c r="AY75" i="7" a="1"/>
  <c r="AY75" i="7" s="1"/>
  <c r="AZ187" i="7" a="1"/>
  <c r="AZ187" i="7" s="1"/>
  <c r="AY19" i="7" a="1"/>
  <c r="AY19" i="7" s="1"/>
  <c r="AY104" i="7" a="1"/>
  <c r="AY104" i="7" s="1"/>
  <c r="AZ168" i="7" a="1"/>
  <c r="AZ168" i="7" s="1"/>
  <c r="AY150" i="7" a="1"/>
  <c r="AY150" i="7" s="1"/>
  <c r="AZ104" i="7" a="1"/>
  <c r="AZ104" i="7" s="1"/>
  <c r="AZ251" i="7" a="1"/>
  <c r="AZ251" i="7" s="1"/>
  <c r="AY135" i="7" a="1"/>
  <c r="AY135" i="7" s="1"/>
  <c r="BA135" i="7" a="1"/>
  <c r="BA135" i="7" s="1"/>
  <c r="BA82" i="7" a="1"/>
  <c r="BA82" i="7" s="1"/>
  <c r="AZ82" i="7" a="1"/>
  <c r="AZ82" i="7" s="1"/>
  <c r="AZ214" i="7" a="1"/>
  <c r="AZ214" i="7" s="1"/>
  <c r="AY168" i="7" a="1"/>
  <c r="AY168" i="7" s="1"/>
  <c r="AZ249" i="7" a="1"/>
  <c r="AZ249" i="7" s="1"/>
  <c r="AY249" i="7" a="1"/>
  <c r="AY249" i="7" s="1"/>
  <c r="AZ19" i="7" a="1"/>
  <c r="AZ19" i="7" s="1"/>
  <c r="AZ79" i="7" a="1"/>
  <c r="AZ79" i="7" s="1"/>
  <c r="AZ17" i="7" a="1"/>
  <c r="AZ17" i="7" s="1"/>
  <c r="AY214" i="7" a="1"/>
  <c r="AY214" i="7" s="1"/>
  <c r="AY17" i="7" a="1"/>
  <c r="AY17" i="7" s="1"/>
  <c r="AZ170" i="7" a="1"/>
  <c r="AZ170" i="7" s="1"/>
  <c r="AY170" i="7" a="1"/>
  <c r="AY170" i="7" s="1"/>
  <c r="AY79" i="7" a="1"/>
  <c r="AY79" i="7" s="1"/>
  <c r="AZ31" i="7" a="1"/>
  <c r="AZ31" i="7" s="1"/>
  <c r="AY31" i="7" a="1"/>
  <c r="AY31" i="7" s="1"/>
  <c r="AY227" i="7" a="1"/>
  <c r="AY227" i="7" s="1"/>
  <c r="BA150" i="7" a="1"/>
  <c r="BA150" i="7" s="1"/>
  <c r="AZ153" i="7" a="1"/>
  <c r="AZ153" i="7" s="1"/>
  <c r="AY153" i="7" a="1"/>
  <c r="AY153" i="7" s="1"/>
  <c r="AY30" i="7" a="1"/>
  <c r="AY30" i="7" s="1"/>
  <c r="BA30" i="7" a="1"/>
  <c r="BA30" i="7" s="1"/>
  <c r="AZ147" i="7" a="1"/>
  <c r="AZ147" i="7" s="1"/>
  <c r="BA147" i="7" a="1"/>
  <c r="BA147" i="7" s="1"/>
  <c r="AY52" i="7" a="1"/>
  <c r="AY52" i="7" s="1"/>
  <c r="BA52" i="7" a="1"/>
  <c r="BA52" i="7" s="1"/>
  <c r="AY20" i="7" a="1"/>
  <c r="AY20" i="7" s="1"/>
  <c r="BA20" i="7" a="1"/>
  <c r="BA20" i="7" s="1"/>
  <c r="AZ14" i="7" a="1"/>
  <c r="AZ14" i="7" s="1"/>
  <c r="BA14" i="7" a="1"/>
  <c r="BA14" i="7" s="1"/>
  <c r="AZ55" i="7" a="1"/>
  <c r="AZ55" i="7" s="1"/>
  <c r="AZ185" i="7" a="1"/>
  <c r="AZ185" i="7" s="1"/>
  <c r="BA185" i="7" a="1"/>
  <c r="BA185" i="7" s="1"/>
  <c r="AZ83" i="7" a="1"/>
  <c r="AZ83" i="7" s="1"/>
  <c r="AY97" i="7" a="1"/>
  <c r="AY97" i="7" s="1"/>
  <c r="BA97" i="7" a="1"/>
  <c r="BA97" i="7" s="1"/>
  <c r="AY55" i="7" a="1"/>
  <c r="AY55" i="7" s="1"/>
  <c r="AZ218" i="7" a="1"/>
  <c r="AZ218" i="7" s="1"/>
  <c r="BA218" i="7" a="1"/>
  <c r="BA218" i="7" s="1"/>
  <c r="AY83" i="7" a="1"/>
  <c r="AY83" i="7" s="1"/>
  <c r="AZ106" i="7" a="1"/>
  <c r="AZ106" i="7" s="1"/>
  <c r="AZ39" i="7" a="1"/>
  <c r="AZ39" i="7" s="1"/>
  <c r="BA39" i="7" a="1"/>
  <c r="BA39" i="7" s="1"/>
  <c r="AY252" i="7" a="1"/>
  <c r="AY252" i="7" s="1"/>
  <c r="BA252" i="7" a="1"/>
  <c r="BA252" i="7" s="1"/>
  <c r="AY24" i="7" a="1"/>
  <c r="AY24" i="7" s="1"/>
  <c r="AZ232" i="7" a="1"/>
  <c r="AZ232" i="7" s="1"/>
  <c r="BA232" i="7" a="1"/>
  <c r="BA232" i="7" s="1"/>
  <c r="AY73" i="7" a="1"/>
  <c r="AY73" i="7" s="1"/>
  <c r="BA73" i="7" a="1"/>
  <c r="BA73" i="7" s="1"/>
  <c r="AZ130" i="7" a="1"/>
  <c r="AZ130" i="7" s="1"/>
  <c r="AY174" i="7" a="1"/>
  <c r="AY174" i="7" s="1"/>
  <c r="AZ227" i="7" a="1"/>
  <c r="AZ227" i="7" s="1"/>
  <c r="AY111" i="7" a="1"/>
  <c r="AY111" i="7" s="1"/>
  <c r="BA111" i="7" a="1"/>
  <c r="BA111" i="7" s="1"/>
  <c r="AY219" i="7" a="1"/>
  <c r="AY219" i="7" s="1"/>
  <c r="BA219" i="7" a="1"/>
  <c r="BA219" i="7" s="1"/>
  <c r="AY154" i="7" a="1"/>
  <c r="AY154" i="7" s="1"/>
  <c r="BA154" i="7" a="1"/>
  <c r="BA154" i="7" s="1"/>
  <c r="AY36" i="7" a="1"/>
  <c r="AY36" i="7" s="1"/>
  <c r="BA36" i="7" a="1"/>
  <c r="BA36" i="7" s="1"/>
  <c r="AZ131" i="7" a="1"/>
  <c r="AZ131" i="7" s="1"/>
  <c r="BA131" i="7" a="1"/>
  <c r="BA131" i="7" s="1"/>
  <c r="AZ52" i="7" a="1"/>
  <c r="AZ52" i="7" s="1"/>
  <c r="AZ231" i="7" a="1"/>
  <c r="AZ231" i="7" s="1"/>
  <c r="BA231" i="7" a="1"/>
  <c r="BA231" i="7" s="1"/>
  <c r="AY190" i="7" a="1"/>
  <c r="AY190" i="7" s="1"/>
  <c r="BA190" i="7" a="1"/>
  <c r="BA190" i="7" s="1"/>
  <c r="AY130" i="7" a="1"/>
  <c r="AY130" i="7" s="1"/>
  <c r="AY70" i="7" a="1"/>
  <c r="AY70" i="7" s="1"/>
  <c r="BA70" i="7" a="1"/>
  <c r="BA70" i="7" s="1"/>
  <c r="AZ51" i="7" a="1"/>
  <c r="AZ51" i="7" s="1"/>
  <c r="BA51" i="7" a="1"/>
  <c r="BA51" i="7" s="1"/>
  <c r="AZ94" i="7" a="1"/>
  <c r="AZ94" i="7" s="1"/>
  <c r="BA94" i="7" a="1"/>
  <c r="BA94" i="7" s="1"/>
  <c r="AZ109" i="7" a="1"/>
  <c r="AZ109" i="7" s="1"/>
  <c r="BA109" i="7" a="1"/>
  <c r="BA109" i="7" s="1"/>
  <c r="AZ165" i="7" a="1"/>
  <c r="AZ165" i="7" s="1"/>
  <c r="BA165" i="7" a="1"/>
  <c r="BA165" i="7" s="1"/>
  <c r="AY33" i="7" a="1"/>
  <c r="AY33" i="7" s="1"/>
  <c r="BA33" i="7" a="1"/>
  <c r="BA33" i="7" s="1"/>
  <c r="AZ179" i="7" a="1"/>
  <c r="AZ179" i="7" s="1"/>
  <c r="BA179" i="7" a="1"/>
  <c r="BA179" i="7" s="1"/>
  <c r="AY211" i="7" a="1"/>
  <c r="AY211" i="7" s="1"/>
  <c r="BA211" i="7" a="1"/>
  <c r="BA211" i="7" s="1"/>
  <c r="AY250" i="7" a="1"/>
  <c r="AY250" i="7" s="1"/>
  <c r="BA250" i="7" a="1"/>
  <c r="BA250" i="7" s="1"/>
  <c r="AY133" i="7" a="1"/>
  <c r="AY133" i="7" s="1"/>
  <c r="BA133" i="7" a="1"/>
  <c r="BA133" i="7" s="1"/>
  <c r="AZ176" i="7" a="1"/>
  <c r="AZ176" i="7" s="1"/>
  <c r="AY191" i="7" a="1"/>
  <c r="AY191" i="7" s="1"/>
  <c r="AZ240" i="7" a="1"/>
  <c r="AZ240" i="7" s="1"/>
  <c r="BA240" i="7" a="1"/>
  <c r="BA240" i="7" s="1"/>
  <c r="AY151" i="7" a="1"/>
  <c r="AY151" i="7" s="1"/>
  <c r="BA151" i="7" a="1"/>
  <c r="BA151" i="7" s="1"/>
  <c r="AZ174" i="7" a="1"/>
  <c r="AZ174" i="7" s="1"/>
  <c r="AZ188" i="7" a="1"/>
  <c r="AZ188" i="7" s="1"/>
  <c r="BA188" i="7" a="1"/>
  <c r="BA188" i="7" s="1"/>
  <c r="AY194" i="7" a="1"/>
  <c r="AY194" i="7" s="1"/>
  <c r="BA194" i="7" a="1"/>
  <c r="BA194" i="7" s="1"/>
  <c r="AZ257" i="7" a="1"/>
  <c r="AZ257" i="7" s="1"/>
  <c r="BA257" i="7" a="1"/>
  <c r="BA257" i="7" s="1"/>
  <c r="AZ24" i="7" a="1"/>
  <c r="AZ24" i="7" s="1"/>
  <c r="AZ191" i="7" a="1"/>
  <c r="AZ191" i="7" s="1"/>
  <c r="AY176" i="7" a="1"/>
  <c r="AY176" i="7" s="1"/>
  <c r="AZ169" i="7" a="1"/>
  <c r="AZ169" i="7" s="1"/>
  <c r="AZ67" i="7" a="1"/>
  <c r="AZ67" i="7" s="1"/>
  <c r="BA67" i="7" a="1"/>
  <c r="BA67" i="7" s="1"/>
  <c r="AZ254" i="7" a="1"/>
  <c r="AZ254" i="7" s="1"/>
  <c r="AZ244" i="7" a="1"/>
  <c r="AZ244" i="7" s="1"/>
  <c r="BA244" i="7" a="1"/>
  <c r="BA244" i="7" s="1"/>
  <c r="AY50" i="7" a="1"/>
  <c r="AY50" i="7" s="1"/>
  <c r="BA50" i="7" a="1"/>
  <c r="BA50" i="7" s="1"/>
  <c r="AZ23" i="7" a="1"/>
  <c r="AZ23" i="7" s="1"/>
  <c r="BA23" i="7" a="1"/>
  <c r="BA23" i="7" s="1"/>
  <c r="AY34" i="7" a="1"/>
  <c r="AY34" i="7" s="1"/>
  <c r="BA34" i="7" a="1"/>
  <c r="BA34" i="7" s="1"/>
  <c r="AZ253" i="7" a="1"/>
  <c r="AZ253" i="7" s="1"/>
  <c r="BA253" i="7" a="1"/>
  <c r="BA253" i="7" s="1"/>
  <c r="AY157" i="7" a="1"/>
  <c r="AY157" i="7" s="1"/>
  <c r="BA157" i="7" a="1"/>
  <c r="BA157" i="7" s="1"/>
  <c r="AZ110" i="7" a="1"/>
  <c r="AZ110" i="7" s="1"/>
  <c r="BA110" i="7" a="1"/>
  <c r="BA110" i="7" s="1"/>
  <c r="AY254" i="7" a="1"/>
  <c r="AY254" i="7" s="1"/>
  <c r="AY28" i="7" a="1"/>
  <c r="AY28" i="7" s="1"/>
  <c r="BA28" i="7" a="1"/>
  <c r="BA28" i="7" s="1"/>
  <c r="AZ80" i="7" a="1"/>
  <c r="AZ80" i="7" s="1"/>
  <c r="BA80" i="7" a="1"/>
  <c r="BA80" i="7" s="1"/>
  <c r="AZ84" i="7" a="1"/>
  <c r="AZ84" i="7" s="1"/>
  <c r="BA84" i="7" a="1"/>
  <c r="BA84" i="7" s="1"/>
  <c r="AZ146" i="7" a="1"/>
  <c r="AZ146" i="7" s="1"/>
  <c r="BA146" i="7" a="1"/>
  <c r="BA146" i="7" s="1"/>
  <c r="AZ223" i="7" a="1"/>
  <c r="AZ223" i="7" s="1"/>
  <c r="AZ118" i="7" a="1"/>
  <c r="AZ118" i="7" s="1"/>
  <c r="BA118" i="7" a="1"/>
  <c r="BA118" i="7" s="1"/>
  <c r="AY115" i="7" a="1"/>
  <c r="AY115" i="7" s="1"/>
  <c r="BA115" i="7" a="1"/>
  <c r="BA115" i="7" s="1"/>
  <c r="AZ53" i="7" a="1"/>
  <c r="AZ53" i="7" s="1"/>
  <c r="AY99" i="7" a="1"/>
  <c r="AY99" i="7" s="1"/>
  <c r="BA99" i="7" a="1"/>
  <c r="BA99" i="7" s="1"/>
  <c r="AZ34" i="7" a="1"/>
  <c r="AZ34" i="7" s="1"/>
  <c r="AY140" i="7" a="1"/>
  <c r="AY140" i="7" s="1"/>
  <c r="AZ57" i="7" a="1"/>
  <c r="AZ57" i="7" s="1"/>
  <c r="AY57" i="7" a="1"/>
  <c r="AY57" i="7" s="1"/>
  <c r="AY179" i="7" a="1"/>
  <c r="AY179" i="7" s="1"/>
  <c r="AY94" i="7" a="1"/>
  <c r="AY94" i="7" s="1"/>
  <c r="AZ73" i="7" a="1"/>
  <c r="AZ73" i="7" s="1"/>
  <c r="AY188" i="7" a="1"/>
  <c r="AY188" i="7" s="1"/>
  <c r="AZ78" i="7" a="1"/>
  <c r="AZ78" i="7" s="1"/>
  <c r="AZ20" i="7" a="1"/>
  <c r="AZ20" i="7" s="1"/>
  <c r="AZ233" i="7" a="1"/>
  <c r="AZ233" i="7" s="1"/>
  <c r="AZ190" i="7" a="1"/>
  <c r="AZ190" i="7" s="1"/>
  <c r="AZ140" i="7" a="1"/>
  <c r="AZ140" i="7" s="1"/>
  <c r="AY233" i="7" a="1"/>
  <c r="AY233" i="7" s="1"/>
  <c r="AY78" i="7" a="1"/>
  <c r="AY78" i="7" s="1"/>
  <c r="AY182" i="7" a="1"/>
  <c r="AY182" i="7" s="1"/>
  <c r="AY244" i="7" a="1"/>
  <c r="AY244" i="7" s="1"/>
  <c r="AZ162" i="7" a="1"/>
  <c r="AZ162" i="7" s="1"/>
  <c r="AY162" i="7" a="1"/>
  <c r="AY162" i="7" s="1"/>
  <c r="AY51" i="7" a="1"/>
  <c r="AY51" i="7" s="1"/>
  <c r="AZ182" i="7" a="1"/>
  <c r="AZ182" i="7" s="1"/>
  <c r="AZ250" i="7" a="1"/>
  <c r="AZ250" i="7" s="1"/>
  <c r="AZ204" i="7" a="1"/>
  <c r="AZ204" i="7" s="1"/>
  <c r="AY81" i="7" a="1"/>
  <c r="AY81" i="7" s="1"/>
  <c r="AZ81" i="7" a="1"/>
  <c r="AZ81" i="7" s="1"/>
  <c r="AZ161" i="7" a="1"/>
  <c r="AZ161" i="7" s="1"/>
  <c r="AY161" i="7" a="1"/>
  <c r="AY161" i="7" s="1"/>
  <c r="AZ97" i="7" a="1"/>
  <c r="AZ97" i="7" s="1"/>
  <c r="AZ157" i="7" a="1"/>
  <c r="AZ157" i="7" s="1"/>
  <c r="AY231" i="7" a="1"/>
  <c r="AY231" i="7" s="1"/>
  <c r="AY204" i="7" a="1"/>
  <c r="AY204" i="7" s="1"/>
  <c r="AY165" i="7" a="1"/>
  <c r="AY165" i="7" s="1"/>
  <c r="AY232" i="7" a="1"/>
  <c r="AY232" i="7" s="1"/>
  <c r="AZ247" i="7" a="1"/>
  <c r="AZ247" i="7" s="1"/>
  <c r="AZ152" i="7" a="1"/>
  <c r="AZ152" i="7" s="1"/>
  <c r="AY247" i="7" a="1"/>
  <c r="AY247" i="7" s="1"/>
  <c r="AY131" i="7" a="1"/>
  <c r="AY131" i="7" s="1"/>
  <c r="AZ154" i="7" a="1"/>
  <c r="AZ154" i="7" s="1"/>
  <c r="AZ115" i="7" a="1"/>
  <c r="AZ115" i="7" s="1"/>
  <c r="AY84" i="7" a="1"/>
  <c r="AY84" i="7" s="1"/>
  <c r="AZ160" i="7" a="1"/>
  <c r="AZ160" i="7" s="1"/>
  <c r="AY216" i="7" a="1"/>
  <c r="AY216" i="7" s="1"/>
  <c r="AY160" i="7" a="1"/>
  <c r="AY160" i="7" s="1"/>
  <c r="AY14" i="7" a="1"/>
  <c r="AY14" i="7" s="1"/>
  <c r="AZ33" i="7" a="1"/>
  <c r="AZ33" i="7" s="1"/>
  <c r="AY152" i="7" a="1"/>
  <c r="AY152" i="7" s="1"/>
  <c r="AY143" i="7" a="1"/>
  <c r="AY143" i="7" s="1"/>
  <c r="AZ143" i="7" a="1"/>
  <c r="AZ143" i="7" s="1"/>
  <c r="AZ211" i="7" a="1"/>
  <c r="AZ211" i="7" s="1"/>
  <c r="AY37" i="7" a="1"/>
  <c r="AY37" i="7" s="1"/>
  <c r="AZ37" i="7" a="1"/>
  <c r="AZ37" i="7" s="1"/>
  <c r="AY110" i="7" a="1"/>
  <c r="AY110" i="7" s="1"/>
  <c r="AY63" i="7" a="1"/>
  <c r="AY63" i="7" s="1"/>
  <c r="AY218" i="7" a="1"/>
  <c r="AY218" i="7" s="1"/>
  <c r="AZ63" i="7" a="1"/>
  <c r="AZ63" i="7" s="1"/>
  <c r="AY146" i="7" a="1"/>
  <c r="AY146" i="7" s="1"/>
  <c r="AZ119" i="7" a="1"/>
  <c r="AZ119" i="7" s="1"/>
  <c r="AY200" i="7" a="1"/>
  <c r="AY200" i="7" s="1"/>
  <c r="AY119" i="7" a="1"/>
  <c r="AY119" i="7" s="1"/>
  <c r="BB119" i="7" s="1" a="1"/>
  <c r="BB119" i="7" s="1"/>
  <c r="AZ200" i="7" a="1"/>
  <c r="AZ200" i="7" s="1"/>
  <c r="AY225" i="7" a="1"/>
  <c r="AY225" i="7" s="1"/>
  <c r="AY113" i="7" a="1"/>
  <c r="AY113" i="7" s="1"/>
  <c r="AZ113" i="7" a="1"/>
  <c r="AZ113" i="7" s="1"/>
  <c r="AZ225" i="7" a="1"/>
  <c r="AZ225" i="7" s="1"/>
  <c r="AZ216" i="7" a="1"/>
  <c r="AZ216" i="7" s="1"/>
  <c r="AY202" i="7" a="1"/>
  <c r="AY202" i="7" s="1"/>
  <c r="AZ202" i="7" a="1"/>
  <c r="AZ202" i="7" s="1"/>
  <c r="AY80" i="7" a="1"/>
  <c r="AY80" i="7" s="1"/>
  <c r="AZ219" i="7" a="1"/>
  <c r="AZ219" i="7" s="1"/>
  <c r="AZ116" i="7" a="1"/>
  <c r="AZ116" i="7" s="1"/>
  <c r="AZ112" i="7" a="1"/>
  <c r="AZ112" i="7" s="1"/>
  <c r="AY116" i="7" a="1"/>
  <c r="AY116" i="7" s="1"/>
  <c r="AY112" i="7" a="1"/>
  <c r="AY112" i="7" s="1"/>
  <c r="AZ133" i="7" a="1"/>
  <c r="AZ133" i="7" s="1"/>
  <c r="AZ42" i="7" a="1"/>
  <c r="AZ42" i="7" s="1"/>
  <c r="AY42" i="7" a="1"/>
  <c r="AY42" i="7" s="1"/>
  <c r="AY109" i="7" a="1"/>
  <c r="AY109" i="7" s="1"/>
  <c r="AZ30" i="7" a="1"/>
  <c r="AZ30" i="7" s="1"/>
  <c r="AY203" i="7" a="1"/>
  <c r="AY203" i="7" s="1"/>
  <c r="AZ203" i="7" a="1"/>
  <c r="AZ203" i="7" s="1"/>
  <c r="AZ194" i="7" a="1"/>
  <c r="AZ194" i="7" s="1"/>
  <c r="AZ137" i="7" a="1"/>
  <c r="AZ137" i="7" s="1"/>
  <c r="AY137" i="7" a="1"/>
  <c r="AY137" i="7" s="1"/>
  <c r="AY147" i="7" a="1"/>
  <c r="AY147" i="7" s="1"/>
  <c r="AY39" i="7" a="1"/>
  <c r="AY39" i="7" s="1"/>
  <c r="AZ252" i="7" a="1"/>
  <c r="AZ252" i="7" s="1"/>
  <c r="AZ163" i="7" a="1"/>
  <c r="AZ163" i="7" s="1"/>
  <c r="AY163" i="7" a="1"/>
  <c r="AY163" i="7" s="1"/>
  <c r="AY62" i="7" a="1"/>
  <c r="AY62" i="7" s="1"/>
  <c r="AZ62" i="7" a="1"/>
  <c r="AZ62" i="7" s="1"/>
  <c r="AY32" i="7" a="1"/>
  <c r="AY32" i="7" s="1"/>
  <c r="AZ32" i="7" a="1"/>
  <c r="AZ32" i="7" s="1"/>
  <c r="AY253" i="7" a="1"/>
  <c r="AY253" i="7" s="1"/>
  <c r="AZ91" i="7" a="1"/>
  <c r="AZ91" i="7" s="1"/>
  <c r="AY91" i="7" a="1"/>
  <c r="AY91" i="7" s="1"/>
  <c r="AY206" i="7" a="1"/>
  <c r="AY206" i="7" s="1"/>
  <c r="AZ206" i="7" a="1"/>
  <c r="AZ206" i="7" s="1"/>
  <c r="AZ151" i="7" a="1"/>
  <c r="AZ151" i="7" s="1"/>
  <c r="AZ186" i="7" a="1"/>
  <c r="AZ186" i="7" s="1"/>
  <c r="AY186" i="7" a="1"/>
  <c r="AY186" i="7" s="1"/>
  <c r="BB186" i="7" s="1" a="1"/>
  <c r="BB186" i="7" s="1"/>
  <c r="AY118" i="7" a="1"/>
  <c r="AY118" i="7" s="1"/>
  <c r="AZ70" i="7" a="1"/>
  <c r="AZ70" i="7" s="1"/>
  <c r="AZ205" i="7" a="1"/>
  <c r="AZ205" i="7" s="1"/>
  <c r="AZ36" i="7" a="1"/>
  <c r="AZ36" i="7" s="1"/>
  <c r="AY205" i="7" a="1"/>
  <c r="AY205" i="7" s="1"/>
  <c r="AY93" i="7" a="1"/>
  <c r="AY93" i="7" s="1"/>
  <c r="AZ93" i="7" a="1"/>
  <c r="AZ93" i="7" s="1"/>
  <c r="AY23" i="7" a="1"/>
  <c r="AY23" i="7" s="1"/>
  <c r="AZ139" i="7" a="1"/>
  <c r="AZ139" i="7" s="1"/>
  <c r="AY139" i="7" a="1"/>
  <c r="AY139" i="7" s="1"/>
  <c r="AZ38" i="7" a="1"/>
  <c r="AZ38" i="7" s="1"/>
  <c r="AY38" i="7" a="1"/>
  <c r="AY38" i="7" s="1"/>
  <c r="AY44" i="7" a="1"/>
  <c r="AY44" i="7" s="1"/>
  <c r="AZ241" i="7" a="1"/>
  <c r="AZ241" i="7" s="1"/>
  <c r="AY241" i="7" a="1"/>
  <c r="AY241" i="7" s="1"/>
  <c r="AZ48" i="7" a="1"/>
  <c r="AZ48" i="7" s="1"/>
  <c r="AY48" i="7" a="1"/>
  <c r="AY48" i="7" s="1"/>
  <c r="AZ44" i="7" a="1"/>
  <c r="AZ44" i="7" s="1"/>
  <c r="AY257" i="7" a="1"/>
  <c r="AY257" i="7" s="1"/>
  <c r="AY238" i="7" a="1"/>
  <c r="AY238" i="7" s="1"/>
  <c r="AZ238" i="7" a="1"/>
  <c r="AZ238" i="7" s="1"/>
  <c r="N26" i="5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BB19" i="7" l="1" a="1"/>
  <c r="BB19" i="7" s="1"/>
  <c r="BB171" i="7" a="1"/>
  <c r="BB171" i="7" s="1"/>
  <c r="BB231" i="7" a="1"/>
  <c r="BB231" i="7" s="1"/>
  <c r="BB176" i="7" a="1"/>
  <c r="BB176" i="7" s="1"/>
  <c r="BB89" i="7" a="1"/>
  <c r="BB89" i="7" s="1"/>
  <c r="BB234" i="7" a="1"/>
  <c r="BB234" i="7" s="1"/>
  <c r="BB162" i="7" a="1"/>
  <c r="BB162" i="7" s="1"/>
  <c r="BB85" i="7" a="1"/>
  <c r="BB85" i="7" s="1"/>
  <c r="BB100" i="7" a="1"/>
  <c r="BB100" i="7" s="1"/>
  <c r="BB170" i="7" a="1"/>
  <c r="BB170" i="7" s="1"/>
  <c r="BB178" i="7" a="1"/>
  <c r="BB178" i="7" s="1"/>
  <c r="BB108" i="7" a="1"/>
  <c r="BB108" i="7" s="1"/>
  <c r="BB252" i="7" a="1"/>
  <c r="BB252" i="7" s="1"/>
  <c r="BB213" i="7" a="1"/>
  <c r="BB213" i="7" s="1"/>
  <c r="BB215" i="7" a="1"/>
  <c r="BB215" i="7" s="1"/>
  <c r="BB182" i="7" a="1"/>
  <c r="BB182" i="7" s="1"/>
  <c r="BB148" i="7" a="1"/>
  <c r="BB148" i="7" s="1"/>
  <c r="BB91" i="7" a="1"/>
  <c r="BB91" i="7" s="1"/>
  <c r="BB126" i="7" a="1"/>
  <c r="BB126" i="7" s="1"/>
  <c r="BB240" i="7" a="1"/>
  <c r="BB240" i="7" s="1"/>
  <c r="BB71" i="7" a="1"/>
  <c r="BB71" i="7" s="1"/>
  <c r="BB115" i="7" a="1"/>
  <c r="BB115" i="7" s="1"/>
  <c r="BB150" i="7" a="1"/>
  <c r="BB150" i="7" s="1"/>
  <c r="BB135" i="7" a="1"/>
  <c r="BB135" i="7" s="1"/>
  <c r="BB254" i="7" a="1"/>
  <c r="BB254" i="7" s="1"/>
  <c r="BB163" i="7" a="1"/>
  <c r="BB163" i="7" s="1"/>
  <c r="BB80" i="7" a="1"/>
  <c r="BB80" i="7" s="1"/>
  <c r="BB125" i="7" a="1"/>
  <c r="BB125" i="7" s="1"/>
  <c r="BB226" i="7" a="1"/>
  <c r="BB226" i="7" s="1"/>
  <c r="BB257" i="7" a="1"/>
  <c r="BB257" i="7" s="1"/>
  <c r="BB127" i="7" a="1"/>
  <c r="BB127" i="7" s="1"/>
  <c r="BB137" i="7" a="1"/>
  <c r="BB137" i="7" s="1"/>
  <c r="BB98" i="7" a="1"/>
  <c r="BB98" i="7" s="1"/>
  <c r="BB242" i="7" a="1"/>
  <c r="BB242" i="7" s="1"/>
  <c r="BB222" i="7" a="1"/>
  <c r="BB222" i="7" s="1"/>
  <c r="BB142" i="7" a="1"/>
  <c r="BB142" i="7" s="1"/>
  <c r="BB248" i="7" a="1"/>
  <c r="BB248" i="7" s="1"/>
  <c r="BB260" i="7" a="1"/>
  <c r="BB260" i="7" s="1"/>
  <c r="BB116" i="7" a="1"/>
  <c r="BB116" i="7" s="1"/>
  <c r="BB39" i="7" a="1"/>
  <c r="BB39" i="7" s="1"/>
  <c r="BB230" i="7" a="1"/>
  <c r="BB230" i="7" s="1"/>
  <c r="BB78" i="7" a="1"/>
  <c r="BB78" i="7" s="1"/>
  <c r="BB128" i="7" a="1"/>
  <c r="BB128" i="7" s="1"/>
  <c r="BB196" i="7" a="1"/>
  <c r="BB196" i="7" s="1"/>
  <c r="BB105" i="7" a="1"/>
  <c r="BB105" i="7" s="1"/>
  <c r="BB210" i="7" a="1"/>
  <c r="BB210" i="7" s="1"/>
  <c r="BB160" i="7" a="1"/>
  <c r="BB160" i="7" s="1"/>
  <c r="BB40" i="7" a="1"/>
  <c r="BB40" i="7" s="1"/>
  <c r="BB140" i="7" a="1"/>
  <c r="BB140" i="7" s="1"/>
  <c r="BB82" i="7" a="1"/>
  <c r="BB82" i="7" s="1"/>
  <c r="BB25" i="7" a="1"/>
  <c r="BB25" i="7" s="1"/>
  <c r="BB239" i="7" a="1"/>
  <c r="BB239" i="7" s="1"/>
  <c r="BB189" i="7" a="1"/>
  <c r="BB189" i="7" s="1"/>
  <c r="BB243" i="7" a="1"/>
  <c r="BB243" i="7" s="1"/>
  <c r="BB103" i="7" a="1"/>
  <c r="BB103" i="7" s="1"/>
  <c r="BB15" i="7" a="1"/>
  <c r="BB15" i="7" s="1"/>
  <c r="BB262" i="7" a="1"/>
  <c r="BB262" i="7" s="1"/>
  <c r="BB102" i="7" a="1"/>
  <c r="BB102" i="7" s="1"/>
  <c r="BB118" i="7" a="1"/>
  <c r="BB118" i="7" s="1"/>
  <c r="BB60" i="7" a="1"/>
  <c r="BB60" i="7" s="1"/>
  <c r="BB121" i="7" a="1"/>
  <c r="BB121" i="7" s="1"/>
  <c r="BB16" i="7" a="1"/>
  <c r="BB16" i="7" s="1"/>
  <c r="BB51" i="7" a="1"/>
  <c r="BB51" i="7" s="1"/>
  <c r="BB153" i="7" a="1"/>
  <c r="BB153" i="7" s="1"/>
  <c r="BB221" i="7" a="1"/>
  <c r="BB221" i="7" s="1"/>
  <c r="BB58" i="7" a="1"/>
  <c r="BB58" i="7" s="1"/>
  <c r="BB114" i="7" a="1"/>
  <c r="BB114" i="7" s="1"/>
  <c r="BB169" i="7" a="1"/>
  <c r="BB169" i="7" s="1"/>
  <c r="BB107" i="7" a="1"/>
  <c r="BB107" i="7" s="1"/>
  <c r="BB253" i="7" a="1"/>
  <c r="BB253" i="7" s="1"/>
  <c r="BB43" i="7" a="1"/>
  <c r="BB43" i="7" s="1"/>
  <c r="BB84" i="7" a="1"/>
  <c r="BB84" i="7" s="1"/>
  <c r="BB154" i="7" a="1"/>
  <c r="BB154" i="7" s="1"/>
  <c r="BB48" i="7" a="1"/>
  <c r="BB48" i="7" s="1"/>
  <c r="BB109" i="7" a="1"/>
  <c r="BB109" i="7" s="1"/>
  <c r="BB227" i="7" a="1"/>
  <c r="BB227" i="7" s="1"/>
  <c r="BB69" i="7" a="1"/>
  <c r="BB69" i="7" s="1"/>
  <c r="BB183" i="7" a="1"/>
  <c r="BB183" i="7" s="1"/>
  <c r="BB201" i="7" a="1"/>
  <c r="BB201" i="7" s="1"/>
  <c r="BB164" i="7" a="1"/>
  <c r="BB164" i="7" s="1"/>
  <c r="BB42" i="7" a="1"/>
  <c r="BB42" i="7" s="1"/>
  <c r="BB31" i="7" a="1"/>
  <c r="BB31" i="7" s="1"/>
  <c r="BB212" i="7" a="1"/>
  <c r="BB212" i="7" s="1"/>
  <c r="BB113" i="7" a="1"/>
  <c r="BB113" i="7" s="1"/>
  <c r="BB104" i="7" a="1"/>
  <c r="BB104" i="7" s="1"/>
  <c r="BB99" i="7" a="1"/>
  <c r="BB99" i="7" s="1"/>
  <c r="BB87" i="7" a="1"/>
  <c r="BB87" i="7" s="1"/>
  <c r="BB63" i="7" a="1"/>
  <c r="BB63" i="7" s="1"/>
  <c r="BB38" i="7" a="1"/>
  <c r="BB38" i="7" s="1"/>
  <c r="BB165" i="7" a="1"/>
  <c r="BB165" i="7" s="1"/>
  <c r="BB50" i="7" a="1"/>
  <c r="BB50" i="7" s="1"/>
  <c r="BB174" i="7" a="1"/>
  <c r="BB174" i="7" s="1"/>
  <c r="BB144" i="7" a="1"/>
  <c r="BB144" i="7" s="1"/>
  <c r="BB156" i="7" a="1"/>
  <c r="BB156" i="7" s="1"/>
  <c r="BB192" i="7" a="1"/>
  <c r="BB192" i="7" s="1"/>
  <c r="BB238" i="7" a="1"/>
  <c r="BB238" i="7" s="1"/>
  <c r="BB204" i="7" a="1"/>
  <c r="BB204" i="7" s="1"/>
  <c r="BB244" i="7" a="1"/>
  <c r="BB244" i="7" s="1"/>
  <c r="BB191" i="7" a="1"/>
  <c r="BB191" i="7" s="1"/>
  <c r="BB17" i="7" a="1"/>
  <c r="BB17" i="7" s="1"/>
  <c r="BB75" i="7" a="1"/>
  <c r="BB75" i="7" s="1"/>
  <c r="BB208" i="7" a="1"/>
  <c r="BB208" i="7" s="1"/>
  <c r="BB49" i="7" a="1"/>
  <c r="BB49" i="7" s="1"/>
  <c r="BB158" i="7" a="1"/>
  <c r="BB158" i="7" s="1"/>
  <c r="BB61" i="7" a="1"/>
  <c r="BB61" i="7" s="1"/>
  <c r="BB173" i="7" a="1"/>
  <c r="BB173" i="7" s="1"/>
  <c r="BB123" i="7" a="1"/>
  <c r="BB123" i="7" s="1"/>
  <c r="BB79" i="7" a="1"/>
  <c r="BB79" i="7" s="1"/>
  <c r="BB258" i="7" a="1"/>
  <c r="BB258" i="7" s="1"/>
  <c r="BB225" i="7" a="1"/>
  <c r="BB225" i="7" s="1"/>
  <c r="BB203" i="7" a="1"/>
  <c r="BB203" i="7" s="1"/>
  <c r="BB206" i="7" a="1"/>
  <c r="BB206" i="7" s="1"/>
  <c r="BB134" i="7" a="1"/>
  <c r="BB134" i="7" s="1"/>
  <c r="BB139" i="7" a="1"/>
  <c r="BB139" i="7" s="1"/>
  <c r="BB37" i="7" a="1"/>
  <c r="BB37" i="7" s="1"/>
  <c r="BB70" i="7" a="1"/>
  <c r="BB70" i="7" s="1"/>
  <c r="BB214" i="7" a="1"/>
  <c r="BB214" i="7" s="1"/>
  <c r="BB18" i="7" a="1"/>
  <c r="BB18" i="7" s="1"/>
  <c r="BB65" i="7" a="1"/>
  <c r="BB65" i="7" s="1"/>
  <c r="BB207" i="7" a="1"/>
  <c r="BB207" i="7" s="1"/>
  <c r="BB161" i="7" a="1"/>
  <c r="BB161" i="7" s="1"/>
  <c r="BB166" i="7" a="1"/>
  <c r="BB166" i="7" s="1"/>
  <c r="BB95" i="7" a="1"/>
  <c r="BB95" i="7" s="1"/>
  <c r="BB27" i="7" a="1"/>
  <c r="BB27" i="7" s="1"/>
  <c r="BB77" i="7" a="1"/>
  <c r="BB77" i="7" s="1"/>
  <c r="BB47" i="7" a="1"/>
  <c r="BB47" i="7" s="1"/>
  <c r="BB56" i="7" a="1"/>
  <c r="BB56" i="7" s="1"/>
  <c r="BB64" i="7" a="1"/>
  <c r="BB64" i="7" s="1"/>
  <c r="BB120" i="7" a="1"/>
  <c r="BB120" i="7" s="1"/>
  <c r="BB255" i="7" a="1"/>
  <c r="BB255" i="7" s="1"/>
  <c r="BB194" i="7" a="1"/>
  <c r="BB194" i="7" s="1"/>
  <c r="BB167" i="7" a="1"/>
  <c r="BB167" i="7" s="1"/>
  <c r="BB32" i="7" a="1"/>
  <c r="BB32" i="7" s="1"/>
  <c r="BB157" i="7" a="1"/>
  <c r="BB157" i="7" s="1"/>
  <c r="BB97" i="7" a="1"/>
  <c r="BB97" i="7" s="1"/>
  <c r="BB188" i="7" a="1"/>
  <c r="BB188" i="7" s="1"/>
  <c r="BB133" i="7" a="1"/>
  <c r="BB133" i="7" s="1"/>
  <c r="BB22" i="7" a="1"/>
  <c r="BB22" i="7" s="1"/>
  <c r="BB53" i="7" a="1"/>
  <c r="BB53" i="7" s="1"/>
  <c r="BB228" i="7" a="1"/>
  <c r="BB228" i="7" s="1"/>
  <c r="BB180" i="7" a="1"/>
  <c r="BB180" i="7" s="1"/>
  <c r="BB155" i="7" a="1"/>
  <c r="BB155" i="7" s="1"/>
  <c r="BB34" i="7" a="1"/>
  <c r="BB34" i="7" s="1"/>
  <c r="BB111" i="7" a="1"/>
  <c r="BB111" i="7" s="1"/>
  <c r="BB23" i="7" a="1"/>
  <c r="BB23" i="7" s="1"/>
  <c r="BB143" i="7" a="1"/>
  <c r="BB143" i="7" s="1"/>
  <c r="BB145" i="7" a="1"/>
  <c r="BB145" i="7" s="1"/>
  <c r="BB68" i="7" a="1"/>
  <c r="BB68" i="7" s="1"/>
  <c r="BB172" i="7" a="1"/>
  <c r="BB172" i="7" s="1"/>
  <c r="BB96" i="7" a="1"/>
  <c r="BB96" i="7" s="1"/>
  <c r="BB218" i="7" a="1"/>
  <c r="BB218" i="7" s="1"/>
  <c r="BB44" i="7" a="1"/>
  <c r="BB44" i="7" s="1"/>
  <c r="BB117" i="7" a="1"/>
  <c r="BB117" i="7" s="1"/>
  <c r="BB152" i="7" a="1"/>
  <c r="BB152" i="7" s="1"/>
  <c r="BB94" i="7" a="1"/>
  <c r="BB94" i="7" s="1"/>
  <c r="BB250" i="7" a="1"/>
  <c r="BB250" i="7" s="1"/>
  <c r="BB24" i="7" a="1"/>
  <c r="BB24" i="7" s="1"/>
  <c r="BB249" i="7" a="1"/>
  <c r="BB249" i="7" s="1"/>
  <c r="BB35" i="7" a="1"/>
  <c r="BB35" i="7" s="1"/>
  <c r="BB237" i="7" a="1"/>
  <c r="BB237" i="7" s="1"/>
  <c r="BB74" i="7" a="1"/>
  <c r="BB74" i="7" s="1"/>
  <c r="BB132" i="7" a="1"/>
  <c r="BB132" i="7" s="1"/>
  <c r="BB259" i="7" a="1"/>
  <c r="BB259" i="7" s="1"/>
  <c r="BB29" i="7" a="1"/>
  <c r="BB29" i="7" s="1"/>
  <c r="BB41" i="7" a="1"/>
  <c r="BB41" i="7" s="1"/>
  <c r="BB245" i="7" a="1"/>
  <c r="BB245" i="7" s="1"/>
  <c r="BB200" i="7" a="1"/>
  <c r="BB200" i="7" s="1"/>
  <c r="BB233" i="7" a="1"/>
  <c r="BB233" i="7" s="1"/>
  <c r="BB219" i="7" a="1"/>
  <c r="BB219" i="7" s="1"/>
  <c r="BB130" i="7" a="1"/>
  <c r="BB130" i="7" s="1"/>
  <c r="BB251" i="7" a="1"/>
  <c r="BB251" i="7" s="1"/>
  <c r="BB205" i="7" a="1"/>
  <c r="BB205" i="7" s="1"/>
  <c r="BB179" i="7" a="1"/>
  <c r="BB179" i="7" s="1"/>
  <c r="BB28" i="7" a="1"/>
  <c r="BB28" i="7" s="1"/>
  <c r="BB52" i="7" a="1"/>
  <c r="BB52" i="7" s="1"/>
  <c r="BB197" i="7" a="1"/>
  <c r="BB197" i="7" s="1"/>
  <c r="BB36" i="7" a="1"/>
  <c r="BB36" i="7" s="1"/>
  <c r="BB112" i="7" a="1"/>
  <c r="BB112" i="7" s="1"/>
  <c r="BB209" i="7" a="1"/>
  <c r="BB209" i="7" s="1"/>
  <c r="BB147" i="7" a="1"/>
  <c r="BB147" i="7" s="1"/>
  <c r="BB14" i="7" a="1"/>
  <c r="BB14" i="7" s="1"/>
  <c r="BB81" i="7" a="1"/>
  <c r="BB81" i="7" s="1"/>
  <c r="BB57" i="7" a="1"/>
  <c r="BB57" i="7" s="1"/>
  <c r="BB211" i="7" a="1"/>
  <c r="BB211" i="7" s="1"/>
  <c r="BB168" i="7" a="1"/>
  <c r="BB168" i="7" s="1"/>
  <c r="BB124" i="7" a="1"/>
  <c r="BB124" i="7" s="1"/>
  <c r="BB256" i="7" a="1"/>
  <c r="BB256" i="7" s="1"/>
  <c r="BB88" i="7" a="1"/>
  <c r="BB88" i="7" s="1"/>
  <c r="BB229" i="7" a="1"/>
  <c r="BB229" i="7" s="1"/>
  <c r="BB199" i="7" a="1"/>
  <c r="BB199" i="7" s="1"/>
  <c r="BB159" i="7" a="1"/>
  <c r="BB159" i="7" s="1"/>
  <c r="BB175" i="7" a="1"/>
  <c r="BB175" i="7" s="1"/>
  <c r="BB21" i="7" a="1"/>
  <c r="BB21" i="7" s="1"/>
  <c r="BB184" i="7" a="1"/>
  <c r="BB184" i="7" s="1"/>
  <c r="BB122" i="7" a="1"/>
  <c r="BB122" i="7" s="1"/>
  <c r="BB101" i="7" a="1"/>
  <c r="BB101" i="7" s="1"/>
  <c r="BB185" i="7" a="1"/>
  <c r="BB185" i="7" s="1"/>
  <c r="BB224" i="7" a="1"/>
  <c r="BB224" i="7" s="1"/>
  <c r="BB30" i="7" a="1"/>
  <c r="BB30" i="7" s="1"/>
  <c r="BB149" i="7" a="1"/>
  <c r="BB149" i="7" s="1"/>
  <c r="BB216" i="7" a="1"/>
  <c r="BB216" i="7" s="1"/>
  <c r="BB33" i="7" a="1"/>
  <c r="BB33" i="7" s="1"/>
  <c r="BB83" i="7" a="1"/>
  <c r="BB83" i="7" s="1"/>
  <c r="BB198" i="7" a="1"/>
  <c r="BB198" i="7" s="1"/>
  <c r="BB217" i="7" a="1"/>
  <c r="BB217" i="7" s="1"/>
  <c r="BB190" i="7" a="1"/>
  <c r="BB190" i="7" s="1"/>
  <c r="BB202" i="7" a="1"/>
  <c r="BB202" i="7" s="1"/>
  <c r="BB220" i="7" a="1"/>
  <c r="BB220" i="7" s="1"/>
  <c r="BB187" i="7" a="1"/>
  <c r="BB187" i="7" s="1"/>
  <c r="BB92" i="7" a="1"/>
  <c r="BB92" i="7" s="1"/>
  <c r="BB54" i="7" a="1"/>
  <c r="BB54" i="7" s="1"/>
  <c r="BB86" i="7" a="1"/>
  <c r="BB86" i="7" s="1"/>
  <c r="BB73" i="7" a="1"/>
  <c r="BB73" i="7" s="1"/>
  <c r="BB90" i="7" a="1"/>
  <c r="BB90" i="7" s="1"/>
  <c r="BB193" i="7" a="1"/>
  <c r="BB193" i="7" s="1"/>
  <c r="BB246" i="7" a="1"/>
  <c r="BB246" i="7" s="1"/>
  <c r="BB66" i="7" a="1"/>
  <c r="BB66" i="7" s="1"/>
  <c r="BB62" i="7" a="1"/>
  <c r="BB62" i="7" s="1"/>
  <c r="BB247" i="7" a="1"/>
  <c r="BB247" i="7" s="1"/>
  <c r="BB261" i="7" a="1"/>
  <c r="BB261" i="7" s="1"/>
  <c r="BB136" i="7" a="1"/>
  <c r="BB136" i="7" s="1"/>
  <c r="BB46" i="7" a="1"/>
  <c r="BB46" i="7" s="1"/>
  <c r="BB59" i="7" a="1"/>
  <c r="BB59" i="7" s="1"/>
  <c r="BB235" i="7" a="1"/>
  <c r="BB235" i="7" s="1"/>
  <c r="BB131" i="7" a="1"/>
  <c r="BB131" i="7" s="1"/>
  <c r="BB55" i="7" a="1"/>
  <c r="BB55" i="7" s="1"/>
  <c r="BB129" i="7" a="1"/>
  <c r="BB129" i="7" s="1"/>
  <c r="BB20" i="7" a="1"/>
  <c r="BB20" i="7" s="1"/>
  <c r="BB146" i="7" a="1"/>
  <c r="BB146" i="7" s="1"/>
  <c r="BB241" i="7" a="1"/>
  <c r="BB241" i="7" s="1"/>
  <c r="BB151" i="7" a="1"/>
  <c r="BB151" i="7" s="1"/>
  <c r="BB26" i="7" a="1"/>
  <c r="BB26" i="7" s="1"/>
  <c r="BB141" i="7" a="1"/>
  <c r="BB141" i="7" s="1"/>
  <c r="BB67" i="7" a="1"/>
  <c r="BB67" i="7" s="1"/>
  <c r="BB138" i="7" a="1"/>
  <c r="BB138" i="7" s="1"/>
  <c r="BB72" i="7" a="1"/>
  <c r="BB72" i="7" s="1"/>
  <c r="BB232" i="7" a="1"/>
  <c r="BB232" i="7" s="1"/>
  <c r="BB106" i="7" a="1"/>
  <c r="BB106" i="7" s="1"/>
  <c r="BB110" i="7" a="1"/>
  <c r="BB110" i="7" s="1"/>
  <c r="BB223" i="7" a="1"/>
  <c r="BB223" i="7" s="1"/>
  <c r="BB177" i="7" a="1"/>
  <c r="BB177" i="7" s="1"/>
  <c r="AZ13" i="7" a="1"/>
  <c r="AZ13" i="7" s="1"/>
  <c r="AY13" i="7" a="1"/>
  <c r="AY13" i="7" s="1"/>
  <c r="N27" i="5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BB13" i="7" l="1" a="1"/>
  <c r="BB13" i="7" s="1"/>
  <c r="BB10" i="7" s="1"/>
  <c r="N28" i="5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E8" i="7" l="1"/>
  <c r="G8" i="7"/>
  <c r="N29" i="5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110" i="5"/>
  <c r="Q120" i="5"/>
  <c r="Q144" i="5"/>
  <c r="Q149" i="5"/>
  <c r="Q150" i="5"/>
  <c r="Q152" i="5"/>
  <c r="Q158" i="5"/>
  <c r="Q159" i="5"/>
  <c r="Q162" i="5"/>
  <c r="Q163" i="5"/>
  <c r="Q165" i="5"/>
  <c r="Q168" i="5"/>
  <c r="Q170" i="5"/>
  <c r="Q174" i="5"/>
  <c r="Q190" i="5"/>
  <c r="Q192" i="5"/>
  <c r="Q193" i="5"/>
  <c r="Q209" i="5"/>
  <c r="Q219" i="5"/>
  <c r="Q220" i="5"/>
  <c r="Q222" i="5"/>
  <c r="Q224" i="5"/>
  <c r="Q225" i="5"/>
  <c r="Q228" i="5"/>
  <c r="Q230" i="5"/>
  <c r="Q231" i="5"/>
  <c r="Q233" i="5"/>
  <c r="Q234" i="5"/>
  <c r="Q235" i="5"/>
  <c r="Q237" i="5"/>
  <c r="Q240" i="5"/>
  <c r="Q241" i="5"/>
  <c r="Q242" i="5"/>
  <c r="Q245" i="5"/>
  <c r="Q248" i="5"/>
  <c r="Q249" i="5"/>
  <c r="Q250" i="5"/>
  <c r="Q252" i="5"/>
  <c r="Q253" i="5"/>
  <c r="Q254" i="5"/>
  <c r="Q255" i="5"/>
  <c r="Q256" i="5"/>
  <c r="Q257" i="5"/>
  <c r="Q258" i="5"/>
  <c r="Q259" i="5"/>
  <c r="Q260" i="5"/>
  <c r="Q261" i="5"/>
  <c r="Q262" i="5"/>
  <c r="Q264" i="5"/>
  <c r="Q265" i="5"/>
  <c r="Q266" i="5"/>
  <c r="Q267" i="5"/>
  <c r="Q269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4" i="5"/>
  <c r="Q285" i="5"/>
  <c r="Q286" i="5"/>
  <c r="Q287" i="5"/>
  <c r="Q288" i="5"/>
  <c r="Q290" i="5"/>
  <c r="Q291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1" i="5"/>
  <c r="Q19" i="5"/>
  <c r="Q14" i="5"/>
  <c r="Q17" i="5"/>
  <c r="Q18" i="5"/>
  <c r="Q12" i="5"/>
  <c r="Q20" i="5"/>
  <c r="Q15" i="5"/>
  <c r="Q216" i="5" l="1"/>
  <c r="Q215" i="5"/>
  <c r="Q213" i="5"/>
  <c r="Q212" i="5"/>
  <c r="Q244" i="5"/>
  <c r="Q211" i="5"/>
  <c r="Q210" i="5"/>
  <c r="Q85" i="5"/>
  <c r="Q239" i="5"/>
  <c r="Q207" i="5"/>
  <c r="Q236" i="5"/>
  <c r="Q205" i="5"/>
  <c r="Q203" i="5"/>
  <c r="Q201" i="5"/>
  <c r="Q232" i="5"/>
  <c r="Q200" i="5"/>
  <c r="Q198" i="5"/>
  <c r="Q196" i="5"/>
  <c r="Q227" i="5"/>
  <c r="Q195" i="5"/>
  <c r="Q143" i="5"/>
  <c r="Q140" i="5"/>
  <c r="Q16" i="5"/>
  <c r="Q292" i="5"/>
  <c r="Q270" i="5"/>
  <c r="Q246" i="5"/>
  <c r="Q221" i="5"/>
  <c r="Q191" i="5"/>
  <c r="Q79" i="5"/>
  <c r="Q218" i="5"/>
  <c r="Q189" i="5"/>
  <c r="Q188" i="5"/>
  <c r="Q238" i="5"/>
  <c r="Q214" i="5"/>
  <c r="Q187" i="5"/>
  <c r="Q186" i="5"/>
  <c r="Q185" i="5"/>
  <c r="Q184" i="5"/>
  <c r="Q183" i="5"/>
  <c r="Q208" i="5"/>
  <c r="Q182" i="5"/>
  <c r="Q251" i="5"/>
  <c r="Q229" i="5"/>
  <c r="Q206" i="5"/>
  <c r="Q181" i="5"/>
  <c r="Q309" i="5"/>
  <c r="Q289" i="5"/>
  <c r="Q268" i="5"/>
  <c r="Q247" i="5"/>
  <c r="Q226" i="5"/>
  <c r="Q204" i="5"/>
  <c r="Q180" i="5"/>
  <c r="Q283" i="5"/>
  <c r="Q263" i="5"/>
  <c r="Q243" i="5"/>
  <c r="Q223" i="5"/>
  <c r="Q202" i="5"/>
  <c r="Q179" i="5"/>
  <c r="Q177" i="5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l="1"/>
  <c r="E3" i="5"/>
  <c r="E8" i="5"/>
  <c r="R27" i="5" s="1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84" i="5"/>
  <c r="R87" i="5"/>
  <c r="R186" i="5"/>
  <c r="R187" i="5"/>
  <c r="R191" i="5"/>
  <c r="R193" i="5"/>
  <c r="R199" i="5"/>
  <c r="R203" i="5"/>
  <c r="R208" i="5"/>
  <c r="R211" i="5"/>
  <c r="R214" i="5"/>
  <c r="R216" i="5"/>
  <c r="R220" i="5"/>
  <c r="R226" i="5"/>
  <c r="R228" i="5"/>
  <c r="R232" i="5"/>
  <c r="R235" i="5"/>
  <c r="R238" i="5"/>
  <c r="R242" i="5"/>
  <c r="R248" i="5"/>
  <c r="R255" i="5"/>
  <c r="R256" i="5"/>
  <c r="R257" i="5"/>
  <c r="R263" i="5"/>
  <c r="R264" i="5"/>
  <c r="R265" i="5"/>
  <c r="R272" i="5"/>
  <c r="R273" i="5"/>
  <c r="R274" i="5"/>
  <c r="R278" i="5"/>
  <c r="R279" i="5"/>
  <c r="R280" i="5"/>
  <c r="R289" i="5"/>
  <c r="R290" i="5"/>
  <c r="R291" i="5"/>
  <c r="R295" i="5"/>
  <c r="R296" i="5"/>
  <c r="R297" i="5"/>
  <c r="R300" i="5"/>
  <c r="R302" i="5"/>
  <c r="R303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252" i="5" l="1"/>
  <c r="R181" i="5"/>
  <c r="R299" i="5"/>
  <c r="R249" i="5"/>
  <c r="R180" i="5"/>
  <c r="R176" i="5"/>
  <c r="R293" i="5"/>
  <c r="R241" i="5"/>
  <c r="R175" i="5"/>
  <c r="R167" i="5"/>
  <c r="R286" i="5"/>
  <c r="R234" i="5"/>
  <c r="R165" i="5"/>
  <c r="R161" i="5"/>
  <c r="R277" i="5"/>
  <c r="R227" i="5"/>
  <c r="R159" i="5"/>
  <c r="R155" i="5"/>
  <c r="R304" i="5"/>
  <c r="R271" i="5"/>
  <c r="R217" i="5"/>
  <c r="R154" i="5"/>
  <c r="R152" i="5"/>
  <c r="R298" i="5"/>
  <c r="R262" i="5"/>
  <c r="R213" i="5"/>
  <c r="R151" i="5"/>
  <c r="R143" i="5"/>
  <c r="R254" i="5"/>
  <c r="R206" i="5"/>
  <c r="R139" i="5"/>
  <c r="R134" i="5"/>
  <c r="R284" i="5"/>
  <c r="R246" i="5"/>
  <c r="R194" i="5"/>
  <c r="R133" i="5"/>
  <c r="R129" i="5"/>
  <c r="R306" i="5"/>
  <c r="R276" i="5"/>
  <c r="R237" i="5"/>
  <c r="R189" i="5"/>
  <c r="R128" i="5"/>
  <c r="R123" i="5"/>
  <c r="R270" i="5"/>
  <c r="R230" i="5"/>
  <c r="R184" i="5"/>
  <c r="R122" i="5"/>
  <c r="R120" i="5"/>
  <c r="R292" i="5"/>
  <c r="R260" i="5"/>
  <c r="R223" i="5"/>
  <c r="R179" i="5"/>
  <c r="R118" i="5"/>
  <c r="R117" i="5"/>
  <c r="R282" i="5"/>
  <c r="R253" i="5"/>
  <c r="R215" i="5"/>
  <c r="R171" i="5"/>
  <c r="R113" i="5"/>
  <c r="R109" i="5"/>
  <c r="R301" i="5"/>
  <c r="R275" i="5"/>
  <c r="R243" i="5"/>
  <c r="R209" i="5"/>
  <c r="R163" i="5"/>
  <c r="R107" i="5"/>
  <c r="R106" i="5"/>
  <c r="R294" i="5"/>
  <c r="R268" i="5"/>
  <c r="R236" i="5"/>
  <c r="R202" i="5"/>
  <c r="R156" i="5"/>
  <c r="R104" i="5"/>
  <c r="R103" i="5"/>
  <c r="R285" i="5"/>
  <c r="R259" i="5"/>
  <c r="R229" i="5"/>
  <c r="R192" i="5"/>
  <c r="R153" i="5"/>
  <c r="R100" i="5"/>
  <c r="R148" i="5"/>
  <c r="R99" i="5"/>
  <c r="R250" i="5"/>
  <c r="R219" i="5"/>
  <c r="R185" i="5"/>
  <c r="R147" i="5"/>
  <c r="R96" i="5"/>
  <c r="R138" i="5"/>
  <c r="R94" i="5"/>
  <c r="R239" i="5"/>
  <c r="R212" i="5"/>
  <c r="R178" i="5"/>
  <c r="R135" i="5"/>
  <c r="R93" i="5"/>
  <c r="R92" i="5"/>
  <c r="R305" i="5"/>
  <c r="R283" i="5"/>
  <c r="R258" i="5"/>
  <c r="R233" i="5"/>
  <c r="R205" i="5"/>
  <c r="R168" i="5"/>
  <c r="R131" i="5"/>
  <c r="R91" i="5"/>
  <c r="R127" i="5"/>
  <c r="R89" i="5"/>
  <c r="R160" i="5"/>
  <c r="R124" i="5"/>
  <c r="R88" i="5"/>
  <c r="R201" i="5"/>
  <c r="R174" i="5"/>
  <c r="R146" i="5"/>
  <c r="R115" i="5"/>
  <c r="R86" i="5"/>
  <c r="R24" i="5"/>
  <c r="R269" i="5"/>
  <c r="R247" i="5"/>
  <c r="R225" i="5"/>
  <c r="R200" i="5"/>
  <c r="R173" i="5"/>
  <c r="R145" i="5"/>
  <c r="R114" i="5"/>
  <c r="R85" i="5"/>
  <c r="R23" i="5"/>
  <c r="R308" i="5"/>
  <c r="R288" i="5"/>
  <c r="R267" i="5"/>
  <c r="R245" i="5"/>
  <c r="R222" i="5"/>
  <c r="R198" i="5"/>
  <c r="R170" i="5"/>
  <c r="R142" i="5"/>
  <c r="R112" i="5"/>
  <c r="R83" i="5"/>
  <c r="R307" i="5"/>
  <c r="R287" i="5"/>
  <c r="R266" i="5"/>
  <c r="R244" i="5"/>
  <c r="R221" i="5"/>
  <c r="R196" i="5"/>
  <c r="R169" i="5"/>
  <c r="R140" i="5"/>
  <c r="R111" i="5"/>
  <c r="R82" i="5"/>
  <c r="R190" i="5"/>
  <c r="R164" i="5"/>
  <c r="R136" i="5"/>
  <c r="R108" i="5"/>
  <c r="R81" i="5"/>
  <c r="R80" i="5"/>
  <c r="R207" i="5"/>
  <c r="R182" i="5"/>
  <c r="R158" i="5"/>
  <c r="R132" i="5"/>
  <c r="R105" i="5"/>
  <c r="R79" i="5"/>
  <c r="R150" i="5"/>
  <c r="R126" i="5"/>
  <c r="R102" i="5"/>
  <c r="R78" i="5"/>
  <c r="R281" i="5"/>
  <c r="R261" i="5"/>
  <c r="R240" i="5"/>
  <c r="R218" i="5"/>
  <c r="R195" i="5"/>
  <c r="R172" i="5"/>
  <c r="R149" i="5"/>
  <c r="R125" i="5"/>
  <c r="R101" i="5"/>
  <c r="R77" i="5"/>
  <c r="R76" i="5"/>
  <c r="R251" i="5"/>
  <c r="R231" i="5"/>
  <c r="R210" i="5"/>
  <c r="R188" i="5"/>
  <c r="R166" i="5"/>
  <c r="R144" i="5"/>
  <c r="R121" i="5"/>
  <c r="R98" i="5"/>
  <c r="R66" i="5"/>
  <c r="R224" i="5"/>
  <c r="R204" i="5"/>
  <c r="R183" i="5"/>
  <c r="R162" i="5"/>
  <c r="R141" i="5"/>
  <c r="R119" i="5"/>
  <c r="R97" i="5"/>
  <c r="R75" i="5"/>
  <c r="R197" i="5"/>
  <c r="R177" i="5"/>
  <c r="R157" i="5"/>
  <c r="R137" i="5"/>
  <c r="R116" i="5"/>
  <c r="R95" i="5"/>
  <c r="R72" i="5"/>
  <c r="R71" i="5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F1" i="5" l="1"/>
  <c r="F5" i="5" s="1"/>
  <c r="R8" i="5"/>
  <c r="F2" i="5"/>
  <c r="F3" i="5" l="1"/>
  <c r="F4" i="5"/>
  <c r="F8" i="5"/>
  <c r="S23" i="5" s="1"/>
  <c r="S27" i="5"/>
  <c r="S31" i="5"/>
  <c r="S32" i="5"/>
  <c r="S33" i="5"/>
  <c r="S34" i="5"/>
  <c r="S35" i="5"/>
  <c r="S36" i="5"/>
  <c r="S37" i="5"/>
  <c r="S38" i="5"/>
  <c r="S39" i="5"/>
  <c r="S40" i="5"/>
  <c r="S41" i="5"/>
  <c r="S42" i="5"/>
  <c r="S53" i="5"/>
  <c r="S57" i="5"/>
  <c r="S58" i="5"/>
  <c r="S59" i="5"/>
  <c r="S166" i="5"/>
  <c r="S169" i="5"/>
  <c r="S174" i="5"/>
  <c r="S177" i="5"/>
  <c r="S183" i="5"/>
  <c r="S188" i="5"/>
  <c r="S190" i="5"/>
  <c r="S194" i="5"/>
  <c r="S197" i="5"/>
  <c r="S199" i="5"/>
  <c r="S205" i="5"/>
  <c r="S209" i="5"/>
  <c r="S214" i="5"/>
  <c r="S216" i="5"/>
  <c r="S220" i="5"/>
  <c r="S228" i="5"/>
  <c r="S233" i="5"/>
  <c r="S236" i="5"/>
  <c r="S240" i="5"/>
  <c r="S245" i="5"/>
  <c r="S248" i="5"/>
  <c r="S249" i="5"/>
  <c r="S251" i="5"/>
  <c r="S253" i="5"/>
  <c r="S255" i="5"/>
  <c r="S260" i="5"/>
  <c r="S265" i="5"/>
  <c r="S268" i="5"/>
  <c r="S271" i="5"/>
  <c r="S273" i="5"/>
  <c r="S274" i="5"/>
  <c r="S275" i="5"/>
  <c r="S277" i="5"/>
  <c r="S279" i="5"/>
  <c r="S281" i="5"/>
  <c r="S285" i="5"/>
  <c r="S288" i="5"/>
  <c r="S290" i="5"/>
  <c r="S291" i="5"/>
  <c r="S292" i="5"/>
  <c r="S293" i="5"/>
  <c r="S299" i="5"/>
  <c r="S300" i="5"/>
  <c r="S301" i="5"/>
  <c r="S302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156" i="5" l="1"/>
  <c r="S238" i="5"/>
  <c r="S154" i="5"/>
  <c r="S232" i="5"/>
  <c r="S152" i="5"/>
  <c r="S278" i="5"/>
  <c r="S229" i="5"/>
  <c r="S151" i="5"/>
  <c r="S219" i="5"/>
  <c r="S145" i="5"/>
  <c r="S272" i="5"/>
  <c r="S217" i="5"/>
  <c r="S143" i="5"/>
  <c r="S298" i="5"/>
  <c r="S259" i="5"/>
  <c r="S213" i="5"/>
  <c r="S139" i="5"/>
  <c r="S294" i="5"/>
  <c r="S256" i="5"/>
  <c r="S210" i="5"/>
  <c r="S135" i="5"/>
  <c r="S128" i="5"/>
  <c r="S201" i="5"/>
  <c r="S127" i="5"/>
  <c r="S121" i="5"/>
  <c r="S280" i="5"/>
  <c r="S242" i="5"/>
  <c r="S195" i="5"/>
  <c r="S120" i="5"/>
  <c r="S116" i="5"/>
  <c r="S235" i="5"/>
  <c r="S189" i="5"/>
  <c r="S115" i="5"/>
  <c r="S222" i="5"/>
  <c r="S179" i="5"/>
  <c r="S105" i="5"/>
  <c r="S297" i="5"/>
  <c r="S261" i="5"/>
  <c r="S221" i="5"/>
  <c r="S178" i="5"/>
  <c r="S103" i="5"/>
  <c r="S173" i="5"/>
  <c r="S101" i="5"/>
  <c r="S287" i="5"/>
  <c r="S252" i="5"/>
  <c r="S215" i="5"/>
  <c r="S172" i="5"/>
  <c r="S98" i="5"/>
  <c r="S165" i="5"/>
  <c r="S96" i="5"/>
  <c r="S305" i="5"/>
  <c r="S276" i="5"/>
  <c r="S241" i="5"/>
  <c r="S208" i="5"/>
  <c r="S159" i="5"/>
  <c r="S94" i="5"/>
  <c r="S92" i="5"/>
  <c r="S296" i="5"/>
  <c r="S269" i="5"/>
  <c r="S234" i="5"/>
  <c r="S198" i="5"/>
  <c r="S153" i="5"/>
  <c r="S91" i="5"/>
  <c r="S89" i="5"/>
  <c r="S258" i="5"/>
  <c r="S225" i="5"/>
  <c r="S192" i="5"/>
  <c r="S146" i="5"/>
  <c r="S88" i="5"/>
  <c r="S86" i="5"/>
  <c r="S250" i="5"/>
  <c r="S218" i="5"/>
  <c r="S187" i="5"/>
  <c r="S141" i="5"/>
  <c r="S85" i="5"/>
  <c r="S131" i="5"/>
  <c r="S80" i="5"/>
  <c r="S295" i="5"/>
  <c r="S270" i="5"/>
  <c r="S239" i="5"/>
  <c r="S211" i="5"/>
  <c r="S176" i="5"/>
  <c r="S130" i="5"/>
  <c r="S77" i="5"/>
  <c r="S126" i="5"/>
  <c r="S76" i="5"/>
  <c r="S282" i="5"/>
  <c r="S257" i="5"/>
  <c r="S231" i="5"/>
  <c r="S200" i="5"/>
  <c r="S167" i="5"/>
  <c r="S122" i="5"/>
  <c r="S73" i="5"/>
  <c r="S119" i="5"/>
  <c r="S72" i="5"/>
  <c r="S193" i="5"/>
  <c r="S155" i="5"/>
  <c r="S117" i="5"/>
  <c r="S69" i="5"/>
  <c r="S149" i="5"/>
  <c r="S114" i="5"/>
  <c r="S67" i="5"/>
  <c r="S289" i="5"/>
  <c r="S262" i="5"/>
  <c r="S237" i="5"/>
  <c r="S212" i="5"/>
  <c r="S180" i="5"/>
  <c r="S148" i="5"/>
  <c r="S109" i="5"/>
  <c r="S65" i="5"/>
  <c r="S63" i="5"/>
  <c r="S254" i="5"/>
  <c r="S230" i="5"/>
  <c r="S202" i="5"/>
  <c r="S175" i="5"/>
  <c r="S142" i="5"/>
  <c r="S102" i="5"/>
  <c r="S62" i="5"/>
  <c r="S61" i="5"/>
  <c r="S196" i="5"/>
  <c r="S168" i="5"/>
  <c r="S132" i="5"/>
  <c r="S97" i="5"/>
  <c r="S60" i="5"/>
  <c r="S30" i="5"/>
  <c r="S163" i="5"/>
  <c r="S138" i="5"/>
  <c r="S113" i="5"/>
  <c r="S83" i="5"/>
  <c r="S56" i="5"/>
  <c r="S26" i="5"/>
  <c r="S267" i="5"/>
  <c r="S247" i="5"/>
  <c r="S227" i="5"/>
  <c r="S207" i="5"/>
  <c r="S186" i="5"/>
  <c r="S161" i="5"/>
  <c r="S137" i="5"/>
  <c r="S111" i="5"/>
  <c r="S82" i="5"/>
  <c r="S55" i="5"/>
  <c r="S25" i="5"/>
  <c r="S306" i="5"/>
  <c r="S286" i="5"/>
  <c r="S266" i="5"/>
  <c r="S246" i="5"/>
  <c r="S226" i="5"/>
  <c r="S206" i="5"/>
  <c r="S185" i="5"/>
  <c r="S160" i="5"/>
  <c r="S136" i="5"/>
  <c r="S110" i="5"/>
  <c r="S81" i="5"/>
  <c r="S54" i="5"/>
  <c r="S24" i="5"/>
  <c r="S304" i="5"/>
  <c r="S284" i="5"/>
  <c r="S264" i="5"/>
  <c r="S244" i="5"/>
  <c r="S224" i="5"/>
  <c r="S204" i="5"/>
  <c r="S182" i="5"/>
  <c r="S158" i="5"/>
  <c r="S134" i="5"/>
  <c r="S107" i="5"/>
  <c r="S79" i="5"/>
  <c r="S52" i="5"/>
  <c r="S303" i="5"/>
  <c r="S283" i="5"/>
  <c r="S263" i="5"/>
  <c r="S243" i="5"/>
  <c r="S223" i="5"/>
  <c r="S203" i="5"/>
  <c r="S181" i="5"/>
  <c r="S157" i="5"/>
  <c r="S133" i="5"/>
  <c r="S106" i="5"/>
  <c r="S78" i="5"/>
  <c r="S51" i="5"/>
  <c r="S125" i="5"/>
  <c r="S100" i="5"/>
  <c r="S75" i="5"/>
  <c r="S50" i="5"/>
  <c r="S170" i="5"/>
  <c r="S147" i="5"/>
  <c r="S123" i="5"/>
  <c r="S99" i="5"/>
  <c r="S74" i="5"/>
  <c r="S49" i="5"/>
  <c r="S48" i="5"/>
  <c r="S184" i="5"/>
  <c r="S162" i="5"/>
  <c r="S140" i="5"/>
  <c r="S118" i="5"/>
  <c r="S95" i="5"/>
  <c r="S71" i="5"/>
  <c r="S43" i="5"/>
  <c r="S93" i="5"/>
  <c r="S70" i="5"/>
  <c r="S47" i="5"/>
  <c r="S112" i="5"/>
  <c r="S90" i="5"/>
  <c r="S68" i="5"/>
  <c r="S46" i="5"/>
  <c r="S191" i="5"/>
  <c r="S171" i="5"/>
  <c r="S150" i="5"/>
  <c r="S129" i="5"/>
  <c r="S108" i="5"/>
  <c r="S87" i="5"/>
  <c r="S66" i="5"/>
  <c r="S45" i="5"/>
  <c r="S164" i="5"/>
  <c r="S144" i="5"/>
  <c r="S124" i="5"/>
  <c r="S104" i="5"/>
  <c r="S84" i="5"/>
  <c r="S64" i="5"/>
  <c r="S44" i="5"/>
  <c r="S22" i="5"/>
  <c r="S29" i="5"/>
  <c r="S28" i="5"/>
  <c r="S8" i="5" l="1"/>
  <c r="G2" i="5"/>
  <c r="G1" i="5"/>
  <c r="G5" i="5" s="1"/>
  <c r="G4" i="5" l="1"/>
  <c r="G3" i="5"/>
  <c r="G8" i="5"/>
  <c r="T27" i="5" s="1"/>
  <c r="T26" i="5"/>
  <c r="T33" i="5"/>
  <c r="T34" i="5"/>
  <c r="T35" i="5"/>
  <c r="T37" i="5"/>
  <c r="T38" i="5"/>
  <c r="T39" i="5"/>
  <c r="T40" i="5"/>
  <c r="T41" i="5"/>
  <c r="T50" i="5"/>
  <c r="T57" i="5"/>
  <c r="T61" i="5"/>
  <c r="T64" i="5"/>
  <c r="T65" i="5"/>
  <c r="T69" i="5"/>
  <c r="T72" i="5"/>
  <c r="T73" i="5"/>
  <c r="T222" i="5"/>
  <c r="T224" i="5"/>
  <c r="T236" i="5"/>
  <c r="T239" i="5"/>
  <c r="T243" i="5"/>
  <c r="T244" i="5"/>
  <c r="T256" i="5"/>
  <c r="T257" i="5"/>
  <c r="T264" i="5"/>
  <c r="T267" i="5"/>
  <c r="T277" i="5"/>
  <c r="T280" i="5"/>
  <c r="T284" i="5"/>
  <c r="T295" i="5"/>
  <c r="T301" i="5"/>
  <c r="T304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2" i="5"/>
  <c r="T18" i="5"/>
  <c r="T13" i="5"/>
  <c r="T21" i="5"/>
  <c r="T16" i="5"/>
  <c r="T11" i="5"/>
  <c r="T19" i="5"/>
  <c r="T17" i="5"/>
  <c r="T217" i="5" l="1"/>
  <c r="T215" i="5"/>
  <c r="T203" i="5"/>
  <c r="T307" i="5"/>
  <c r="T201" i="5"/>
  <c r="T297" i="5"/>
  <c r="T195" i="5"/>
  <c r="T296" i="5"/>
  <c r="T194" i="5"/>
  <c r="T282" i="5"/>
  <c r="T179" i="5"/>
  <c r="T281" i="5"/>
  <c r="T178" i="5"/>
  <c r="T173" i="5"/>
  <c r="T271" i="5"/>
  <c r="T172" i="5"/>
  <c r="T160" i="5"/>
  <c r="T259" i="5"/>
  <c r="T156" i="5"/>
  <c r="T153" i="5"/>
  <c r="T255" i="5"/>
  <c r="T152" i="5"/>
  <c r="T242" i="5"/>
  <c r="T147" i="5"/>
  <c r="T303" i="5"/>
  <c r="T241" i="5"/>
  <c r="T144" i="5"/>
  <c r="T235" i="5"/>
  <c r="T131" i="5"/>
  <c r="T291" i="5"/>
  <c r="T231" i="5"/>
  <c r="T130" i="5"/>
  <c r="T221" i="5"/>
  <c r="T126" i="5"/>
  <c r="T279" i="5"/>
  <c r="T220" i="5"/>
  <c r="T125" i="5"/>
  <c r="T263" i="5"/>
  <c r="T211" i="5"/>
  <c r="T120" i="5"/>
  <c r="T262" i="5"/>
  <c r="T207" i="5"/>
  <c r="T119" i="5"/>
  <c r="T200" i="5"/>
  <c r="T118" i="5"/>
  <c r="T300" i="5"/>
  <c r="T251" i="5"/>
  <c r="T199" i="5"/>
  <c r="T113" i="5"/>
  <c r="T189" i="5"/>
  <c r="T109" i="5"/>
  <c r="T283" i="5"/>
  <c r="T240" i="5"/>
  <c r="T185" i="5"/>
  <c r="T105" i="5"/>
  <c r="T177" i="5"/>
  <c r="T104" i="5"/>
  <c r="T275" i="5"/>
  <c r="T227" i="5"/>
  <c r="T176" i="5"/>
  <c r="T103" i="5"/>
  <c r="T170" i="5"/>
  <c r="T101" i="5"/>
  <c r="T302" i="5"/>
  <c r="T260" i="5"/>
  <c r="T219" i="5"/>
  <c r="T165" i="5"/>
  <c r="T100" i="5"/>
  <c r="T155" i="5"/>
  <c r="T97" i="5"/>
  <c r="T287" i="5"/>
  <c r="T247" i="5"/>
  <c r="T204" i="5"/>
  <c r="T154" i="5"/>
  <c r="T95" i="5"/>
  <c r="T198" i="5"/>
  <c r="T151" i="5"/>
  <c r="T94" i="5"/>
  <c r="T276" i="5"/>
  <c r="T237" i="5"/>
  <c r="T196" i="5"/>
  <c r="T148" i="5"/>
  <c r="T92" i="5"/>
  <c r="T139" i="5"/>
  <c r="T86" i="5"/>
  <c r="T299" i="5"/>
  <c r="T261" i="5"/>
  <c r="T223" i="5"/>
  <c r="T180" i="5"/>
  <c r="T134" i="5"/>
  <c r="T78" i="5"/>
  <c r="T128" i="5"/>
  <c r="T77" i="5"/>
  <c r="T216" i="5"/>
  <c r="T175" i="5"/>
  <c r="T127" i="5"/>
  <c r="T76" i="5"/>
  <c r="T298" i="5"/>
  <c r="T278" i="5"/>
  <c r="T258" i="5"/>
  <c r="T238" i="5"/>
  <c r="T218" i="5"/>
  <c r="T197" i="5"/>
  <c r="T174" i="5"/>
  <c r="T149" i="5"/>
  <c r="T124" i="5"/>
  <c r="T96" i="5"/>
  <c r="T68" i="5"/>
  <c r="T36" i="5"/>
  <c r="T14" i="5"/>
  <c r="T294" i="5"/>
  <c r="T274" i="5"/>
  <c r="T254" i="5"/>
  <c r="T234" i="5"/>
  <c r="T214" i="5"/>
  <c r="T193" i="5"/>
  <c r="T169" i="5"/>
  <c r="T143" i="5"/>
  <c r="T117" i="5"/>
  <c r="T91" i="5"/>
  <c r="T60" i="5"/>
  <c r="T32" i="5"/>
  <c r="T293" i="5"/>
  <c r="T273" i="5"/>
  <c r="T253" i="5"/>
  <c r="T233" i="5"/>
  <c r="T213" i="5"/>
  <c r="T192" i="5"/>
  <c r="T167" i="5"/>
  <c r="T141" i="5"/>
  <c r="T116" i="5"/>
  <c r="T90" i="5"/>
  <c r="T59" i="5"/>
  <c r="T31" i="5"/>
  <c r="T15" i="5"/>
  <c r="T20" i="5"/>
  <c r="T292" i="5"/>
  <c r="T272" i="5"/>
  <c r="T252" i="5"/>
  <c r="T232" i="5"/>
  <c r="T212" i="5"/>
  <c r="T190" i="5"/>
  <c r="T166" i="5"/>
  <c r="T140" i="5"/>
  <c r="T114" i="5"/>
  <c r="T89" i="5"/>
  <c r="T58" i="5"/>
  <c r="T30" i="5"/>
  <c r="T290" i="5"/>
  <c r="T270" i="5"/>
  <c r="T250" i="5"/>
  <c r="T230" i="5"/>
  <c r="T210" i="5"/>
  <c r="T188" i="5"/>
  <c r="T164" i="5"/>
  <c r="T138" i="5"/>
  <c r="T112" i="5"/>
  <c r="T85" i="5"/>
  <c r="T56" i="5"/>
  <c r="T25" i="5"/>
  <c r="T309" i="5"/>
  <c r="T289" i="5"/>
  <c r="T269" i="5"/>
  <c r="T249" i="5"/>
  <c r="T229" i="5"/>
  <c r="T209" i="5"/>
  <c r="T187" i="5"/>
  <c r="T163" i="5"/>
  <c r="T136" i="5"/>
  <c r="T111" i="5"/>
  <c r="T84" i="5"/>
  <c r="T55" i="5"/>
  <c r="T24" i="5"/>
  <c r="T10" i="5"/>
  <c r="T308" i="5"/>
  <c r="T288" i="5"/>
  <c r="T268" i="5"/>
  <c r="T248" i="5"/>
  <c r="T228" i="5"/>
  <c r="T208" i="5"/>
  <c r="T186" i="5"/>
  <c r="T161" i="5"/>
  <c r="T135" i="5"/>
  <c r="T110" i="5"/>
  <c r="T83" i="5"/>
  <c r="T54" i="5"/>
  <c r="T23" i="5"/>
  <c r="T81" i="5"/>
  <c r="T53" i="5"/>
  <c r="T306" i="5"/>
  <c r="T286" i="5"/>
  <c r="T266" i="5"/>
  <c r="T246" i="5"/>
  <c r="T226" i="5"/>
  <c r="T206" i="5"/>
  <c r="T184" i="5"/>
  <c r="T158" i="5"/>
  <c r="T133" i="5"/>
  <c r="T107" i="5"/>
  <c r="T80" i="5"/>
  <c r="T52" i="5"/>
  <c r="T305" i="5"/>
  <c r="T285" i="5"/>
  <c r="T265" i="5"/>
  <c r="T245" i="5"/>
  <c r="T225" i="5"/>
  <c r="T205" i="5"/>
  <c r="T183" i="5"/>
  <c r="T157" i="5"/>
  <c r="T132" i="5"/>
  <c r="T106" i="5"/>
  <c r="T79" i="5"/>
  <c r="T51" i="5"/>
  <c r="T22" i="5"/>
  <c r="T146" i="5"/>
  <c r="T123" i="5"/>
  <c r="T99" i="5"/>
  <c r="T75" i="5"/>
  <c r="T49" i="5"/>
  <c r="T191" i="5"/>
  <c r="T168" i="5"/>
  <c r="T145" i="5"/>
  <c r="T121" i="5"/>
  <c r="T98" i="5"/>
  <c r="T74" i="5"/>
  <c r="T48" i="5"/>
  <c r="T71" i="5"/>
  <c r="T47" i="5"/>
  <c r="T181" i="5"/>
  <c r="T159" i="5"/>
  <c r="T137" i="5"/>
  <c r="T115" i="5"/>
  <c r="T93" i="5"/>
  <c r="T70" i="5"/>
  <c r="T46" i="5"/>
  <c r="T88" i="5"/>
  <c r="T67" i="5"/>
  <c r="T45" i="5"/>
  <c r="T171" i="5"/>
  <c r="T150" i="5"/>
  <c r="T129" i="5"/>
  <c r="T108" i="5"/>
  <c r="T87" i="5"/>
  <c r="T66" i="5"/>
  <c r="T44" i="5"/>
  <c r="T63" i="5"/>
  <c r="T43" i="5"/>
  <c r="T202" i="5"/>
  <c r="T182" i="5"/>
  <c r="T162" i="5"/>
  <c r="T142" i="5"/>
  <c r="T122" i="5"/>
  <c r="T102" i="5"/>
  <c r="T82" i="5"/>
  <c r="T62" i="5"/>
  <c r="T42" i="5"/>
  <c r="T29" i="5"/>
  <c r="T28" i="5"/>
  <c r="T8" i="5" l="1"/>
  <c r="H1" i="5"/>
  <c r="H5" i="5" s="1"/>
  <c r="H2" i="5"/>
  <c r="R2" i="5"/>
  <c r="H4" i="5" l="1"/>
  <c r="H3" i="5"/>
  <c r="H8" i="5" s="1"/>
  <c r="U40" i="5" s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1" i="5"/>
  <c r="U58" i="5"/>
  <c r="U59" i="5"/>
  <c r="U61" i="5"/>
  <c r="U62" i="5"/>
  <c r="U63" i="5"/>
  <c r="U65" i="5"/>
  <c r="U67" i="5"/>
  <c r="U69" i="5"/>
  <c r="U71" i="5"/>
  <c r="U73" i="5"/>
  <c r="U75" i="5"/>
  <c r="U77" i="5"/>
  <c r="U79" i="5"/>
  <c r="U82" i="5"/>
  <c r="U84" i="5"/>
  <c r="U87" i="5"/>
  <c r="U90" i="5"/>
  <c r="U93" i="5"/>
  <c r="U96" i="5"/>
  <c r="U99" i="5"/>
  <c r="U102" i="5"/>
  <c r="U103" i="5"/>
  <c r="U105" i="5"/>
  <c r="U107" i="5"/>
  <c r="U109" i="5"/>
  <c r="U111" i="5"/>
  <c r="U113" i="5"/>
  <c r="U115" i="5"/>
  <c r="U117" i="5"/>
  <c r="U119" i="5"/>
  <c r="U121" i="5"/>
  <c r="U122" i="5"/>
  <c r="U125" i="5"/>
  <c r="U126" i="5"/>
  <c r="U130" i="5"/>
  <c r="U131" i="5"/>
  <c r="U134" i="5"/>
  <c r="U135" i="5"/>
  <c r="U138" i="5"/>
  <c r="U139" i="5"/>
  <c r="U141" i="5"/>
  <c r="U143" i="5"/>
  <c r="U144" i="5"/>
  <c r="U145" i="5"/>
  <c r="U147" i="5"/>
  <c r="U149" i="5"/>
  <c r="U150" i="5"/>
  <c r="U151" i="5"/>
  <c r="U152" i="5"/>
  <c r="U153" i="5"/>
  <c r="U154" i="5"/>
  <c r="U155" i="5"/>
  <c r="U157" i="5"/>
  <c r="U158" i="5"/>
  <c r="U159" i="5"/>
  <c r="U162" i="5"/>
  <c r="U163" i="5"/>
  <c r="U165" i="5"/>
  <c r="U166" i="5"/>
  <c r="U167" i="5"/>
  <c r="U168" i="5"/>
  <c r="U170" i="5"/>
  <c r="U171" i="5"/>
  <c r="U172" i="5"/>
  <c r="U173" i="5"/>
  <c r="U174" i="5"/>
  <c r="U175" i="5"/>
  <c r="U176" i="5"/>
  <c r="U177" i="5"/>
  <c r="U178" i="5"/>
  <c r="U179" i="5"/>
  <c r="U181" i="5"/>
  <c r="U182" i="5"/>
  <c r="U183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U98" i="5" l="1"/>
  <c r="U57" i="5"/>
  <c r="U184" i="5"/>
  <c r="U161" i="5"/>
  <c r="U133" i="5"/>
  <c r="U95" i="5"/>
  <c r="U56" i="5"/>
  <c r="U156" i="5"/>
  <c r="U129" i="5"/>
  <c r="U92" i="5"/>
  <c r="U55" i="5"/>
  <c r="U124" i="5"/>
  <c r="U89" i="5"/>
  <c r="U54" i="5"/>
  <c r="U86" i="5"/>
  <c r="U53" i="5"/>
  <c r="U146" i="5"/>
  <c r="U116" i="5"/>
  <c r="U83" i="5"/>
  <c r="U52" i="5"/>
  <c r="U164" i="5"/>
  <c r="U142" i="5"/>
  <c r="U112" i="5"/>
  <c r="U81" i="5"/>
  <c r="U51" i="5"/>
  <c r="U137" i="5"/>
  <c r="U108" i="5"/>
  <c r="U78" i="5"/>
  <c r="U50" i="5"/>
  <c r="U132" i="5"/>
  <c r="U104" i="5"/>
  <c r="U76" i="5"/>
  <c r="U49" i="5"/>
  <c r="U128" i="5"/>
  <c r="U101" i="5"/>
  <c r="U74" i="5"/>
  <c r="U48" i="5"/>
  <c r="U123" i="5"/>
  <c r="U97" i="5"/>
  <c r="U72" i="5"/>
  <c r="U47" i="5"/>
  <c r="U118" i="5"/>
  <c r="U94" i="5"/>
  <c r="U70" i="5"/>
  <c r="U46" i="5"/>
  <c r="U136" i="5"/>
  <c r="U114" i="5"/>
  <c r="U91" i="5"/>
  <c r="U68" i="5"/>
  <c r="U45" i="5"/>
  <c r="U110" i="5"/>
  <c r="U88" i="5"/>
  <c r="U66" i="5"/>
  <c r="U44" i="5"/>
  <c r="U169" i="5"/>
  <c r="U148" i="5"/>
  <c r="U127" i="5"/>
  <c r="U106" i="5"/>
  <c r="U85" i="5"/>
  <c r="U64" i="5"/>
  <c r="U43" i="5"/>
  <c r="U42" i="5"/>
  <c r="U22" i="5"/>
  <c r="U180" i="5"/>
  <c r="U160" i="5"/>
  <c r="U140" i="5"/>
  <c r="U120" i="5"/>
  <c r="U100" i="5"/>
  <c r="U80" i="5"/>
  <c r="U60" i="5"/>
  <c r="I1" i="5" l="1"/>
  <c r="I5" i="5" s="1"/>
  <c r="U8" i="5"/>
  <c r="I2" i="5"/>
  <c r="I4" i="5" l="1"/>
  <c r="I3" i="5"/>
  <c r="I8" i="5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61" i="5"/>
  <c r="V62" i="5"/>
  <c r="V64" i="5"/>
  <c r="V66" i="5"/>
  <c r="V68" i="5"/>
  <c r="V70" i="5"/>
  <c r="V72" i="5"/>
  <c r="V74" i="5"/>
  <c r="V78" i="5"/>
  <c r="V79" i="5"/>
  <c r="V82" i="5"/>
  <c r="V84" i="5"/>
  <c r="V88" i="5"/>
  <c r="V90" i="5"/>
  <c r="V94" i="5"/>
  <c r="V96" i="5"/>
  <c r="V100" i="5"/>
  <c r="V102" i="5"/>
  <c r="V106" i="5"/>
  <c r="V107" i="5"/>
  <c r="V110" i="5"/>
  <c r="V111" i="5"/>
  <c r="V112" i="5"/>
  <c r="V113" i="5"/>
  <c r="V116" i="5"/>
  <c r="V117" i="5"/>
  <c r="V118" i="5"/>
  <c r="V119" i="5"/>
  <c r="V121" i="5"/>
  <c r="V123" i="5"/>
  <c r="V124" i="5"/>
  <c r="V126" i="5"/>
  <c r="V129" i="5"/>
  <c r="V130" i="5"/>
  <c r="V132" i="5"/>
  <c r="V133" i="5"/>
  <c r="V136" i="5"/>
  <c r="V139" i="5"/>
  <c r="V140" i="5"/>
  <c r="V141" i="5"/>
  <c r="V142" i="5"/>
  <c r="V143" i="5"/>
  <c r="V144" i="5"/>
  <c r="V147" i="5"/>
  <c r="V148" i="5"/>
  <c r="V149" i="5"/>
  <c r="V150" i="5"/>
  <c r="V151" i="5"/>
  <c r="V153" i="5"/>
  <c r="V154" i="5"/>
  <c r="V155" i="5"/>
  <c r="V156" i="5"/>
  <c r="V157" i="5"/>
  <c r="V160" i="5"/>
  <c r="V162" i="5"/>
  <c r="V163" i="5"/>
  <c r="V164" i="5"/>
  <c r="V166" i="5"/>
  <c r="V167" i="5"/>
  <c r="V168" i="5"/>
  <c r="V170" i="5"/>
  <c r="V171" i="5"/>
  <c r="V172" i="5"/>
  <c r="V173" i="5"/>
  <c r="V174" i="5"/>
  <c r="V175" i="5"/>
  <c r="V177" i="5"/>
  <c r="V178" i="5"/>
  <c r="V180" i="5"/>
  <c r="V181" i="5"/>
  <c r="V182" i="5"/>
  <c r="V183" i="5"/>
  <c r="V184" i="5"/>
  <c r="V186" i="5"/>
  <c r="V187" i="5"/>
  <c r="V188" i="5"/>
  <c r="V189" i="5"/>
  <c r="V191" i="5"/>
  <c r="V192" i="5"/>
  <c r="V193" i="5"/>
  <c r="V194" i="5"/>
  <c r="V195" i="5"/>
  <c r="V196" i="5"/>
  <c r="V197" i="5"/>
  <c r="V200" i="5"/>
  <c r="V201" i="5"/>
  <c r="V202" i="5"/>
  <c r="V203" i="5"/>
  <c r="V204" i="5"/>
  <c r="V205" i="5"/>
  <c r="V206" i="5"/>
  <c r="V207" i="5"/>
  <c r="V208" i="5"/>
  <c r="V209" i="5"/>
  <c r="V210" i="5"/>
  <c r="V212" i="5"/>
  <c r="V213" i="5"/>
  <c r="V214" i="5"/>
  <c r="V215" i="5"/>
  <c r="V216" i="5"/>
  <c r="V217" i="5"/>
  <c r="V218" i="5"/>
  <c r="V220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40" i="5"/>
  <c r="V241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135" i="5" l="1"/>
  <c r="V105" i="5"/>
  <c r="V60" i="5"/>
  <c r="V185" i="5"/>
  <c r="V161" i="5"/>
  <c r="V134" i="5"/>
  <c r="V104" i="5"/>
  <c r="V59" i="5"/>
  <c r="V128" i="5"/>
  <c r="V99" i="5"/>
  <c r="V58" i="5"/>
  <c r="V242" i="5"/>
  <c r="V221" i="5"/>
  <c r="V198" i="5"/>
  <c r="V176" i="5"/>
  <c r="V152" i="5"/>
  <c r="V127" i="5"/>
  <c r="V97" i="5"/>
  <c r="V57" i="5"/>
  <c r="V93" i="5"/>
  <c r="V56" i="5"/>
  <c r="V211" i="5"/>
  <c r="V190" i="5"/>
  <c r="V169" i="5"/>
  <c r="V146" i="5"/>
  <c r="V120" i="5"/>
  <c r="V91" i="5"/>
  <c r="V55" i="5"/>
  <c r="V159" i="5"/>
  <c r="V138" i="5"/>
  <c r="V115" i="5"/>
  <c r="V87" i="5"/>
  <c r="V54" i="5"/>
  <c r="V259" i="5"/>
  <c r="V239" i="5"/>
  <c r="V219" i="5"/>
  <c r="V199" i="5"/>
  <c r="V179" i="5"/>
  <c r="V158" i="5"/>
  <c r="V137" i="5"/>
  <c r="V114" i="5"/>
  <c r="V85" i="5"/>
  <c r="V53" i="5"/>
  <c r="V81" i="5"/>
  <c r="V52" i="5"/>
  <c r="V131" i="5"/>
  <c r="V108" i="5"/>
  <c r="V80" i="5"/>
  <c r="V51" i="5"/>
  <c r="V77" i="5"/>
  <c r="V50" i="5"/>
  <c r="V165" i="5"/>
  <c r="V145" i="5"/>
  <c r="V125" i="5"/>
  <c r="V103" i="5"/>
  <c r="V76" i="5"/>
  <c r="V42" i="5"/>
  <c r="J1" i="5" s="1"/>
  <c r="J5" i="5" s="1"/>
  <c r="V122" i="5"/>
  <c r="V101" i="5"/>
  <c r="V75" i="5"/>
  <c r="V49" i="5"/>
  <c r="V98" i="5"/>
  <c r="V73" i="5"/>
  <c r="V48" i="5"/>
  <c r="V95" i="5"/>
  <c r="V71" i="5"/>
  <c r="V47" i="5"/>
  <c r="V92" i="5"/>
  <c r="V69" i="5"/>
  <c r="V46" i="5"/>
  <c r="V109" i="5"/>
  <c r="V89" i="5"/>
  <c r="V67" i="5"/>
  <c r="V45" i="5"/>
  <c r="V86" i="5"/>
  <c r="V65" i="5"/>
  <c r="V44" i="5"/>
  <c r="V83" i="5"/>
  <c r="V63" i="5"/>
  <c r="V43" i="5"/>
  <c r="V28" i="5"/>
  <c r="V35" i="5"/>
  <c r="V8" i="5" l="1"/>
  <c r="J2" i="5"/>
  <c r="J4" i="5" s="1"/>
  <c r="J3" i="5" l="1"/>
  <c r="J8" i="5" s="1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l="1"/>
  <c r="Y10" i="5" s="1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<sst xmlns="http://schemas.openxmlformats.org/spreadsheetml/2006/main" count="333" uniqueCount="294">
  <si>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</si>
  <si>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</si>
  <si>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</si>
  <si>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</si>
  <si>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</si>
  <si>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</si>
  <si>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</si>
  <si>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</si>
  <si>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</si>
  <si>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</si>
  <si>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</si>
  <si>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</si>
  <si>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</si>
  <si>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</si>
  <si>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</si>
  <si>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</si>
  <si>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</si>
  <si>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</si>
  <si>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</si>
  <si>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</si>
  <si>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</si>
  <si>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</si>
  <si>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</si>
  <si>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</si>
  <si>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</si>
  <si>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</si>
  <si>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</si>
  <si>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</si>
  <si>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</si>
  <si>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</si>
  <si>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</si>
  <si>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</si>
  <si>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</si>
  <si>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</si>
  <si>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</si>
  <si>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SOL 1</t>
  </si>
  <si>
    <t>SOL 2</t>
  </si>
  <si>
    <t>Column2</t>
  </si>
  <si>
    <t>Len</t>
  </si>
  <si>
    <t>too low</t>
  </si>
  <si>
    <t>seeds: 79 14 55 13</t>
  </si>
  <si>
    <t>seed-to-soil map:</t>
  </si>
  <si>
    <t>50 98 2</t>
  </si>
  <si>
    <t>52 50 48</t>
  </si>
  <si>
    <t>soil-to-fertilizer map:</t>
  </si>
  <si>
    <t>0 15 37</t>
  </si>
  <si>
    <t>37 52 2</t>
  </si>
  <si>
    <t>39 0 15</t>
  </si>
  <si>
    <t>fertilizer-to-water map:</t>
  </si>
  <si>
    <t>49 53 8</t>
  </si>
  <si>
    <t>0 11 42</t>
  </si>
  <si>
    <t>42 0 7</t>
  </si>
  <si>
    <t>57 7 4</t>
  </si>
  <si>
    <t>water-to-light map:</t>
  </si>
  <si>
    <t>88 18 7</t>
  </si>
  <si>
    <t>18 25 70</t>
  </si>
  <si>
    <t>light-to-temperature map:</t>
  </si>
  <si>
    <t>45 77 23</t>
  </si>
  <si>
    <t>81 45 19</t>
  </si>
  <si>
    <t>68 64 13</t>
  </si>
  <si>
    <t>temperature-to-humidity map:</t>
  </si>
  <si>
    <t>0 69 1</t>
  </si>
  <si>
    <t>1 0 69</t>
  </si>
  <si>
    <t>humidity-to-location map:</t>
  </si>
  <si>
    <t>60 56 37</t>
  </si>
  <si>
    <t>56 93 4</t>
  </si>
  <si>
    <t>seeds: 2041142901 113138307 302673608 467797997 1787644422 208119536 143576771 99841043 4088720102 111819874 946418697 13450451 3459931852 262303791 2913410855 533641609 2178733435 26814354 1058342395 175406592</t>
  </si>
  <si>
    <t>1270068015 1235603193 242614277</t>
  </si>
  <si>
    <t>13415696 1478217470 21049126</t>
  </si>
  <si>
    <t>825250550 1160341941 75261252</t>
  </si>
  <si>
    <t>3786189027 1971702238 242038712</t>
  </si>
  <si>
    <t>3191605340 3433644052 172752250</t>
  </si>
  <si>
    <t>2389904665 3088515862 345128190</t>
  </si>
  <si>
    <t>0 1499266596 13415696</t>
  </si>
  <si>
    <t>1197451933 0 72616082</t>
  </si>
  <si>
    <t>2139929050 1721726623 249975615</t>
  </si>
  <si>
    <t>900511802 222541761 147014452</t>
  </si>
  <si>
    <t>1047526254 72616082 149925679</t>
  </si>
  <si>
    <t>34464822 980591812 179750129</t>
  </si>
  <si>
    <t>2735032855 2631943377 456572485</t>
  </si>
  <si>
    <t>3364357590 3606396302 421831437</t>
  </si>
  <si>
    <t>214214951 369556213 611035599</t>
  </si>
  <si>
    <t>1721726623 2213740950 418202427</t>
  </si>
  <si>
    <t>226793587 358613369 356867344</t>
  </si>
  <si>
    <t>0 1838890301 226793587</t>
  </si>
  <si>
    <t>2741010192 0 358613369</t>
  </si>
  <si>
    <t>2257843811 715480713 173982825</t>
  </si>
  <si>
    <t>3099623561 1264222741 3082010</t>
  </si>
  <si>
    <t>1810570233 2912833547 326150077</t>
  </si>
  <si>
    <t>4038242924 3815312886 256724372</t>
  </si>
  <si>
    <t>2431826636 3268919687 279247493</t>
  </si>
  <si>
    <t>866869902 1671637223 167253078</t>
  </si>
  <si>
    <t>3102705571 889463538 374759203</t>
  </si>
  <si>
    <t>1615333950 2646894858 125679350</t>
  </si>
  <si>
    <t>2136720310 1550513722 121123501</t>
  </si>
  <si>
    <t>3477464774 2772574208 140259339</t>
  </si>
  <si>
    <t>1034122980 2065683888 581210970</t>
  </si>
  <si>
    <t>2711074129 3238983624 29936063</t>
  </si>
  <si>
    <t>583660931 1267304751 283208971</t>
  </si>
  <si>
    <t>1741013300 3548167180 69556933</t>
  </si>
  <si>
    <t>3815312886 4072037258 222930038</t>
  </si>
  <si>
    <t>2197389106 1911800263 305927673</t>
  </si>
  <si>
    <t>3117278994 244526473 20512291</t>
  </si>
  <si>
    <t>2957263700 4069704360 136102838</t>
  </si>
  <si>
    <t>1536592951 2749121858 245216219</t>
  </si>
  <si>
    <t>3093366538 840656765 23912456</t>
  </si>
  <si>
    <t>815267737 2718368501 30753357</t>
  </si>
  <si>
    <t>3137791285 3392529258 82147206</t>
  </si>
  <si>
    <t>3770129899 390297301 198889495</t>
  </si>
  <si>
    <t>2168252150 2217727936 29136956</t>
  </si>
  <si>
    <t>770420674 2367771416 44847063</t>
  </si>
  <si>
    <t>3304122356 4205807198 44047643</t>
  </si>
  <si>
    <t>94626393 318562852 71734449</t>
  </si>
  <si>
    <t>2518697514 2262245627 10899396</t>
  </si>
  <si>
    <t>1967704281 265038764 53524088</t>
  </si>
  <si>
    <t>846021094 2994338077 264934624</t>
  </si>
  <si>
    <t>1215514867 3881882833 187821527</t>
  </si>
  <si>
    <t>1781809170 2556752263 100818318</t>
  </si>
  <si>
    <t>1882627488 1690877042 85076793</t>
  </si>
  <si>
    <t>208796777 631622731 209034034</t>
  </si>
  <si>
    <t>2583608714 3508227847 39876494</t>
  </si>
  <si>
    <t>519341481 1587040614 19652563</t>
  </si>
  <si>
    <t>599791964 104559149 139967324</t>
  </si>
  <si>
    <t>3430004623 1246915338 340125276</t>
  </si>
  <si>
    <t>1110955718 0 104559149</t>
  </si>
  <si>
    <t>2623485208 3548104341 333778492</t>
  </si>
  <si>
    <t>1403336394 3259272701 133256557</t>
  </si>
  <si>
    <t>0 2273145023 94626393</t>
  </si>
  <si>
    <t>2529596910 1857788459 54011804</t>
  </si>
  <si>
    <t>166360842 589186796 42435935</t>
  </si>
  <si>
    <t>3219938491 1606693177 84183865</t>
  </si>
  <si>
    <t>2165362153 3505337850 2889997</t>
  </si>
  <si>
    <t>2021228369 2412618479 72557496</t>
  </si>
  <si>
    <t>538994044 2657570581 60797920</t>
  </si>
  <si>
    <t>739759288 3474676464 30661386</t>
  </si>
  <si>
    <t>417830811 1154801218 92114120</t>
  </si>
  <si>
    <t>509944931 864569221 9396550</t>
  </si>
  <si>
    <t>2093785865 2485175975 71576288</t>
  </si>
  <si>
    <t>3969019394 873965771 280835447</t>
  </si>
  <si>
    <t>2503316779 2246864892 15380735</t>
  </si>
  <si>
    <t>3348169999 1775953835 81834624</t>
  </si>
  <si>
    <t>3059617387 1101868951 93963271</t>
  </si>
  <si>
    <t>2772853640 2098642805 169363292</t>
  </si>
  <si>
    <t>193287974 683814429 1482323</t>
  </si>
  <si>
    <t>3780234682 1734000399 364642406</t>
  </si>
  <si>
    <t>194770297 193287974 490526455</t>
  </si>
  <si>
    <t>3550500423 902417243 199451708</t>
  </si>
  <si>
    <t>3466829263 2268006097 83671160</t>
  </si>
  <si>
    <t>3379471616 2976813583 87357647</t>
  </si>
  <si>
    <t>2283311570 2369871058 489542070</t>
  </si>
  <si>
    <t>3768145932 1195832222 12088750</t>
  </si>
  <si>
    <t>1202605712 3064171230 1080705858</t>
  </si>
  <si>
    <t>2942216932 2859413128 107440729</t>
  </si>
  <si>
    <t>3749952131 2351677257 18193801</t>
  </si>
  <si>
    <t>3049657661 2966853857 9959726</t>
  </si>
  <si>
    <t>902417243 1433811930 300188469</t>
  </si>
  <si>
    <t>3153580658 1207920972 225890958</t>
  </si>
  <si>
    <t>1088722200 1345179841 10000894</t>
  </si>
  <si>
    <t>4202170199 3029124889 92797097</t>
  </si>
  <si>
    <t>3016749137 3130683307 53232372</t>
  </si>
  <si>
    <t>534766220 331633133 9297796</t>
  </si>
  <si>
    <t>190275035 286706851 44926282</t>
  </si>
  <si>
    <t>3069981509 1355180735 96127340</t>
  </si>
  <si>
    <t>1579189291 3913052943 379484702</t>
  </si>
  <si>
    <t>3918942962 3793498681 21754451</t>
  </si>
  <si>
    <t>262413801 377451173 88614642</t>
  </si>
  <si>
    <t>2452226090 2443004441 143726844</t>
  </si>
  <si>
    <t>1958673993 2586731285 188604820</t>
  </si>
  <si>
    <t>2595952934 3815253132 97799811</t>
  </si>
  <si>
    <t>882433672 754981589 206288528</t>
  </si>
  <si>
    <t>608195463 3121921986 8761321</t>
  </si>
  <si>
    <t>393888178 145828809 140878042</t>
  </si>
  <si>
    <t>3166108849 1530740045 97835767</t>
  </si>
  <si>
    <t>351028443 139489318 6339491</t>
  </si>
  <si>
    <t>3410232629 961270117 222147493</t>
  </si>
  <si>
    <t>2449796439 4292537645 2429651</t>
  </si>
  <si>
    <t>2401067597 1890048598 48728842</t>
  </si>
  <si>
    <t>3263944616 2376148398 66856043</t>
  </si>
  <si>
    <t>3330800659 1451308075 79431970</t>
  </si>
  <si>
    <t>3632380122 2019388074 205952206</t>
  </si>
  <si>
    <t>1548873457 1323582243 21597598</t>
  </si>
  <si>
    <t>2693752745 2225340280 142089882</t>
  </si>
  <si>
    <t>357367934 340930929 36520244</t>
  </si>
  <si>
    <t>0 493278299 50785717</t>
  </si>
  <si>
    <t>768194739 645497224 68742488</t>
  </si>
  <si>
    <t>2876584504 1183417610 140164633</t>
  </si>
  <si>
    <t>235201317 466065815 27212484</t>
  </si>
  <si>
    <t>1570471055 2367430162 8718236</t>
  </si>
  <si>
    <t>2147278813 2775336105 253788784</t>
  </si>
  <si>
    <t>874238988 3335153634 8194684</t>
  </si>
  <si>
    <t>2835842627 714239712 40741877</t>
  </si>
  <si>
    <t>3838332328 1938777440 80610634</t>
  </si>
  <si>
    <t>50785717 0 139489318</t>
  </si>
  <si>
    <t>616956784 3183915679 151237955</t>
  </si>
  <si>
    <t>836937227 608195463 37301761</t>
  </si>
  <si>
    <t>1098723094 3343348318 450150363</t>
  </si>
  <si>
    <t>3940697413 1628575812 261472786</t>
  </si>
  <si>
    <t>3865679795 3411240257 137388137</t>
  </si>
  <si>
    <t>0 569718370 128927628</t>
  </si>
  <si>
    <t>2284256983 1093255418 349419361</t>
  </si>
  <si>
    <t>2189606444 2745948834 16886013</t>
  </si>
  <si>
    <t>3861728218 3796217004 3951577</t>
  </si>
  <si>
    <t>700036088 2134161201 67667679</t>
  </si>
  <si>
    <t>2639129496 1078899666 14355752</t>
  </si>
  <si>
    <t>4003067932 4146768977 27598493</t>
  </si>
  <si>
    <t>569558723 2311178479 130477365</t>
  </si>
  <si>
    <t>4125126694 3887925067 11822916</t>
  </si>
  <si>
    <t>1884679865 1442674779 129657290</t>
  </si>
  <si>
    <t>2633676344 1572332069 5453152</t>
  </si>
  <si>
    <t>862461784 1577785221 531688422</t>
  </si>
  <si>
    <t>4030666425 4120171499 26597478</t>
  </si>
  <si>
    <t>195554894 115268399 39538402</t>
  </si>
  <si>
    <t>235093296 235252943 334465427</t>
  </si>
  <si>
    <t>2132287170 698645998 57319274</t>
  </si>
  <si>
    <t>4158735055 3550090086 136232241</t>
  </si>
  <si>
    <t>2206492457 157488417 77764526</t>
  </si>
  <si>
    <t>3562496130 3899747983 220423516</t>
  </si>
  <si>
    <t>2653485248 2201828880 109349599</t>
  </si>
  <si>
    <t>2014337155 154806801 2681616</t>
  </si>
  <si>
    <t>1580787383 2536413861 97415145</t>
  </si>
  <si>
    <t>3453031511 3880534101 7390966</t>
  </si>
  <si>
    <t>1394150206 2633829006 45492562</t>
  </si>
  <si>
    <t>4057263903 3686322327 7821024</t>
  </si>
  <si>
    <t>4157273363 3548628394 1461692</t>
  </si>
  <si>
    <t>3460422477 3694143351 102073653</t>
  </si>
  <si>
    <t>4136949610 3800168581 20323753</t>
  </si>
  <si>
    <t>1678202528 872422329 206477337</t>
  </si>
  <si>
    <t>1556099825 2109473643 24687558</t>
  </si>
  <si>
    <t>128927628 2679321568 66627266</t>
  </si>
  <si>
    <t>2017018771 0 115268399</t>
  </si>
  <si>
    <t>4065084927 3820492334 60041767</t>
  </si>
  <si>
    <t>3411240257 4253176042 41791254</t>
  </si>
  <si>
    <t>767703767 2441655844 94758017</t>
  </si>
  <si>
    <t>1439642768 755965272 116457057</t>
  </si>
  <si>
    <t>3782919646 4174367470 78808572</t>
  </si>
  <si>
    <t>347042062 4204488573 2962316</t>
  </si>
  <si>
    <t>877642375 2878291222 23518224</t>
  </si>
  <si>
    <t>3638916554 3484768713 5466055</t>
  </si>
  <si>
    <t>2890676240 3280663590 83564486</t>
  </si>
  <si>
    <t>201731623 3228655138 52008452</t>
  </si>
  <si>
    <t>1692198890 1946017811 25211210</t>
  </si>
  <si>
    <t>1717410100 1270737209 92827656</t>
  </si>
  <si>
    <t>3598929376 3630765534 39987178</t>
  </si>
  <si>
    <t>2226479211 1578430526 262844314</t>
  </si>
  <si>
    <t>687169155 3670752712 117494406</t>
  </si>
  <si>
    <t>3884728324 1515480569 62949957</t>
  </si>
  <si>
    <t>3494186405 1841274840 104742971</t>
  </si>
  <si>
    <t>2753482998 2630924017 120642845</t>
  </si>
  <si>
    <t>572458731 2235388494 114710424</t>
  </si>
  <si>
    <t>3947678281 3490234768 140530766</t>
  </si>
  <si>
    <t>3433348031 3167816764 60838374</t>
  </si>
  <si>
    <t>350004378 2406580589 222454353</t>
  </si>
  <si>
    <t>804663561 1442501755 72978814</t>
  </si>
  <si>
    <t>4132461733 2901809446 35781203</t>
  </si>
  <si>
    <t>4088209047 2937590649 38937925</t>
  </si>
  <si>
    <t>1441554453 2350098918 56481671</t>
  </si>
  <si>
    <t>3644382609 201731623 240345715</t>
  </si>
  <si>
    <t>2489323525 1971229021 264159473</t>
  </si>
  <si>
    <t>2974240726 3086380958 81435806</t>
  </si>
  <si>
    <t>4127146972 3364228076 5314761</t>
  </si>
  <si>
    <t>901160599 4207450889 87516407</t>
  </si>
  <si>
    <t>988677006 442077338 350976352</t>
  </si>
  <si>
    <t>1498036124 3369542837 115225876</t>
  </si>
  <si>
    <t>1810237756 3788247118 416241455</t>
  </si>
  <si>
    <t>1613262000 1363564865 78936890</t>
  </si>
  <si>
    <t>253740075 2993078971 93301987</t>
  </si>
  <si>
    <t>3055676532 894954785 375782424</t>
  </si>
  <si>
    <t>1339653358 793053690 101901095</t>
  </si>
  <si>
    <t>2874125843 2976528574 16550397</t>
  </si>
  <si>
    <t>3431458956 2629034942 1889075</t>
  </si>
  <si>
    <t>4168242936 2751566862 126724360</t>
  </si>
  <si>
    <t>Typ</t>
  </si>
  <si>
    <t>begn</t>
  </si>
  <si>
    <t>seed</t>
  </si>
  <si>
    <t>soil</t>
  </si>
  <si>
    <t>fert</t>
  </si>
  <si>
    <t>wate</t>
  </si>
  <si>
    <t>ligh</t>
  </si>
  <si>
    <t>temp</t>
  </si>
  <si>
    <t>humi</t>
  </si>
  <si>
    <t>MAP</t>
  </si>
  <si>
    <t>SDS</t>
  </si>
  <si>
    <t>input seeds</t>
  </si>
  <si>
    <t>FERT</t>
  </si>
  <si>
    <t>HUMI</t>
  </si>
  <si>
    <t>LIGH</t>
  </si>
  <si>
    <t>SEED</t>
  </si>
  <si>
    <t>SOIL</t>
  </si>
  <si>
    <t>WATE</t>
  </si>
  <si>
    <t>TEMP</t>
  </si>
  <si>
    <t>P</t>
  </si>
  <si>
    <t>to high</t>
  </si>
  <si>
    <t>299.....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</si>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</sst>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1"/>
      <color theme="1"/>
      <name val="Times New Roman"/>
      <family val="1"/>
    </font>
    <font>
      <sz val="10"/>
      <color rgb="FF000000"/>
      <name val="Courier New"/>
      <family val="3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ource Code Pro"/>
      <family val="3"/>
    </font>
    <font>
      <sz val="11"/>
      <color theme="1"/>
      <name val="Source Code Pro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0" borderId="2" xfId="0" applyFont="1" applyBorder="1"/>
    <xf numFmtId="0" fontId="5" fillId="0" borderId="0" xfId="0" applyFont="1"/>
    <xf numFmtId="0" fontId="5" fillId="5" borderId="3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2" borderId="0" xfId="0" applyFont="1" applyFill="1"/>
    <xf numFmtId="0" fontId="11" fillId="0" borderId="0" xfId="0" applyFont="1"/>
    <xf numFmtId="0" fontId="7" fillId="0" borderId="0" xfId="0" applyFont="1" applyAlignment="1">
      <alignment vertical="center"/>
    </xf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9" fillId="0" borderId="4" xfId="0" applyFont="1" applyBorder="1" applyAlignment="1">
      <alignment vertical="center"/>
    </xf>
    <xf numFmtId="0" fontId="9" fillId="6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1" xfId="0" applyFont="1" applyBorder="1"/>
    <xf numFmtId="0" fontId="1" fillId="0" borderId="0" xfId="0" applyFont="1" applyAlignment="1">
      <alignment horizontal="center" wrapText="1"/>
    </xf>
    <xf numFmtId="0" fontId="11" fillId="0" borderId="6" xfId="0" applyFont="1" applyBorder="1"/>
  </cellXfs>
  <cellStyles count="1">
    <cellStyle name="Normal" xfId="0" builtinId="0"/>
  </cellStyles>
  <dxfs count="7">
    <dxf>
      <fill>
        <patternFill>
          <bgColor theme="7" tint="0.39994506668294322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name val="Source Code Pro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2</v>
    <v>8</v>
    <v>15</v>
    <v>1</v>
  </rv>
  <rv s="0">
    <v>2</v>
    <v>8</v>
    <v>17</v>
    <v>1</v>
  </rv>
  <rv s="0">
    <v>2</v>
    <v>8</v>
    <v>39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34" tableType="queryTable" totalsRowShown="0" headerRowDxfId="6" dataDxfId="5">
  <autoFilter ref="A1:A34" xr:uid="{46C43D4D-C4CE-4359-8147-30DB81248DEF}"/>
  <tableColumns count="1">
    <tableColumn id="1" xr3:uid="{68CF2220-72A2-4843-85F3-A497290FF04F}" uniqueName="1" name="test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B1001" tableType="queryTable" totalsRowShown="0" headerRowDxfId="3">
  <autoFilter ref="A1:B1001" xr:uid="{20F63418-3EFA-414B-A2CB-2F2AE4CF221C}"/>
  <tableColumns count="2">
    <tableColumn id="1" xr3:uid="{F1F4EE8A-EC2A-4CD5-B79F-0AB92EBA112C}" uniqueName="1" name="Column1" queryTableFieldId="1" dataDxfId="2"/>
    <tableColumn id="2" xr3:uid="{DDAC1F0C-0D2A-40F7-83CD-465641731159}" uniqueName="2" name="Column2" queryTableFieldId="2" dataDxfId="1">
      <calculatedColumnFormula>"( 3, 'P', "&amp;ROW()-1&amp;", '"&amp;day[[#This Row],[Column1]]&amp;"' ),"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3"/>
  <sheetViews>
    <sheetView workbookViewId="0">
      <selection activeCell="C6" sqref="C6"/>
    </sheetView>
  </sheetViews>
  <sheetFormatPr defaultRowHeight="14.4" x14ac:dyDescent="0.3"/>
  <cols>
    <col min="1" max="1" width="103.5546875" customWidth="1"/>
  </cols>
  <sheetData>
    <row r="1" spans="1:3" x14ac:dyDescent="0.3">
      <c r="A1" t="s">
        <v>32</v>
      </c>
    </row>
    <row r="2" spans="1:3" x14ac:dyDescent="0.3">
      <c r="A2" t="s">
        <v>33</v>
      </c>
      <c r="B2">
        <v>388179</v>
      </c>
      <c r="C2" t="s">
        <v>39</v>
      </c>
    </row>
    <row r="3" spans="1:3" x14ac:dyDescent="0.3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34"/>
  <sheetViews>
    <sheetView zoomScale="115" workbookViewId="0">
      <selection activeCell="A2" sqref="A2"/>
    </sheetView>
  </sheetViews>
  <sheetFormatPr defaultRowHeight="14.4" x14ac:dyDescent="0.3"/>
  <cols>
    <col min="1" max="1" width="83" style="17" bestFit="1" customWidth="1"/>
  </cols>
  <sheetData>
    <row r="1" spans="1:1" x14ac:dyDescent="0.3">
      <c r="A1" s="17" t="s">
        <v>5</v>
      </c>
    </row>
    <row r="2" spans="1:1" x14ac:dyDescent="0.3">
      <c r="A2" s="18" t="s">
        <v>40</v>
      </c>
    </row>
    <row r="3" spans="1:1" x14ac:dyDescent="0.3">
      <c r="A3" s="30"/>
    </row>
    <row r="4" spans="1:1" x14ac:dyDescent="0.3">
      <c r="A4" s="18" t="s">
        <v>41</v>
      </c>
    </row>
    <row r="5" spans="1:1" x14ac:dyDescent="0.3">
      <c r="A5" s="18" t="s">
        <v>42</v>
      </c>
    </row>
    <row r="6" spans="1:1" x14ac:dyDescent="0.3">
      <c r="A6" s="18" t="s">
        <v>43</v>
      </c>
    </row>
    <row r="7" spans="1:1" x14ac:dyDescent="0.3">
      <c r="A7" s="30"/>
    </row>
    <row r="8" spans="1:1" x14ac:dyDescent="0.3">
      <c r="A8" s="18" t="s">
        <v>44</v>
      </c>
    </row>
    <row r="9" spans="1:1" x14ac:dyDescent="0.3">
      <c r="A9" s="18" t="s">
        <v>45</v>
      </c>
    </row>
    <row r="10" spans="1:1" x14ac:dyDescent="0.3">
      <c r="A10" s="18" t="s">
        <v>46</v>
      </c>
    </row>
    <row r="11" spans="1:1" x14ac:dyDescent="0.3">
      <c r="A11" s="18" t="s">
        <v>47</v>
      </c>
    </row>
    <row r="12" spans="1:1" x14ac:dyDescent="0.3">
      <c r="A12" s="30"/>
    </row>
    <row r="13" spans="1:1" x14ac:dyDescent="0.3">
      <c r="A13" s="18" t="s">
        <v>48</v>
      </c>
    </row>
    <row r="14" spans="1:1" x14ac:dyDescent="0.3">
      <c r="A14" s="18" t="s">
        <v>49</v>
      </c>
    </row>
    <row r="15" spans="1:1" x14ac:dyDescent="0.3">
      <c r="A15" s="18" t="s">
        <v>50</v>
      </c>
    </row>
    <row r="16" spans="1:1" x14ac:dyDescent="0.3">
      <c r="A16" s="18" t="s">
        <v>51</v>
      </c>
    </row>
    <row r="17" spans="1:1" x14ac:dyDescent="0.3">
      <c r="A17" s="18" t="s">
        <v>52</v>
      </c>
    </row>
    <row r="18" spans="1:1" x14ac:dyDescent="0.3">
      <c r="A18" s="30"/>
    </row>
    <row r="19" spans="1:1" x14ac:dyDescent="0.3">
      <c r="A19" s="18" t="s">
        <v>53</v>
      </c>
    </row>
    <row r="20" spans="1:1" x14ac:dyDescent="0.3">
      <c r="A20" s="18" t="s">
        <v>54</v>
      </c>
    </row>
    <row r="21" spans="1:1" x14ac:dyDescent="0.3">
      <c r="A21" s="18" t="s">
        <v>55</v>
      </c>
    </row>
    <row r="22" spans="1:1" x14ac:dyDescent="0.3">
      <c r="A22" s="30"/>
    </row>
    <row r="23" spans="1:1" x14ac:dyDescent="0.3">
      <c r="A23" s="18" t="s">
        <v>56</v>
      </c>
    </row>
    <row r="24" spans="1:1" x14ac:dyDescent="0.3">
      <c r="A24" s="18" t="s">
        <v>57</v>
      </c>
    </row>
    <row r="25" spans="1:1" x14ac:dyDescent="0.3">
      <c r="A25" s="18" t="s">
        <v>58</v>
      </c>
    </row>
    <row r="26" spans="1:1" x14ac:dyDescent="0.3">
      <c r="A26" s="18" t="s">
        <v>59</v>
      </c>
    </row>
    <row r="27" spans="1:1" x14ac:dyDescent="0.3">
      <c r="A27" s="30"/>
    </row>
    <row r="28" spans="1:1" x14ac:dyDescent="0.3">
      <c r="A28" s="18" t="s">
        <v>60</v>
      </c>
    </row>
    <row r="29" spans="1:1" x14ac:dyDescent="0.3">
      <c r="A29" s="18" t="s">
        <v>61</v>
      </c>
    </row>
    <row r="30" spans="1:1" x14ac:dyDescent="0.3">
      <c r="A30" s="18" t="s">
        <v>62</v>
      </c>
    </row>
    <row r="31" spans="1:1" x14ac:dyDescent="0.3">
      <c r="A31" s="30"/>
    </row>
    <row r="32" spans="1:1" x14ac:dyDescent="0.3">
      <c r="A32" s="18" t="s">
        <v>63</v>
      </c>
    </row>
    <row r="33" spans="1:1" x14ac:dyDescent="0.3">
      <c r="A33" s="18" t="s">
        <v>64</v>
      </c>
    </row>
    <row r="34" spans="1:1" x14ac:dyDescent="0.3">
      <c r="A34" s="18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E1001"/>
  <sheetViews>
    <sheetView topLeftCell="A211" workbookViewId="0">
      <selection activeCell="A6" sqref="A6"/>
    </sheetView>
  </sheetViews>
  <sheetFormatPr defaultRowHeight="14.4" x14ac:dyDescent="0.3"/>
  <cols>
    <col min="1" max="1" width="240.5546875" style="9" bestFit="1" customWidth="1"/>
  </cols>
  <sheetData>
    <row r="1" spans="1:5" x14ac:dyDescent="0.3">
      <c r="A1" s="9" t="s">
        <v>0</v>
      </c>
      <c r="B1" s="9" t="s">
        <v>37</v>
      </c>
    </row>
    <row r="2" spans="1:5" x14ac:dyDescent="0.3">
      <c r="A2" s="31" t="s">
        <v>66</v>
      </c>
      <c r="B2" s="14" t="str">
        <f>"( 3, 'P', "&amp;ROW()-1&amp;", '"&amp;day[[#This Row],[Column1]]&amp;"' ),"</f>
        <v>( 3, 'P', 1, 'seeds: 2041142901 113138307 302673608 467797997 1787644422 208119536 143576771 99841043 4088720102 111819874 946418697 13450451 3459931852 262303791 2913410855 533641609 2178733435 26814354 1058342395 175406592' ),</v>
      </c>
      <c r="E2">
        <f>ROW()</f>
        <v>2</v>
      </c>
    </row>
    <row r="3" spans="1:5" x14ac:dyDescent="0.3">
      <c r="A3" s="32"/>
      <c r="B3" s="14" t="str">
        <f>"( 3, 'P', "&amp;ROW()-1&amp;", '"&amp;day[[#This Row],[Column1]]&amp;"' ),"</f>
        <v>( 3, 'P', 2, '' ),</v>
      </c>
    </row>
    <row r="4" spans="1:5" x14ac:dyDescent="0.3">
      <c r="A4" s="31" t="s">
        <v>41</v>
      </c>
      <c r="B4" s="14" t="str">
        <f>"( 3, 'P', "&amp;ROW()-1&amp;", '"&amp;day[[#This Row],[Column1]]&amp;"' ),"</f>
        <v>( 3, 'P', 3, 'seed-to-soil map:' ),</v>
      </c>
    </row>
    <row r="5" spans="1:5" x14ac:dyDescent="0.3">
      <c r="A5" s="31" t="s">
        <v>67</v>
      </c>
      <c r="B5" s="14" t="str">
        <f>"( 3, 'P', "&amp;ROW()-1&amp;", '"&amp;day[[#This Row],[Column1]]&amp;"' ),"</f>
        <v>( 3, 'P', 4, '1270068015 1235603193 242614277' ),</v>
      </c>
    </row>
    <row r="6" spans="1:5" x14ac:dyDescent="0.3">
      <c r="A6" s="31" t="s">
        <v>68</v>
      </c>
      <c r="B6" s="14" t="str">
        <f>"( 3, 'P', "&amp;ROW()-1&amp;", '"&amp;day[[#This Row],[Column1]]&amp;"' ),"</f>
        <v>( 3, 'P', 5, '13415696 1478217470 21049126' ),</v>
      </c>
    </row>
    <row r="7" spans="1:5" x14ac:dyDescent="0.3">
      <c r="A7" s="31" t="s">
        <v>69</v>
      </c>
      <c r="B7" s="14" t="str">
        <f>"( 3, 'P', "&amp;ROW()-1&amp;", '"&amp;day[[#This Row],[Column1]]&amp;"' ),"</f>
        <v>( 3, 'P', 6, '825250550 1160341941 75261252' ),</v>
      </c>
    </row>
    <row r="8" spans="1:5" x14ac:dyDescent="0.3">
      <c r="A8" s="31" t="s">
        <v>70</v>
      </c>
      <c r="B8" s="14" t="str">
        <f>"( 3, 'P', "&amp;ROW()-1&amp;", '"&amp;day[[#This Row],[Column1]]&amp;"' ),"</f>
        <v>( 3, 'P', 7, '3786189027 1971702238 242038712' ),</v>
      </c>
    </row>
    <row r="9" spans="1:5" x14ac:dyDescent="0.3">
      <c r="A9" s="31" t="s">
        <v>71</v>
      </c>
      <c r="B9" s="14" t="str">
        <f>"( 3, 'P', "&amp;ROW()-1&amp;", '"&amp;day[[#This Row],[Column1]]&amp;"' ),"</f>
        <v>( 3, 'P', 8, '3191605340 3433644052 172752250' ),</v>
      </c>
    </row>
    <row r="10" spans="1:5" x14ac:dyDescent="0.3">
      <c r="A10" s="31" t="s">
        <v>72</v>
      </c>
      <c r="B10" s="14" t="str">
        <f>"( 3, 'P', "&amp;ROW()-1&amp;", '"&amp;day[[#This Row],[Column1]]&amp;"' ),"</f>
        <v>( 3, 'P', 9, '2389904665 3088515862 345128190' ),</v>
      </c>
    </row>
    <row r="11" spans="1:5" x14ac:dyDescent="0.3">
      <c r="A11" s="31" t="s">
        <v>73</v>
      </c>
      <c r="B11" s="14" t="str">
        <f>"( 3, 'P', "&amp;ROW()-1&amp;", '"&amp;day[[#This Row],[Column1]]&amp;"' ),"</f>
        <v>( 3, 'P', 10, '0 1499266596 13415696' ),</v>
      </c>
    </row>
    <row r="12" spans="1:5" x14ac:dyDescent="0.3">
      <c r="A12" s="31" t="s">
        <v>74</v>
      </c>
      <c r="B12" s="14" t="str">
        <f>"( 3, 'P', "&amp;ROW()-1&amp;", '"&amp;day[[#This Row],[Column1]]&amp;"' ),"</f>
        <v>( 3, 'P', 11, '1197451933 0 72616082' ),</v>
      </c>
    </row>
    <row r="13" spans="1:5" x14ac:dyDescent="0.3">
      <c r="A13" s="31" t="s">
        <v>75</v>
      </c>
      <c r="B13" s="14" t="str">
        <f>"( 3, 'P', "&amp;ROW()-1&amp;", '"&amp;day[[#This Row],[Column1]]&amp;"' ),"</f>
        <v>( 3, 'P', 12, '2139929050 1721726623 249975615' ),</v>
      </c>
    </row>
    <row r="14" spans="1:5" x14ac:dyDescent="0.3">
      <c r="A14" s="31" t="s">
        <v>76</v>
      </c>
      <c r="B14" s="14" t="str">
        <f>"( 3, 'P', "&amp;ROW()-1&amp;", '"&amp;day[[#This Row],[Column1]]&amp;"' ),"</f>
        <v>( 3, 'P', 13, '900511802 222541761 147014452' ),</v>
      </c>
    </row>
    <row r="15" spans="1:5" x14ac:dyDescent="0.3">
      <c r="A15" s="31" t="s">
        <v>77</v>
      </c>
      <c r="B15" s="14" t="str">
        <f>"( 3, 'P', "&amp;ROW()-1&amp;", '"&amp;day[[#This Row],[Column1]]&amp;"' ),"</f>
        <v>( 3, 'P', 14, '1047526254 72616082 149925679' ),</v>
      </c>
    </row>
    <row r="16" spans="1:5" x14ac:dyDescent="0.3">
      <c r="A16" s="31" t="s">
        <v>78</v>
      </c>
      <c r="B16" s="14" t="str">
        <f>"( 3, 'P', "&amp;ROW()-1&amp;", '"&amp;day[[#This Row],[Column1]]&amp;"' ),"</f>
        <v>( 3, 'P', 15, '34464822 980591812 179750129' ),</v>
      </c>
    </row>
    <row r="17" spans="1:2" x14ac:dyDescent="0.3">
      <c r="A17" s="31" t="s">
        <v>79</v>
      </c>
      <c r="B17" s="14" t="str">
        <f>"( 3, 'P', "&amp;ROW()-1&amp;", '"&amp;day[[#This Row],[Column1]]&amp;"' ),"</f>
        <v>( 3, 'P', 16, '2735032855 2631943377 456572485' ),</v>
      </c>
    </row>
    <row r="18" spans="1:2" x14ac:dyDescent="0.3">
      <c r="A18" s="31" t="s">
        <v>80</v>
      </c>
      <c r="B18" s="14" t="str">
        <f>"( 3, 'P', "&amp;ROW()-1&amp;", '"&amp;day[[#This Row],[Column1]]&amp;"' ),"</f>
        <v>( 3, 'P', 17, '3364357590 3606396302 421831437' ),</v>
      </c>
    </row>
    <row r="19" spans="1:2" x14ac:dyDescent="0.3">
      <c r="A19" s="31" t="s">
        <v>81</v>
      </c>
      <c r="B19" s="14" t="str">
        <f>"( 3, 'P', "&amp;ROW()-1&amp;", '"&amp;day[[#This Row],[Column1]]&amp;"' ),"</f>
        <v>( 3, 'P', 18, '214214951 369556213 611035599' ),</v>
      </c>
    </row>
    <row r="20" spans="1:2" x14ac:dyDescent="0.3">
      <c r="A20" s="31" t="s">
        <v>82</v>
      </c>
      <c r="B20" s="14" t="str">
        <f>"( 3, 'P', "&amp;ROW()-1&amp;", '"&amp;day[[#This Row],[Column1]]&amp;"' ),"</f>
        <v>( 3, 'P', 19, '1721726623 2213740950 418202427' ),</v>
      </c>
    </row>
    <row r="21" spans="1:2" x14ac:dyDescent="0.3">
      <c r="A21" s="32"/>
      <c r="B21" s="14" t="str">
        <f>"( 3, 'P', "&amp;ROW()-1&amp;", '"&amp;day[[#This Row],[Column1]]&amp;"' ),"</f>
        <v>( 3, 'P', 20, '' ),</v>
      </c>
    </row>
    <row r="22" spans="1:2" x14ac:dyDescent="0.3">
      <c r="A22" s="31" t="s">
        <v>44</v>
      </c>
      <c r="B22" s="14" t="str">
        <f>"( 3, 'P', "&amp;ROW()-1&amp;", '"&amp;day[[#This Row],[Column1]]&amp;"' ),"</f>
        <v>( 3, 'P', 21, 'soil-to-fertilizer map:' ),</v>
      </c>
    </row>
    <row r="23" spans="1:2" x14ac:dyDescent="0.3">
      <c r="A23" s="31" t="s">
        <v>83</v>
      </c>
      <c r="B23" s="14" t="str">
        <f>"( 3, 'P', "&amp;ROW()-1&amp;", '"&amp;day[[#This Row],[Column1]]&amp;"' ),"</f>
        <v>( 3, 'P', 22, '226793587 358613369 356867344' ),</v>
      </c>
    </row>
    <row r="24" spans="1:2" x14ac:dyDescent="0.3">
      <c r="A24" s="31" t="s">
        <v>84</v>
      </c>
      <c r="B24" s="14" t="str">
        <f>"( 3, 'P', "&amp;ROW()-1&amp;", '"&amp;day[[#This Row],[Column1]]&amp;"' ),"</f>
        <v>( 3, 'P', 23, '0 1838890301 226793587' ),</v>
      </c>
    </row>
    <row r="25" spans="1:2" x14ac:dyDescent="0.3">
      <c r="A25" s="31" t="s">
        <v>85</v>
      </c>
      <c r="B25" s="14" t="str">
        <f>"( 3, 'P', "&amp;ROW()-1&amp;", '"&amp;day[[#This Row],[Column1]]&amp;"' ),"</f>
        <v>( 3, 'P', 24, '2741010192 0 358613369' ),</v>
      </c>
    </row>
    <row r="26" spans="1:2" x14ac:dyDescent="0.3">
      <c r="A26" s="31" t="s">
        <v>86</v>
      </c>
      <c r="B26" s="14" t="str">
        <f>"( 3, 'P', "&amp;ROW()-1&amp;", '"&amp;day[[#This Row],[Column1]]&amp;"' ),"</f>
        <v>( 3, 'P', 25, '2257843811 715480713 173982825' ),</v>
      </c>
    </row>
    <row r="27" spans="1:2" x14ac:dyDescent="0.3">
      <c r="A27" s="31" t="s">
        <v>87</v>
      </c>
      <c r="B27" s="14" t="str">
        <f>"( 3, 'P', "&amp;ROW()-1&amp;", '"&amp;day[[#This Row],[Column1]]&amp;"' ),"</f>
        <v>( 3, 'P', 26, '3099623561 1264222741 3082010' ),</v>
      </c>
    </row>
    <row r="28" spans="1:2" x14ac:dyDescent="0.3">
      <c r="A28" s="31" t="s">
        <v>88</v>
      </c>
      <c r="B28" s="14" t="str">
        <f>"( 3, 'P', "&amp;ROW()-1&amp;", '"&amp;day[[#This Row],[Column1]]&amp;"' ),"</f>
        <v>( 3, 'P', 27, '1810570233 2912833547 326150077' ),</v>
      </c>
    </row>
    <row r="29" spans="1:2" x14ac:dyDescent="0.3">
      <c r="A29" s="31" t="s">
        <v>89</v>
      </c>
      <c r="B29" s="14" t="str">
        <f>"( 3, 'P', "&amp;ROW()-1&amp;", '"&amp;day[[#This Row],[Column1]]&amp;"' ),"</f>
        <v>( 3, 'P', 28, '4038242924 3815312886 256724372' ),</v>
      </c>
    </row>
    <row r="30" spans="1:2" x14ac:dyDescent="0.3">
      <c r="A30" s="31" t="s">
        <v>90</v>
      </c>
      <c r="B30" s="14" t="str">
        <f>"( 3, 'P', "&amp;ROW()-1&amp;", '"&amp;day[[#This Row],[Column1]]&amp;"' ),"</f>
        <v>( 3, 'P', 29, '2431826636 3268919687 279247493' ),</v>
      </c>
    </row>
    <row r="31" spans="1:2" x14ac:dyDescent="0.3">
      <c r="A31" s="31" t="s">
        <v>91</v>
      </c>
      <c r="B31" s="14" t="str">
        <f>"( 3, 'P', "&amp;ROW()-1&amp;", '"&amp;day[[#This Row],[Column1]]&amp;"' ),"</f>
        <v>( 3, 'P', 30, '866869902 1671637223 167253078' ),</v>
      </c>
    </row>
    <row r="32" spans="1:2" x14ac:dyDescent="0.3">
      <c r="A32" s="31" t="s">
        <v>92</v>
      </c>
      <c r="B32" s="14" t="str">
        <f>"( 3, 'P', "&amp;ROW()-1&amp;", '"&amp;day[[#This Row],[Column1]]&amp;"' ),"</f>
        <v>( 3, 'P', 31, '3102705571 889463538 374759203' ),</v>
      </c>
    </row>
    <row r="33" spans="1:2" x14ac:dyDescent="0.3">
      <c r="A33" s="31" t="s">
        <v>93</v>
      </c>
      <c r="B33" s="14" t="str">
        <f>"( 3, 'P', "&amp;ROW()-1&amp;", '"&amp;day[[#This Row],[Column1]]&amp;"' ),"</f>
        <v>( 3, 'P', 32, '1615333950 2646894858 125679350' ),</v>
      </c>
    </row>
    <row r="34" spans="1:2" x14ac:dyDescent="0.3">
      <c r="A34" s="31" t="s">
        <v>94</v>
      </c>
      <c r="B34" s="14" t="str">
        <f>"( 3, 'P', "&amp;ROW()-1&amp;", '"&amp;day[[#This Row],[Column1]]&amp;"' ),"</f>
        <v>( 3, 'P', 33, '2136720310 1550513722 121123501' ),</v>
      </c>
    </row>
    <row r="35" spans="1:2" x14ac:dyDescent="0.3">
      <c r="A35" s="31" t="s">
        <v>95</v>
      </c>
      <c r="B35" s="14" t="str">
        <f>"( 3, 'P', "&amp;ROW()-1&amp;", '"&amp;day[[#This Row],[Column1]]&amp;"' ),"</f>
        <v>( 3, 'P', 34, '3477464774 2772574208 140259339' ),</v>
      </c>
    </row>
    <row r="36" spans="1:2" x14ac:dyDescent="0.3">
      <c r="A36" s="31" t="s">
        <v>96</v>
      </c>
      <c r="B36" s="14" t="str">
        <f>"( 3, 'P', "&amp;ROW()-1&amp;", '"&amp;day[[#This Row],[Column1]]&amp;"' ),"</f>
        <v>( 3, 'P', 35, '1034122980 2065683888 581210970' ),</v>
      </c>
    </row>
    <row r="37" spans="1:2" x14ac:dyDescent="0.3">
      <c r="A37" s="31" t="s">
        <v>97</v>
      </c>
      <c r="B37" s="14" t="str">
        <f>"( 3, 'P', "&amp;ROW()-1&amp;", '"&amp;day[[#This Row],[Column1]]&amp;"' ),"</f>
        <v>( 3, 'P', 36, '2711074129 3238983624 29936063' ),</v>
      </c>
    </row>
    <row r="38" spans="1:2" x14ac:dyDescent="0.3">
      <c r="A38" s="31" t="s">
        <v>98</v>
      </c>
      <c r="B38" s="14" t="str">
        <f>"( 3, 'P', "&amp;ROW()-1&amp;", '"&amp;day[[#This Row],[Column1]]&amp;"' ),"</f>
        <v>( 3, 'P', 37, '583660931 1267304751 283208971' ),</v>
      </c>
    </row>
    <row r="39" spans="1:2" x14ac:dyDescent="0.3">
      <c r="A39" s="31" t="s">
        <v>99</v>
      </c>
      <c r="B39" s="14" t="str">
        <f>"( 3, 'P', "&amp;ROW()-1&amp;", '"&amp;day[[#This Row],[Column1]]&amp;"' ),"</f>
        <v>( 3, 'P', 38, '1741013300 3548167180 69556933' ),</v>
      </c>
    </row>
    <row r="40" spans="1:2" x14ac:dyDescent="0.3">
      <c r="A40" s="31" t="s">
        <v>100</v>
      </c>
      <c r="B40" s="14" t="str">
        <f>"( 3, 'P', "&amp;ROW()-1&amp;", '"&amp;day[[#This Row],[Column1]]&amp;"' ),"</f>
        <v>( 3, 'P', 39, '3815312886 4072037258 222930038' ),</v>
      </c>
    </row>
    <row r="41" spans="1:2" x14ac:dyDescent="0.3">
      <c r="A41" s="32"/>
      <c r="B41" s="14" t="str">
        <f>"( 3, 'P', "&amp;ROW()-1&amp;", '"&amp;day[[#This Row],[Column1]]&amp;"' ),"</f>
        <v>( 3, 'P', 40, '' ),</v>
      </c>
    </row>
    <row r="42" spans="1:2" x14ac:dyDescent="0.3">
      <c r="A42" s="31" t="s">
        <v>48</v>
      </c>
      <c r="B42" s="14" t="str">
        <f>"( 3, 'P', "&amp;ROW()-1&amp;", '"&amp;day[[#This Row],[Column1]]&amp;"' ),"</f>
        <v>( 3, 'P', 41, 'fertilizer-to-water map:' ),</v>
      </c>
    </row>
    <row r="43" spans="1:2" x14ac:dyDescent="0.3">
      <c r="A43" s="31" t="s">
        <v>101</v>
      </c>
      <c r="B43" s="14" t="str">
        <f>"( 3, 'P', "&amp;ROW()-1&amp;", '"&amp;day[[#This Row],[Column1]]&amp;"' ),"</f>
        <v>( 3, 'P', 42, '2197389106 1911800263 305927673' ),</v>
      </c>
    </row>
    <row r="44" spans="1:2" x14ac:dyDescent="0.3">
      <c r="A44" s="31" t="s">
        <v>102</v>
      </c>
      <c r="B44" s="14" t="str">
        <f>"( 3, 'P', "&amp;ROW()-1&amp;", '"&amp;day[[#This Row],[Column1]]&amp;"' ),"</f>
        <v>( 3, 'P', 43, '3117278994 244526473 20512291' ),</v>
      </c>
    </row>
    <row r="45" spans="1:2" x14ac:dyDescent="0.3">
      <c r="A45" s="31" t="s">
        <v>103</v>
      </c>
      <c r="B45" s="14" t="str">
        <f>"( 3, 'P', "&amp;ROW()-1&amp;", '"&amp;day[[#This Row],[Column1]]&amp;"' ),"</f>
        <v>( 3, 'P', 44, '2957263700 4069704360 136102838' ),</v>
      </c>
    </row>
    <row r="46" spans="1:2" x14ac:dyDescent="0.3">
      <c r="A46" s="31" t="s">
        <v>104</v>
      </c>
      <c r="B46" s="14" t="str">
        <f>"( 3, 'P', "&amp;ROW()-1&amp;", '"&amp;day[[#This Row],[Column1]]&amp;"' ),"</f>
        <v>( 3, 'P', 45, '1536592951 2749121858 245216219' ),</v>
      </c>
    </row>
    <row r="47" spans="1:2" x14ac:dyDescent="0.3">
      <c r="A47" s="31" t="s">
        <v>105</v>
      </c>
      <c r="B47" s="14" t="str">
        <f>"( 3, 'P', "&amp;ROW()-1&amp;", '"&amp;day[[#This Row],[Column1]]&amp;"' ),"</f>
        <v>( 3, 'P', 46, '3093366538 840656765 23912456' ),</v>
      </c>
    </row>
    <row r="48" spans="1:2" x14ac:dyDescent="0.3">
      <c r="A48" s="31" t="s">
        <v>106</v>
      </c>
      <c r="B48" s="14" t="str">
        <f>"( 3, 'P', "&amp;ROW()-1&amp;", '"&amp;day[[#This Row],[Column1]]&amp;"' ),"</f>
        <v>( 3, 'P', 47, '815267737 2718368501 30753357' ),</v>
      </c>
    </row>
    <row r="49" spans="1:2" x14ac:dyDescent="0.3">
      <c r="A49" s="31" t="s">
        <v>107</v>
      </c>
      <c r="B49" s="14" t="str">
        <f>"( 3, 'P', "&amp;ROW()-1&amp;", '"&amp;day[[#This Row],[Column1]]&amp;"' ),"</f>
        <v>( 3, 'P', 48, '3137791285 3392529258 82147206' ),</v>
      </c>
    </row>
    <row r="50" spans="1:2" x14ac:dyDescent="0.3">
      <c r="A50" s="31" t="s">
        <v>108</v>
      </c>
      <c r="B50" s="14" t="str">
        <f>"( 3, 'P', "&amp;ROW()-1&amp;", '"&amp;day[[#This Row],[Column1]]&amp;"' ),"</f>
        <v>( 3, 'P', 49, '3770129899 390297301 198889495' ),</v>
      </c>
    </row>
    <row r="51" spans="1:2" x14ac:dyDescent="0.3">
      <c r="A51" s="31" t="s">
        <v>109</v>
      </c>
      <c r="B51" s="14" t="str">
        <f>"( 3, 'P', "&amp;ROW()-1&amp;", '"&amp;day[[#This Row],[Column1]]&amp;"' ),"</f>
        <v>( 3, 'P', 50, '2168252150 2217727936 29136956' ),</v>
      </c>
    </row>
    <row r="52" spans="1:2" x14ac:dyDescent="0.3">
      <c r="A52" s="31" t="s">
        <v>110</v>
      </c>
      <c r="B52" s="14" t="str">
        <f>"( 3, 'P', "&amp;ROW()-1&amp;", '"&amp;day[[#This Row],[Column1]]&amp;"' ),"</f>
        <v>( 3, 'P', 51, '770420674 2367771416 44847063' ),</v>
      </c>
    </row>
    <row r="53" spans="1:2" x14ac:dyDescent="0.3">
      <c r="A53" s="31" t="s">
        <v>111</v>
      </c>
      <c r="B53" s="14" t="str">
        <f>"( 3, 'P', "&amp;ROW()-1&amp;", '"&amp;day[[#This Row],[Column1]]&amp;"' ),"</f>
        <v>( 3, 'P', 52, '3304122356 4205807198 44047643' ),</v>
      </c>
    </row>
    <row r="54" spans="1:2" x14ac:dyDescent="0.3">
      <c r="A54" s="31" t="s">
        <v>112</v>
      </c>
      <c r="B54" s="14" t="str">
        <f>"( 3, 'P', "&amp;ROW()-1&amp;", '"&amp;day[[#This Row],[Column1]]&amp;"' ),"</f>
        <v>( 3, 'P', 53, '94626393 318562852 71734449' ),</v>
      </c>
    </row>
    <row r="55" spans="1:2" x14ac:dyDescent="0.3">
      <c r="A55" s="31" t="s">
        <v>113</v>
      </c>
      <c r="B55" s="14" t="str">
        <f>"( 3, 'P', "&amp;ROW()-1&amp;", '"&amp;day[[#This Row],[Column1]]&amp;"' ),"</f>
        <v>( 3, 'P', 54, '2518697514 2262245627 10899396' ),</v>
      </c>
    </row>
    <row r="56" spans="1:2" x14ac:dyDescent="0.3">
      <c r="A56" s="31" t="s">
        <v>114</v>
      </c>
      <c r="B56" s="14" t="str">
        <f>"( 3, 'P', "&amp;ROW()-1&amp;", '"&amp;day[[#This Row],[Column1]]&amp;"' ),"</f>
        <v>( 3, 'P', 55, '1967704281 265038764 53524088' ),</v>
      </c>
    </row>
    <row r="57" spans="1:2" x14ac:dyDescent="0.3">
      <c r="A57" s="31" t="s">
        <v>115</v>
      </c>
      <c r="B57" s="14" t="str">
        <f>"( 3, 'P', "&amp;ROW()-1&amp;", '"&amp;day[[#This Row],[Column1]]&amp;"' ),"</f>
        <v>( 3, 'P', 56, '846021094 2994338077 264934624' ),</v>
      </c>
    </row>
    <row r="58" spans="1:2" x14ac:dyDescent="0.3">
      <c r="A58" s="31" t="s">
        <v>116</v>
      </c>
      <c r="B58" s="14" t="str">
        <f>"( 3, 'P', "&amp;ROW()-1&amp;", '"&amp;day[[#This Row],[Column1]]&amp;"' ),"</f>
        <v>( 3, 'P', 57, '1215514867 3881882833 187821527' ),</v>
      </c>
    </row>
    <row r="59" spans="1:2" x14ac:dyDescent="0.3">
      <c r="A59" s="31" t="s">
        <v>117</v>
      </c>
      <c r="B59" s="14" t="str">
        <f>"( 3, 'P', "&amp;ROW()-1&amp;", '"&amp;day[[#This Row],[Column1]]&amp;"' ),"</f>
        <v>( 3, 'P', 58, '1781809170 2556752263 100818318' ),</v>
      </c>
    </row>
    <row r="60" spans="1:2" x14ac:dyDescent="0.3">
      <c r="A60" s="31" t="s">
        <v>118</v>
      </c>
      <c r="B60" s="14" t="str">
        <f>"( 3, 'P', "&amp;ROW()-1&amp;", '"&amp;day[[#This Row],[Column1]]&amp;"' ),"</f>
        <v>( 3, 'P', 59, '1882627488 1690877042 85076793' ),</v>
      </c>
    </row>
    <row r="61" spans="1:2" x14ac:dyDescent="0.3">
      <c r="A61" s="31" t="s">
        <v>119</v>
      </c>
      <c r="B61" s="14" t="str">
        <f>"( 3, 'P', "&amp;ROW()-1&amp;", '"&amp;day[[#This Row],[Column1]]&amp;"' ),"</f>
        <v>( 3, 'P', 60, '208796777 631622731 209034034' ),</v>
      </c>
    </row>
    <row r="62" spans="1:2" x14ac:dyDescent="0.3">
      <c r="A62" s="31" t="s">
        <v>120</v>
      </c>
      <c r="B62" s="14" t="str">
        <f>"( 3, 'P', "&amp;ROW()-1&amp;", '"&amp;day[[#This Row],[Column1]]&amp;"' ),"</f>
        <v>( 3, 'P', 61, '2583608714 3508227847 39876494' ),</v>
      </c>
    </row>
    <row r="63" spans="1:2" x14ac:dyDescent="0.3">
      <c r="A63" s="31" t="s">
        <v>121</v>
      </c>
      <c r="B63" s="14" t="str">
        <f>"( 3, 'P', "&amp;ROW()-1&amp;", '"&amp;day[[#This Row],[Column1]]&amp;"' ),"</f>
        <v>( 3, 'P', 62, '519341481 1587040614 19652563' ),</v>
      </c>
    </row>
    <row r="64" spans="1:2" x14ac:dyDescent="0.3">
      <c r="A64" s="31" t="s">
        <v>122</v>
      </c>
      <c r="B64" s="14" t="str">
        <f>"( 3, 'P', "&amp;ROW()-1&amp;", '"&amp;day[[#This Row],[Column1]]&amp;"' ),"</f>
        <v>( 3, 'P', 63, '599791964 104559149 139967324' ),</v>
      </c>
    </row>
    <row r="65" spans="1:2" x14ac:dyDescent="0.3">
      <c r="A65" s="31" t="s">
        <v>123</v>
      </c>
      <c r="B65" s="14" t="str">
        <f>"( 3, 'P', "&amp;ROW()-1&amp;", '"&amp;day[[#This Row],[Column1]]&amp;"' ),"</f>
        <v>( 3, 'P', 64, '3430004623 1246915338 340125276' ),</v>
      </c>
    </row>
    <row r="66" spans="1:2" x14ac:dyDescent="0.3">
      <c r="A66" s="31" t="s">
        <v>124</v>
      </c>
      <c r="B66" s="14" t="str">
        <f>"( 3, 'P', "&amp;ROW()-1&amp;", '"&amp;day[[#This Row],[Column1]]&amp;"' ),"</f>
        <v>( 3, 'P', 65, '1110955718 0 104559149' ),</v>
      </c>
    </row>
    <row r="67" spans="1:2" x14ac:dyDescent="0.3">
      <c r="A67" s="31" t="s">
        <v>125</v>
      </c>
      <c r="B67" s="14" t="str">
        <f>"( 3, 'P', "&amp;ROW()-1&amp;", '"&amp;day[[#This Row],[Column1]]&amp;"' ),"</f>
        <v>( 3, 'P', 66, '2623485208 3548104341 333778492' ),</v>
      </c>
    </row>
    <row r="68" spans="1:2" x14ac:dyDescent="0.3">
      <c r="A68" s="31" t="s">
        <v>126</v>
      </c>
      <c r="B68" s="14" t="str">
        <f>"( 3, 'P', "&amp;ROW()-1&amp;", '"&amp;day[[#This Row],[Column1]]&amp;"' ),"</f>
        <v>( 3, 'P', 67, '1403336394 3259272701 133256557' ),</v>
      </c>
    </row>
    <row r="69" spans="1:2" x14ac:dyDescent="0.3">
      <c r="A69" s="31" t="s">
        <v>127</v>
      </c>
      <c r="B69" s="14" t="str">
        <f>"( 3, 'P', "&amp;ROW()-1&amp;", '"&amp;day[[#This Row],[Column1]]&amp;"' ),"</f>
        <v>( 3, 'P', 68, '0 2273145023 94626393' ),</v>
      </c>
    </row>
    <row r="70" spans="1:2" x14ac:dyDescent="0.3">
      <c r="A70" s="31" t="s">
        <v>128</v>
      </c>
      <c r="B70" s="14" t="str">
        <f>"( 3, 'P', "&amp;ROW()-1&amp;", '"&amp;day[[#This Row],[Column1]]&amp;"' ),"</f>
        <v>( 3, 'P', 69, '2529596910 1857788459 54011804' ),</v>
      </c>
    </row>
    <row r="71" spans="1:2" x14ac:dyDescent="0.3">
      <c r="A71" s="31" t="s">
        <v>129</v>
      </c>
      <c r="B71" s="14" t="str">
        <f>"( 3, 'P', "&amp;ROW()-1&amp;", '"&amp;day[[#This Row],[Column1]]&amp;"' ),"</f>
        <v>( 3, 'P', 70, '166360842 589186796 42435935' ),</v>
      </c>
    </row>
    <row r="72" spans="1:2" x14ac:dyDescent="0.3">
      <c r="A72" s="31" t="s">
        <v>130</v>
      </c>
      <c r="B72" s="14" t="str">
        <f>"( 3, 'P', "&amp;ROW()-1&amp;", '"&amp;day[[#This Row],[Column1]]&amp;"' ),"</f>
        <v>( 3, 'P', 71, '3219938491 1606693177 84183865' ),</v>
      </c>
    </row>
    <row r="73" spans="1:2" x14ac:dyDescent="0.3">
      <c r="A73" s="31" t="s">
        <v>131</v>
      </c>
      <c r="B73" s="14" t="str">
        <f>"( 3, 'P', "&amp;ROW()-1&amp;", '"&amp;day[[#This Row],[Column1]]&amp;"' ),"</f>
        <v>( 3, 'P', 72, '2165362153 3505337850 2889997' ),</v>
      </c>
    </row>
    <row r="74" spans="1:2" x14ac:dyDescent="0.3">
      <c r="A74" s="31" t="s">
        <v>132</v>
      </c>
      <c r="B74" s="14" t="str">
        <f>"( 3, 'P', "&amp;ROW()-1&amp;", '"&amp;day[[#This Row],[Column1]]&amp;"' ),"</f>
        <v>( 3, 'P', 73, '2021228369 2412618479 72557496' ),</v>
      </c>
    </row>
    <row r="75" spans="1:2" x14ac:dyDescent="0.3">
      <c r="A75" s="31" t="s">
        <v>133</v>
      </c>
      <c r="B75" s="14" t="str">
        <f>"( 3, 'P', "&amp;ROW()-1&amp;", '"&amp;day[[#This Row],[Column1]]&amp;"' ),"</f>
        <v>( 3, 'P', 74, '538994044 2657570581 60797920' ),</v>
      </c>
    </row>
    <row r="76" spans="1:2" x14ac:dyDescent="0.3">
      <c r="A76" s="31" t="s">
        <v>134</v>
      </c>
      <c r="B76" s="14" t="str">
        <f>"( 3, 'P', "&amp;ROW()-1&amp;", '"&amp;day[[#This Row],[Column1]]&amp;"' ),"</f>
        <v>( 3, 'P', 75, '739759288 3474676464 30661386' ),</v>
      </c>
    </row>
    <row r="77" spans="1:2" x14ac:dyDescent="0.3">
      <c r="A77" s="31" t="s">
        <v>135</v>
      </c>
      <c r="B77" s="14" t="str">
        <f>"( 3, 'P', "&amp;ROW()-1&amp;", '"&amp;day[[#This Row],[Column1]]&amp;"' ),"</f>
        <v>( 3, 'P', 76, '417830811 1154801218 92114120' ),</v>
      </c>
    </row>
    <row r="78" spans="1:2" x14ac:dyDescent="0.3">
      <c r="A78" s="31" t="s">
        <v>136</v>
      </c>
      <c r="B78" s="14" t="str">
        <f>"( 3, 'P', "&amp;ROW()-1&amp;", '"&amp;day[[#This Row],[Column1]]&amp;"' ),"</f>
        <v>( 3, 'P', 77, '509944931 864569221 9396550' ),</v>
      </c>
    </row>
    <row r="79" spans="1:2" x14ac:dyDescent="0.3">
      <c r="A79" s="31" t="s">
        <v>137</v>
      </c>
      <c r="B79" s="14" t="str">
        <f>"( 3, 'P', "&amp;ROW()-1&amp;", '"&amp;day[[#This Row],[Column1]]&amp;"' ),"</f>
        <v>( 3, 'P', 78, '2093785865 2485175975 71576288' ),</v>
      </c>
    </row>
    <row r="80" spans="1:2" x14ac:dyDescent="0.3">
      <c r="A80" s="31" t="s">
        <v>138</v>
      </c>
      <c r="B80" s="14" t="str">
        <f>"( 3, 'P', "&amp;ROW()-1&amp;", '"&amp;day[[#This Row],[Column1]]&amp;"' ),"</f>
        <v>( 3, 'P', 79, '3969019394 873965771 280835447' ),</v>
      </c>
    </row>
    <row r="81" spans="1:2" x14ac:dyDescent="0.3">
      <c r="A81" s="31" t="s">
        <v>139</v>
      </c>
      <c r="B81" s="14" t="str">
        <f>"( 3, 'P', "&amp;ROW()-1&amp;", '"&amp;day[[#This Row],[Column1]]&amp;"' ),"</f>
        <v>( 3, 'P', 80, '2503316779 2246864892 15380735' ),</v>
      </c>
    </row>
    <row r="82" spans="1:2" x14ac:dyDescent="0.3">
      <c r="A82" s="31" t="s">
        <v>140</v>
      </c>
      <c r="B82" s="14" t="str">
        <f>"( 3, 'P', "&amp;ROW()-1&amp;", '"&amp;day[[#This Row],[Column1]]&amp;"' ),"</f>
        <v>( 3, 'P', 81, '3348169999 1775953835 81834624' ),</v>
      </c>
    </row>
    <row r="83" spans="1:2" x14ac:dyDescent="0.3">
      <c r="A83" s="32"/>
      <c r="B83" s="14" t="str">
        <f>"( 3, 'P', "&amp;ROW()-1&amp;", '"&amp;day[[#This Row],[Column1]]&amp;"' ),"</f>
        <v>( 3, 'P', 82, '' ),</v>
      </c>
    </row>
    <row r="84" spans="1:2" x14ac:dyDescent="0.3">
      <c r="A84" s="31" t="s">
        <v>53</v>
      </c>
      <c r="B84" s="14" t="str">
        <f>"( 3, 'P', "&amp;ROW()-1&amp;", '"&amp;day[[#This Row],[Column1]]&amp;"' ),"</f>
        <v>( 3, 'P', 83, 'water-to-light map:' ),</v>
      </c>
    </row>
    <row r="85" spans="1:2" x14ac:dyDescent="0.3">
      <c r="A85" s="31" t="s">
        <v>141</v>
      </c>
      <c r="B85" s="14" t="str">
        <f>"( 3, 'P', "&amp;ROW()-1&amp;", '"&amp;day[[#This Row],[Column1]]&amp;"' ),"</f>
        <v>( 3, 'P', 84, '3059617387 1101868951 93963271' ),</v>
      </c>
    </row>
    <row r="86" spans="1:2" x14ac:dyDescent="0.3">
      <c r="A86" s="31" t="s">
        <v>142</v>
      </c>
      <c r="B86" s="14" t="str">
        <f>"( 3, 'P', "&amp;ROW()-1&amp;", '"&amp;day[[#This Row],[Column1]]&amp;"' ),"</f>
        <v>( 3, 'P', 85, '2772853640 2098642805 169363292' ),</v>
      </c>
    </row>
    <row r="87" spans="1:2" x14ac:dyDescent="0.3">
      <c r="A87" s="31" t="s">
        <v>143</v>
      </c>
      <c r="B87" s="14" t="str">
        <f>"( 3, 'P', "&amp;ROW()-1&amp;", '"&amp;day[[#This Row],[Column1]]&amp;"' ),"</f>
        <v>( 3, 'P', 86, '193287974 683814429 1482323' ),</v>
      </c>
    </row>
    <row r="88" spans="1:2" x14ac:dyDescent="0.3">
      <c r="A88" s="31" t="s">
        <v>144</v>
      </c>
      <c r="B88" s="14" t="str">
        <f>"( 3, 'P', "&amp;ROW()-1&amp;", '"&amp;day[[#This Row],[Column1]]&amp;"' ),"</f>
        <v>( 3, 'P', 87, '3780234682 1734000399 364642406' ),</v>
      </c>
    </row>
    <row r="89" spans="1:2" x14ac:dyDescent="0.3">
      <c r="A89" s="31" t="s">
        <v>145</v>
      </c>
      <c r="B89" s="14" t="str">
        <f>"( 3, 'P', "&amp;ROW()-1&amp;", '"&amp;day[[#This Row],[Column1]]&amp;"' ),"</f>
        <v>( 3, 'P', 88, '194770297 193287974 490526455' ),</v>
      </c>
    </row>
    <row r="90" spans="1:2" x14ac:dyDescent="0.3">
      <c r="A90" s="31" t="s">
        <v>146</v>
      </c>
      <c r="B90" s="14" t="str">
        <f>"( 3, 'P', "&amp;ROW()-1&amp;", '"&amp;day[[#This Row],[Column1]]&amp;"' ),"</f>
        <v>( 3, 'P', 89, '3550500423 902417243 199451708' ),</v>
      </c>
    </row>
    <row r="91" spans="1:2" x14ac:dyDescent="0.3">
      <c r="A91" s="31" t="s">
        <v>147</v>
      </c>
      <c r="B91" s="14" t="str">
        <f>"( 3, 'P', "&amp;ROW()-1&amp;", '"&amp;day[[#This Row],[Column1]]&amp;"' ),"</f>
        <v>( 3, 'P', 90, '3466829263 2268006097 83671160' ),</v>
      </c>
    </row>
    <row r="92" spans="1:2" x14ac:dyDescent="0.3">
      <c r="A92" s="31" t="s">
        <v>148</v>
      </c>
      <c r="B92" s="14" t="str">
        <f>"( 3, 'P', "&amp;ROW()-1&amp;", '"&amp;day[[#This Row],[Column1]]&amp;"' ),"</f>
        <v>( 3, 'P', 91, '3379471616 2976813583 87357647' ),</v>
      </c>
    </row>
    <row r="93" spans="1:2" x14ac:dyDescent="0.3">
      <c r="A93" s="31" t="s">
        <v>149</v>
      </c>
      <c r="B93" s="14" t="str">
        <f>"( 3, 'P', "&amp;ROW()-1&amp;", '"&amp;day[[#This Row],[Column1]]&amp;"' ),"</f>
        <v>( 3, 'P', 92, '2283311570 2369871058 489542070' ),</v>
      </c>
    </row>
    <row r="94" spans="1:2" x14ac:dyDescent="0.3">
      <c r="A94" s="31" t="s">
        <v>150</v>
      </c>
      <c r="B94" s="14" t="str">
        <f>"( 3, 'P', "&amp;ROW()-1&amp;", '"&amp;day[[#This Row],[Column1]]&amp;"' ),"</f>
        <v>( 3, 'P', 93, '3768145932 1195832222 12088750' ),</v>
      </c>
    </row>
    <row r="95" spans="1:2" x14ac:dyDescent="0.3">
      <c r="A95" s="31" t="s">
        <v>151</v>
      </c>
      <c r="B95" s="14" t="str">
        <f>"( 3, 'P', "&amp;ROW()-1&amp;", '"&amp;day[[#This Row],[Column1]]&amp;"' ),"</f>
        <v>( 3, 'P', 94, '1202605712 3064171230 1080705858' ),</v>
      </c>
    </row>
    <row r="96" spans="1:2" x14ac:dyDescent="0.3">
      <c r="A96" s="31" t="s">
        <v>152</v>
      </c>
      <c r="B96" s="14" t="str">
        <f>"( 3, 'P', "&amp;ROW()-1&amp;", '"&amp;day[[#This Row],[Column1]]&amp;"' ),"</f>
        <v>( 3, 'P', 95, '2942216932 2859413128 107440729' ),</v>
      </c>
    </row>
    <row r="97" spans="1:2" x14ac:dyDescent="0.3">
      <c r="A97" s="31" t="s">
        <v>153</v>
      </c>
      <c r="B97" s="14" t="str">
        <f>"( 3, 'P', "&amp;ROW()-1&amp;", '"&amp;day[[#This Row],[Column1]]&amp;"' ),"</f>
        <v>( 3, 'P', 96, '3749952131 2351677257 18193801' ),</v>
      </c>
    </row>
    <row r="98" spans="1:2" x14ac:dyDescent="0.3">
      <c r="A98" s="31" t="s">
        <v>154</v>
      </c>
      <c r="B98" s="14" t="str">
        <f>"( 3, 'P', "&amp;ROW()-1&amp;", '"&amp;day[[#This Row],[Column1]]&amp;"' ),"</f>
        <v>( 3, 'P', 97, '3049657661 2966853857 9959726' ),</v>
      </c>
    </row>
    <row r="99" spans="1:2" x14ac:dyDescent="0.3">
      <c r="A99" s="31" t="s">
        <v>155</v>
      </c>
      <c r="B99" s="14" t="str">
        <f>"( 3, 'P', "&amp;ROW()-1&amp;", '"&amp;day[[#This Row],[Column1]]&amp;"' ),"</f>
        <v>( 3, 'P', 98, '902417243 1433811930 300188469' ),</v>
      </c>
    </row>
    <row r="100" spans="1:2" x14ac:dyDescent="0.3">
      <c r="A100" s="31" t="s">
        <v>156</v>
      </c>
      <c r="B100" s="14" t="str">
        <f>"( 3, 'P', "&amp;ROW()-1&amp;", '"&amp;day[[#This Row],[Column1]]&amp;"' ),"</f>
        <v>( 3, 'P', 99, '3153580658 1207920972 225890958' ),</v>
      </c>
    </row>
    <row r="101" spans="1:2" x14ac:dyDescent="0.3">
      <c r="A101" s="32"/>
      <c r="B101" s="14" t="str">
        <f>"( 3, 'P', "&amp;ROW()-1&amp;", '"&amp;day[[#This Row],[Column1]]&amp;"' ),"</f>
        <v>( 3, 'P', 100, '' ),</v>
      </c>
    </row>
    <row r="102" spans="1:2" x14ac:dyDescent="0.3">
      <c r="A102" s="31" t="s">
        <v>56</v>
      </c>
      <c r="B102" s="14" t="str">
        <f>"( 3, 'P', "&amp;ROW()-1&amp;", '"&amp;day[[#This Row],[Column1]]&amp;"' ),"</f>
        <v>( 3, 'P', 101, 'light-to-temperature map:' ),</v>
      </c>
    </row>
    <row r="103" spans="1:2" x14ac:dyDescent="0.3">
      <c r="A103" s="31" t="s">
        <v>157</v>
      </c>
      <c r="B103" s="14" t="str">
        <f>"( 3, 'P', "&amp;ROW()-1&amp;", '"&amp;day[[#This Row],[Column1]]&amp;"' ),"</f>
        <v>( 3, 'P', 102, '1088722200 1345179841 10000894' ),</v>
      </c>
    </row>
    <row r="104" spans="1:2" x14ac:dyDescent="0.3">
      <c r="A104" s="31" t="s">
        <v>158</v>
      </c>
      <c r="B104" s="14" t="str">
        <f>"( 3, 'P', "&amp;ROW()-1&amp;", '"&amp;day[[#This Row],[Column1]]&amp;"' ),"</f>
        <v>( 3, 'P', 103, '4202170199 3029124889 92797097' ),</v>
      </c>
    </row>
    <row r="105" spans="1:2" x14ac:dyDescent="0.3">
      <c r="A105" s="31" t="s">
        <v>159</v>
      </c>
      <c r="B105" s="14" t="str">
        <f>"( 3, 'P', "&amp;ROW()-1&amp;", '"&amp;day[[#This Row],[Column1]]&amp;"' ),"</f>
        <v>( 3, 'P', 104, '3016749137 3130683307 53232372' ),</v>
      </c>
    </row>
    <row r="106" spans="1:2" x14ac:dyDescent="0.3">
      <c r="A106" s="31" t="s">
        <v>160</v>
      </c>
      <c r="B106" s="14" t="str">
        <f>"( 3, 'P', "&amp;ROW()-1&amp;", '"&amp;day[[#This Row],[Column1]]&amp;"' ),"</f>
        <v>( 3, 'P', 105, '534766220 331633133 9297796' ),</v>
      </c>
    </row>
    <row r="107" spans="1:2" x14ac:dyDescent="0.3">
      <c r="A107" s="31" t="s">
        <v>161</v>
      </c>
      <c r="B107" s="14" t="str">
        <f>"( 3, 'P', "&amp;ROW()-1&amp;", '"&amp;day[[#This Row],[Column1]]&amp;"' ),"</f>
        <v>( 3, 'P', 106, '190275035 286706851 44926282' ),</v>
      </c>
    </row>
    <row r="108" spans="1:2" x14ac:dyDescent="0.3">
      <c r="A108" s="31" t="s">
        <v>162</v>
      </c>
      <c r="B108" s="14" t="str">
        <f>"( 3, 'P', "&amp;ROW()-1&amp;", '"&amp;day[[#This Row],[Column1]]&amp;"' ),"</f>
        <v>( 3, 'P', 107, '3069981509 1355180735 96127340' ),</v>
      </c>
    </row>
    <row r="109" spans="1:2" x14ac:dyDescent="0.3">
      <c r="A109" s="31" t="s">
        <v>163</v>
      </c>
      <c r="B109" s="14" t="str">
        <f>"( 3, 'P', "&amp;ROW()-1&amp;", '"&amp;day[[#This Row],[Column1]]&amp;"' ),"</f>
        <v>( 3, 'P', 108, '1579189291 3913052943 379484702' ),</v>
      </c>
    </row>
    <row r="110" spans="1:2" x14ac:dyDescent="0.3">
      <c r="A110" s="31" t="s">
        <v>164</v>
      </c>
      <c r="B110" s="14" t="str">
        <f>"( 3, 'P', "&amp;ROW()-1&amp;", '"&amp;day[[#This Row],[Column1]]&amp;"' ),"</f>
        <v>( 3, 'P', 109, '3918942962 3793498681 21754451' ),</v>
      </c>
    </row>
    <row r="111" spans="1:2" x14ac:dyDescent="0.3">
      <c r="A111" s="31" t="s">
        <v>165</v>
      </c>
      <c r="B111" s="14" t="str">
        <f>"( 3, 'P', "&amp;ROW()-1&amp;", '"&amp;day[[#This Row],[Column1]]&amp;"' ),"</f>
        <v>( 3, 'P', 110, '262413801 377451173 88614642' ),</v>
      </c>
    </row>
    <row r="112" spans="1:2" x14ac:dyDescent="0.3">
      <c r="A112" s="31" t="s">
        <v>166</v>
      </c>
      <c r="B112" s="14" t="str">
        <f>"( 3, 'P', "&amp;ROW()-1&amp;", '"&amp;day[[#This Row],[Column1]]&amp;"' ),"</f>
        <v>( 3, 'P', 111, '2452226090 2443004441 143726844' ),</v>
      </c>
    </row>
    <row r="113" spans="1:2" x14ac:dyDescent="0.3">
      <c r="A113" s="31" t="s">
        <v>167</v>
      </c>
      <c r="B113" s="14" t="str">
        <f>"( 3, 'P', "&amp;ROW()-1&amp;", '"&amp;day[[#This Row],[Column1]]&amp;"' ),"</f>
        <v>( 3, 'P', 112, '1958673993 2586731285 188604820' ),</v>
      </c>
    </row>
    <row r="114" spans="1:2" x14ac:dyDescent="0.3">
      <c r="A114" s="31" t="s">
        <v>168</v>
      </c>
      <c r="B114" s="14" t="str">
        <f>"( 3, 'P', "&amp;ROW()-1&amp;", '"&amp;day[[#This Row],[Column1]]&amp;"' ),"</f>
        <v>( 3, 'P', 113, '2595952934 3815253132 97799811' ),</v>
      </c>
    </row>
    <row r="115" spans="1:2" x14ac:dyDescent="0.3">
      <c r="A115" s="31" t="s">
        <v>169</v>
      </c>
      <c r="B115" s="14" t="str">
        <f>"( 3, 'P', "&amp;ROW()-1&amp;", '"&amp;day[[#This Row],[Column1]]&amp;"' ),"</f>
        <v>( 3, 'P', 114, '882433672 754981589 206288528' ),</v>
      </c>
    </row>
    <row r="116" spans="1:2" x14ac:dyDescent="0.3">
      <c r="A116" s="31" t="s">
        <v>170</v>
      </c>
      <c r="B116" s="14" t="str">
        <f>"( 3, 'P', "&amp;ROW()-1&amp;", '"&amp;day[[#This Row],[Column1]]&amp;"' ),"</f>
        <v>( 3, 'P', 115, '608195463 3121921986 8761321' ),</v>
      </c>
    </row>
    <row r="117" spans="1:2" x14ac:dyDescent="0.3">
      <c r="A117" s="31" t="s">
        <v>171</v>
      </c>
      <c r="B117" s="14" t="str">
        <f>"( 3, 'P', "&amp;ROW()-1&amp;", '"&amp;day[[#This Row],[Column1]]&amp;"' ),"</f>
        <v>( 3, 'P', 116, '393888178 145828809 140878042' ),</v>
      </c>
    </row>
    <row r="118" spans="1:2" x14ac:dyDescent="0.3">
      <c r="A118" s="31" t="s">
        <v>172</v>
      </c>
      <c r="B118" s="14" t="str">
        <f>"( 3, 'P', "&amp;ROW()-1&amp;", '"&amp;day[[#This Row],[Column1]]&amp;"' ),"</f>
        <v>( 3, 'P', 117, '3166108849 1530740045 97835767' ),</v>
      </c>
    </row>
    <row r="119" spans="1:2" x14ac:dyDescent="0.3">
      <c r="A119" s="31" t="s">
        <v>173</v>
      </c>
      <c r="B119" s="14" t="str">
        <f>"( 3, 'P', "&amp;ROW()-1&amp;", '"&amp;day[[#This Row],[Column1]]&amp;"' ),"</f>
        <v>( 3, 'P', 118, '351028443 139489318 6339491' ),</v>
      </c>
    </row>
    <row r="120" spans="1:2" x14ac:dyDescent="0.3">
      <c r="A120" s="31" t="s">
        <v>174</v>
      </c>
      <c r="B120" s="14" t="str">
        <f>"( 3, 'P', "&amp;ROW()-1&amp;", '"&amp;day[[#This Row],[Column1]]&amp;"' ),"</f>
        <v>( 3, 'P', 119, '3410232629 961270117 222147493' ),</v>
      </c>
    </row>
    <row r="121" spans="1:2" x14ac:dyDescent="0.3">
      <c r="A121" s="31" t="s">
        <v>175</v>
      </c>
      <c r="B121" s="14" t="str">
        <f>"( 3, 'P', "&amp;ROW()-1&amp;", '"&amp;day[[#This Row],[Column1]]&amp;"' ),"</f>
        <v>( 3, 'P', 120, '2449796439 4292537645 2429651' ),</v>
      </c>
    </row>
    <row r="122" spans="1:2" x14ac:dyDescent="0.3">
      <c r="A122" s="31" t="s">
        <v>176</v>
      </c>
      <c r="B122" s="14" t="str">
        <f>"( 3, 'P', "&amp;ROW()-1&amp;", '"&amp;day[[#This Row],[Column1]]&amp;"' ),"</f>
        <v>( 3, 'P', 121, '2401067597 1890048598 48728842' ),</v>
      </c>
    </row>
    <row r="123" spans="1:2" x14ac:dyDescent="0.3">
      <c r="A123" s="31" t="s">
        <v>177</v>
      </c>
      <c r="B123" s="14" t="str">
        <f>"( 3, 'P', "&amp;ROW()-1&amp;", '"&amp;day[[#This Row],[Column1]]&amp;"' ),"</f>
        <v>( 3, 'P', 122, '3263944616 2376148398 66856043' ),</v>
      </c>
    </row>
    <row r="124" spans="1:2" x14ac:dyDescent="0.3">
      <c r="A124" s="31" t="s">
        <v>178</v>
      </c>
      <c r="B124" s="14" t="str">
        <f>"( 3, 'P', "&amp;ROW()-1&amp;", '"&amp;day[[#This Row],[Column1]]&amp;"' ),"</f>
        <v>( 3, 'P', 123, '3330800659 1451308075 79431970' ),</v>
      </c>
    </row>
    <row r="125" spans="1:2" x14ac:dyDescent="0.3">
      <c r="A125" s="31" t="s">
        <v>179</v>
      </c>
      <c r="B125" s="14" t="str">
        <f>"( 3, 'P', "&amp;ROW()-1&amp;", '"&amp;day[[#This Row],[Column1]]&amp;"' ),"</f>
        <v>( 3, 'P', 124, '3632380122 2019388074 205952206' ),</v>
      </c>
    </row>
    <row r="126" spans="1:2" x14ac:dyDescent="0.3">
      <c r="A126" s="31" t="s">
        <v>180</v>
      </c>
      <c r="B126" s="14" t="str">
        <f>"( 3, 'P', "&amp;ROW()-1&amp;", '"&amp;day[[#This Row],[Column1]]&amp;"' ),"</f>
        <v>( 3, 'P', 125, '1548873457 1323582243 21597598' ),</v>
      </c>
    </row>
    <row r="127" spans="1:2" x14ac:dyDescent="0.3">
      <c r="A127" s="31" t="s">
        <v>181</v>
      </c>
      <c r="B127" s="14" t="str">
        <f>"( 3, 'P', "&amp;ROW()-1&amp;", '"&amp;day[[#This Row],[Column1]]&amp;"' ),"</f>
        <v>( 3, 'P', 126, '2693752745 2225340280 142089882' ),</v>
      </c>
    </row>
    <row r="128" spans="1:2" x14ac:dyDescent="0.3">
      <c r="A128" s="31" t="s">
        <v>182</v>
      </c>
      <c r="B128" s="14" t="str">
        <f>"( 3, 'P', "&amp;ROW()-1&amp;", '"&amp;day[[#This Row],[Column1]]&amp;"' ),"</f>
        <v>( 3, 'P', 127, '357367934 340930929 36520244' ),</v>
      </c>
    </row>
    <row r="129" spans="1:2" x14ac:dyDescent="0.3">
      <c r="A129" s="31" t="s">
        <v>183</v>
      </c>
      <c r="B129" s="14" t="str">
        <f>"( 3, 'P', "&amp;ROW()-1&amp;", '"&amp;day[[#This Row],[Column1]]&amp;"' ),"</f>
        <v>( 3, 'P', 128, '0 493278299 50785717' ),</v>
      </c>
    </row>
    <row r="130" spans="1:2" x14ac:dyDescent="0.3">
      <c r="A130" s="31" t="s">
        <v>184</v>
      </c>
      <c r="B130" s="14" t="str">
        <f>"( 3, 'P', "&amp;ROW()-1&amp;", '"&amp;day[[#This Row],[Column1]]&amp;"' ),"</f>
        <v>( 3, 'P', 129, '768194739 645497224 68742488' ),</v>
      </c>
    </row>
    <row r="131" spans="1:2" x14ac:dyDescent="0.3">
      <c r="A131" s="31" t="s">
        <v>185</v>
      </c>
      <c r="B131" s="14" t="str">
        <f>"( 3, 'P', "&amp;ROW()-1&amp;", '"&amp;day[[#This Row],[Column1]]&amp;"' ),"</f>
        <v>( 3, 'P', 130, '2876584504 1183417610 140164633' ),</v>
      </c>
    </row>
    <row r="132" spans="1:2" x14ac:dyDescent="0.3">
      <c r="A132" s="31" t="s">
        <v>186</v>
      </c>
      <c r="B132" s="14" t="str">
        <f>"( 3, 'P', "&amp;ROW()-1&amp;", '"&amp;day[[#This Row],[Column1]]&amp;"' ),"</f>
        <v>( 3, 'P', 131, '235201317 466065815 27212484' ),</v>
      </c>
    </row>
    <row r="133" spans="1:2" x14ac:dyDescent="0.3">
      <c r="A133" s="31" t="s">
        <v>187</v>
      </c>
      <c r="B133" s="14" t="str">
        <f>"( 3, 'P', "&amp;ROW()-1&amp;", '"&amp;day[[#This Row],[Column1]]&amp;"' ),"</f>
        <v>( 3, 'P', 132, '1570471055 2367430162 8718236' ),</v>
      </c>
    </row>
    <row r="134" spans="1:2" x14ac:dyDescent="0.3">
      <c r="A134" s="31" t="s">
        <v>188</v>
      </c>
      <c r="B134" s="14" t="str">
        <f>"( 3, 'P', "&amp;ROW()-1&amp;", '"&amp;day[[#This Row],[Column1]]&amp;"' ),"</f>
        <v>( 3, 'P', 133, '2147278813 2775336105 253788784' ),</v>
      </c>
    </row>
    <row r="135" spans="1:2" x14ac:dyDescent="0.3">
      <c r="A135" s="31" t="s">
        <v>189</v>
      </c>
      <c r="B135" s="14" t="str">
        <f>"( 3, 'P', "&amp;ROW()-1&amp;", '"&amp;day[[#This Row],[Column1]]&amp;"' ),"</f>
        <v>( 3, 'P', 134, '874238988 3335153634 8194684' ),</v>
      </c>
    </row>
    <row r="136" spans="1:2" x14ac:dyDescent="0.3">
      <c r="A136" s="31" t="s">
        <v>190</v>
      </c>
      <c r="B136" s="14" t="str">
        <f>"( 3, 'P', "&amp;ROW()-1&amp;", '"&amp;day[[#This Row],[Column1]]&amp;"' ),"</f>
        <v>( 3, 'P', 135, '2835842627 714239712 40741877' ),</v>
      </c>
    </row>
    <row r="137" spans="1:2" x14ac:dyDescent="0.3">
      <c r="A137" s="31" t="s">
        <v>191</v>
      </c>
      <c r="B137" s="14" t="str">
        <f>"( 3, 'P', "&amp;ROW()-1&amp;", '"&amp;day[[#This Row],[Column1]]&amp;"' ),"</f>
        <v>( 3, 'P', 136, '3838332328 1938777440 80610634' ),</v>
      </c>
    </row>
    <row r="138" spans="1:2" x14ac:dyDescent="0.3">
      <c r="A138" s="31" t="s">
        <v>192</v>
      </c>
      <c r="B138" s="14" t="str">
        <f>"( 3, 'P', "&amp;ROW()-1&amp;", '"&amp;day[[#This Row],[Column1]]&amp;"' ),"</f>
        <v>( 3, 'P', 137, '50785717 0 139489318' ),</v>
      </c>
    </row>
    <row r="139" spans="1:2" x14ac:dyDescent="0.3">
      <c r="A139" s="31" t="s">
        <v>193</v>
      </c>
      <c r="B139" s="14" t="str">
        <f>"( 3, 'P', "&amp;ROW()-1&amp;", '"&amp;day[[#This Row],[Column1]]&amp;"' ),"</f>
        <v>( 3, 'P', 138, '616956784 3183915679 151237955' ),</v>
      </c>
    </row>
    <row r="140" spans="1:2" x14ac:dyDescent="0.3">
      <c r="A140" s="31" t="s">
        <v>194</v>
      </c>
      <c r="B140" s="14" t="str">
        <f>"( 3, 'P', "&amp;ROW()-1&amp;", '"&amp;day[[#This Row],[Column1]]&amp;"' ),"</f>
        <v>( 3, 'P', 139, '836937227 608195463 37301761' ),</v>
      </c>
    </row>
    <row r="141" spans="1:2" x14ac:dyDescent="0.3">
      <c r="A141" s="31" t="s">
        <v>195</v>
      </c>
      <c r="B141" s="14" t="str">
        <f>"( 3, 'P', "&amp;ROW()-1&amp;", '"&amp;day[[#This Row],[Column1]]&amp;"' ),"</f>
        <v>( 3, 'P', 140, '1098723094 3343348318 450150363' ),</v>
      </c>
    </row>
    <row r="142" spans="1:2" x14ac:dyDescent="0.3">
      <c r="A142" s="31" t="s">
        <v>196</v>
      </c>
      <c r="B142" s="14" t="str">
        <f>"( 3, 'P', "&amp;ROW()-1&amp;", '"&amp;day[[#This Row],[Column1]]&amp;"' ),"</f>
        <v>( 3, 'P', 141, '3940697413 1628575812 261472786' ),</v>
      </c>
    </row>
    <row r="143" spans="1:2" x14ac:dyDescent="0.3">
      <c r="A143" s="32"/>
      <c r="B143" s="14" t="str">
        <f>"( 3, 'P', "&amp;ROW()-1&amp;", '"&amp;day[[#This Row],[Column1]]&amp;"' ),"</f>
        <v>( 3, 'P', 142, '' ),</v>
      </c>
    </row>
    <row r="144" spans="1:2" x14ac:dyDescent="0.3">
      <c r="A144" s="31" t="s">
        <v>60</v>
      </c>
      <c r="B144" s="14" t="str">
        <f>"( 3, 'P', "&amp;ROW()-1&amp;", '"&amp;day[[#This Row],[Column1]]&amp;"' ),"</f>
        <v>( 3, 'P', 143, 'temperature-to-humidity map:' ),</v>
      </c>
    </row>
    <row r="145" spans="1:2" x14ac:dyDescent="0.3">
      <c r="A145" s="31" t="s">
        <v>197</v>
      </c>
      <c r="B145" s="14" t="str">
        <f>"( 3, 'P', "&amp;ROW()-1&amp;", '"&amp;day[[#This Row],[Column1]]&amp;"' ),"</f>
        <v>( 3, 'P', 144, '3865679795 3411240257 137388137' ),</v>
      </c>
    </row>
    <row r="146" spans="1:2" x14ac:dyDescent="0.3">
      <c r="A146" s="31" t="s">
        <v>198</v>
      </c>
      <c r="B146" s="14" t="str">
        <f>"( 3, 'P', "&amp;ROW()-1&amp;", '"&amp;day[[#This Row],[Column1]]&amp;"' ),"</f>
        <v>( 3, 'P', 145, '0 569718370 128927628' ),</v>
      </c>
    </row>
    <row r="147" spans="1:2" x14ac:dyDescent="0.3">
      <c r="A147" s="31" t="s">
        <v>199</v>
      </c>
      <c r="B147" s="14" t="str">
        <f>"( 3, 'P', "&amp;ROW()-1&amp;", '"&amp;day[[#This Row],[Column1]]&amp;"' ),"</f>
        <v>( 3, 'P', 146, '2284256983 1093255418 349419361' ),</v>
      </c>
    </row>
    <row r="148" spans="1:2" x14ac:dyDescent="0.3">
      <c r="A148" s="31" t="s">
        <v>200</v>
      </c>
      <c r="B148" s="14" t="str">
        <f>"( 3, 'P', "&amp;ROW()-1&amp;", '"&amp;day[[#This Row],[Column1]]&amp;"' ),"</f>
        <v>( 3, 'P', 147, '2189606444 2745948834 16886013' ),</v>
      </c>
    </row>
    <row r="149" spans="1:2" x14ac:dyDescent="0.3">
      <c r="A149" s="31" t="s">
        <v>201</v>
      </c>
      <c r="B149" s="14" t="str">
        <f>"( 3, 'P', "&amp;ROW()-1&amp;", '"&amp;day[[#This Row],[Column1]]&amp;"' ),"</f>
        <v>( 3, 'P', 148, '3861728218 3796217004 3951577' ),</v>
      </c>
    </row>
    <row r="150" spans="1:2" x14ac:dyDescent="0.3">
      <c r="A150" s="31" t="s">
        <v>202</v>
      </c>
      <c r="B150" s="14" t="str">
        <f>"( 3, 'P', "&amp;ROW()-1&amp;", '"&amp;day[[#This Row],[Column1]]&amp;"' ),"</f>
        <v>( 3, 'P', 149, '700036088 2134161201 67667679' ),</v>
      </c>
    </row>
    <row r="151" spans="1:2" x14ac:dyDescent="0.3">
      <c r="A151" s="31" t="s">
        <v>203</v>
      </c>
      <c r="B151" s="14" t="str">
        <f>"( 3, 'P', "&amp;ROW()-1&amp;", '"&amp;day[[#This Row],[Column1]]&amp;"' ),"</f>
        <v>( 3, 'P', 150, '2639129496 1078899666 14355752' ),</v>
      </c>
    </row>
    <row r="152" spans="1:2" x14ac:dyDescent="0.3">
      <c r="A152" s="31" t="s">
        <v>204</v>
      </c>
      <c r="B152" s="14" t="str">
        <f>"( 3, 'P', "&amp;ROW()-1&amp;", '"&amp;day[[#This Row],[Column1]]&amp;"' ),"</f>
        <v>( 3, 'P', 151, '4003067932 4146768977 27598493' ),</v>
      </c>
    </row>
    <row r="153" spans="1:2" x14ac:dyDescent="0.3">
      <c r="A153" s="31" t="s">
        <v>205</v>
      </c>
      <c r="B153" s="14" t="str">
        <f>"( 3, 'P', "&amp;ROW()-1&amp;", '"&amp;day[[#This Row],[Column1]]&amp;"' ),"</f>
        <v>( 3, 'P', 152, '569558723 2311178479 130477365' ),</v>
      </c>
    </row>
    <row r="154" spans="1:2" x14ac:dyDescent="0.3">
      <c r="A154" s="31" t="s">
        <v>206</v>
      </c>
      <c r="B154" s="14" t="str">
        <f>"( 3, 'P', "&amp;ROW()-1&amp;", '"&amp;day[[#This Row],[Column1]]&amp;"' ),"</f>
        <v>( 3, 'P', 153, '4125126694 3887925067 11822916' ),</v>
      </c>
    </row>
    <row r="155" spans="1:2" x14ac:dyDescent="0.3">
      <c r="A155" s="31" t="s">
        <v>207</v>
      </c>
      <c r="B155" s="14" t="str">
        <f>"( 3, 'P', "&amp;ROW()-1&amp;", '"&amp;day[[#This Row],[Column1]]&amp;"' ),"</f>
        <v>( 3, 'P', 154, '1884679865 1442674779 129657290' ),</v>
      </c>
    </row>
    <row r="156" spans="1:2" x14ac:dyDescent="0.3">
      <c r="A156" s="31" t="s">
        <v>208</v>
      </c>
      <c r="B156" s="14" t="str">
        <f>"( 3, 'P', "&amp;ROW()-1&amp;", '"&amp;day[[#This Row],[Column1]]&amp;"' ),"</f>
        <v>( 3, 'P', 155, '2633676344 1572332069 5453152' ),</v>
      </c>
    </row>
    <row r="157" spans="1:2" x14ac:dyDescent="0.3">
      <c r="A157" s="31" t="s">
        <v>209</v>
      </c>
      <c r="B157" s="14" t="str">
        <f>"( 3, 'P', "&amp;ROW()-1&amp;", '"&amp;day[[#This Row],[Column1]]&amp;"' ),"</f>
        <v>( 3, 'P', 156, '862461784 1577785221 531688422' ),</v>
      </c>
    </row>
    <row r="158" spans="1:2" x14ac:dyDescent="0.3">
      <c r="A158" s="31" t="s">
        <v>210</v>
      </c>
      <c r="B158" s="14" t="str">
        <f>"( 3, 'P', "&amp;ROW()-1&amp;", '"&amp;day[[#This Row],[Column1]]&amp;"' ),"</f>
        <v>( 3, 'P', 157, '4030666425 4120171499 26597478' ),</v>
      </c>
    </row>
    <row r="159" spans="1:2" x14ac:dyDescent="0.3">
      <c r="A159" s="31" t="s">
        <v>211</v>
      </c>
      <c r="B159" s="14" t="str">
        <f>"( 3, 'P', "&amp;ROW()-1&amp;", '"&amp;day[[#This Row],[Column1]]&amp;"' ),"</f>
        <v>( 3, 'P', 158, '195554894 115268399 39538402' ),</v>
      </c>
    </row>
    <row r="160" spans="1:2" x14ac:dyDescent="0.3">
      <c r="A160" s="31" t="s">
        <v>212</v>
      </c>
      <c r="B160" s="14" t="str">
        <f>"( 3, 'P', "&amp;ROW()-1&amp;", '"&amp;day[[#This Row],[Column1]]&amp;"' ),"</f>
        <v>( 3, 'P', 159, '235093296 235252943 334465427' ),</v>
      </c>
    </row>
    <row r="161" spans="1:2" x14ac:dyDescent="0.3">
      <c r="A161" s="31" t="s">
        <v>213</v>
      </c>
      <c r="B161" s="14" t="str">
        <f>"( 3, 'P', "&amp;ROW()-1&amp;", '"&amp;day[[#This Row],[Column1]]&amp;"' ),"</f>
        <v>( 3, 'P', 160, '2132287170 698645998 57319274' ),</v>
      </c>
    </row>
    <row r="162" spans="1:2" x14ac:dyDescent="0.3">
      <c r="A162" s="31" t="s">
        <v>214</v>
      </c>
      <c r="B162" s="14" t="str">
        <f>"( 3, 'P', "&amp;ROW()-1&amp;", '"&amp;day[[#This Row],[Column1]]&amp;"' ),"</f>
        <v>( 3, 'P', 161, '4158735055 3550090086 136232241' ),</v>
      </c>
    </row>
    <row r="163" spans="1:2" x14ac:dyDescent="0.3">
      <c r="A163" s="31" t="s">
        <v>215</v>
      </c>
      <c r="B163" s="14" t="str">
        <f>"( 3, 'P', "&amp;ROW()-1&amp;", '"&amp;day[[#This Row],[Column1]]&amp;"' ),"</f>
        <v>( 3, 'P', 162, '2206492457 157488417 77764526' ),</v>
      </c>
    </row>
    <row r="164" spans="1:2" x14ac:dyDescent="0.3">
      <c r="A164" s="31" t="s">
        <v>216</v>
      </c>
      <c r="B164" s="14" t="str">
        <f>"( 3, 'P', "&amp;ROW()-1&amp;", '"&amp;day[[#This Row],[Column1]]&amp;"' ),"</f>
        <v>( 3, 'P', 163, '3562496130 3899747983 220423516' ),</v>
      </c>
    </row>
    <row r="165" spans="1:2" x14ac:dyDescent="0.3">
      <c r="A165" s="31" t="s">
        <v>217</v>
      </c>
      <c r="B165" s="14" t="str">
        <f>"( 3, 'P', "&amp;ROW()-1&amp;", '"&amp;day[[#This Row],[Column1]]&amp;"' ),"</f>
        <v>( 3, 'P', 164, '2653485248 2201828880 109349599' ),</v>
      </c>
    </row>
    <row r="166" spans="1:2" x14ac:dyDescent="0.3">
      <c r="A166" s="31" t="s">
        <v>218</v>
      </c>
      <c r="B166" s="14" t="str">
        <f>"( 3, 'P', "&amp;ROW()-1&amp;", '"&amp;day[[#This Row],[Column1]]&amp;"' ),"</f>
        <v>( 3, 'P', 165, '2014337155 154806801 2681616' ),</v>
      </c>
    </row>
    <row r="167" spans="1:2" x14ac:dyDescent="0.3">
      <c r="A167" s="31" t="s">
        <v>219</v>
      </c>
      <c r="B167" s="14" t="str">
        <f>"( 3, 'P', "&amp;ROW()-1&amp;", '"&amp;day[[#This Row],[Column1]]&amp;"' ),"</f>
        <v>( 3, 'P', 166, '1580787383 2536413861 97415145' ),</v>
      </c>
    </row>
    <row r="168" spans="1:2" x14ac:dyDescent="0.3">
      <c r="A168" s="31" t="s">
        <v>220</v>
      </c>
      <c r="B168" s="14" t="str">
        <f>"( 3, 'P', "&amp;ROW()-1&amp;", '"&amp;day[[#This Row],[Column1]]&amp;"' ),"</f>
        <v>( 3, 'P', 167, '3453031511 3880534101 7390966' ),</v>
      </c>
    </row>
    <row r="169" spans="1:2" x14ac:dyDescent="0.3">
      <c r="A169" s="31" t="s">
        <v>221</v>
      </c>
      <c r="B169" s="14" t="str">
        <f>"( 3, 'P', "&amp;ROW()-1&amp;", '"&amp;day[[#This Row],[Column1]]&amp;"' ),"</f>
        <v>( 3, 'P', 168, '1394150206 2633829006 45492562' ),</v>
      </c>
    </row>
    <row r="170" spans="1:2" x14ac:dyDescent="0.3">
      <c r="A170" s="31" t="s">
        <v>222</v>
      </c>
      <c r="B170" s="14" t="str">
        <f>"( 3, 'P', "&amp;ROW()-1&amp;", '"&amp;day[[#This Row],[Column1]]&amp;"' ),"</f>
        <v>( 3, 'P', 169, '4057263903 3686322327 7821024' ),</v>
      </c>
    </row>
    <row r="171" spans="1:2" x14ac:dyDescent="0.3">
      <c r="A171" s="31" t="s">
        <v>223</v>
      </c>
      <c r="B171" s="14" t="str">
        <f>"( 3, 'P', "&amp;ROW()-1&amp;", '"&amp;day[[#This Row],[Column1]]&amp;"' ),"</f>
        <v>( 3, 'P', 170, '4157273363 3548628394 1461692' ),</v>
      </c>
    </row>
    <row r="172" spans="1:2" x14ac:dyDescent="0.3">
      <c r="A172" s="31" t="s">
        <v>224</v>
      </c>
      <c r="B172" s="14" t="str">
        <f>"( 3, 'P', "&amp;ROW()-1&amp;", '"&amp;day[[#This Row],[Column1]]&amp;"' ),"</f>
        <v>( 3, 'P', 171, '3460422477 3694143351 102073653' ),</v>
      </c>
    </row>
    <row r="173" spans="1:2" x14ac:dyDescent="0.3">
      <c r="A173" s="31" t="s">
        <v>225</v>
      </c>
      <c r="B173" s="14" t="str">
        <f>"( 3, 'P', "&amp;ROW()-1&amp;", '"&amp;day[[#This Row],[Column1]]&amp;"' ),"</f>
        <v>( 3, 'P', 172, '4136949610 3800168581 20323753' ),</v>
      </c>
    </row>
    <row r="174" spans="1:2" x14ac:dyDescent="0.3">
      <c r="A174" s="31" t="s">
        <v>226</v>
      </c>
      <c r="B174" s="14" t="str">
        <f>"( 3, 'P', "&amp;ROW()-1&amp;", '"&amp;day[[#This Row],[Column1]]&amp;"' ),"</f>
        <v>( 3, 'P', 173, '1678202528 872422329 206477337' ),</v>
      </c>
    </row>
    <row r="175" spans="1:2" x14ac:dyDescent="0.3">
      <c r="A175" s="31" t="s">
        <v>227</v>
      </c>
      <c r="B175" s="14" t="str">
        <f>"( 3, 'P', "&amp;ROW()-1&amp;", '"&amp;day[[#This Row],[Column1]]&amp;"' ),"</f>
        <v>( 3, 'P', 174, '1556099825 2109473643 24687558' ),</v>
      </c>
    </row>
    <row r="176" spans="1:2" x14ac:dyDescent="0.3">
      <c r="A176" s="31" t="s">
        <v>228</v>
      </c>
      <c r="B176" s="14" t="str">
        <f>"( 3, 'P', "&amp;ROW()-1&amp;", '"&amp;day[[#This Row],[Column1]]&amp;"' ),"</f>
        <v>( 3, 'P', 175, '128927628 2679321568 66627266' ),</v>
      </c>
    </row>
    <row r="177" spans="1:2" x14ac:dyDescent="0.3">
      <c r="A177" s="31" t="s">
        <v>229</v>
      </c>
      <c r="B177" s="14" t="str">
        <f>"( 3, 'P', "&amp;ROW()-1&amp;", '"&amp;day[[#This Row],[Column1]]&amp;"' ),"</f>
        <v>( 3, 'P', 176, '2017018771 0 115268399' ),</v>
      </c>
    </row>
    <row r="178" spans="1:2" x14ac:dyDescent="0.3">
      <c r="A178" s="31" t="s">
        <v>230</v>
      </c>
      <c r="B178" s="14" t="str">
        <f>"( 3, 'P', "&amp;ROW()-1&amp;", '"&amp;day[[#This Row],[Column1]]&amp;"' ),"</f>
        <v>( 3, 'P', 177, '4065084927 3820492334 60041767' ),</v>
      </c>
    </row>
    <row r="179" spans="1:2" x14ac:dyDescent="0.3">
      <c r="A179" s="31" t="s">
        <v>231</v>
      </c>
      <c r="B179" s="14" t="str">
        <f>"( 3, 'P', "&amp;ROW()-1&amp;", '"&amp;day[[#This Row],[Column1]]&amp;"' ),"</f>
        <v>( 3, 'P', 178, '3411240257 4253176042 41791254' ),</v>
      </c>
    </row>
    <row r="180" spans="1:2" x14ac:dyDescent="0.3">
      <c r="A180" s="31" t="s">
        <v>232</v>
      </c>
      <c r="B180" s="14" t="str">
        <f>"( 3, 'P', "&amp;ROW()-1&amp;", '"&amp;day[[#This Row],[Column1]]&amp;"' ),"</f>
        <v>( 3, 'P', 179, '767703767 2441655844 94758017' ),</v>
      </c>
    </row>
    <row r="181" spans="1:2" x14ac:dyDescent="0.3">
      <c r="A181" s="31" t="s">
        <v>233</v>
      </c>
      <c r="B181" s="14" t="str">
        <f>"( 3, 'P', "&amp;ROW()-1&amp;", '"&amp;day[[#This Row],[Column1]]&amp;"' ),"</f>
        <v>( 3, 'P', 180, '1439642768 755965272 116457057' ),</v>
      </c>
    </row>
    <row r="182" spans="1:2" x14ac:dyDescent="0.3">
      <c r="A182" s="31" t="s">
        <v>234</v>
      </c>
      <c r="B182" s="14" t="str">
        <f>"( 3, 'P', "&amp;ROW()-1&amp;", '"&amp;day[[#This Row],[Column1]]&amp;"' ),"</f>
        <v>( 3, 'P', 181, '3782919646 4174367470 78808572' ),</v>
      </c>
    </row>
    <row r="183" spans="1:2" x14ac:dyDescent="0.3">
      <c r="A183" s="32"/>
      <c r="B183" s="14" t="str">
        <f>"( 3, 'P', "&amp;ROW()-1&amp;", '"&amp;day[[#This Row],[Column1]]&amp;"' ),"</f>
        <v>( 3, 'P', 182, '' ),</v>
      </c>
    </row>
    <row r="184" spans="1:2" x14ac:dyDescent="0.3">
      <c r="A184" s="31" t="s">
        <v>63</v>
      </c>
      <c r="B184" s="14" t="str">
        <f>"( 3, 'P', "&amp;ROW()-1&amp;", '"&amp;day[[#This Row],[Column1]]&amp;"' ),"</f>
        <v>( 3, 'P', 183, 'humidity-to-location map:' ),</v>
      </c>
    </row>
    <row r="185" spans="1:2" x14ac:dyDescent="0.3">
      <c r="A185" s="31" t="s">
        <v>235</v>
      </c>
      <c r="B185" s="14" t="str">
        <f>"( 3, 'P', "&amp;ROW()-1&amp;", '"&amp;day[[#This Row],[Column1]]&amp;"' ),"</f>
        <v>( 3, 'P', 184, '347042062 4204488573 2962316' ),</v>
      </c>
    </row>
    <row r="186" spans="1:2" x14ac:dyDescent="0.3">
      <c r="A186" s="31" t="s">
        <v>236</v>
      </c>
      <c r="B186" s="14" t="str">
        <f>"( 3, 'P', "&amp;ROW()-1&amp;", '"&amp;day[[#This Row],[Column1]]&amp;"' ),"</f>
        <v>( 3, 'P', 185, '877642375 2878291222 23518224' ),</v>
      </c>
    </row>
    <row r="187" spans="1:2" x14ac:dyDescent="0.3">
      <c r="A187" s="31" t="s">
        <v>237</v>
      </c>
      <c r="B187" s="14" t="str">
        <f>"( 3, 'P', "&amp;ROW()-1&amp;", '"&amp;day[[#This Row],[Column1]]&amp;"' ),"</f>
        <v>( 3, 'P', 186, '3638916554 3484768713 5466055' ),</v>
      </c>
    </row>
    <row r="188" spans="1:2" x14ac:dyDescent="0.3">
      <c r="A188" s="31" t="s">
        <v>238</v>
      </c>
      <c r="B188" s="14" t="str">
        <f>"( 3, 'P', "&amp;ROW()-1&amp;", '"&amp;day[[#This Row],[Column1]]&amp;"' ),"</f>
        <v>( 3, 'P', 187, '2890676240 3280663590 83564486' ),</v>
      </c>
    </row>
    <row r="189" spans="1:2" x14ac:dyDescent="0.3">
      <c r="A189" s="31" t="s">
        <v>239</v>
      </c>
      <c r="B189" s="14" t="str">
        <f>"( 3, 'P', "&amp;ROW()-1&amp;", '"&amp;day[[#This Row],[Column1]]&amp;"' ),"</f>
        <v>( 3, 'P', 188, '201731623 3228655138 52008452' ),</v>
      </c>
    </row>
    <row r="190" spans="1:2" x14ac:dyDescent="0.3">
      <c r="A190" s="31" t="s">
        <v>240</v>
      </c>
      <c r="B190" s="14" t="str">
        <f>"( 3, 'P', "&amp;ROW()-1&amp;", '"&amp;day[[#This Row],[Column1]]&amp;"' ),"</f>
        <v>( 3, 'P', 189, '1692198890 1946017811 25211210' ),</v>
      </c>
    </row>
    <row r="191" spans="1:2" x14ac:dyDescent="0.3">
      <c r="A191" s="31" t="s">
        <v>241</v>
      </c>
      <c r="B191" s="14" t="str">
        <f>"( 3, 'P', "&amp;ROW()-1&amp;", '"&amp;day[[#This Row],[Column1]]&amp;"' ),"</f>
        <v>( 3, 'P', 190, '1717410100 1270737209 92827656' ),</v>
      </c>
    </row>
    <row r="192" spans="1:2" x14ac:dyDescent="0.3">
      <c r="A192" s="31" t="s">
        <v>242</v>
      </c>
      <c r="B192" s="14" t="str">
        <f>"( 3, 'P', "&amp;ROW()-1&amp;", '"&amp;day[[#This Row],[Column1]]&amp;"' ),"</f>
        <v>( 3, 'P', 191, '3598929376 3630765534 39987178' ),</v>
      </c>
    </row>
    <row r="193" spans="1:2" x14ac:dyDescent="0.3">
      <c r="A193" s="31" t="s">
        <v>243</v>
      </c>
      <c r="B193" s="14" t="str">
        <f>"( 3, 'P', "&amp;ROW()-1&amp;", '"&amp;day[[#This Row],[Column1]]&amp;"' ),"</f>
        <v>( 3, 'P', 192, '2226479211 1578430526 262844314' ),</v>
      </c>
    </row>
    <row r="194" spans="1:2" x14ac:dyDescent="0.3">
      <c r="A194" s="31" t="s">
        <v>244</v>
      </c>
      <c r="B194" s="14" t="str">
        <f>"( 3, 'P', "&amp;ROW()-1&amp;", '"&amp;day[[#This Row],[Column1]]&amp;"' ),"</f>
        <v>( 3, 'P', 193, '687169155 3670752712 117494406' ),</v>
      </c>
    </row>
    <row r="195" spans="1:2" x14ac:dyDescent="0.3">
      <c r="A195" s="31" t="s">
        <v>245</v>
      </c>
      <c r="B195" s="14" t="str">
        <f>"( 3, 'P', "&amp;ROW()-1&amp;", '"&amp;day[[#This Row],[Column1]]&amp;"' ),"</f>
        <v>( 3, 'P', 194, '3884728324 1515480569 62949957' ),</v>
      </c>
    </row>
    <row r="196" spans="1:2" x14ac:dyDescent="0.3">
      <c r="A196" s="31" t="s">
        <v>246</v>
      </c>
      <c r="B196" s="14" t="str">
        <f>"( 3, 'P', "&amp;ROW()-1&amp;", '"&amp;day[[#This Row],[Column1]]&amp;"' ),"</f>
        <v>( 3, 'P', 195, '3494186405 1841274840 104742971' ),</v>
      </c>
    </row>
    <row r="197" spans="1:2" x14ac:dyDescent="0.3">
      <c r="A197" s="31" t="s">
        <v>247</v>
      </c>
      <c r="B197" s="14" t="str">
        <f>"( 3, 'P', "&amp;ROW()-1&amp;", '"&amp;day[[#This Row],[Column1]]&amp;"' ),"</f>
        <v>( 3, 'P', 196, '2753482998 2630924017 120642845' ),</v>
      </c>
    </row>
    <row r="198" spans="1:2" x14ac:dyDescent="0.3">
      <c r="A198" s="31" t="s">
        <v>248</v>
      </c>
      <c r="B198" s="14" t="str">
        <f>"( 3, 'P', "&amp;ROW()-1&amp;", '"&amp;day[[#This Row],[Column1]]&amp;"' ),"</f>
        <v>( 3, 'P', 197, '572458731 2235388494 114710424' ),</v>
      </c>
    </row>
    <row r="199" spans="1:2" x14ac:dyDescent="0.3">
      <c r="A199" s="31" t="s">
        <v>249</v>
      </c>
      <c r="B199" s="14" t="str">
        <f>"( 3, 'P', "&amp;ROW()-1&amp;", '"&amp;day[[#This Row],[Column1]]&amp;"' ),"</f>
        <v>( 3, 'P', 198, '3947678281 3490234768 140530766' ),</v>
      </c>
    </row>
    <row r="200" spans="1:2" x14ac:dyDescent="0.3">
      <c r="A200" s="31" t="s">
        <v>250</v>
      </c>
      <c r="B200" s="14" t="str">
        <f>"( 3, 'P', "&amp;ROW()-1&amp;", '"&amp;day[[#This Row],[Column1]]&amp;"' ),"</f>
        <v>( 3, 'P', 199, '3433348031 3167816764 60838374' ),</v>
      </c>
    </row>
    <row r="201" spans="1:2" x14ac:dyDescent="0.3">
      <c r="A201" s="31" t="s">
        <v>251</v>
      </c>
      <c r="B201" s="14" t="str">
        <f>"( 3, 'P', "&amp;ROW()-1&amp;", '"&amp;day[[#This Row],[Column1]]&amp;"' ),"</f>
        <v>( 3, 'P', 200, '350004378 2406580589 222454353' ),</v>
      </c>
    </row>
    <row r="202" spans="1:2" x14ac:dyDescent="0.3">
      <c r="A202" s="31" t="s">
        <v>252</v>
      </c>
      <c r="B202" s="14" t="str">
        <f>"( 3, 'P', "&amp;ROW()-1&amp;", '"&amp;day[[#This Row],[Column1]]&amp;"' ),"</f>
        <v>( 3, 'P', 201, '804663561 1442501755 72978814' ),</v>
      </c>
    </row>
    <row r="203" spans="1:2" x14ac:dyDescent="0.3">
      <c r="A203" s="31" t="s">
        <v>253</v>
      </c>
      <c r="B203" s="14" t="str">
        <f>"( 3, 'P', "&amp;ROW()-1&amp;", '"&amp;day[[#This Row],[Column1]]&amp;"' ),"</f>
        <v>( 3, 'P', 202, '4132461733 2901809446 35781203' ),</v>
      </c>
    </row>
    <row r="204" spans="1:2" x14ac:dyDescent="0.3">
      <c r="A204" s="31" t="s">
        <v>254</v>
      </c>
      <c r="B204" s="14" t="str">
        <f>"( 3, 'P', "&amp;ROW()-1&amp;", '"&amp;day[[#This Row],[Column1]]&amp;"' ),"</f>
        <v>( 3, 'P', 203, '4088209047 2937590649 38937925' ),</v>
      </c>
    </row>
    <row r="205" spans="1:2" x14ac:dyDescent="0.3">
      <c r="A205" s="31" t="s">
        <v>255</v>
      </c>
      <c r="B205" s="14" t="str">
        <f>"( 3, 'P', "&amp;ROW()-1&amp;", '"&amp;day[[#This Row],[Column1]]&amp;"' ),"</f>
        <v>( 3, 'P', 204, '1441554453 2350098918 56481671' ),</v>
      </c>
    </row>
    <row r="206" spans="1:2" x14ac:dyDescent="0.3">
      <c r="A206" s="31" t="s">
        <v>256</v>
      </c>
      <c r="B206" s="14" t="str">
        <f>"( 3, 'P', "&amp;ROW()-1&amp;", '"&amp;day[[#This Row],[Column1]]&amp;"' ),"</f>
        <v>( 3, 'P', 205, '3644382609 201731623 240345715' ),</v>
      </c>
    </row>
    <row r="207" spans="1:2" x14ac:dyDescent="0.3">
      <c r="A207" s="31" t="s">
        <v>257</v>
      </c>
      <c r="B207" s="14" t="str">
        <f>"( 3, 'P', "&amp;ROW()-1&amp;", '"&amp;day[[#This Row],[Column1]]&amp;"' ),"</f>
        <v>( 3, 'P', 206, '2489323525 1971229021 264159473' ),</v>
      </c>
    </row>
    <row r="208" spans="1:2" x14ac:dyDescent="0.3">
      <c r="A208" s="31" t="s">
        <v>258</v>
      </c>
      <c r="B208" s="14" t="str">
        <f>"( 3, 'P', "&amp;ROW()-1&amp;", '"&amp;day[[#This Row],[Column1]]&amp;"' ),"</f>
        <v>( 3, 'P', 207, '2974240726 3086380958 81435806' ),</v>
      </c>
    </row>
    <row r="209" spans="1:2" x14ac:dyDescent="0.3">
      <c r="A209" s="31" t="s">
        <v>259</v>
      </c>
      <c r="B209" s="14" t="str">
        <f>"( 3, 'P', "&amp;ROW()-1&amp;", '"&amp;day[[#This Row],[Column1]]&amp;"' ),"</f>
        <v>( 3, 'P', 208, '4127146972 3364228076 5314761' ),</v>
      </c>
    </row>
    <row r="210" spans="1:2" x14ac:dyDescent="0.3">
      <c r="A210" s="31" t="s">
        <v>260</v>
      </c>
      <c r="B210" s="14" t="str">
        <f>"( 3, 'P', "&amp;ROW()-1&amp;", '"&amp;day[[#This Row],[Column1]]&amp;"' ),"</f>
        <v>( 3, 'P', 209, '901160599 4207450889 87516407' ),</v>
      </c>
    </row>
    <row r="211" spans="1:2" x14ac:dyDescent="0.3">
      <c r="A211" s="31" t="s">
        <v>261</v>
      </c>
      <c r="B211" s="14" t="str">
        <f>"( 3, 'P', "&amp;ROW()-1&amp;", '"&amp;day[[#This Row],[Column1]]&amp;"' ),"</f>
        <v>( 3, 'P', 210, '988677006 442077338 350976352' ),</v>
      </c>
    </row>
    <row r="212" spans="1:2" x14ac:dyDescent="0.3">
      <c r="A212" s="31" t="s">
        <v>262</v>
      </c>
      <c r="B212" s="14" t="str">
        <f>"( 3, 'P', "&amp;ROW()-1&amp;", '"&amp;day[[#This Row],[Column1]]&amp;"' ),"</f>
        <v>( 3, 'P', 211, '1498036124 3369542837 115225876' ),</v>
      </c>
    </row>
    <row r="213" spans="1:2" x14ac:dyDescent="0.3">
      <c r="A213" s="31" t="s">
        <v>263</v>
      </c>
      <c r="B213" s="14" t="str">
        <f>"( 3, 'P', "&amp;ROW()-1&amp;", '"&amp;day[[#This Row],[Column1]]&amp;"' ),"</f>
        <v>( 3, 'P', 212, '1810237756 3788247118 416241455' ),</v>
      </c>
    </row>
    <row r="214" spans="1:2" x14ac:dyDescent="0.3">
      <c r="A214" s="31" t="s">
        <v>264</v>
      </c>
      <c r="B214" s="14" t="str">
        <f>"( 3, 'P', "&amp;ROW()-1&amp;", '"&amp;day[[#This Row],[Column1]]&amp;"' ),"</f>
        <v>( 3, 'P', 213, '1613262000 1363564865 78936890' ),</v>
      </c>
    </row>
    <row r="215" spans="1:2" x14ac:dyDescent="0.3">
      <c r="A215" s="31" t="s">
        <v>265</v>
      </c>
      <c r="B215" s="14" t="str">
        <f>"( 3, 'P', "&amp;ROW()-1&amp;", '"&amp;day[[#This Row],[Column1]]&amp;"' ),"</f>
        <v>( 3, 'P', 214, '253740075 2993078971 93301987' ),</v>
      </c>
    </row>
    <row r="216" spans="1:2" x14ac:dyDescent="0.3">
      <c r="A216" s="31" t="s">
        <v>266</v>
      </c>
      <c r="B216" s="14" t="str">
        <f>"( 3, 'P', "&amp;ROW()-1&amp;", '"&amp;day[[#This Row],[Column1]]&amp;"' ),"</f>
        <v>( 3, 'P', 215, '3055676532 894954785 375782424' ),</v>
      </c>
    </row>
    <row r="217" spans="1:2" x14ac:dyDescent="0.3">
      <c r="A217" s="31" t="s">
        <v>267</v>
      </c>
      <c r="B217" s="14" t="str">
        <f>"( 3, 'P', "&amp;ROW()-1&amp;", '"&amp;day[[#This Row],[Column1]]&amp;"' ),"</f>
        <v>( 3, 'P', 216, '1339653358 793053690 101901095' ),</v>
      </c>
    </row>
    <row r="218" spans="1:2" x14ac:dyDescent="0.3">
      <c r="A218" s="31" t="s">
        <v>268</v>
      </c>
      <c r="B218" s="14" t="str">
        <f>"( 3, 'P', "&amp;ROW()-1&amp;", '"&amp;day[[#This Row],[Column1]]&amp;"' ),"</f>
        <v>( 3, 'P', 217, '2874125843 2976528574 16550397' ),</v>
      </c>
    </row>
    <row r="219" spans="1:2" x14ac:dyDescent="0.3">
      <c r="A219" s="31" t="s">
        <v>269</v>
      </c>
      <c r="B219" s="14" t="str">
        <f>"( 3, 'P', "&amp;ROW()-1&amp;", '"&amp;day[[#This Row],[Column1]]&amp;"' ),"</f>
        <v>( 3, 'P', 218, '3431458956 2629034942 1889075' ),</v>
      </c>
    </row>
    <row r="220" spans="1:2" x14ac:dyDescent="0.3">
      <c r="A220" s="31" t="s">
        <v>270</v>
      </c>
      <c r="B220" s="14" t="str">
        <f>"( 3, 'P', "&amp;ROW()-1&amp;", '"&amp;day[[#This Row],[Column1]]&amp;"' ),"</f>
        <v>( 3, 'P', 219, '4168242936 2751566862 126724360' ),</v>
      </c>
    </row>
    <row r="221" spans="1:2" x14ac:dyDescent="0.3">
      <c r="A221" s="31"/>
      <c r="B221" s="14" t="str">
        <f>"( 3, 'P', "&amp;ROW()-1&amp;", '"&amp;day[[#This Row],[Column1]]&amp;"' ),"</f>
        <v>( 3, 'P', 220, '' ),</v>
      </c>
    </row>
    <row r="222" spans="1:2" x14ac:dyDescent="0.3">
      <c r="A222" s="31"/>
      <c r="B222" s="14" t="str">
        <f>"( 3, 'P', "&amp;ROW()-1&amp;", '"&amp;day[[#This Row],[Column1]]&amp;"' ),"</f>
        <v>( 3, 'P', 221, '' ),</v>
      </c>
    </row>
    <row r="223" spans="1:2" x14ac:dyDescent="0.3">
      <c r="A223" s="31"/>
      <c r="B223" s="14" t="str">
        <f>"( 3, 'P', "&amp;ROW()-1&amp;", '"&amp;day[[#This Row],[Column1]]&amp;"' ),"</f>
        <v>( 3, 'P', 222, '' ),</v>
      </c>
    </row>
    <row r="224" spans="1:2" x14ac:dyDescent="0.3">
      <c r="A224" s="31"/>
      <c r="B224" s="14" t="str">
        <f>"( 3, 'P', "&amp;ROW()-1&amp;", '"&amp;day[[#This Row],[Column1]]&amp;"' ),"</f>
        <v>( 3, 'P', 223, '' ),</v>
      </c>
    </row>
    <row r="225" spans="1:2" x14ac:dyDescent="0.3">
      <c r="A225" s="31"/>
      <c r="B225" s="14" t="str">
        <f>"( 3, 'P', "&amp;ROW()-1&amp;", '"&amp;day[[#This Row],[Column1]]&amp;"' ),"</f>
        <v>( 3, 'P', 224, '' ),</v>
      </c>
    </row>
    <row r="226" spans="1:2" x14ac:dyDescent="0.3">
      <c r="A226" s="31"/>
      <c r="B226" s="14" t="str">
        <f>"( 3, 'P', "&amp;ROW()-1&amp;", '"&amp;day[[#This Row],[Column1]]&amp;"' ),"</f>
        <v>( 3, 'P', 225, '' ),</v>
      </c>
    </row>
    <row r="227" spans="1:2" x14ac:dyDescent="0.3">
      <c r="A227" s="31"/>
      <c r="B227" s="14" t="str">
        <f>"( 3, 'P', "&amp;ROW()-1&amp;", '"&amp;day[[#This Row],[Column1]]&amp;"' ),"</f>
        <v>( 3, 'P', 226, '' ),</v>
      </c>
    </row>
    <row r="228" spans="1:2" x14ac:dyDescent="0.3">
      <c r="A228" s="31"/>
      <c r="B228" s="14" t="str">
        <f>"( 3, 'P', "&amp;ROW()-1&amp;", '"&amp;day[[#This Row],[Column1]]&amp;"' ),"</f>
        <v>( 3, 'P', 227, '' ),</v>
      </c>
    </row>
    <row r="229" spans="1:2" x14ac:dyDescent="0.3">
      <c r="A229" s="31"/>
      <c r="B229" s="14" t="str">
        <f>"( 3, 'P', "&amp;ROW()-1&amp;", '"&amp;day[[#This Row],[Column1]]&amp;"' ),"</f>
        <v>( 3, 'P', 228, '' ),</v>
      </c>
    </row>
    <row r="230" spans="1:2" x14ac:dyDescent="0.3">
      <c r="A230" s="31"/>
      <c r="B230" s="14" t="str">
        <f>"( 3, 'P', "&amp;ROW()-1&amp;", '"&amp;day[[#This Row],[Column1]]&amp;"' ),"</f>
        <v>( 3, 'P', 229, '' ),</v>
      </c>
    </row>
    <row r="231" spans="1:2" x14ac:dyDescent="0.3">
      <c r="A231" s="31"/>
      <c r="B231" s="14" t="str">
        <f>"( 3, 'P', "&amp;ROW()-1&amp;", '"&amp;day[[#This Row],[Column1]]&amp;"' ),"</f>
        <v>( 3, 'P', 230, '' ),</v>
      </c>
    </row>
    <row r="232" spans="1:2" x14ac:dyDescent="0.3">
      <c r="A232" s="31"/>
      <c r="B232" s="14" t="str">
        <f>"( 3, 'P', "&amp;ROW()-1&amp;", '"&amp;day[[#This Row],[Column1]]&amp;"' ),"</f>
        <v>( 3, 'P', 231, '' ),</v>
      </c>
    </row>
    <row r="233" spans="1:2" x14ac:dyDescent="0.3">
      <c r="A233" s="31"/>
      <c r="B233" s="14" t="str">
        <f>"( 3, 'P', "&amp;ROW()-1&amp;", '"&amp;day[[#This Row],[Column1]]&amp;"' ),"</f>
        <v>( 3, 'P', 232, '' ),</v>
      </c>
    </row>
    <row r="234" spans="1:2" x14ac:dyDescent="0.3">
      <c r="A234" s="31"/>
      <c r="B234" s="14" t="str">
        <f>"( 3, 'P', "&amp;ROW()-1&amp;", '"&amp;day[[#This Row],[Column1]]&amp;"' ),"</f>
        <v>( 3, 'P', 233, '' ),</v>
      </c>
    </row>
    <row r="235" spans="1:2" x14ac:dyDescent="0.3">
      <c r="A235" s="31"/>
      <c r="B235" s="14" t="str">
        <f>"( 3, 'P', "&amp;ROW()-1&amp;", '"&amp;day[[#This Row],[Column1]]&amp;"' ),"</f>
        <v>( 3, 'P', 234, '' ),</v>
      </c>
    </row>
    <row r="236" spans="1:2" x14ac:dyDescent="0.3">
      <c r="A236" s="31"/>
      <c r="B236" s="14" t="str">
        <f>"( 3, 'P', "&amp;ROW()-1&amp;", '"&amp;day[[#This Row],[Column1]]&amp;"' ),"</f>
        <v>( 3, 'P', 235, '' ),</v>
      </c>
    </row>
    <row r="237" spans="1:2" x14ac:dyDescent="0.3">
      <c r="A237" s="31"/>
      <c r="B237" s="14" t="str">
        <f>"( 3, 'P', "&amp;ROW()-1&amp;", '"&amp;day[[#This Row],[Column1]]&amp;"' ),"</f>
        <v>( 3, 'P', 236, '' ),</v>
      </c>
    </row>
    <row r="238" spans="1:2" x14ac:dyDescent="0.3">
      <c r="A238" s="31"/>
      <c r="B238" s="14" t="str">
        <f>"( 3, 'P', "&amp;ROW()-1&amp;", '"&amp;day[[#This Row],[Column1]]&amp;"' ),"</f>
        <v>( 3, 'P', 237, '' ),</v>
      </c>
    </row>
    <row r="239" spans="1:2" x14ac:dyDescent="0.3">
      <c r="A239" s="31"/>
      <c r="B239" s="14" t="str">
        <f>"( 3, 'P', "&amp;ROW()-1&amp;", '"&amp;day[[#This Row],[Column1]]&amp;"' ),"</f>
        <v>( 3, 'P', 238, '' ),</v>
      </c>
    </row>
    <row r="240" spans="1:2" x14ac:dyDescent="0.3">
      <c r="A240" s="31"/>
      <c r="B240" s="14" t="str">
        <f>"( 3, 'P', "&amp;ROW()-1&amp;", '"&amp;day[[#This Row],[Column1]]&amp;"' ),"</f>
        <v>( 3, 'P', 239, '' ),</v>
      </c>
    </row>
    <row r="241" spans="1:2" x14ac:dyDescent="0.3">
      <c r="A241" s="31"/>
      <c r="B241" s="14" t="str">
        <f>"( 3, 'P', "&amp;ROW()-1&amp;", '"&amp;day[[#This Row],[Column1]]&amp;"' ),"</f>
        <v>( 3, 'P', 240, '' ),</v>
      </c>
    </row>
    <row r="242" spans="1:2" x14ac:dyDescent="0.3">
      <c r="A242" s="31"/>
      <c r="B242" s="14" t="str">
        <f>"( 3, 'P', "&amp;ROW()-1&amp;", '"&amp;day[[#This Row],[Column1]]&amp;"' ),"</f>
        <v>( 3, 'P', 241, '' ),</v>
      </c>
    </row>
    <row r="243" spans="1:2" x14ac:dyDescent="0.3">
      <c r="A243" s="31"/>
      <c r="B243" s="14" t="str">
        <f>"( 3, 'P', "&amp;ROW()-1&amp;", '"&amp;day[[#This Row],[Column1]]&amp;"' ),"</f>
        <v>( 3, 'P', 242, '' ),</v>
      </c>
    </row>
    <row r="244" spans="1:2" x14ac:dyDescent="0.3">
      <c r="A244" s="31"/>
      <c r="B244" s="14" t="str">
        <f>"( 3, 'P', "&amp;ROW()-1&amp;", '"&amp;day[[#This Row],[Column1]]&amp;"' ),"</f>
        <v>( 3, 'P', 243, '' ),</v>
      </c>
    </row>
    <row r="245" spans="1:2" x14ac:dyDescent="0.3">
      <c r="A245" s="31"/>
      <c r="B245" s="14" t="str">
        <f>"( 3, 'P', "&amp;ROW()-1&amp;", '"&amp;day[[#This Row],[Column1]]&amp;"' ),"</f>
        <v>( 3, 'P', 244, '' ),</v>
      </c>
    </row>
    <row r="246" spans="1:2" x14ac:dyDescent="0.3">
      <c r="A246" s="31"/>
      <c r="B246" s="14" t="str">
        <f>"( 3, 'P', "&amp;ROW()-1&amp;", '"&amp;day[[#This Row],[Column1]]&amp;"' ),"</f>
        <v>( 3, 'P', 245, '' ),</v>
      </c>
    </row>
    <row r="247" spans="1:2" x14ac:dyDescent="0.3">
      <c r="A247" s="31"/>
      <c r="B247" s="14" t="str">
        <f>"( 3, 'P', "&amp;ROW()-1&amp;", '"&amp;day[[#This Row],[Column1]]&amp;"' ),"</f>
        <v>( 3, 'P', 246, '' ),</v>
      </c>
    </row>
    <row r="248" spans="1:2" x14ac:dyDescent="0.3">
      <c r="A248" s="31"/>
      <c r="B248" s="14" t="str">
        <f>"( 3, 'P', "&amp;ROW()-1&amp;", '"&amp;day[[#This Row],[Column1]]&amp;"' ),"</f>
        <v>( 3, 'P', 247, '' ),</v>
      </c>
    </row>
    <row r="249" spans="1:2" x14ac:dyDescent="0.3">
      <c r="A249" s="31"/>
      <c r="B249" s="14" t="str">
        <f>"( 3, 'P', "&amp;ROW()-1&amp;", '"&amp;day[[#This Row],[Column1]]&amp;"' ),"</f>
        <v>( 3, 'P', 248, '' ),</v>
      </c>
    </row>
    <row r="250" spans="1:2" x14ac:dyDescent="0.3">
      <c r="A250" s="31"/>
      <c r="B250" s="14" t="str">
        <f>"( 3, 'P', "&amp;ROW()-1&amp;", '"&amp;day[[#This Row],[Column1]]&amp;"' ),"</f>
        <v>( 3, 'P', 249, '' ),</v>
      </c>
    </row>
    <row r="251" spans="1:2" x14ac:dyDescent="0.3">
      <c r="A251" s="31"/>
      <c r="B251" s="14" t="str">
        <f>"( 3, 'P', "&amp;ROW()-1&amp;", '"&amp;day[[#This Row],[Column1]]&amp;"' ),"</f>
        <v>( 3, 'P', 250, '' ),</v>
      </c>
    </row>
    <row r="252" spans="1:2" x14ac:dyDescent="0.3">
      <c r="A252" s="31"/>
      <c r="B252" s="14" t="str">
        <f>"( 3, 'P', "&amp;ROW()-1&amp;", '"&amp;day[[#This Row],[Column1]]&amp;"' ),"</f>
        <v>( 3, 'P', 251, '' ),</v>
      </c>
    </row>
    <row r="253" spans="1:2" x14ac:dyDescent="0.3">
      <c r="A253" s="31"/>
      <c r="B253" s="14" t="str">
        <f>"( 3, 'P', "&amp;ROW()-1&amp;", '"&amp;day[[#This Row],[Column1]]&amp;"' ),"</f>
        <v>( 3, 'P', 252, '' ),</v>
      </c>
    </row>
    <row r="254" spans="1:2" x14ac:dyDescent="0.3">
      <c r="A254" s="31"/>
      <c r="B254" s="14" t="str">
        <f>"( 3, 'P', "&amp;ROW()-1&amp;", '"&amp;day[[#This Row],[Column1]]&amp;"' ),"</f>
        <v>( 3, 'P', 253, '' ),</v>
      </c>
    </row>
    <row r="255" spans="1:2" x14ac:dyDescent="0.3">
      <c r="A255" s="31"/>
      <c r="B255" s="14" t="str">
        <f>"( 3, 'P', "&amp;ROW()-1&amp;", '"&amp;day[[#This Row],[Column1]]&amp;"' ),"</f>
        <v>( 3, 'P', 254, '' ),</v>
      </c>
    </row>
    <row r="256" spans="1:2" x14ac:dyDescent="0.3">
      <c r="A256" s="31"/>
      <c r="B256" s="14" t="str">
        <f>"( 3, 'P', "&amp;ROW()-1&amp;", '"&amp;day[[#This Row],[Column1]]&amp;"' ),"</f>
        <v>( 3, 'P', 255, '' ),</v>
      </c>
    </row>
    <row r="257" spans="1:2" x14ac:dyDescent="0.3">
      <c r="A257" s="31"/>
      <c r="B257" s="14" t="str">
        <f>"( 3, 'P', "&amp;ROW()-1&amp;", '"&amp;day[[#This Row],[Column1]]&amp;"' ),"</f>
        <v>( 3, 'P', 256, '' ),</v>
      </c>
    </row>
    <row r="258" spans="1:2" x14ac:dyDescent="0.3">
      <c r="A258" s="31"/>
      <c r="B258" s="14" t="str">
        <f>"( 3, 'P', "&amp;ROW()-1&amp;", '"&amp;day[[#This Row],[Column1]]&amp;"' ),"</f>
        <v>( 3, 'P', 257, '' ),</v>
      </c>
    </row>
    <row r="259" spans="1:2" x14ac:dyDescent="0.3">
      <c r="A259" s="31"/>
      <c r="B259" s="14" t="str">
        <f>"( 3, 'P', "&amp;ROW()-1&amp;", '"&amp;day[[#This Row],[Column1]]&amp;"' ),"</f>
        <v>( 3, 'P', 258, '' ),</v>
      </c>
    </row>
    <row r="260" spans="1:2" x14ac:dyDescent="0.3">
      <c r="A260" s="31"/>
      <c r="B260" s="14" t="str">
        <f>"( 3, 'P', "&amp;ROW()-1&amp;", '"&amp;day[[#This Row],[Column1]]&amp;"' ),"</f>
        <v>( 3, 'P', 259, '' ),</v>
      </c>
    </row>
    <row r="261" spans="1:2" x14ac:dyDescent="0.3">
      <c r="A261" s="31"/>
      <c r="B261" s="14" t="str">
        <f>"( 3, 'P', "&amp;ROW()-1&amp;", '"&amp;day[[#This Row],[Column1]]&amp;"' ),"</f>
        <v>( 3, 'P', 260, '' ),</v>
      </c>
    </row>
    <row r="262" spans="1:2" x14ac:dyDescent="0.3">
      <c r="A262" s="31"/>
      <c r="B262" s="14" t="str">
        <f>"( 3, 'P', "&amp;ROW()-1&amp;", '"&amp;day[[#This Row],[Column1]]&amp;"' ),"</f>
        <v>( 3, 'P', 261, '' ),</v>
      </c>
    </row>
    <row r="263" spans="1:2" x14ac:dyDescent="0.3">
      <c r="A263" s="31"/>
      <c r="B263" s="14" t="str">
        <f>"( 3, 'P', "&amp;ROW()-1&amp;", '"&amp;day[[#This Row],[Column1]]&amp;"' ),"</f>
        <v>( 3, 'P', 262, '' ),</v>
      </c>
    </row>
    <row r="264" spans="1:2" x14ac:dyDescent="0.3">
      <c r="A264" s="31"/>
      <c r="B264" s="14" t="str">
        <f>"( 3, 'P', "&amp;ROW()-1&amp;", '"&amp;day[[#This Row],[Column1]]&amp;"' ),"</f>
        <v>( 3, 'P', 263, '' ),</v>
      </c>
    </row>
    <row r="265" spans="1:2" x14ac:dyDescent="0.3">
      <c r="A265" s="31"/>
      <c r="B265" s="14" t="str">
        <f>"( 3, 'P', "&amp;ROW()-1&amp;", '"&amp;day[[#This Row],[Column1]]&amp;"' ),"</f>
        <v>( 3, 'P', 264, '' ),</v>
      </c>
    </row>
    <row r="266" spans="1:2" x14ac:dyDescent="0.3">
      <c r="A266" s="31"/>
      <c r="B266" s="14" t="str">
        <f>"( 3, 'P', "&amp;ROW()-1&amp;", '"&amp;day[[#This Row],[Column1]]&amp;"' ),"</f>
        <v>( 3, 'P', 265, '' ),</v>
      </c>
    </row>
    <row r="267" spans="1:2" x14ac:dyDescent="0.3">
      <c r="A267" s="31"/>
      <c r="B267" s="14" t="str">
        <f>"( 3, 'P', "&amp;ROW()-1&amp;", '"&amp;day[[#This Row],[Column1]]&amp;"' ),"</f>
        <v>( 3, 'P', 266, '' ),</v>
      </c>
    </row>
    <row r="268" spans="1:2" x14ac:dyDescent="0.3">
      <c r="A268" s="31"/>
      <c r="B268" s="14" t="str">
        <f>"( 3, 'P', "&amp;ROW()-1&amp;", '"&amp;day[[#This Row],[Column1]]&amp;"' ),"</f>
        <v>( 3, 'P', 267, '' ),</v>
      </c>
    </row>
    <row r="269" spans="1:2" x14ac:dyDescent="0.3">
      <c r="A269" s="31"/>
      <c r="B269" s="14" t="str">
        <f>"( 3, 'P', "&amp;ROW()-1&amp;", '"&amp;day[[#This Row],[Column1]]&amp;"' ),"</f>
        <v>( 3, 'P', 268, '' ),</v>
      </c>
    </row>
    <row r="270" spans="1:2" x14ac:dyDescent="0.3">
      <c r="A270" s="31"/>
      <c r="B270" s="14" t="str">
        <f>"( 3, 'P', "&amp;ROW()-1&amp;", '"&amp;day[[#This Row],[Column1]]&amp;"' ),"</f>
        <v>( 3, 'P', 269, '' ),</v>
      </c>
    </row>
    <row r="271" spans="1:2" x14ac:dyDescent="0.3">
      <c r="A271" s="31"/>
      <c r="B271" s="14" t="str">
        <f>"( 3, 'P', "&amp;ROW()-1&amp;", '"&amp;day[[#This Row],[Column1]]&amp;"' ),"</f>
        <v>( 3, 'P', 270, '' ),</v>
      </c>
    </row>
    <row r="272" spans="1:2" x14ac:dyDescent="0.3">
      <c r="A272" s="31"/>
      <c r="B272" s="14" t="str">
        <f>"( 3, 'P', "&amp;ROW()-1&amp;", '"&amp;day[[#This Row],[Column1]]&amp;"' ),"</f>
        <v>( 3, 'P', 271, '' ),</v>
      </c>
    </row>
    <row r="273" spans="1:2" x14ac:dyDescent="0.3">
      <c r="A273" s="31"/>
      <c r="B273" s="14" t="str">
        <f>"( 3, 'P', "&amp;ROW()-1&amp;", '"&amp;day[[#This Row],[Column1]]&amp;"' ),"</f>
        <v>( 3, 'P', 272, '' ),</v>
      </c>
    </row>
    <row r="274" spans="1:2" x14ac:dyDescent="0.3">
      <c r="A274" s="31"/>
      <c r="B274" s="14" t="str">
        <f>"( 3, 'P', "&amp;ROW()-1&amp;", '"&amp;day[[#This Row],[Column1]]&amp;"' ),"</f>
        <v>( 3, 'P', 273, '' ),</v>
      </c>
    </row>
    <row r="275" spans="1:2" x14ac:dyDescent="0.3">
      <c r="A275" s="31"/>
      <c r="B275" s="14" t="str">
        <f>"( 3, 'P', "&amp;ROW()-1&amp;", '"&amp;day[[#This Row],[Column1]]&amp;"' ),"</f>
        <v>( 3, 'P', 274, '' ),</v>
      </c>
    </row>
    <row r="276" spans="1:2" x14ac:dyDescent="0.3">
      <c r="A276" s="31"/>
      <c r="B276" s="14" t="str">
        <f>"( 3, 'P', "&amp;ROW()-1&amp;", '"&amp;day[[#This Row],[Column1]]&amp;"' ),"</f>
        <v>( 3, 'P', 275, '' ),</v>
      </c>
    </row>
    <row r="277" spans="1:2" x14ac:dyDescent="0.3">
      <c r="A277" s="31"/>
      <c r="B277" s="14" t="str">
        <f>"( 3, 'P', "&amp;ROW()-1&amp;", '"&amp;day[[#This Row],[Column1]]&amp;"' ),"</f>
        <v>( 3, 'P', 276, '' ),</v>
      </c>
    </row>
    <row r="278" spans="1:2" x14ac:dyDescent="0.3">
      <c r="A278" s="31"/>
      <c r="B278" s="14" t="str">
        <f>"( 3, 'P', "&amp;ROW()-1&amp;", '"&amp;day[[#This Row],[Column1]]&amp;"' ),"</f>
        <v>( 3, 'P', 277, '' ),</v>
      </c>
    </row>
    <row r="279" spans="1:2" x14ac:dyDescent="0.3">
      <c r="A279" s="31"/>
      <c r="B279" s="14" t="str">
        <f>"( 3, 'P', "&amp;ROW()-1&amp;", '"&amp;day[[#This Row],[Column1]]&amp;"' ),"</f>
        <v>( 3, 'P', 278, '' ),</v>
      </c>
    </row>
    <row r="280" spans="1:2" x14ac:dyDescent="0.3">
      <c r="A280" s="31"/>
      <c r="B280" s="14" t="str">
        <f>"( 3, 'P', "&amp;ROW()-1&amp;", '"&amp;day[[#This Row],[Column1]]&amp;"' ),"</f>
        <v>( 3, 'P', 279, '' ),</v>
      </c>
    </row>
    <row r="281" spans="1:2" x14ac:dyDescent="0.3">
      <c r="A281" s="31"/>
      <c r="B281" s="14" t="str">
        <f>"( 3, 'P', "&amp;ROW()-1&amp;", '"&amp;day[[#This Row],[Column1]]&amp;"' ),"</f>
        <v>( 3, 'P', 280, '' ),</v>
      </c>
    </row>
    <row r="282" spans="1:2" x14ac:dyDescent="0.3">
      <c r="A282" s="31"/>
      <c r="B282" s="14" t="str">
        <f>"( 3, 'P', "&amp;ROW()-1&amp;", '"&amp;day[[#This Row],[Column1]]&amp;"' ),"</f>
        <v>( 3, 'P', 281, '' ),</v>
      </c>
    </row>
    <row r="283" spans="1:2" x14ac:dyDescent="0.3">
      <c r="A283" s="31"/>
      <c r="B283" s="14" t="str">
        <f>"( 3, 'P', "&amp;ROW()-1&amp;", '"&amp;day[[#This Row],[Column1]]&amp;"' ),"</f>
        <v>( 3, 'P', 282, '' ),</v>
      </c>
    </row>
    <row r="284" spans="1:2" x14ac:dyDescent="0.3">
      <c r="A284" s="31"/>
      <c r="B284" s="14" t="str">
        <f>"( 3, 'P', "&amp;ROW()-1&amp;", '"&amp;day[[#This Row],[Column1]]&amp;"' ),"</f>
        <v>( 3, 'P', 283, '' ),</v>
      </c>
    </row>
    <row r="285" spans="1:2" x14ac:dyDescent="0.3">
      <c r="A285" s="31"/>
      <c r="B285" s="14" t="str">
        <f>"( 3, 'P', "&amp;ROW()-1&amp;", '"&amp;day[[#This Row],[Column1]]&amp;"' ),"</f>
        <v>( 3, 'P', 284, '' ),</v>
      </c>
    </row>
    <row r="286" spans="1:2" x14ac:dyDescent="0.3">
      <c r="A286" s="31"/>
      <c r="B286" s="14" t="str">
        <f>"( 3, 'P', "&amp;ROW()-1&amp;", '"&amp;day[[#This Row],[Column1]]&amp;"' ),"</f>
        <v>( 3, 'P', 285, '' ),</v>
      </c>
    </row>
    <row r="287" spans="1:2" x14ac:dyDescent="0.3">
      <c r="A287" s="31"/>
      <c r="B287" s="14" t="str">
        <f>"( 3, 'P', "&amp;ROW()-1&amp;", '"&amp;day[[#This Row],[Column1]]&amp;"' ),"</f>
        <v>( 3, 'P', 286, '' ),</v>
      </c>
    </row>
    <row r="288" spans="1:2" x14ac:dyDescent="0.3">
      <c r="A288" s="31"/>
      <c r="B288" s="14" t="str">
        <f>"( 3, 'P', "&amp;ROW()-1&amp;", '"&amp;day[[#This Row],[Column1]]&amp;"' ),"</f>
        <v>( 3, 'P', 287, '' ),</v>
      </c>
    </row>
    <row r="289" spans="1:2" x14ac:dyDescent="0.3">
      <c r="A289" s="31"/>
      <c r="B289" s="14" t="str">
        <f>"( 3, 'P', "&amp;ROW()-1&amp;", '"&amp;day[[#This Row],[Column1]]&amp;"' ),"</f>
        <v>( 3, 'P', 288, '' ),</v>
      </c>
    </row>
    <row r="290" spans="1:2" x14ac:dyDescent="0.3">
      <c r="A290" s="31"/>
      <c r="B290" s="14" t="str">
        <f>"( 3, 'P', "&amp;ROW()-1&amp;", '"&amp;day[[#This Row],[Column1]]&amp;"' ),"</f>
        <v>( 3, 'P', 289, '' ),</v>
      </c>
    </row>
    <row r="291" spans="1:2" x14ac:dyDescent="0.3">
      <c r="A291" s="31"/>
      <c r="B291" s="14" t="str">
        <f>"( 3, 'P', "&amp;ROW()-1&amp;", '"&amp;day[[#This Row],[Column1]]&amp;"' ),"</f>
        <v>( 3, 'P', 290, '' ),</v>
      </c>
    </row>
    <row r="292" spans="1:2" x14ac:dyDescent="0.3">
      <c r="A292" s="31"/>
      <c r="B292" s="14" t="str">
        <f>"( 3, 'P', "&amp;ROW()-1&amp;", '"&amp;day[[#This Row],[Column1]]&amp;"' ),"</f>
        <v>( 3, 'P', 291, '' ),</v>
      </c>
    </row>
    <row r="293" spans="1:2" x14ac:dyDescent="0.3">
      <c r="A293" s="31"/>
      <c r="B293" s="14" t="str">
        <f>"( 3, 'P', "&amp;ROW()-1&amp;", '"&amp;day[[#This Row],[Column1]]&amp;"' ),"</f>
        <v>( 3, 'P', 292, '' ),</v>
      </c>
    </row>
    <row r="294" spans="1:2" x14ac:dyDescent="0.3">
      <c r="A294" s="31"/>
      <c r="B294" s="14" t="str">
        <f>"( 3, 'P', "&amp;ROW()-1&amp;", '"&amp;day[[#This Row],[Column1]]&amp;"' ),"</f>
        <v>( 3, 'P', 293, '' ),</v>
      </c>
    </row>
    <row r="295" spans="1:2" x14ac:dyDescent="0.3">
      <c r="A295" s="31"/>
      <c r="B295" s="14" t="str">
        <f>"( 3, 'P', "&amp;ROW()-1&amp;", '"&amp;day[[#This Row],[Column1]]&amp;"' ),"</f>
        <v>( 3, 'P', 294, '' ),</v>
      </c>
    </row>
    <row r="296" spans="1:2" x14ac:dyDescent="0.3">
      <c r="A296" s="31"/>
      <c r="B296" s="14" t="str">
        <f>"( 3, 'P', "&amp;ROW()-1&amp;", '"&amp;day[[#This Row],[Column1]]&amp;"' ),"</f>
        <v>( 3, 'P', 295, '' ),</v>
      </c>
    </row>
    <row r="297" spans="1:2" x14ac:dyDescent="0.3">
      <c r="A297" s="31"/>
      <c r="B297" s="14" t="str">
        <f>"( 3, 'P', "&amp;ROW()-1&amp;", '"&amp;day[[#This Row],[Column1]]&amp;"' ),"</f>
        <v>( 3, 'P', 296, '' ),</v>
      </c>
    </row>
    <row r="298" spans="1:2" x14ac:dyDescent="0.3">
      <c r="A298" s="31"/>
      <c r="B298" s="14" t="str">
        <f>"( 3, 'P', "&amp;ROW()-1&amp;", '"&amp;day[[#This Row],[Column1]]&amp;"' ),"</f>
        <v>( 3, 'P', 297, '' ),</v>
      </c>
    </row>
    <row r="299" spans="1:2" x14ac:dyDescent="0.3">
      <c r="A299" s="31"/>
      <c r="B299" s="14" t="str">
        <f>"( 3, 'P', "&amp;ROW()-1&amp;", '"&amp;day[[#This Row],[Column1]]&amp;"' ),"</f>
        <v>( 3, 'P', 298, '' ),</v>
      </c>
    </row>
    <row r="300" spans="1:2" x14ac:dyDescent="0.3">
      <c r="A300" s="31"/>
      <c r="B300" s="14" t="str">
        <f>"( 3, 'P', "&amp;ROW()-1&amp;", '"&amp;day[[#This Row],[Column1]]&amp;"' ),"</f>
        <v>( 3, 'P', 299, '' ),</v>
      </c>
    </row>
    <row r="301" spans="1:2" x14ac:dyDescent="0.3">
      <c r="A301" s="31"/>
      <c r="B301" s="14" t="str">
        <f>"( 3, 'P', "&amp;ROW()-1&amp;", '"&amp;day[[#This Row],[Column1]]&amp;"' ),"</f>
        <v>( 3, 'P', 300, '' ),</v>
      </c>
    </row>
    <row r="302" spans="1:2" x14ac:dyDescent="0.3">
      <c r="A302" s="31"/>
      <c r="B302" s="14" t="str">
        <f>"( 3, 'P', "&amp;ROW()-1&amp;", '"&amp;day[[#This Row],[Column1]]&amp;"' ),"</f>
        <v>( 3, 'P', 301, '' ),</v>
      </c>
    </row>
    <row r="303" spans="1:2" x14ac:dyDescent="0.3">
      <c r="A303" s="31"/>
      <c r="B303" s="14" t="str">
        <f>"( 3, 'P', "&amp;ROW()-1&amp;", '"&amp;day[[#This Row],[Column1]]&amp;"' ),"</f>
        <v>( 3, 'P', 302, '' ),</v>
      </c>
    </row>
    <row r="304" spans="1:2" x14ac:dyDescent="0.3">
      <c r="A304" s="31"/>
      <c r="B304" s="14" t="str">
        <f>"( 3, 'P', "&amp;ROW()-1&amp;", '"&amp;day[[#This Row],[Column1]]&amp;"' ),"</f>
        <v>( 3, 'P', 303, '' ),</v>
      </c>
    </row>
    <row r="305" spans="1:2" x14ac:dyDescent="0.3">
      <c r="A305" s="31"/>
      <c r="B305" s="14" t="str">
        <f>"( 3, 'P', "&amp;ROW()-1&amp;", '"&amp;day[[#This Row],[Column1]]&amp;"' ),"</f>
        <v>( 3, 'P', 304, '' ),</v>
      </c>
    </row>
    <row r="306" spans="1:2" x14ac:dyDescent="0.3">
      <c r="A306" s="31"/>
      <c r="B306" s="14" t="str">
        <f>"( 3, 'P', "&amp;ROW()-1&amp;", '"&amp;day[[#This Row],[Column1]]&amp;"' ),"</f>
        <v>( 3, 'P', 305, '' ),</v>
      </c>
    </row>
    <row r="307" spans="1:2" x14ac:dyDescent="0.3">
      <c r="A307" s="31"/>
      <c r="B307" s="14" t="str">
        <f>"( 3, 'P', "&amp;ROW()-1&amp;", '"&amp;day[[#This Row],[Column1]]&amp;"' ),"</f>
        <v>( 3, 'P', 306, '' ),</v>
      </c>
    </row>
    <row r="308" spans="1:2" x14ac:dyDescent="0.3">
      <c r="A308" s="31"/>
      <c r="B308" s="14" t="str">
        <f>"( 3, 'P', "&amp;ROW()-1&amp;", '"&amp;day[[#This Row],[Column1]]&amp;"' ),"</f>
        <v>( 3, 'P', 307, '' ),</v>
      </c>
    </row>
    <row r="309" spans="1:2" x14ac:dyDescent="0.3">
      <c r="A309" s="31"/>
      <c r="B309" s="14" t="str">
        <f>"( 3, 'P', "&amp;ROW()-1&amp;", '"&amp;day[[#This Row],[Column1]]&amp;"' ),"</f>
        <v>( 3, 'P', 308, '' ),</v>
      </c>
    </row>
    <row r="310" spans="1:2" x14ac:dyDescent="0.3">
      <c r="A310" s="31"/>
      <c r="B310" s="14" t="str">
        <f>"( 3, 'P', "&amp;ROW()-1&amp;", '"&amp;day[[#This Row],[Column1]]&amp;"' ),"</f>
        <v>( 3, 'P', 309, '' ),</v>
      </c>
    </row>
    <row r="311" spans="1:2" x14ac:dyDescent="0.3">
      <c r="A311" s="31"/>
      <c r="B311" s="14" t="str">
        <f>"( 3, 'P', "&amp;ROW()-1&amp;", '"&amp;day[[#This Row],[Column1]]&amp;"' ),"</f>
        <v>( 3, 'P', 310, '' ),</v>
      </c>
    </row>
    <row r="312" spans="1:2" x14ac:dyDescent="0.3">
      <c r="A312" s="31"/>
      <c r="B312" s="14" t="str">
        <f>"( 3, 'P', "&amp;ROW()-1&amp;", '"&amp;day[[#This Row],[Column1]]&amp;"' ),"</f>
        <v>( 3, 'P', 311, '' ),</v>
      </c>
    </row>
    <row r="313" spans="1:2" x14ac:dyDescent="0.3">
      <c r="A313" s="31"/>
      <c r="B313" s="14" t="str">
        <f>"( 3, 'P', "&amp;ROW()-1&amp;", '"&amp;day[[#This Row],[Column1]]&amp;"' ),"</f>
        <v>( 3, 'P', 312, '' ),</v>
      </c>
    </row>
    <row r="314" spans="1:2" x14ac:dyDescent="0.3">
      <c r="A314" s="31"/>
      <c r="B314" s="14" t="str">
        <f>"( 3, 'P', "&amp;ROW()-1&amp;", '"&amp;day[[#This Row],[Column1]]&amp;"' ),"</f>
        <v>( 3, 'P', 313, '' ),</v>
      </c>
    </row>
    <row r="315" spans="1:2" x14ac:dyDescent="0.3">
      <c r="A315" s="31"/>
      <c r="B315" s="14" t="str">
        <f>"( 3, 'P', "&amp;ROW()-1&amp;", '"&amp;day[[#This Row],[Column1]]&amp;"' ),"</f>
        <v>( 3, 'P', 314, '' ),</v>
      </c>
    </row>
    <row r="316" spans="1:2" x14ac:dyDescent="0.3">
      <c r="A316" s="31"/>
      <c r="B316" s="14" t="str">
        <f>"( 3, 'P', "&amp;ROW()-1&amp;", '"&amp;day[[#This Row],[Column1]]&amp;"' ),"</f>
        <v>( 3, 'P', 315, '' ),</v>
      </c>
    </row>
    <row r="317" spans="1:2" x14ac:dyDescent="0.3">
      <c r="A317" s="31"/>
      <c r="B317" s="14" t="str">
        <f>"( 3, 'P', "&amp;ROW()-1&amp;", '"&amp;day[[#This Row],[Column1]]&amp;"' ),"</f>
        <v>( 3, 'P', 316, '' ),</v>
      </c>
    </row>
    <row r="318" spans="1:2" x14ac:dyDescent="0.3">
      <c r="A318" s="31"/>
      <c r="B318" s="14" t="str">
        <f>"( 3, 'P', "&amp;ROW()-1&amp;", '"&amp;day[[#This Row],[Column1]]&amp;"' ),"</f>
        <v>( 3, 'P', 317, '' ),</v>
      </c>
    </row>
    <row r="319" spans="1:2" x14ac:dyDescent="0.3">
      <c r="A319" s="31"/>
      <c r="B319" s="14" t="str">
        <f>"( 3, 'P', "&amp;ROW()-1&amp;", '"&amp;day[[#This Row],[Column1]]&amp;"' ),"</f>
        <v>( 3, 'P', 318, '' ),</v>
      </c>
    </row>
    <row r="320" spans="1:2" x14ac:dyDescent="0.3">
      <c r="A320" s="31"/>
      <c r="B320" s="14" t="str">
        <f>"( 3, 'P', "&amp;ROW()-1&amp;", '"&amp;day[[#This Row],[Column1]]&amp;"' ),"</f>
        <v>( 3, 'P', 319, '' ),</v>
      </c>
    </row>
    <row r="321" spans="1:2" x14ac:dyDescent="0.3">
      <c r="A321" s="31"/>
      <c r="B321" s="14" t="str">
        <f>"( 3, 'P', "&amp;ROW()-1&amp;", '"&amp;day[[#This Row],[Column1]]&amp;"' ),"</f>
        <v>( 3, 'P', 320, '' ),</v>
      </c>
    </row>
    <row r="322" spans="1:2" x14ac:dyDescent="0.3">
      <c r="A322" s="31"/>
      <c r="B322" s="14" t="str">
        <f>"( 3, 'P', "&amp;ROW()-1&amp;", '"&amp;day[[#This Row],[Column1]]&amp;"' ),"</f>
        <v>( 3, 'P', 321, '' ),</v>
      </c>
    </row>
    <row r="323" spans="1:2" x14ac:dyDescent="0.3">
      <c r="A323" s="31"/>
      <c r="B323" s="14" t="str">
        <f>"( 3, 'P', "&amp;ROW()-1&amp;", '"&amp;day[[#This Row],[Column1]]&amp;"' ),"</f>
        <v>( 3, 'P', 322, '' ),</v>
      </c>
    </row>
    <row r="324" spans="1:2" x14ac:dyDescent="0.3">
      <c r="A324" s="31"/>
      <c r="B324" s="14" t="str">
        <f>"( 3, 'P', "&amp;ROW()-1&amp;", '"&amp;day[[#This Row],[Column1]]&amp;"' ),"</f>
        <v>( 3, 'P', 323, '' ),</v>
      </c>
    </row>
    <row r="325" spans="1:2" x14ac:dyDescent="0.3">
      <c r="A325" s="31"/>
      <c r="B325" s="14" t="str">
        <f>"( 3, 'P', "&amp;ROW()-1&amp;", '"&amp;day[[#This Row],[Column1]]&amp;"' ),"</f>
        <v>( 3, 'P', 324, '' ),</v>
      </c>
    </row>
    <row r="326" spans="1:2" x14ac:dyDescent="0.3">
      <c r="A326" s="31"/>
      <c r="B326" s="14" t="str">
        <f>"( 3, 'P', "&amp;ROW()-1&amp;", '"&amp;day[[#This Row],[Column1]]&amp;"' ),"</f>
        <v>( 3, 'P', 325, '' ),</v>
      </c>
    </row>
    <row r="327" spans="1:2" x14ac:dyDescent="0.3">
      <c r="A327" s="31"/>
      <c r="B327" s="14" t="str">
        <f>"( 3, 'P', "&amp;ROW()-1&amp;", '"&amp;day[[#This Row],[Column1]]&amp;"' ),"</f>
        <v>( 3, 'P', 326, '' ),</v>
      </c>
    </row>
    <row r="328" spans="1:2" x14ac:dyDescent="0.3">
      <c r="A328" s="31"/>
      <c r="B328" s="14" t="str">
        <f>"( 3, 'P', "&amp;ROW()-1&amp;", '"&amp;day[[#This Row],[Column1]]&amp;"' ),"</f>
        <v>( 3, 'P', 327, '' ),</v>
      </c>
    </row>
    <row r="329" spans="1:2" x14ac:dyDescent="0.3">
      <c r="A329" s="31"/>
      <c r="B329" s="14" t="str">
        <f>"( 3, 'P', "&amp;ROW()-1&amp;", '"&amp;day[[#This Row],[Column1]]&amp;"' ),"</f>
        <v>( 3, 'P', 328, '' ),</v>
      </c>
    </row>
    <row r="330" spans="1:2" x14ac:dyDescent="0.3">
      <c r="A330" s="31"/>
      <c r="B330" s="14" t="str">
        <f>"( 3, 'P', "&amp;ROW()-1&amp;", '"&amp;day[[#This Row],[Column1]]&amp;"' ),"</f>
        <v>( 3, 'P', 329, '' ),</v>
      </c>
    </row>
    <row r="331" spans="1:2" x14ac:dyDescent="0.3">
      <c r="A331" s="31"/>
      <c r="B331" s="14" t="str">
        <f>"( 3, 'P', "&amp;ROW()-1&amp;", '"&amp;day[[#This Row],[Column1]]&amp;"' ),"</f>
        <v>( 3, 'P', 330, '' ),</v>
      </c>
    </row>
    <row r="332" spans="1:2" x14ac:dyDescent="0.3">
      <c r="A332" s="31"/>
      <c r="B332" s="14" t="str">
        <f>"( 3, 'P', "&amp;ROW()-1&amp;", '"&amp;day[[#This Row],[Column1]]&amp;"' ),"</f>
        <v>( 3, 'P', 331, '' ),</v>
      </c>
    </row>
    <row r="333" spans="1:2" x14ac:dyDescent="0.3">
      <c r="A333" s="31"/>
      <c r="B333" s="14" t="str">
        <f>"( 3, 'P', "&amp;ROW()-1&amp;", '"&amp;day[[#This Row],[Column1]]&amp;"' ),"</f>
        <v>( 3, 'P', 332, '' ),</v>
      </c>
    </row>
    <row r="334" spans="1:2" x14ac:dyDescent="0.3">
      <c r="A334" s="31"/>
      <c r="B334" s="14" t="str">
        <f>"( 3, 'P', "&amp;ROW()-1&amp;", '"&amp;day[[#This Row],[Column1]]&amp;"' ),"</f>
        <v>( 3, 'P', 333, '' ),</v>
      </c>
    </row>
    <row r="335" spans="1:2" x14ac:dyDescent="0.3">
      <c r="A335" s="31"/>
      <c r="B335" s="14" t="str">
        <f>"( 3, 'P', "&amp;ROW()-1&amp;", '"&amp;day[[#This Row],[Column1]]&amp;"' ),"</f>
        <v>( 3, 'P', 334, '' ),</v>
      </c>
    </row>
    <row r="336" spans="1:2" x14ac:dyDescent="0.3">
      <c r="A336" s="31"/>
      <c r="B336" s="14" t="str">
        <f>"( 3, 'P', "&amp;ROW()-1&amp;", '"&amp;day[[#This Row],[Column1]]&amp;"' ),"</f>
        <v>( 3, 'P', 335, '' ),</v>
      </c>
    </row>
    <row r="337" spans="1:2" x14ac:dyDescent="0.3">
      <c r="A337" s="31"/>
      <c r="B337" s="14" t="str">
        <f>"( 3, 'P', "&amp;ROW()-1&amp;", '"&amp;day[[#This Row],[Column1]]&amp;"' ),"</f>
        <v>( 3, 'P', 336, '' ),</v>
      </c>
    </row>
    <row r="338" spans="1:2" x14ac:dyDescent="0.3">
      <c r="A338" s="31"/>
      <c r="B338" s="14" t="str">
        <f>"( 3, 'P', "&amp;ROW()-1&amp;", '"&amp;day[[#This Row],[Column1]]&amp;"' ),"</f>
        <v>( 3, 'P', 337, '' ),</v>
      </c>
    </row>
    <row r="339" spans="1:2" x14ac:dyDescent="0.3">
      <c r="A339" s="31"/>
      <c r="B339" s="14" t="str">
        <f>"( 3, 'P', "&amp;ROW()-1&amp;", '"&amp;day[[#This Row],[Column1]]&amp;"' ),"</f>
        <v>( 3, 'P', 338, '' ),</v>
      </c>
    </row>
    <row r="340" spans="1:2" x14ac:dyDescent="0.3">
      <c r="A340" s="31"/>
      <c r="B340" s="14" t="str">
        <f>"( 3, 'P', "&amp;ROW()-1&amp;", '"&amp;day[[#This Row],[Column1]]&amp;"' ),"</f>
        <v>( 3, 'P', 339, '' ),</v>
      </c>
    </row>
    <row r="341" spans="1:2" x14ac:dyDescent="0.3">
      <c r="A341" s="31"/>
      <c r="B341" s="14" t="str">
        <f>"( 3, 'P', "&amp;ROW()-1&amp;", '"&amp;day[[#This Row],[Column1]]&amp;"' ),"</f>
        <v>( 3, 'P', 340, '' ),</v>
      </c>
    </row>
    <row r="342" spans="1:2" x14ac:dyDescent="0.3">
      <c r="A342" s="31"/>
      <c r="B342" s="14" t="str">
        <f>"( 3, 'P', "&amp;ROW()-1&amp;", '"&amp;day[[#This Row],[Column1]]&amp;"' ),"</f>
        <v>( 3, 'P', 341, '' ),</v>
      </c>
    </row>
    <row r="343" spans="1:2" x14ac:dyDescent="0.3">
      <c r="A343" s="31"/>
      <c r="B343" s="14" t="str">
        <f>"( 3, 'P', "&amp;ROW()-1&amp;", '"&amp;day[[#This Row],[Column1]]&amp;"' ),"</f>
        <v>( 3, 'P', 342, '' ),</v>
      </c>
    </row>
    <row r="344" spans="1:2" x14ac:dyDescent="0.3">
      <c r="A344" s="31"/>
      <c r="B344" s="14" t="str">
        <f>"( 3, 'P', "&amp;ROW()-1&amp;", '"&amp;day[[#This Row],[Column1]]&amp;"' ),"</f>
        <v>( 3, 'P', 343, '' ),</v>
      </c>
    </row>
    <row r="345" spans="1:2" x14ac:dyDescent="0.3">
      <c r="A345" s="31"/>
      <c r="B345" s="14" t="str">
        <f>"( 3, 'P', "&amp;ROW()-1&amp;", '"&amp;day[[#This Row],[Column1]]&amp;"' ),"</f>
        <v>( 3, 'P', 344, '' ),</v>
      </c>
    </row>
    <row r="346" spans="1:2" x14ac:dyDescent="0.3">
      <c r="A346" s="31"/>
      <c r="B346" s="14" t="str">
        <f>"( 3, 'P', "&amp;ROW()-1&amp;", '"&amp;day[[#This Row],[Column1]]&amp;"' ),"</f>
        <v>( 3, 'P', 345, '' ),</v>
      </c>
    </row>
    <row r="347" spans="1:2" x14ac:dyDescent="0.3">
      <c r="A347" s="31"/>
      <c r="B347" s="14" t="str">
        <f>"( 3, 'P', "&amp;ROW()-1&amp;", '"&amp;day[[#This Row],[Column1]]&amp;"' ),"</f>
        <v>( 3, 'P', 346, '' ),</v>
      </c>
    </row>
    <row r="348" spans="1:2" x14ac:dyDescent="0.3">
      <c r="A348" s="31"/>
      <c r="B348" s="14" t="str">
        <f>"( 3, 'P', "&amp;ROW()-1&amp;", '"&amp;day[[#This Row],[Column1]]&amp;"' ),"</f>
        <v>( 3, 'P', 347, '' ),</v>
      </c>
    </row>
    <row r="349" spans="1:2" x14ac:dyDescent="0.3">
      <c r="A349" s="31"/>
      <c r="B349" s="14" t="str">
        <f>"( 3, 'P', "&amp;ROW()-1&amp;", '"&amp;day[[#This Row],[Column1]]&amp;"' ),"</f>
        <v>( 3, 'P', 348, '' ),</v>
      </c>
    </row>
    <row r="350" spans="1:2" x14ac:dyDescent="0.3">
      <c r="A350" s="31"/>
      <c r="B350" s="14" t="str">
        <f>"( 3, 'P', "&amp;ROW()-1&amp;", '"&amp;day[[#This Row],[Column1]]&amp;"' ),"</f>
        <v>( 3, 'P', 349, '' ),</v>
      </c>
    </row>
    <row r="351" spans="1:2" x14ac:dyDescent="0.3">
      <c r="A351" s="31"/>
      <c r="B351" s="14" t="str">
        <f>"( 3, 'P', "&amp;ROW()-1&amp;", '"&amp;day[[#This Row],[Column1]]&amp;"' ),"</f>
        <v>( 3, 'P', 350, '' ),</v>
      </c>
    </row>
    <row r="352" spans="1:2" x14ac:dyDescent="0.3">
      <c r="A352" s="31"/>
      <c r="B352" s="14" t="str">
        <f>"( 3, 'P', "&amp;ROW()-1&amp;", '"&amp;day[[#This Row],[Column1]]&amp;"' ),"</f>
        <v>( 3, 'P', 351, '' ),</v>
      </c>
    </row>
    <row r="353" spans="1:2" x14ac:dyDescent="0.3">
      <c r="A353" s="31"/>
      <c r="B353" s="14" t="str">
        <f>"( 3, 'P', "&amp;ROW()-1&amp;", '"&amp;day[[#This Row],[Column1]]&amp;"' ),"</f>
        <v>( 3, 'P', 352, '' ),</v>
      </c>
    </row>
    <row r="354" spans="1:2" x14ac:dyDescent="0.3">
      <c r="A354" s="31"/>
      <c r="B354" s="14" t="str">
        <f>"( 3, 'P', "&amp;ROW()-1&amp;", '"&amp;day[[#This Row],[Column1]]&amp;"' ),"</f>
        <v>( 3, 'P', 353, '' ),</v>
      </c>
    </row>
    <row r="355" spans="1:2" x14ac:dyDescent="0.3">
      <c r="A355" s="31"/>
      <c r="B355" s="14" t="str">
        <f>"( 3, 'P', "&amp;ROW()-1&amp;", '"&amp;day[[#This Row],[Column1]]&amp;"' ),"</f>
        <v>( 3, 'P', 354, '' ),</v>
      </c>
    </row>
    <row r="356" spans="1:2" x14ac:dyDescent="0.3">
      <c r="A356" s="31"/>
      <c r="B356" s="14" t="str">
        <f>"( 3, 'P', "&amp;ROW()-1&amp;", '"&amp;day[[#This Row],[Column1]]&amp;"' ),"</f>
        <v>( 3, 'P', 355, '' ),</v>
      </c>
    </row>
    <row r="357" spans="1:2" x14ac:dyDescent="0.3">
      <c r="A357" s="31"/>
      <c r="B357" s="14" t="str">
        <f>"( 3, 'P', "&amp;ROW()-1&amp;", '"&amp;day[[#This Row],[Column1]]&amp;"' ),"</f>
        <v>( 3, 'P', 356, '' ),</v>
      </c>
    </row>
    <row r="358" spans="1:2" x14ac:dyDescent="0.3">
      <c r="A358" s="31"/>
      <c r="B358" s="14" t="str">
        <f>"( 3, 'P', "&amp;ROW()-1&amp;", '"&amp;day[[#This Row],[Column1]]&amp;"' ),"</f>
        <v>( 3, 'P', 357, '' ),</v>
      </c>
    </row>
    <row r="359" spans="1:2" x14ac:dyDescent="0.3">
      <c r="A359" s="31"/>
      <c r="B359" s="14" t="str">
        <f>"( 3, 'P', "&amp;ROW()-1&amp;", '"&amp;day[[#This Row],[Column1]]&amp;"' ),"</f>
        <v>( 3, 'P', 358, '' ),</v>
      </c>
    </row>
    <row r="360" spans="1:2" x14ac:dyDescent="0.3">
      <c r="A360" s="31"/>
      <c r="B360" s="14" t="str">
        <f>"( 3, 'P', "&amp;ROW()-1&amp;", '"&amp;day[[#This Row],[Column1]]&amp;"' ),"</f>
        <v>( 3, 'P', 359, '' ),</v>
      </c>
    </row>
    <row r="361" spans="1:2" x14ac:dyDescent="0.3">
      <c r="A361" s="31"/>
      <c r="B361" s="14" t="str">
        <f>"( 3, 'P', "&amp;ROW()-1&amp;", '"&amp;day[[#This Row],[Column1]]&amp;"' ),"</f>
        <v>( 3, 'P', 360, '' ),</v>
      </c>
    </row>
    <row r="362" spans="1:2" x14ac:dyDescent="0.3">
      <c r="A362" s="31"/>
      <c r="B362" s="14" t="str">
        <f>"( 3, 'P', "&amp;ROW()-1&amp;", '"&amp;day[[#This Row],[Column1]]&amp;"' ),"</f>
        <v>( 3, 'P', 361, '' ),</v>
      </c>
    </row>
    <row r="363" spans="1:2" x14ac:dyDescent="0.3">
      <c r="A363" s="31"/>
      <c r="B363" s="14" t="str">
        <f>"( 3, 'P', "&amp;ROW()-1&amp;", '"&amp;day[[#This Row],[Column1]]&amp;"' ),"</f>
        <v>( 3, 'P', 362, '' ),</v>
      </c>
    </row>
    <row r="364" spans="1:2" x14ac:dyDescent="0.3">
      <c r="A364" s="31"/>
      <c r="B364" s="14" t="str">
        <f>"( 3, 'P', "&amp;ROW()-1&amp;", '"&amp;day[[#This Row],[Column1]]&amp;"' ),"</f>
        <v>( 3, 'P', 363, '' ),</v>
      </c>
    </row>
    <row r="365" spans="1:2" x14ac:dyDescent="0.3">
      <c r="A365" s="31"/>
      <c r="B365" s="14" t="str">
        <f>"( 3, 'P', "&amp;ROW()-1&amp;", '"&amp;day[[#This Row],[Column1]]&amp;"' ),"</f>
        <v>( 3, 'P', 364, '' ),</v>
      </c>
    </row>
    <row r="366" spans="1:2" x14ac:dyDescent="0.3">
      <c r="A366" s="31"/>
      <c r="B366" s="14" t="str">
        <f>"( 3, 'P', "&amp;ROW()-1&amp;", '"&amp;day[[#This Row],[Column1]]&amp;"' ),"</f>
        <v>( 3, 'P', 365, '' ),</v>
      </c>
    </row>
    <row r="367" spans="1:2" x14ac:dyDescent="0.3">
      <c r="A367" s="31"/>
      <c r="B367" s="14" t="str">
        <f>"( 3, 'P', "&amp;ROW()-1&amp;", '"&amp;day[[#This Row],[Column1]]&amp;"' ),"</f>
        <v>( 3, 'P', 366, '' ),</v>
      </c>
    </row>
    <row r="368" spans="1:2" x14ac:dyDescent="0.3">
      <c r="A368" s="31"/>
      <c r="B368" s="14" t="str">
        <f>"( 3, 'P', "&amp;ROW()-1&amp;", '"&amp;day[[#This Row],[Column1]]&amp;"' ),"</f>
        <v>( 3, 'P', 367, '' ),</v>
      </c>
    </row>
    <row r="369" spans="1:2" x14ac:dyDescent="0.3">
      <c r="A369" s="31"/>
      <c r="B369" s="14" t="str">
        <f>"( 3, 'P', "&amp;ROW()-1&amp;", '"&amp;day[[#This Row],[Column1]]&amp;"' ),"</f>
        <v>( 3, 'P', 368, '' ),</v>
      </c>
    </row>
    <row r="370" spans="1:2" x14ac:dyDescent="0.3">
      <c r="A370" s="31"/>
      <c r="B370" s="14" t="str">
        <f>"( 3, 'P', "&amp;ROW()-1&amp;", '"&amp;day[[#This Row],[Column1]]&amp;"' ),"</f>
        <v>( 3, 'P', 369, '' ),</v>
      </c>
    </row>
    <row r="371" spans="1:2" x14ac:dyDescent="0.3">
      <c r="A371" s="31"/>
      <c r="B371" s="14" t="str">
        <f>"( 3, 'P', "&amp;ROW()-1&amp;", '"&amp;day[[#This Row],[Column1]]&amp;"' ),"</f>
        <v>( 3, 'P', 370, '' ),</v>
      </c>
    </row>
    <row r="372" spans="1:2" x14ac:dyDescent="0.3">
      <c r="A372" s="31"/>
      <c r="B372" s="14" t="str">
        <f>"( 3, 'P', "&amp;ROW()-1&amp;", '"&amp;day[[#This Row],[Column1]]&amp;"' ),"</f>
        <v>( 3, 'P', 371, '' ),</v>
      </c>
    </row>
    <row r="373" spans="1:2" x14ac:dyDescent="0.3">
      <c r="A373" s="31"/>
      <c r="B373" s="14" t="str">
        <f>"( 3, 'P', "&amp;ROW()-1&amp;", '"&amp;day[[#This Row],[Column1]]&amp;"' ),"</f>
        <v>( 3, 'P', 372, '' ),</v>
      </c>
    </row>
    <row r="374" spans="1:2" x14ac:dyDescent="0.3">
      <c r="A374" s="31"/>
      <c r="B374" s="14" t="str">
        <f>"( 3, 'P', "&amp;ROW()-1&amp;", '"&amp;day[[#This Row],[Column1]]&amp;"' ),"</f>
        <v>( 3, 'P', 373, '' ),</v>
      </c>
    </row>
    <row r="375" spans="1:2" x14ac:dyDescent="0.3">
      <c r="A375" s="31"/>
      <c r="B375" s="14" t="str">
        <f>"( 3, 'P', "&amp;ROW()-1&amp;", '"&amp;day[[#This Row],[Column1]]&amp;"' ),"</f>
        <v>( 3, 'P', 374, '' ),</v>
      </c>
    </row>
    <row r="376" spans="1:2" x14ac:dyDescent="0.3">
      <c r="A376" s="31"/>
      <c r="B376" s="14" t="str">
        <f>"( 3, 'P', "&amp;ROW()-1&amp;", '"&amp;day[[#This Row],[Column1]]&amp;"' ),"</f>
        <v>( 3, 'P', 375, '' ),</v>
      </c>
    </row>
    <row r="377" spans="1:2" x14ac:dyDescent="0.3">
      <c r="A377" s="31"/>
      <c r="B377" s="14" t="str">
        <f>"( 3, 'P', "&amp;ROW()-1&amp;", '"&amp;day[[#This Row],[Column1]]&amp;"' ),"</f>
        <v>( 3, 'P', 376, '' ),</v>
      </c>
    </row>
    <row r="378" spans="1:2" x14ac:dyDescent="0.3">
      <c r="A378" s="31"/>
      <c r="B378" s="14" t="str">
        <f>"( 3, 'P', "&amp;ROW()-1&amp;", '"&amp;day[[#This Row],[Column1]]&amp;"' ),"</f>
        <v>( 3, 'P', 377, '' ),</v>
      </c>
    </row>
    <row r="379" spans="1:2" x14ac:dyDescent="0.3">
      <c r="A379" s="31"/>
      <c r="B379" s="14" t="str">
        <f>"( 3, 'P', "&amp;ROW()-1&amp;", '"&amp;day[[#This Row],[Column1]]&amp;"' ),"</f>
        <v>( 3, 'P', 378, '' ),</v>
      </c>
    </row>
    <row r="380" spans="1:2" x14ac:dyDescent="0.3">
      <c r="A380" s="31"/>
      <c r="B380" s="14" t="str">
        <f>"( 3, 'P', "&amp;ROW()-1&amp;", '"&amp;day[[#This Row],[Column1]]&amp;"' ),"</f>
        <v>( 3, 'P', 379, '' ),</v>
      </c>
    </row>
    <row r="381" spans="1:2" x14ac:dyDescent="0.3">
      <c r="A381" s="31"/>
      <c r="B381" s="14" t="str">
        <f>"( 3, 'P', "&amp;ROW()-1&amp;", '"&amp;day[[#This Row],[Column1]]&amp;"' ),"</f>
        <v>( 3, 'P', 380, '' ),</v>
      </c>
    </row>
    <row r="382" spans="1:2" x14ac:dyDescent="0.3">
      <c r="A382" s="31"/>
      <c r="B382" s="14" t="str">
        <f>"( 3, 'P', "&amp;ROW()-1&amp;", '"&amp;day[[#This Row],[Column1]]&amp;"' ),"</f>
        <v>( 3, 'P', 381, '' ),</v>
      </c>
    </row>
    <row r="383" spans="1:2" x14ac:dyDescent="0.3">
      <c r="A383" s="31"/>
      <c r="B383" s="14" t="str">
        <f>"( 3, 'P', "&amp;ROW()-1&amp;", '"&amp;day[[#This Row],[Column1]]&amp;"' ),"</f>
        <v>( 3, 'P', 382, '' ),</v>
      </c>
    </row>
    <row r="384" spans="1:2" x14ac:dyDescent="0.3">
      <c r="A384" s="31"/>
      <c r="B384" s="14" t="str">
        <f>"( 3, 'P', "&amp;ROW()-1&amp;", '"&amp;day[[#This Row],[Column1]]&amp;"' ),"</f>
        <v>( 3, 'P', 383, '' ),</v>
      </c>
    </row>
    <row r="385" spans="1:2" x14ac:dyDescent="0.3">
      <c r="A385" s="31"/>
      <c r="B385" s="14" t="str">
        <f>"( 3, 'P', "&amp;ROW()-1&amp;", '"&amp;day[[#This Row],[Column1]]&amp;"' ),"</f>
        <v>( 3, 'P', 384, '' ),</v>
      </c>
    </row>
    <row r="386" spans="1:2" x14ac:dyDescent="0.3">
      <c r="A386" s="31"/>
      <c r="B386" s="14" t="str">
        <f>"( 3, 'P', "&amp;ROW()-1&amp;", '"&amp;day[[#This Row],[Column1]]&amp;"' ),"</f>
        <v>( 3, 'P', 385, '' ),</v>
      </c>
    </row>
    <row r="387" spans="1:2" x14ac:dyDescent="0.3">
      <c r="A387" s="31"/>
      <c r="B387" s="14" t="str">
        <f>"( 3, 'P', "&amp;ROW()-1&amp;", '"&amp;day[[#This Row],[Column1]]&amp;"' ),"</f>
        <v>( 3, 'P', 386, '' ),</v>
      </c>
    </row>
    <row r="388" spans="1:2" x14ac:dyDescent="0.3">
      <c r="A388" s="31"/>
      <c r="B388" s="14" t="str">
        <f>"( 3, 'P', "&amp;ROW()-1&amp;", '"&amp;day[[#This Row],[Column1]]&amp;"' ),"</f>
        <v>( 3, 'P', 387, '' ),</v>
      </c>
    </row>
    <row r="389" spans="1:2" x14ac:dyDescent="0.3">
      <c r="A389" s="31"/>
      <c r="B389" s="14" t="str">
        <f>"( 3, 'P', "&amp;ROW()-1&amp;", '"&amp;day[[#This Row],[Column1]]&amp;"' ),"</f>
        <v>( 3, 'P', 388, '' ),</v>
      </c>
    </row>
    <row r="390" spans="1:2" x14ac:dyDescent="0.3">
      <c r="A390" s="31"/>
      <c r="B390" s="14" t="str">
        <f>"( 3, 'P', "&amp;ROW()-1&amp;", '"&amp;day[[#This Row],[Column1]]&amp;"' ),"</f>
        <v>( 3, 'P', 389, '' ),</v>
      </c>
    </row>
    <row r="391" spans="1:2" x14ac:dyDescent="0.3">
      <c r="A391" s="31"/>
      <c r="B391" s="14" t="str">
        <f>"( 3, 'P', "&amp;ROW()-1&amp;", '"&amp;day[[#This Row],[Column1]]&amp;"' ),"</f>
        <v>( 3, 'P', 390, '' ),</v>
      </c>
    </row>
    <row r="392" spans="1:2" x14ac:dyDescent="0.3">
      <c r="A392" s="31"/>
      <c r="B392" s="14" t="str">
        <f>"( 3, 'P', "&amp;ROW()-1&amp;", '"&amp;day[[#This Row],[Column1]]&amp;"' ),"</f>
        <v>( 3, 'P', 391, '' ),</v>
      </c>
    </row>
    <row r="393" spans="1:2" x14ac:dyDescent="0.3">
      <c r="A393" s="31"/>
      <c r="B393" s="14" t="str">
        <f>"( 3, 'P', "&amp;ROW()-1&amp;", '"&amp;day[[#This Row],[Column1]]&amp;"' ),"</f>
        <v>( 3, 'P', 392, '' ),</v>
      </c>
    </row>
    <row r="394" spans="1:2" x14ac:dyDescent="0.3">
      <c r="A394" s="31"/>
      <c r="B394" s="14" t="str">
        <f>"( 3, 'P', "&amp;ROW()-1&amp;", '"&amp;day[[#This Row],[Column1]]&amp;"' ),"</f>
        <v>( 3, 'P', 393, '' ),</v>
      </c>
    </row>
    <row r="395" spans="1:2" x14ac:dyDescent="0.3">
      <c r="A395" s="31"/>
      <c r="B395" s="14" t="str">
        <f>"( 3, 'P', "&amp;ROW()-1&amp;", '"&amp;day[[#This Row],[Column1]]&amp;"' ),"</f>
        <v>( 3, 'P', 394, '' ),</v>
      </c>
    </row>
    <row r="396" spans="1:2" x14ac:dyDescent="0.3">
      <c r="A396" s="31"/>
      <c r="B396" s="14" t="str">
        <f>"( 3, 'P', "&amp;ROW()-1&amp;", '"&amp;day[[#This Row],[Column1]]&amp;"' ),"</f>
        <v>( 3, 'P', 395, '' ),</v>
      </c>
    </row>
    <row r="397" spans="1:2" x14ac:dyDescent="0.3">
      <c r="A397" s="31"/>
      <c r="B397" s="14" t="str">
        <f>"( 3, 'P', "&amp;ROW()-1&amp;", '"&amp;day[[#This Row],[Column1]]&amp;"' ),"</f>
        <v>( 3, 'P', 396, '' ),</v>
      </c>
    </row>
    <row r="398" spans="1:2" x14ac:dyDescent="0.3">
      <c r="A398" s="31"/>
      <c r="B398" s="14" t="str">
        <f>"( 3, 'P', "&amp;ROW()-1&amp;", '"&amp;day[[#This Row],[Column1]]&amp;"' ),"</f>
        <v>( 3, 'P', 397, '' ),</v>
      </c>
    </row>
    <row r="399" spans="1:2" x14ac:dyDescent="0.3">
      <c r="A399" s="31"/>
      <c r="B399" s="14" t="str">
        <f>"( 3, 'P', "&amp;ROW()-1&amp;", '"&amp;day[[#This Row],[Column1]]&amp;"' ),"</f>
        <v>( 3, 'P', 398, '' ),</v>
      </c>
    </row>
    <row r="400" spans="1:2" x14ac:dyDescent="0.3">
      <c r="A400" s="31"/>
      <c r="B400" s="14" t="str">
        <f>"( 3, 'P', "&amp;ROW()-1&amp;", '"&amp;day[[#This Row],[Column1]]&amp;"' ),"</f>
        <v>( 3, 'P', 399, '' ),</v>
      </c>
    </row>
    <row r="401" spans="1:2" x14ac:dyDescent="0.3">
      <c r="A401" s="31"/>
      <c r="B401" s="14" t="str">
        <f>"( 3, 'P', "&amp;ROW()-1&amp;", '"&amp;day[[#This Row],[Column1]]&amp;"' ),"</f>
        <v>( 3, 'P', 400, '' ),</v>
      </c>
    </row>
    <row r="402" spans="1:2" x14ac:dyDescent="0.3">
      <c r="A402" s="31"/>
      <c r="B402" s="14" t="str">
        <f>"( 3, 'P', "&amp;ROW()-1&amp;", '"&amp;day[[#This Row],[Column1]]&amp;"' ),"</f>
        <v>( 3, 'P', 401, '' ),</v>
      </c>
    </row>
    <row r="403" spans="1:2" x14ac:dyDescent="0.3">
      <c r="A403" s="31"/>
      <c r="B403" s="14" t="str">
        <f>"( 3, 'P', "&amp;ROW()-1&amp;", '"&amp;day[[#This Row],[Column1]]&amp;"' ),"</f>
        <v>( 3, 'P', 402, '' ),</v>
      </c>
    </row>
    <row r="404" spans="1:2" x14ac:dyDescent="0.3">
      <c r="A404" s="31"/>
      <c r="B404" s="14" t="str">
        <f>"( 3, 'P', "&amp;ROW()-1&amp;", '"&amp;day[[#This Row],[Column1]]&amp;"' ),"</f>
        <v>( 3, 'P', 403, '' ),</v>
      </c>
    </row>
    <row r="405" spans="1:2" x14ac:dyDescent="0.3">
      <c r="A405" s="31"/>
      <c r="B405" s="14" t="str">
        <f>"( 3, 'P', "&amp;ROW()-1&amp;", '"&amp;day[[#This Row],[Column1]]&amp;"' ),"</f>
        <v>( 3, 'P', 404, '' ),</v>
      </c>
    </row>
    <row r="406" spans="1:2" x14ac:dyDescent="0.3">
      <c r="A406" s="31"/>
      <c r="B406" s="14" t="str">
        <f>"( 3, 'P', "&amp;ROW()-1&amp;", '"&amp;day[[#This Row],[Column1]]&amp;"' ),"</f>
        <v>( 3, 'P', 405, '' ),</v>
      </c>
    </row>
    <row r="407" spans="1:2" x14ac:dyDescent="0.3">
      <c r="A407" s="31"/>
      <c r="B407" s="14" t="str">
        <f>"( 3, 'P', "&amp;ROW()-1&amp;", '"&amp;day[[#This Row],[Column1]]&amp;"' ),"</f>
        <v>( 3, 'P', 406, '' ),</v>
      </c>
    </row>
    <row r="408" spans="1:2" x14ac:dyDescent="0.3">
      <c r="A408" s="31"/>
      <c r="B408" s="14" t="str">
        <f>"( 3, 'P', "&amp;ROW()-1&amp;", '"&amp;day[[#This Row],[Column1]]&amp;"' ),"</f>
        <v>( 3, 'P', 407, '' ),</v>
      </c>
    </row>
    <row r="409" spans="1:2" x14ac:dyDescent="0.3">
      <c r="A409" s="31"/>
      <c r="B409" s="14" t="str">
        <f>"( 3, 'P', "&amp;ROW()-1&amp;", '"&amp;day[[#This Row],[Column1]]&amp;"' ),"</f>
        <v>( 3, 'P', 408, '' ),</v>
      </c>
    </row>
    <row r="410" spans="1:2" x14ac:dyDescent="0.3">
      <c r="A410" s="31"/>
      <c r="B410" s="14" t="str">
        <f>"( 3, 'P', "&amp;ROW()-1&amp;", '"&amp;day[[#This Row],[Column1]]&amp;"' ),"</f>
        <v>( 3, 'P', 409, '' ),</v>
      </c>
    </row>
    <row r="411" spans="1:2" x14ac:dyDescent="0.3">
      <c r="A411" s="31"/>
      <c r="B411" s="14" t="str">
        <f>"( 3, 'P', "&amp;ROW()-1&amp;", '"&amp;day[[#This Row],[Column1]]&amp;"' ),"</f>
        <v>( 3, 'P', 410, '' ),</v>
      </c>
    </row>
    <row r="412" spans="1:2" x14ac:dyDescent="0.3">
      <c r="A412" s="31"/>
      <c r="B412" s="14" t="str">
        <f>"( 3, 'P', "&amp;ROW()-1&amp;", '"&amp;day[[#This Row],[Column1]]&amp;"' ),"</f>
        <v>( 3, 'P', 411, '' ),</v>
      </c>
    </row>
    <row r="413" spans="1:2" x14ac:dyDescent="0.3">
      <c r="A413" s="31"/>
      <c r="B413" s="14" t="str">
        <f>"( 3, 'P', "&amp;ROW()-1&amp;", '"&amp;day[[#This Row],[Column1]]&amp;"' ),"</f>
        <v>( 3, 'P', 412, '' ),</v>
      </c>
    </row>
    <row r="414" spans="1:2" x14ac:dyDescent="0.3">
      <c r="A414" s="31"/>
      <c r="B414" s="14" t="str">
        <f>"( 3, 'P', "&amp;ROW()-1&amp;", '"&amp;day[[#This Row],[Column1]]&amp;"' ),"</f>
        <v>( 3, 'P', 413, '' ),</v>
      </c>
    </row>
    <row r="415" spans="1:2" x14ac:dyDescent="0.3">
      <c r="A415" s="31"/>
      <c r="B415" s="14" t="str">
        <f>"( 3, 'P', "&amp;ROW()-1&amp;", '"&amp;day[[#This Row],[Column1]]&amp;"' ),"</f>
        <v>( 3, 'P', 414, '' ),</v>
      </c>
    </row>
    <row r="416" spans="1:2" x14ac:dyDescent="0.3">
      <c r="A416" s="31"/>
      <c r="B416" s="14" t="str">
        <f>"( 3, 'P', "&amp;ROW()-1&amp;", '"&amp;day[[#This Row],[Column1]]&amp;"' ),"</f>
        <v>( 3, 'P', 415, '' ),</v>
      </c>
    </row>
    <row r="417" spans="1:2" x14ac:dyDescent="0.3">
      <c r="A417" s="31"/>
      <c r="B417" s="14" t="str">
        <f>"( 3, 'P', "&amp;ROW()-1&amp;", '"&amp;day[[#This Row],[Column1]]&amp;"' ),"</f>
        <v>( 3, 'P', 416, '' ),</v>
      </c>
    </row>
    <row r="418" spans="1:2" x14ac:dyDescent="0.3">
      <c r="A418" s="31"/>
      <c r="B418" s="14" t="str">
        <f>"( 3, 'P', "&amp;ROW()-1&amp;", '"&amp;day[[#This Row],[Column1]]&amp;"' ),"</f>
        <v>( 3, 'P', 417, '' ),</v>
      </c>
    </row>
    <row r="419" spans="1:2" x14ac:dyDescent="0.3">
      <c r="A419" s="31"/>
      <c r="B419" s="14" t="str">
        <f>"( 3, 'P', "&amp;ROW()-1&amp;", '"&amp;day[[#This Row],[Column1]]&amp;"' ),"</f>
        <v>( 3, 'P', 418, '' ),</v>
      </c>
    </row>
    <row r="420" spans="1:2" x14ac:dyDescent="0.3">
      <c r="A420" s="31"/>
      <c r="B420" s="14" t="str">
        <f>"( 3, 'P', "&amp;ROW()-1&amp;", '"&amp;day[[#This Row],[Column1]]&amp;"' ),"</f>
        <v>( 3, 'P', 419, '' ),</v>
      </c>
    </row>
    <row r="421" spans="1:2" x14ac:dyDescent="0.3">
      <c r="A421" s="31"/>
      <c r="B421" s="14" t="str">
        <f>"( 3, 'P', "&amp;ROW()-1&amp;", '"&amp;day[[#This Row],[Column1]]&amp;"' ),"</f>
        <v>( 3, 'P', 420, '' ),</v>
      </c>
    </row>
    <row r="422" spans="1:2" x14ac:dyDescent="0.3">
      <c r="A422" s="31"/>
      <c r="B422" s="14" t="str">
        <f>"( 3, 'P', "&amp;ROW()-1&amp;", '"&amp;day[[#This Row],[Column1]]&amp;"' ),"</f>
        <v>( 3, 'P', 421, '' ),</v>
      </c>
    </row>
    <row r="423" spans="1:2" x14ac:dyDescent="0.3">
      <c r="A423" s="31"/>
      <c r="B423" s="14" t="str">
        <f>"( 3, 'P', "&amp;ROW()-1&amp;", '"&amp;day[[#This Row],[Column1]]&amp;"' ),"</f>
        <v>( 3, 'P', 422, '' ),</v>
      </c>
    </row>
    <row r="424" spans="1:2" x14ac:dyDescent="0.3">
      <c r="A424" s="31"/>
      <c r="B424" s="14" t="str">
        <f>"( 3, 'P', "&amp;ROW()-1&amp;", '"&amp;day[[#This Row],[Column1]]&amp;"' ),"</f>
        <v>( 3, 'P', 423, '' ),</v>
      </c>
    </row>
    <row r="425" spans="1:2" x14ac:dyDescent="0.3">
      <c r="A425" s="31"/>
      <c r="B425" s="14" t="str">
        <f>"( 3, 'P', "&amp;ROW()-1&amp;", '"&amp;day[[#This Row],[Column1]]&amp;"' ),"</f>
        <v>( 3, 'P', 424, '' ),</v>
      </c>
    </row>
    <row r="426" spans="1:2" x14ac:dyDescent="0.3">
      <c r="A426" s="31"/>
      <c r="B426" s="14" t="str">
        <f>"( 3, 'P', "&amp;ROW()-1&amp;", '"&amp;day[[#This Row],[Column1]]&amp;"' ),"</f>
        <v>( 3, 'P', 425, '' ),</v>
      </c>
    </row>
    <row r="427" spans="1:2" x14ac:dyDescent="0.3">
      <c r="A427" s="31"/>
      <c r="B427" s="14" t="str">
        <f>"( 3, 'P', "&amp;ROW()-1&amp;", '"&amp;day[[#This Row],[Column1]]&amp;"' ),"</f>
        <v>( 3, 'P', 426, '' ),</v>
      </c>
    </row>
    <row r="428" spans="1:2" x14ac:dyDescent="0.3">
      <c r="A428" s="31"/>
      <c r="B428" s="14" t="str">
        <f>"( 3, 'P', "&amp;ROW()-1&amp;", '"&amp;day[[#This Row],[Column1]]&amp;"' ),"</f>
        <v>( 3, 'P', 427, '' ),</v>
      </c>
    </row>
    <row r="429" spans="1:2" x14ac:dyDescent="0.3">
      <c r="A429" s="31"/>
      <c r="B429" s="14" t="str">
        <f>"( 3, 'P', "&amp;ROW()-1&amp;", '"&amp;day[[#This Row],[Column1]]&amp;"' ),"</f>
        <v>( 3, 'P', 428, '' ),</v>
      </c>
    </row>
    <row r="430" spans="1:2" x14ac:dyDescent="0.3">
      <c r="A430" s="31"/>
      <c r="B430" s="14" t="str">
        <f>"( 3, 'P', "&amp;ROW()-1&amp;", '"&amp;day[[#This Row],[Column1]]&amp;"' ),"</f>
        <v>( 3, 'P', 429, '' ),</v>
      </c>
    </row>
    <row r="431" spans="1:2" x14ac:dyDescent="0.3">
      <c r="A431" s="31"/>
      <c r="B431" s="14" t="str">
        <f>"( 3, 'P', "&amp;ROW()-1&amp;", '"&amp;day[[#This Row],[Column1]]&amp;"' ),"</f>
        <v>( 3, 'P', 430, '' ),</v>
      </c>
    </row>
    <row r="432" spans="1:2" x14ac:dyDescent="0.3">
      <c r="A432" s="31"/>
      <c r="B432" s="14" t="str">
        <f>"( 3, 'P', "&amp;ROW()-1&amp;", '"&amp;day[[#This Row],[Column1]]&amp;"' ),"</f>
        <v>( 3, 'P', 431, '' ),</v>
      </c>
    </row>
    <row r="433" spans="1:2" x14ac:dyDescent="0.3">
      <c r="A433" s="31"/>
      <c r="B433" s="14" t="str">
        <f>"( 3, 'P', "&amp;ROW()-1&amp;", '"&amp;day[[#This Row],[Column1]]&amp;"' ),"</f>
        <v>( 3, 'P', 432, '' ),</v>
      </c>
    </row>
    <row r="434" spans="1:2" x14ac:dyDescent="0.3">
      <c r="A434" s="31"/>
      <c r="B434" s="14" t="str">
        <f>"( 3, 'P', "&amp;ROW()-1&amp;", '"&amp;day[[#This Row],[Column1]]&amp;"' ),"</f>
        <v>( 3, 'P', 433, '' ),</v>
      </c>
    </row>
    <row r="435" spans="1:2" x14ac:dyDescent="0.3">
      <c r="A435" s="31"/>
      <c r="B435" s="14" t="str">
        <f>"( 3, 'P', "&amp;ROW()-1&amp;", '"&amp;day[[#This Row],[Column1]]&amp;"' ),"</f>
        <v>( 3, 'P', 434, '' ),</v>
      </c>
    </row>
    <row r="436" spans="1:2" x14ac:dyDescent="0.3">
      <c r="A436" s="31"/>
      <c r="B436" s="14" t="str">
        <f>"( 3, 'P', "&amp;ROW()-1&amp;", '"&amp;day[[#This Row],[Column1]]&amp;"' ),"</f>
        <v>( 3, 'P', 435, '' ),</v>
      </c>
    </row>
    <row r="437" spans="1:2" x14ac:dyDescent="0.3">
      <c r="A437" s="31"/>
      <c r="B437" s="14" t="str">
        <f>"( 3, 'P', "&amp;ROW()-1&amp;", '"&amp;day[[#This Row],[Column1]]&amp;"' ),"</f>
        <v>( 3, 'P', 436, '' ),</v>
      </c>
    </row>
    <row r="438" spans="1:2" x14ac:dyDescent="0.3">
      <c r="A438" s="31"/>
      <c r="B438" s="14" t="str">
        <f>"( 3, 'P', "&amp;ROW()-1&amp;", '"&amp;day[[#This Row],[Column1]]&amp;"' ),"</f>
        <v>( 3, 'P', 437, '' ),</v>
      </c>
    </row>
    <row r="439" spans="1:2" x14ac:dyDescent="0.3">
      <c r="A439" s="31"/>
      <c r="B439" s="14" t="str">
        <f>"( 3, 'P', "&amp;ROW()-1&amp;", '"&amp;day[[#This Row],[Column1]]&amp;"' ),"</f>
        <v>( 3, 'P', 438, '' ),</v>
      </c>
    </row>
    <row r="440" spans="1:2" x14ac:dyDescent="0.3">
      <c r="A440" s="31"/>
      <c r="B440" s="14" t="str">
        <f>"( 3, 'P', "&amp;ROW()-1&amp;", '"&amp;day[[#This Row],[Column1]]&amp;"' ),"</f>
        <v>( 3, 'P', 439, '' ),</v>
      </c>
    </row>
    <row r="441" spans="1:2" x14ac:dyDescent="0.3">
      <c r="A441" s="31"/>
      <c r="B441" s="14" t="str">
        <f>"( 3, 'P', "&amp;ROW()-1&amp;", '"&amp;day[[#This Row],[Column1]]&amp;"' ),"</f>
        <v>( 3, 'P', 440, '' ),</v>
      </c>
    </row>
    <row r="442" spans="1:2" x14ac:dyDescent="0.3">
      <c r="A442" s="31"/>
      <c r="B442" s="14" t="str">
        <f>"( 3, 'P', "&amp;ROW()-1&amp;", '"&amp;day[[#This Row],[Column1]]&amp;"' ),"</f>
        <v>( 3, 'P', 441, '' ),</v>
      </c>
    </row>
    <row r="443" spans="1:2" x14ac:dyDescent="0.3">
      <c r="A443" s="31"/>
      <c r="B443" s="14" t="str">
        <f>"( 3, 'P', "&amp;ROW()-1&amp;", '"&amp;day[[#This Row],[Column1]]&amp;"' ),"</f>
        <v>( 3, 'P', 442, '' ),</v>
      </c>
    </row>
    <row r="444" spans="1:2" x14ac:dyDescent="0.3">
      <c r="A444" s="31"/>
      <c r="B444" s="14" t="str">
        <f>"( 3, 'P', "&amp;ROW()-1&amp;", '"&amp;day[[#This Row],[Column1]]&amp;"' ),"</f>
        <v>( 3, 'P', 443, '' ),</v>
      </c>
    </row>
    <row r="445" spans="1:2" x14ac:dyDescent="0.3">
      <c r="A445" s="31"/>
      <c r="B445" s="14" t="str">
        <f>"( 3, 'P', "&amp;ROW()-1&amp;", '"&amp;day[[#This Row],[Column1]]&amp;"' ),"</f>
        <v>( 3, 'P', 444, '' ),</v>
      </c>
    </row>
    <row r="446" spans="1:2" x14ac:dyDescent="0.3">
      <c r="A446" s="31"/>
      <c r="B446" s="14" t="str">
        <f>"( 3, 'P', "&amp;ROW()-1&amp;", '"&amp;day[[#This Row],[Column1]]&amp;"' ),"</f>
        <v>( 3, 'P', 445, '' ),</v>
      </c>
    </row>
    <row r="447" spans="1:2" x14ac:dyDescent="0.3">
      <c r="A447" s="31"/>
      <c r="B447" s="14" t="str">
        <f>"( 3, 'P', "&amp;ROW()-1&amp;", '"&amp;day[[#This Row],[Column1]]&amp;"' ),"</f>
        <v>( 3, 'P', 446, '' ),</v>
      </c>
    </row>
    <row r="448" spans="1:2" x14ac:dyDescent="0.3">
      <c r="A448" s="31"/>
      <c r="B448" s="14" t="str">
        <f>"( 3, 'P', "&amp;ROW()-1&amp;", '"&amp;day[[#This Row],[Column1]]&amp;"' ),"</f>
        <v>( 3, 'P', 447, '' ),</v>
      </c>
    </row>
    <row r="449" spans="1:2" x14ac:dyDescent="0.3">
      <c r="A449" s="31"/>
      <c r="B449" s="14" t="str">
        <f>"( 3, 'P', "&amp;ROW()-1&amp;", '"&amp;day[[#This Row],[Column1]]&amp;"' ),"</f>
        <v>( 3, 'P', 448, '' ),</v>
      </c>
    </row>
    <row r="450" spans="1:2" x14ac:dyDescent="0.3">
      <c r="A450" s="31"/>
      <c r="B450" s="14" t="str">
        <f>"( 3, 'P', "&amp;ROW()-1&amp;", '"&amp;day[[#This Row],[Column1]]&amp;"' ),"</f>
        <v>( 3, 'P', 449, '' ),</v>
      </c>
    </row>
    <row r="451" spans="1:2" x14ac:dyDescent="0.3">
      <c r="A451" s="31"/>
      <c r="B451" s="14" t="str">
        <f>"( 3, 'P', "&amp;ROW()-1&amp;", '"&amp;day[[#This Row],[Column1]]&amp;"' ),"</f>
        <v>( 3, 'P', 450, '' ),</v>
      </c>
    </row>
    <row r="452" spans="1:2" x14ac:dyDescent="0.3">
      <c r="A452" s="31"/>
      <c r="B452" s="14" t="str">
        <f>"( 3, 'P', "&amp;ROW()-1&amp;", '"&amp;day[[#This Row],[Column1]]&amp;"' ),"</f>
        <v>( 3, 'P', 451, '' ),</v>
      </c>
    </row>
    <row r="453" spans="1:2" x14ac:dyDescent="0.3">
      <c r="A453" s="31"/>
      <c r="B453" s="14" t="str">
        <f>"( 3, 'P', "&amp;ROW()-1&amp;", '"&amp;day[[#This Row],[Column1]]&amp;"' ),"</f>
        <v>( 3, 'P', 452, '' ),</v>
      </c>
    </row>
    <row r="454" spans="1:2" x14ac:dyDescent="0.3">
      <c r="A454" s="31"/>
      <c r="B454" s="14" t="str">
        <f>"( 3, 'P', "&amp;ROW()-1&amp;", '"&amp;day[[#This Row],[Column1]]&amp;"' ),"</f>
        <v>( 3, 'P', 453, '' ),</v>
      </c>
    </row>
    <row r="455" spans="1:2" x14ac:dyDescent="0.3">
      <c r="A455" s="31"/>
      <c r="B455" s="14" t="str">
        <f>"( 3, 'P', "&amp;ROW()-1&amp;", '"&amp;day[[#This Row],[Column1]]&amp;"' ),"</f>
        <v>( 3, 'P', 454, '' ),</v>
      </c>
    </row>
    <row r="456" spans="1:2" x14ac:dyDescent="0.3">
      <c r="A456" s="31"/>
      <c r="B456" s="14" t="str">
        <f>"( 3, 'P', "&amp;ROW()-1&amp;", '"&amp;day[[#This Row],[Column1]]&amp;"' ),"</f>
        <v>( 3, 'P', 455, '' ),</v>
      </c>
    </row>
    <row r="457" spans="1:2" x14ac:dyDescent="0.3">
      <c r="A457" s="31"/>
      <c r="B457" s="14" t="str">
        <f>"( 3, 'P', "&amp;ROW()-1&amp;", '"&amp;day[[#This Row],[Column1]]&amp;"' ),"</f>
        <v>( 3, 'P', 456, '' ),</v>
      </c>
    </row>
    <row r="458" spans="1:2" x14ac:dyDescent="0.3">
      <c r="A458" s="31"/>
      <c r="B458" s="14" t="str">
        <f>"( 3, 'P', "&amp;ROW()-1&amp;", '"&amp;day[[#This Row],[Column1]]&amp;"' ),"</f>
        <v>( 3, 'P', 457, '' ),</v>
      </c>
    </row>
    <row r="459" spans="1:2" x14ac:dyDescent="0.3">
      <c r="A459" s="31"/>
      <c r="B459" s="14" t="str">
        <f>"( 3, 'P', "&amp;ROW()-1&amp;", '"&amp;day[[#This Row],[Column1]]&amp;"' ),"</f>
        <v>( 3, 'P', 458, '' ),</v>
      </c>
    </row>
    <row r="460" spans="1:2" x14ac:dyDescent="0.3">
      <c r="A460" s="31"/>
      <c r="B460" s="14" t="str">
        <f>"( 3, 'P', "&amp;ROW()-1&amp;", '"&amp;day[[#This Row],[Column1]]&amp;"' ),"</f>
        <v>( 3, 'P', 459, '' ),</v>
      </c>
    </row>
    <row r="461" spans="1:2" x14ac:dyDescent="0.3">
      <c r="A461" s="31"/>
      <c r="B461" s="14" t="str">
        <f>"( 3, 'P', "&amp;ROW()-1&amp;", '"&amp;day[[#This Row],[Column1]]&amp;"' ),"</f>
        <v>( 3, 'P', 460, '' ),</v>
      </c>
    </row>
    <row r="462" spans="1:2" x14ac:dyDescent="0.3">
      <c r="A462" s="31"/>
      <c r="B462" s="14" t="str">
        <f>"( 3, 'P', "&amp;ROW()-1&amp;", '"&amp;day[[#This Row],[Column1]]&amp;"' ),"</f>
        <v>( 3, 'P', 461, '' ),</v>
      </c>
    </row>
    <row r="463" spans="1:2" x14ac:dyDescent="0.3">
      <c r="A463" s="31"/>
      <c r="B463" s="14" t="str">
        <f>"( 3, 'P', "&amp;ROW()-1&amp;", '"&amp;day[[#This Row],[Column1]]&amp;"' ),"</f>
        <v>( 3, 'P', 462, '' ),</v>
      </c>
    </row>
    <row r="464" spans="1:2" x14ac:dyDescent="0.3">
      <c r="A464" s="31"/>
      <c r="B464" s="14" t="str">
        <f>"( 3, 'P', "&amp;ROW()-1&amp;", '"&amp;day[[#This Row],[Column1]]&amp;"' ),"</f>
        <v>( 3, 'P', 463, '' ),</v>
      </c>
    </row>
    <row r="465" spans="1:2" x14ac:dyDescent="0.3">
      <c r="A465" s="31"/>
      <c r="B465" s="14" t="str">
        <f>"( 3, 'P', "&amp;ROW()-1&amp;", '"&amp;day[[#This Row],[Column1]]&amp;"' ),"</f>
        <v>( 3, 'P', 464, '' ),</v>
      </c>
    </row>
    <row r="466" spans="1:2" x14ac:dyDescent="0.3">
      <c r="A466" s="31"/>
      <c r="B466" s="14" t="str">
        <f>"( 3, 'P', "&amp;ROW()-1&amp;", '"&amp;day[[#This Row],[Column1]]&amp;"' ),"</f>
        <v>( 3, 'P', 465, '' ),</v>
      </c>
    </row>
    <row r="467" spans="1:2" x14ac:dyDescent="0.3">
      <c r="A467" s="31"/>
      <c r="B467" s="14" t="str">
        <f>"( 3, 'P', "&amp;ROW()-1&amp;", '"&amp;day[[#This Row],[Column1]]&amp;"' ),"</f>
        <v>( 3, 'P', 466, '' ),</v>
      </c>
    </row>
    <row r="468" spans="1:2" x14ac:dyDescent="0.3">
      <c r="A468" s="31"/>
      <c r="B468" s="14" t="str">
        <f>"( 3, 'P', "&amp;ROW()-1&amp;", '"&amp;day[[#This Row],[Column1]]&amp;"' ),"</f>
        <v>( 3, 'P', 467, '' ),</v>
      </c>
    </row>
    <row r="469" spans="1:2" x14ac:dyDescent="0.3">
      <c r="A469" s="31"/>
      <c r="B469" s="14" t="str">
        <f>"( 3, 'P', "&amp;ROW()-1&amp;", '"&amp;day[[#This Row],[Column1]]&amp;"' ),"</f>
        <v>( 3, 'P', 468, '' ),</v>
      </c>
    </row>
    <row r="470" spans="1:2" x14ac:dyDescent="0.3">
      <c r="A470" s="31"/>
      <c r="B470" s="14" t="str">
        <f>"( 3, 'P', "&amp;ROW()-1&amp;", '"&amp;day[[#This Row],[Column1]]&amp;"' ),"</f>
        <v>( 3, 'P', 469, '' ),</v>
      </c>
    </row>
    <row r="471" spans="1:2" x14ac:dyDescent="0.3">
      <c r="A471" s="31"/>
      <c r="B471" s="14" t="str">
        <f>"( 3, 'P', "&amp;ROW()-1&amp;", '"&amp;day[[#This Row],[Column1]]&amp;"' ),"</f>
        <v>( 3, 'P', 470, '' ),</v>
      </c>
    </row>
    <row r="472" spans="1:2" x14ac:dyDescent="0.3">
      <c r="A472" s="31"/>
      <c r="B472" s="14" t="str">
        <f>"( 3, 'P', "&amp;ROW()-1&amp;", '"&amp;day[[#This Row],[Column1]]&amp;"' ),"</f>
        <v>( 3, 'P', 471, '' ),</v>
      </c>
    </row>
    <row r="473" spans="1:2" x14ac:dyDescent="0.3">
      <c r="A473" s="31"/>
      <c r="B473" s="14" t="str">
        <f>"( 3, 'P', "&amp;ROW()-1&amp;", '"&amp;day[[#This Row],[Column1]]&amp;"' ),"</f>
        <v>( 3, 'P', 472, '' ),</v>
      </c>
    </row>
    <row r="474" spans="1:2" x14ac:dyDescent="0.3">
      <c r="A474" s="31"/>
      <c r="B474" s="14" t="str">
        <f>"( 3, 'P', "&amp;ROW()-1&amp;", '"&amp;day[[#This Row],[Column1]]&amp;"' ),"</f>
        <v>( 3, 'P', 473, '' ),</v>
      </c>
    </row>
    <row r="475" spans="1:2" x14ac:dyDescent="0.3">
      <c r="A475" s="31"/>
      <c r="B475" s="14" t="str">
        <f>"( 3, 'P', "&amp;ROW()-1&amp;", '"&amp;day[[#This Row],[Column1]]&amp;"' ),"</f>
        <v>( 3, 'P', 474, '' ),</v>
      </c>
    </row>
    <row r="476" spans="1:2" x14ac:dyDescent="0.3">
      <c r="A476" s="31"/>
      <c r="B476" s="14" t="str">
        <f>"( 3, 'P', "&amp;ROW()-1&amp;", '"&amp;day[[#This Row],[Column1]]&amp;"' ),"</f>
        <v>( 3, 'P', 475, '' ),</v>
      </c>
    </row>
    <row r="477" spans="1:2" x14ac:dyDescent="0.3">
      <c r="A477" s="31"/>
      <c r="B477" s="14" t="str">
        <f>"( 3, 'P', "&amp;ROW()-1&amp;", '"&amp;day[[#This Row],[Column1]]&amp;"' ),"</f>
        <v>( 3, 'P', 476, '' ),</v>
      </c>
    </row>
    <row r="478" spans="1:2" x14ac:dyDescent="0.3">
      <c r="A478" s="31"/>
      <c r="B478" s="14" t="str">
        <f>"( 3, 'P', "&amp;ROW()-1&amp;", '"&amp;day[[#This Row],[Column1]]&amp;"' ),"</f>
        <v>( 3, 'P', 477, '' ),</v>
      </c>
    </row>
    <row r="479" spans="1:2" x14ac:dyDescent="0.3">
      <c r="A479" s="31"/>
      <c r="B479" s="14" t="str">
        <f>"( 3, 'P', "&amp;ROW()-1&amp;", '"&amp;day[[#This Row],[Column1]]&amp;"' ),"</f>
        <v>( 3, 'P', 478, '' ),</v>
      </c>
    </row>
    <row r="480" spans="1:2" x14ac:dyDescent="0.3">
      <c r="A480" s="31"/>
      <c r="B480" s="14" t="str">
        <f>"( 3, 'P', "&amp;ROW()-1&amp;", '"&amp;day[[#This Row],[Column1]]&amp;"' ),"</f>
        <v>( 3, 'P', 479, '' ),</v>
      </c>
    </row>
    <row r="481" spans="1:2" x14ac:dyDescent="0.3">
      <c r="A481" s="31"/>
      <c r="B481" s="14" t="str">
        <f>"( 3, 'P', "&amp;ROW()-1&amp;", '"&amp;day[[#This Row],[Column1]]&amp;"' ),"</f>
        <v>( 3, 'P', 480, '' ),</v>
      </c>
    </row>
    <row r="482" spans="1:2" x14ac:dyDescent="0.3">
      <c r="A482" s="31"/>
      <c r="B482" s="14" t="str">
        <f>"( 3, 'P', "&amp;ROW()-1&amp;", '"&amp;day[[#This Row],[Column1]]&amp;"' ),"</f>
        <v>( 3, 'P', 481, '' ),</v>
      </c>
    </row>
    <row r="483" spans="1:2" x14ac:dyDescent="0.3">
      <c r="A483" s="31"/>
      <c r="B483" s="14" t="str">
        <f>"( 3, 'P', "&amp;ROW()-1&amp;", '"&amp;day[[#This Row],[Column1]]&amp;"' ),"</f>
        <v>( 3, 'P', 482, '' ),</v>
      </c>
    </row>
    <row r="484" spans="1:2" x14ac:dyDescent="0.3">
      <c r="A484" s="31"/>
      <c r="B484" s="14" t="str">
        <f>"( 3, 'P', "&amp;ROW()-1&amp;", '"&amp;day[[#This Row],[Column1]]&amp;"' ),"</f>
        <v>( 3, 'P', 483, '' ),</v>
      </c>
    </row>
    <row r="485" spans="1:2" x14ac:dyDescent="0.3">
      <c r="A485" s="31"/>
      <c r="B485" s="14" t="str">
        <f>"( 3, 'P', "&amp;ROW()-1&amp;", '"&amp;day[[#This Row],[Column1]]&amp;"' ),"</f>
        <v>( 3, 'P', 484, '' ),</v>
      </c>
    </row>
    <row r="486" spans="1:2" x14ac:dyDescent="0.3">
      <c r="A486" s="31"/>
      <c r="B486" s="14" t="str">
        <f>"( 3, 'P', "&amp;ROW()-1&amp;", '"&amp;day[[#This Row],[Column1]]&amp;"' ),"</f>
        <v>( 3, 'P', 485, '' ),</v>
      </c>
    </row>
    <row r="487" spans="1:2" x14ac:dyDescent="0.3">
      <c r="A487" s="31"/>
      <c r="B487" s="14" t="str">
        <f>"( 3, 'P', "&amp;ROW()-1&amp;", '"&amp;day[[#This Row],[Column1]]&amp;"' ),"</f>
        <v>( 3, 'P', 486, '' ),</v>
      </c>
    </row>
    <row r="488" spans="1:2" x14ac:dyDescent="0.3">
      <c r="A488" s="31"/>
      <c r="B488" s="14" t="str">
        <f>"( 3, 'P', "&amp;ROW()-1&amp;", '"&amp;day[[#This Row],[Column1]]&amp;"' ),"</f>
        <v>( 3, 'P', 487, '' ),</v>
      </c>
    </row>
    <row r="489" spans="1:2" x14ac:dyDescent="0.3">
      <c r="A489" s="31"/>
      <c r="B489" s="14" t="str">
        <f>"( 3, 'P', "&amp;ROW()-1&amp;", '"&amp;day[[#This Row],[Column1]]&amp;"' ),"</f>
        <v>( 3, 'P', 488, '' ),</v>
      </c>
    </row>
    <row r="490" spans="1:2" x14ac:dyDescent="0.3">
      <c r="A490" s="31"/>
      <c r="B490" s="14" t="str">
        <f>"( 3, 'P', "&amp;ROW()-1&amp;", '"&amp;day[[#This Row],[Column1]]&amp;"' ),"</f>
        <v>( 3, 'P', 489, '' ),</v>
      </c>
    </row>
    <row r="491" spans="1:2" x14ac:dyDescent="0.3">
      <c r="A491" s="31"/>
      <c r="B491" s="14" t="str">
        <f>"( 3, 'P', "&amp;ROW()-1&amp;", '"&amp;day[[#This Row],[Column1]]&amp;"' ),"</f>
        <v>( 3, 'P', 490, '' ),</v>
      </c>
    </row>
    <row r="492" spans="1:2" x14ac:dyDescent="0.3">
      <c r="A492" s="31"/>
      <c r="B492" s="14" t="str">
        <f>"( 3, 'P', "&amp;ROW()-1&amp;", '"&amp;day[[#This Row],[Column1]]&amp;"' ),"</f>
        <v>( 3, 'P', 491, '' ),</v>
      </c>
    </row>
    <row r="493" spans="1:2" x14ac:dyDescent="0.3">
      <c r="A493" s="31"/>
      <c r="B493" s="14" t="str">
        <f>"( 3, 'P', "&amp;ROW()-1&amp;", '"&amp;day[[#This Row],[Column1]]&amp;"' ),"</f>
        <v>( 3, 'P', 492, '' ),</v>
      </c>
    </row>
    <row r="494" spans="1:2" x14ac:dyDescent="0.3">
      <c r="A494" s="31"/>
      <c r="B494" s="14" t="str">
        <f>"( 3, 'P', "&amp;ROW()-1&amp;", '"&amp;day[[#This Row],[Column1]]&amp;"' ),"</f>
        <v>( 3, 'P', 493, '' ),</v>
      </c>
    </row>
    <row r="495" spans="1:2" x14ac:dyDescent="0.3">
      <c r="A495" s="31"/>
      <c r="B495" s="14" t="str">
        <f>"( 3, 'P', "&amp;ROW()-1&amp;", '"&amp;day[[#This Row],[Column1]]&amp;"' ),"</f>
        <v>( 3, 'P', 494, '' ),</v>
      </c>
    </row>
    <row r="496" spans="1:2" x14ac:dyDescent="0.3">
      <c r="A496" s="31"/>
      <c r="B496" s="14" t="str">
        <f>"( 3, 'P', "&amp;ROW()-1&amp;", '"&amp;day[[#This Row],[Column1]]&amp;"' ),"</f>
        <v>( 3, 'P', 495, '' ),</v>
      </c>
    </row>
    <row r="497" spans="1:2" x14ac:dyDescent="0.3">
      <c r="A497" s="31"/>
      <c r="B497" s="14" t="str">
        <f>"( 3, 'P', "&amp;ROW()-1&amp;", '"&amp;day[[#This Row],[Column1]]&amp;"' ),"</f>
        <v>( 3, 'P', 496, '' ),</v>
      </c>
    </row>
    <row r="498" spans="1:2" x14ac:dyDescent="0.3">
      <c r="A498" s="31"/>
      <c r="B498" s="14" t="str">
        <f>"( 3, 'P', "&amp;ROW()-1&amp;", '"&amp;day[[#This Row],[Column1]]&amp;"' ),"</f>
        <v>( 3, 'P', 497, '' ),</v>
      </c>
    </row>
    <row r="499" spans="1:2" x14ac:dyDescent="0.3">
      <c r="A499" s="31"/>
      <c r="B499" s="14" t="str">
        <f>"( 3, 'P', "&amp;ROW()-1&amp;", '"&amp;day[[#This Row],[Column1]]&amp;"' ),"</f>
        <v>( 3, 'P', 498, '' ),</v>
      </c>
    </row>
    <row r="500" spans="1:2" x14ac:dyDescent="0.3">
      <c r="A500" s="31"/>
      <c r="B500" s="14" t="str">
        <f>"( 3, 'P', "&amp;ROW()-1&amp;", '"&amp;day[[#This Row],[Column1]]&amp;"' ),"</f>
        <v>( 3, 'P', 499, '' ),</v>
      </c>
    </row>
    <row r="501" spans="1:2" x14ac:dyDescent="0.3">
      <c r="A501" s="31"/>
      <c r="B501" s="14" t="str">
        <f>"( 3, 'P', "&amp;ROW()-1&amp;", '"&amp;day[[#This Row],[Column1]]&amp;"' ),"</f>
        <v>( 3, 'P', 500, '' ),</v>
      </c>
    </row>
    <row r="502" spans="1:2" x14ac:dyDescent="0.3">
      <c r="A502" s="31"/>
      <c r="B502" s="14" t="str">
        <f>"( 3, 'P', "&amp;ROW()-1&amp;", '"&amp;day[[#This Row],[Column1]]&amp;"' ),"</f>
        <v>( 3, 'P', 501, '' ),</v>
      </c>
    </row>
    <row r="503" spans="1:2" x14ac:dyDescent="0.3">
      <c r="A503" s="31"/>
      <c r="B503" s="14" t="str">
        <f>"( 3, 'P', "&amp;ROW()-1&amp;", '"&amp;day[[#This Row],[Column1]]&amp;"' ),"</f>
        <v>( 3, 'P', 502, '' ),</v>
      </c>
    </row>
    <row r="504" spans="1:2" x14ac:dyDescent="0.3">
      <c r="A504" s="31"/>
      <c r="B504" s="14" t="str">
        <f>"( 3, 'P', "&amp;ROW()-1&amp;", '"&amp;day[[#This Row],[Column1]]&amp;"' ),"</f>
        <v>( 3, 'P', 503, '' ),</v>
      </c>
    </row>
    <row r="505" spans="1:2" x14ac:dyDescent="0.3">
      <c r="A505" s="31"/>
      <c r="B505" s="14" t="str">
        <f>"( 3, 'P', "&amp;ROW()-1&amp;", '"&amp;day[[#This Row],[Column1]]&amp;"' ),"</f>
        <v>( 3, 'P', 504, '' ),</v>
      </c>
    </row>
    <row r="506" spans="1:2" x14ac:dyDescent="0.3">
      <c r="A506" s="31"/>
      <c r="B506" s="14" t="str">
        <f>"( 3, 'P', "&amp;ROW()-1&amp;", '"&amp;day[[#This Row],[Column1]]&amp;"' ),"</f>
        <v>( 3, 'P', 505, '' ),</v>
      </c>
    </row>
    <row r="507" spans="1:2" x14ac:dyDescent="0.3">
      <c r="A507" s="31"/>
      <c r="B507" s="14" t="str">
        <f>"( 3, 'P', "&amp;ROW()-1&amp;", '"&amp;day[[#This Row],[Column1]]&amp;"' ),"</f>
        <v>( 3, 'P', 506, '' ),</v>
      </c>
    </row>
    <row r="508" spans="1:2" x14ac:dyDescent="0.3">
      <c r="A508" s="31"/>
      <c r="B508" s="14" t="str">
        <f>"( 3, 'P', "&amp;ROW()-1&amp;", '"&amp;day[[#This Row],[Column1]]&amp;"' ),"</f>
        <v>( 3, 'P', 507, '' ),</v>
      </c>
    </row>
    <row r="509" spans="1:2" x14ac:dyDescent="0.3">
      <c r="A509" s="31"/>
      <c r="B509" s="14" t="str">
        <f>"( 3, 'P', "&amp;ROW()-1&amp;", '"&amp;day[[#This Row],[Column1]]&amp;"' ),"</f>
        <v>( 3, 'P', 508, '' ),</v>
      </c>
    </row>
    <row r="510" spans="1:2" x14ac:dyDescent="0.3">
      <c r="A510" s="31"/>
      <c r="B510" s="14" t="str">
        <f>"( 3, 'P', "&amp;ROW()-1&amp;", '"&amp;day[[#This Row],[Column1]]&amp;"' ),"</f>
        <v>( 3, 'P', 509, '' ),</v>
      </c>
    </row>
    <row r="511" spans="1:2" x14ac:dyDescent="0.3">
      <c r="A511" s="31"/>
      <c r="B511" s="14" t="str">
        <f>"( 3, 'P', "&amp;ROW()-1&amp;", '"&amp;day[[#This Row],[Column1]]&amp;"' ),"</f>
        <v>( 3, 'P', 510, '' ),</v>
      </c>
    </row>
    <row r="512" spans="1:2" x14ac:dyDescent="0.3">
      <c r="A512" s="31"/>
      <c r="B512" s="14" t="str">
        <f>"( 3, 'P', "&amp;ROW()-1&amp;", '"&amp;day[[#This Row],[Column1]]&amp;"' ),"</f>
        <v>( 3, 'P', 511, '' ),</v>
      </c>
    </row>
    <row r="513" spans="1:2" x14ac:dyDescent="0.3">
      <c r="A513" s="31"/>
      <c r="B513" s="14" t="str">
        <f>"( 3, 'P', "&amp;ROW()-1&amp;", '"&amp;day[[#This Row],[Column1]]&amp;"' ),"</f>
        <v>( 3, 'P', 512, '' ),</v>
      </c>
    </row>
    <row r="514" spans="1:2" x14ac:dyDescent="0.3">
      <c r="A514" s="31"/>
      <c r="B514" s="14" t="str">
        <f>"( 3, 'P', "&amp;ROW()-1&amp;", '"&amp;day[[#This Row],[Column1]]&amp;"' ),"</f>
        <v>( 3, 'P', 513, '' ),</v>
      </c>
    </row>
    <row r="515" spans="1:2" x14ac:dyDescent="0.3">
      <c r="A515" s="31"/>
      <c r="B515" s="14" t="str">
        <f>"( 3, 'P', "&amp;ROW()-1&amp;", '"&amp;day[[#This Row],[Column1]]&amp;"' ),"</f>
        <v>( 3, 'P', 514, '' ),</v>
      </c>
    </row>
    <row r="516" spans="1:2" x14ac:dyDescent="0.3">
      <c r="A516" s="31"/>
      <c r="B516" s="14" t="str">
        <f>"( 3, 'P', "&amp;ROW()-1&amp;", '"&amp;day[[#This Row],[Column1]]&amp;"' ),"</f>
        <v>( 3, 'P', 515, '' ),</v>
      </c>
    </row>
    <row r="517" spans="1:2" x14ac:dyDescent="0.3">
      <c r="A517" s="31"/>
      <c r="B517" s="14" t="str">
        <f>"( 3, 'P', "&amp;ROW()-1&amp;", '"&amp;day[[#This Row],[Column1]]&amp;"' ),"</f>
        <v>( 3, 'P', 516, '' ),</v>
      </c>
    </row>
    <row r="518" spans="1:2" x14ac:dyDescent="0.3">
      <c r="A518" s="31"/>
      <c r="B518" s="14" t="str">
        <f>"( 3, 'P', "&amp;ROW()-1&amp;", '"&amp;day[[#This Row],[Column1]]&amp;"' ),"</f>
        <v>( 3, 'P', 517, '' ),</v>
      </c>
    </row>
    <row r="519" spans="1:2" x14ac:dyDescent="0.3">
      <c r="A519" s="31"/>
      <c r="B519" s="14" t="str">
        <f>"( 3, 'P', "&amp;ROW()-1&amp;", '"&amp;day[[#This Row],[Column1]]&amp;"' ),"</f>
        <v>( 3, 'P', 518, '' ),</v>
      </c>
    </row>
    <row r="520" spans="1:2" x14ac:dyDescent="0.3">
      <c r="A520" s="31"/>
      <c r="B520" s="14" t="str">
        <f>"( 3, 'P', "&amp;ROW()-1&amp;", '"&amp;day[[#This Row],[Column1]]&amp;"' ),"</f>
        <v>( 3, 'P', 519, '' ),</v>
      </c>
    </row>
    <row r="521" spans="1:2" x14ac:dyDescent="0.3">
      <c r="A521" s="31"/>
      <c r="B521" s="14" t="str">
        <f>"( 3, 'P', "&amp;ROW()-1&amp;", '"&amp;day[[#This Row],[Column1]]&amp;"' ),"</f>
        <v>( 3, 'P', 520, '' ),</v>
      </c>
    </row>
    <row r="522" spans="1:2" x14ac:dyDescent="0.3">
      <c r="A522" s="31"/>
      <c r="B522" s="14" t="str">
        <f>"( 3, 'P', "&amp;ROW()-1&amp;", '"&amp;day[[#This Row],[Column1]]&amp;"' ),"</f>
        <v>( 3, 'P', 521, '' ),</v>
      </c>
    </row>
    <row r="523" spans="1:2" x14ac:dyDescent="0.3">
      <c r="A523" s="31"/>
      <c r="B523" s="14" t="str">
        <f>"( 3, 'P', "&amp;ROW()-1&amp;", '"&amp;day[[#This Row],[Column1]]&amp;"' ),"</f>
        <v>( 3, 'P', 522, '' ),</v>
      </c>
    </row>
    <row r="524" spans="1:2" x14ac:dyDescent="0.3">
      <c r="A524" s="31"/>
      <c r="B524" s="14" t="str">
        <f>"( 3, 'P', "&amp;ROW()-1&amp;", '"&amp;day[[#This Row],[Column1]]&amp;"' ),"</f>
        <v>( 3, 'P', 523, '' ),</v>
      </c>
    </row>
    <row r="525" spans="1:2" x14ac:dyDescent="0.3">
      <c r="A525" s="31"/>
      <c r="B525" s="14" t="str">
        <f>"( 3, 'P', "&amp;ROW()-1&amp;", '"&amp;day[[#This Row],[Column1]]&amp;"' ),"</f>
        <v>( 3, 'P', 524, '' ),</v>
      </c>
    </row>
    <row r="526" spans="1:2" x14ac:dyDescent="0.3">
      <c r="A526" s="31"/>
      <c r="B526" s="14" t="str">
        <f>"( 3, 'P', "&amp;ROW()-1&amp;", '"&amp;day[[#This Row],[Column1]]&amp;"' ),"</f>
        <v>( 3, 'P', 525, '' ),</v>
      </c>
    </row>
    <row r="527" spans="1:2" x14ac:dyDescent="0.3">
      <c r="A527" s="31"/>
      <c r="B527" s="14" t="str">
        <f>"( 3, 'P', "&amp;ROW()-1&amp;", '"&amp;day[[#This Row],[Column1]]&amp;"' ),"</f>
        <v>( 3, 'P', 526, '' ),</v>
      </c>
    </row>
    <row r="528" spans="1:2" x14ac:dyDescent="0.3">
      <c r="A528" s="31"/>
      <c r="B528" s="14" t="str">
        <f>"( 3, 'P', "&amp;ROW()-1&amp;", '"&amp;day[[#This Row],[Column1]]&amp;"' ),"</f>
        <v>( 3, 'P', 527, '' ),</v>
      </c>
    </row>
    <row r="529" spans="1:2" x14ac:dyDescent="0.3">
      <c r="A529" s="31"/>
      <c r="B529" s="14" t="str">
        <f>"( 3, 'P', "&amp;ROW()-1&amp;", '"&amp;day[[#This Row],[Column1]]&amp;"' ),"</f>
        <v>( 3, 'P', 528, '' ),</v>
      </c>
    </row>
    <row r="530" spans="1:2" x14ac:dyDescent="0.3">
      <c r="A530" s="31"/>
      <c r="B530" s="14" t="str">
        <f>"( 3, 'P', "&amp;ROW()-1&amp;", '"&amp;day[[#This Row],[Column1]]&amp;"' ),"</f>
        <v>( 3, 'P', 529, '' ),</v>
      </c>
    </row>
    <row r="531" spans="1:2" x14ac:dyDescent="0.3">
      <c r="A531" s="31"/>
      <c r="B531" s="14" t="str">
        <f>"( 3, 'P', "&amp;ROW()-1&amp;", '"&amp;day[[#This Row],[Column1]]&amp;"' ),"</f>
        <v>( 3, 'P', 530, '' ),</v>
      </c>
    </row>
    <row r="532" spans="1:2" x14ac:dyDescent="0.3">
      <c r="A532" s="31"/>
      <c r="B532" s="14" t="str">
        <f>"( 3, 'P', "&amp;ROW()-1&amp;", '"&amp;day[[#This Row],[Column1]]&amp;"' ),"</f>
        <v>( 3, 'P', 531, '' ),</v>
      </c>
    </row>
    <row r="533" spans="1:2" x14ac:dyDescent="0.3">
      <c r="A533" s="31"/>
      <c r="B533" s="14" t="str">
        <f>"( 3, 'P', "&amp;ROW()-1&amp;", '"&amp;day[[#This Row],[Column1]]&amp;"' ),"</f>
        <v>( 3, 'P', 532, '' ),</v>
      </c>
    </row>
    <row r="534" spans="1:2" x14ac:dyDescent="0.3">
      <c r="A534" s="31"/>
      <c r="B534" s="14" t="str">
        <f>"( 3, 'P', "&amp;ROW()-1&amp;", '"&amp;day[[#This Row],[Column1]]&amp;"' ),"</f>
        <v>( 3, 'P', 533, '' ),</v>
      </c>
    </row>
    <row r="535" spans="1:2" x14ac:dyDescent="0.3">
      <c r="A535" s="31"/>
      <c r="B535" s="14" t="str">
        <f>"( 3, 'P', "&amp;ROW()-1&amp;", '"&amp;day[[#This Row],[Column1]]&amp;"' ),"</f>
        <v>( 3, 'P', 534, '' ),</v>
      </c>
    </row>
    <row r="536" spans="1:2" x14ac:dyDescent="0.3">
      <c r="A536" s="31"/>
      <c r="B536" s="14" t="str">
        <f>"( 3, 'P', "&amp;ROW()-1&amp;", '"&amp;day[[#This Row],[Column1]]&amp;"' ),"</f>
        <v>( 3, 'P', 535, '' ),</v>
      </c>
    </row>
    <row r="537" spans="1:2" x14ac:dyDescent="0.3">
      <c r="A537" s="31"/>
      <c r="B537" s="14" t="str">
        <f>"( 3, 'P', "&amp;ROW()-1&amp;", '"&amp;day[[#This Row],[Column1]]&amp;"' ),"</f>
        <v>( 3, 'P', 536, '' ),</v>
      </c>
    </row>
    <row r="538" spans="1:2" x14ac:dyDescent="0.3">
      <c r="A538" s="31"/>
      <c r="B538" s="14" t="str">
        <f>"( 3, 'P', "&amp;ROW()-1&amp;", '"&amp;day[[#This Row],[Column1]]&amp;"' ),"</f>
        <v>( 3, 'P', 537, '' ),</v>
      </c>
    </row>
    <row r="539" spans="1:2" x14ac:dyDescent="0.3">
      <c r="A539" s="31"/>
      <c r="B539" s="14" t="str">
        <f>"( 3, 'P', "&amp;ROW()-1&amp;", '"&amp;day[[#This Row],[Column1]]&amp;"' ),"</f>
        <v>( 3, 'P', 538, '' ),</v>
      </c>
    </row>
    <row r="540" spans="1:2" x14ac:dyDescent="0.3">
      <c r="A540" s="31"/>
      <c r="B540" s="14" t="str">
        <f>"( 3, 'P', "&amp;ROW()-1&amp;", '"&amp;day[[#This Row],[Column1]]&amp;"' ),"</f>
        <v>( 3, 'P', 539, '' ),</v>
      </c>
    </row>
    <row r="541" spans="1:2" x14ac:dyDescent="0.3">
      <c r="A541" s="31"/>
      <c r="B541" s="14" t="str">
        <f>"( 3, 'P', "&amp;ROW()-1&amp;", '"&amp;day[[#This Row],[Column1]]&amp;"' ),"</f>
        <v>( 3, 'P', 540, '' ),</v>
      </c>
    </row>
    <row r="542" spans="1:2" x14ac:dyDescent="0.3">
      <c r="A542" s="31"/>
      <c r="B542" s="14" t="str">
        <f>"( 3, 'P', "&amp;ROW()-1&amp;", '"&amp;day[[#This Row],[Column1]]&amp;"' ),"</f>
        <v>( 3, 'P', 541, '' ),</v>
      </c>
    </row>
    <row r="543" spans="1:2" x14ac:dyDescent="0.3">
      <c r="A543" s="31"/>
      <c r="B543" s="14" t="str">
        <f>"( 3, 'P', "&amp;ROW()-1&amp;", '"&amp;day[[#This Row],[Column1]]&amp;"' ),"</f>
        <v>( 3, 'P', 542, '' ),</v>
      </c>
    </row>
    <row r="544" spans="1:2" x14ac:dyDescent="0.3">
      <c r="A544" s="31"/>
      <c r="B544" s="14" t="str">
        <f>"( 3, 'P', "&amp;ROW()-1&amp;", '"&amp;day[[#This Row],[Column1]]&amp;"' ),"</f>
        <v>( 3, 'P', 543, '' ),</v>
      </c>
    </row>
    <row r="545" spans="1:2" x14ac:dyDescent="0.3">
      <c r="A545" s="31"/>
      <c r="B545" s="14" t="str">
        <f>"( 3, 'P', "&amp;ROW()-1&amp;", '"&amp;day[[#This Row],[Column1]]&amp;"' ),"</f>
        <v>( 3, 'P', 544, '' ),</v>
      </c>
    </row>
    <row r="546" spans="1:2" x14ac:dyDescent="0.3">
      <c r="A546" s="31"/>
      <c r="B546" s="14" t="str">
        <f>"( 3, 'P', "&amp;ROW()-1&amp;", '"&amp;day[[#This Row],[Column1]]&amp;"' ),"</f>
        <v>( 3, 'P', 545, '' ),</v>
      </c>
    </row>
    <row r="547" spans="1:2" x14ac:dyDescent="0.3">
      <c r="A547" s="31"/>
      <c r="B547" s="14" t="str">
        <f>"( 3, 'P', "&amp;ROW()-1&amp;", '"&amp;day[[#This Row],[Column1]]&amp;"' ),"</f>
        <v>( 3, 'P', 546, '' ),</v>
      </c>
    </row>
    <row r="548" spans="1:2" x14ac:dyDescent="0.3">
      <c r="A548" s="31"/>
      <c r="B548" s="14" t="str">
        <f>"( 3, 'P', "&amp;ROW()-1&amp;", '"&amp;day[[#This Row],[Column1]]&amp;"' ),"</f>
        <v>( 3, 'P', 547, '' ),</v>
      </c>
    </row>
    <row r="549" spans="1:2" x14ac:dyDescent="0.3">
      <c r="A549" s="31"/>
      <c r="B549" s="14" t="str">
        <f>"( 3, 'P', "&amp;ROW()-1&amp;", '"&amp;day[[#This Row],[Column1]]&amp;"' ),"</f>
        <v>( 3, 'P', 548, '' ),</v>
      </c>
    </row>
    <row r="550" spans="1:2" x14ac:dyDescent="0.3">
      <c r="A550" s="31"/>
      <c r="B550" s="14" t="str">
        <f>"( 3, 'P', "&amp;ROW()-1&amp;", '"&amp;day[[#This Row],[Column1]]&amp;"' ),"</f>
        <v>( 3, 'P', 549, '' ),</v>
      </c>
    </row>
    <row r="551" spans="1:2" x14ac:dyDescent="0.3">
      <c r="A551" s="31"/>
      <c r="B551" s="14" t="str">
        <f>"( 3, 'P', "&amp;ROW()-1&amp;", '"&amp;day[[#This Row],[Column1]]&amp;"' ),"</f>
        <v>( 3, 'P', 550, '' ),</v>
      </c>
    </row>
    <row r="552" spans="1:2" x14ac:dyDescent="0.3">
      <c r="A552" s="31"/>
      <c r="B552" s="14" t="str">
        <f>"( 3, 'P', "&amp;ROW()-1&amp;", '"&amp;day[[#This Row],[Column1]]&amp;"' ),"</f>
        <v>( 3, 'P', 551, '' ),</v>
      </c>
    </row>
    <row r="553" spans="1:2" x14ac:dyDescent="0.3">
      <c r="A553" s="31"/>
      <c r="B553" s="14" t="str">
        <f>"( 3, 'P', "&amp;ROW()-1&amp;", '"&amp;day[[#This Row],[Column1]]&amp;"' ),"</f>
        <v>( 3, 'P', 552, '' ),</v>
      </c>
    </row>
    <row r="554" spans="1:2" x14ac:dyDescent="0.3">
      <c r="A554" s="31"/>
      <c r="B554" s="14" t="str">
        <f>"( 3, 'P', "&amp;ROW()-1&amp;", '"&amp;day[[#This Row],[Column1]]&amp;"' ),"</f>
        <v>( 3, 'P', 553, '' ),</v>
      </c>
    </row>
    <row r="555" spans="1:2" x14ac:dyDescent="0.3">
      <c r="A555" s="31"/>
      <c r="B555" s="14" t="str">
        <f>"( 3, 'P', "&amp;ROW()-1&amp;", '"&amp;day[[#This Row],[Column1]]&amp;"' ),"</f>
        <v>( 3, 'P', 554, '' ),</v>
      </c>
    </row>
    <row r="556" spans="1:2" x14ac:dyDescent="0.3">
      <c r="A556" s="31"/>
      <c r="B556" s="14" t="str">
        <f>"( 3, 'P', "&amp;ROW()-1&amp;", '"&amp;day[[#This Row],[Column1]]&amp;"' ),"</f>
        <v>( 3, 'P', 555, '' ),</v>
      </c>
    </row>
    <row r="557" spans="1:2" x14ac:dyDescent="0.3">
      <c r="A557" s="31"/>
      <c r="B557" s="14" t="str">
        <f>"( 3, 'P', "&amp;ROW()-1&amp;", '"&amp;day[[#This Row],[Column1]]&amp;"' ),"</f>
        <v>( 3, 'P', 556, '' ),</v>
      </c>
    </row>
    <row r="558" spans="1:2" x14ac:dyDescent="0.3">
      <c r="A558" s="31"/>
      <c r="B558" s="14" t="str">
        <f>"( 3, 'P', "&amp;ROW()-1&amp;", '"&amp;day[[#This Row],[Column1]]&amp;"' ),"</f>
        <v>( 3, 'P', 557, '' ),</v>
      </c>
    </row>
    <row r="559" spans="1:2" x14ac:dyDescent="0.3">
      <c r="A559" s="31"/>
      <c r="B559" s="14" t="str">
        <f>"( 3, 'P', "&amp;ROW()-1&amp;", '"&amp;day[[#This Row],[Column1]]&amp;"' ),"</f>
        <v>( 3, 'P', 558, '' ),</v>
      </c>
    </row>
    <row r="560" spans="1:2" x14ac:dyDescent="0.3">
      <c r="A560" s="31"/>
      <c r="B560" s="14" t="str">
        <f>"( 3, 'P', "&amp;ROW()-1&amp;", '"&amp;day[[#This Row],[Column1]]&amp;"' ),"</f>
        <v>( 3, 'P', 559, '' ),</v>
      </c>
    </row>
    <row r="561" spans="1:2" x14ac:dyDescent="0.3">
      <c r="A561" s="31"/>
      <c r="B561" s="14" t="str">
        <f>"( 3, 'P', "&amp;ROW()-1&amp;", '"&amp;day[[#This Row],[Column1]]&amp;"' ),"</f>
        <v>( 3, 'P', 560, '' ),</v>
      </c>
    </row>
    <row r="562" spans="1:2" x14ac:dyDescent="0.3">
      <c r="A562" s="31"/>
      <c r="B562" s="14" t="str">
        <f>"( 3, 'P', "&amp;ROW()-1&amp;", '"&amp;day[[#This Row],[Column1]]&amp;"' ),"</f>
        <v>( 3, 'P', 561, '' ),</v>
      </c>
    </row>
    <row r="563" spans="1:2" x14ac:dyDescent="0.3">
      <c r="A563" s="31"/>
      <c r="B563" s="14" t="str">
        <f>"( 3, 'P', "&amp;ROW()-1&amp;", '"&amp;day[[#This Row],[Column1]]&amp;"' ),"</f>
        <v>( 3, 'P', 562, '' ),</v>
      </c>
    </row>
    <row r="564" spans="1:2" x14ac:dyDescent="0.3">
      <c r="A564" s="31"/>
      <c r="B564" s="14" t="str">
        <f>"( 3, 'P', "&amp;ROW()-1&amp;", '"&amp;day[[#This Row],[Column1]]&amp;"' ),"</f>
        <v>( 3, 'P', 563, '' ),</v>
      </c>
    </row>
    <row r="565" spans="1:2" x14ac:dyDescent="0.3">
      <c r="A565" s="31"/>
      <c r="B565" s="14" t="str">
        <f>"( 3, 'P', "&amp;ROW()-1&amp;", '"&amp;day[[#This Row],[Column1]]&amp;"' ),"</f>
        <v>( 3, 'P', 564, '' ),</v>
      </c>
    </row>
    <row r="566" spans="1:2" x14ac:dyDescent="0.3">
      <c r="A566" s="31"/>
      <c r="B566" s="14" t="str">
        <f>"( 3, 'P', "&amp;ROW()-1&amp;", '"&amp;day[[#This Row],[Column1]]&amp;"' ),"</f>
        <v>( 3, 'P', 565, '' ),</v>
      </c>
    </row>
    <row r="567" spans="1:2" x14ac:dyDescent="0.3">
      <c r="A567" s="31"/>
      <c r="B567" s="14" t="str">
        <f>"( 3, 'P', "&amp;ROW()-1&amp;", '"&amp;day[[#This Row],[Column1]]&amp;"' ),"</f>
        <v>( 3, 'P', 566, '' ),</v>
      </c>
    </row>
    <row r="568" spans="1:2" x14ac:dyDescent="0.3">
      <c r="A568" s="31"/>
      <c r="B568" s="14" t="str">
        <f>"( 3, 'P', "&amp;ROW()-1&amp;", '"&amp;day[[#This Row],[Column1]]&amp;"' ),"</f>
        <v>( 3, 'P', 567, '' ),</v>
      </c>
    </row>
    <row r="569" spans="1:2" x14ac:dyDescent="0.3">
      <c r="A569" s="31"/>
      <c r="B569" s="14" t="str">
        <f>"( 3, 'P', "&amp;ROW()-1&amp;", '"&amp;day[[#This Row],[Column1]]&amp;"' ),"</f>
        <v>( 3, 'P', 568, '' ),</v>
      </c>
    </row>
    <row r="570" spans="1:2" x14ac:dyDescent="0.3">
      <c r="A570" s="31"/>
      <c r="B570" s="14" t="str">
        <f>"( 3, 'P', "&amp;ROW()-1&amp;", '"&amp;day[[#This Row],[Column1]]&amp;"' ),"</f>
        <v>( 3, 'P', 569, '' ),</v>
      </c>
    </row>
    <row r="571" spans="1:2" x14ac:dyDescent="0.3">
      <c r="A571" s="31"/>
      <c r="B571" s="14" t="str">
        <f>"( 3, 'P', "&amp;ROW()-1&amp;", '"&amp;day[[#This Row],[Column1]]&amp;"' ),"</f>
        <v>( 3, 'P', 570, '' ),</v>
      </c>
    </row>
    <row r="572" spans="1:2" x14ac:dyDescent="0.3">
      <c r="A572" s="31"/>
      <c r="B572" s="14" t="str">
        <f>"( 3, 'P', "&amp;ROW()-1&amp;", '"&amp;day[[#This Row],[Column1]]&amp;"' ),"</f>
        <v>( 3, 'P', 571, '' ),</v>
      </c>
    </row>
    <row r="573" spans="1:2" x14ac:dyDescent="0.3">
      <c r="A573" s="31"/>
      <c r="B573" s="14" t="str">
        <f>"( 3, 'P', "&amp;ROW()-1&amp;", '"&amp;day[[#This Row],[Column1]]&amp;"' ),"</f>
        <v>( 3, 'P', 572, '' ),</v>
      </c>
    </row>
    <row r="574" spans="1:2" x14ac:dyDescent="0.3">
      <c r="A574" s="31"/>
      <c r="B574" s="14" t="str">
        <f>"( 3, 'P', "&amp;ROW()-1&amp;", '"&amp;day[[#This Row],[Column1]]&amp;"' ),"</f>
        <v>( 3, 'P', 573, '' ),</v>
      </c>
    </row>
    <row r="575" spans="1:2" x14ac:dyDescent="0.3">
      <c r="A575" s="31"/>
      <c r="B575" s="14" t="str">
        <f>"( 3, 'P', "&amp;ROW()-1&amp;", '"&amp;day[[#This Row],[Column1]]&amp;"' ),"</f>
        <v>( 3, 'P', 574, '' ),</v>
      </c>
    </row>
    <row r="576" spans="1:2" x14ac:dyDescent="0.3">
      <c r="A576" s="31"/>
      <c r="B576" s="14" t="str">
        <f>"( 3, 'P', "&amp;ROW()-1&amp;", '"&amp;day[[#This Row],[Column1]]&amp;"' ),"</f>
        <v>( 3, 'P', 575, '' ),</v>
      </c>
    </row>
    <row r="577" spans="1:2" x14ac:dyDescent="0.3">
      <c r="A577" s="31"/>
      <c r="B577" s="14" t="str">
        <f>"( 3, 'P', "&amp;ROW()-1&amp;", '"&amp;day[[#This Row],[Column1]]&amp;"' ),"</f>
        <v>( 3, 'P', 576, '' ),</v>
      </c>
    </row>
    <row r="578" spans="1:2" x14ac:dyDescent="0.3">
      <c r="A578" s="31"/>
      <c r="B578" s="14" t="str">
        <f>"( 3, 'P', "&amp;ROW()-1&amp;", '"&amp;day[[#This Row],[Column1]]&amp;"' ),"</f>
        <v>( 3, 'P', 577, '' ),</v>
      </c>
    </row>
    <row r="579" spans="1:2" x14ac:dyDescent="0.3">
      <c r="A579" s="31"/>
      <c r="B579" s="14" t="str">
        <f>"( 3, 'P', "&amp;ROW()-1&amp;", '"&amp;day[[#This Row],[Column1]]&amp;"' ),"</f>
        <v>( 3, 'P', 578, '' ),</v>
      </c>
    </row>
    <row r="580" spans="1:2" x14ac:dyDescent="0.3">
      <c r="A580" s="31"/>
      <c r="B580" s="14" t="str">
        <f>"( 3, 'P', "&amp;ROW()-1&amp;", '"&amp;day[[#This Row],[Column1]]&amp;"' ),"</f>
        <v>( 3, 'P', 579, '' ),</v>
      </c>
    </row>
    <row r="581" spans="1:2" x14ac:dyDescent="0.3">
      <c r="A581" s="31"/>
      <c r="B581" s="14" t="str">
        <f>"( 3, 'P', "&amp;ROW()-1&amp;", '"&amp;day[[#This Row],[Column1]]&amp;"' ),"</f>
        <v>( 3, 'P', 580, '' ),</v>
      </c>
    </row>
    <row r="582" spans="1:2" x14ac:dyDescent="0.3">
      <c r="A582" s="31"/>
      <c r="B582" s="14" t="str">
        <f>"( 3, 'P', "&amp;ROW()-1&amp;", '"&amp;day[[#This Row],[Column1]]&amp;"' ),"</f>
        <v>( 3, 'P', 581, '' ),</v>
      </c>
    </row>
    <row r="583" spans="1:2" x14ac:dyDescent="0.3">
      <c r="A583" s="31"/>
      <c r="B583" s="14" t="str">
        <f>"( 3, 'P', "&amp;ROW()-1&amp;", '"&amp;day[[#This Row],[Column1]]&amp;"' ),"</f>
        <v>( 3, 'P', 582, '' ),</v>
      </c>
    </row>
    <row r="584" spans="1:2" x14ac:dyDescent="0.3">
      <c r="A584" s="31"/>
      <c r="B584" s="14" t="str">
        <f>"( 3, 'P', "&amp;ROW()-1&amp;", '"&amp;day[[#This Row],[Column1]]&amp;"' ),"</f>
        <v>( 3, 'P', 583, '' ),</v>
      </c>
    </row>
    <row r="585" spans="1:2" x14ac:dyDescent="0.3">
      <c r="A585" s="31"/>
      <c r="B585" s="14" t="str">
        <f>"( 3, 'P', "&amp;ROW()-1&amp;", '"&amp;day[[#This Row],[Column1]]&amp;"' ),"</f>
        <v>( 3, 'P', 584, '' ),</v>
      </c>
    </row>
    <row r="586" spans="1:2" x14ac:dyDescent="0.3">
      <c r="A586" s="31"/>
      <c r="B586" s="14" t="str">
        <f>"( 3, 'P', "&amp;ROW()-1&amp;", '"&amp;day[[#This Row],[Column1]]&amp;"' ),"</f>
        <v>( 3, 'P', 585, '' ),</v>
      </c>
    </row>
    <row r="587" spans="1:2" x14ac:dyDescent="0.3">
      <c r="A587" s="31"/>
      <c r="B587" s="14" t="str">
        <f>"( 3, 'P', "&amp;ROW()-1&amp;", '"&amp;day[[#This Row],[Column1]]&amp;"' ),"</f>
        <v>( 3, 'P', 586, '' ),</v>
      </c>
    </row>
    <row r="588" spans="1:2" x14ac:dyDescent="0.3">
      <c r="A588" s="31"/>
      <c r="B588" s="14" t="str">
        <f>"( 3, 'P', "&amp;ROW()-1&amp;", '"&amp;day[[#This Row],[Column1]]&amp;"' ),"</f>
        <v>( 3, 'P', 587, '' ),</v>
      </c>
    </row>
    <row r="589" spans="1:2" x14ac:dyDescent="0.3">
      <c r="A589" s="31"/>
      <c r="B589" s="14" t="str">
        <f>"( 3, 'P', "&amp;ROW()-1&amp;", '"&amp;day[[#This Row],[Column1]]&amp;"' ),"</f>
        <v>( 3, 'P', 588, '' ),</v>
      </c>
    </row>
    <row r="590" spans="1:2" x14ac:dyDescent="0.3">
      <c r="A590" s="31"/>
      <c r="B590" s="14" t="str">
        <f>"( 3, 'P', "&amp;ROW()-1&amp;", '"&amp;day[[#This Row],[Column1]]&amp;"' ),"</f>
        <v>( 3, 'P', 589, '' ),</v>
      </c>
    </row>
    <row r="591" spans="1:2" x14ac:dyDescent="0.3">
      <c r="A591" s="31"/>
      <c r="B591" s="14" t="str">
        <f>"( 3, 'P', "&amp;ROW()-1&amp;", '"&amp;day[[#This Row],[Column1]]&amp;"' ),"</f>
        <v>( 3, 'P', 590, '' ),</v>
      </c>
    </row>
    <row r="592" spans="1:2" x14ac:dyDescent="0.3">
      <c r="A592" s="31"/>
      <c r="B592" s="14" t="str">
        <f>"( 3, 'P', "&amp;ROW()-1&amp;", '"&amp;day[[#This Row],[Column1]]&amp;"' ),"</f>
        <v>( 3, 'P', 591, '' ),</v>
      </c>
    </row>
    <row r="593" spans="1:2" x14ac:dyDescent="0.3">
      <c r="A593" s="31"/>
      <c r="B593" s="14" t="str">
        <f>"( 3, 'P', "&amp;ROW()-1&amp;", '"&amp;day[[#This Row],[Column1]]&amp;"' ),"</f>
        <v>( 3, 'P', 592, '' ),</v>
      </c>
    </row>
    <row r="594" spans="1:2" x14ac:dyDescent="0.3">
      <c r="A594" s="31"/>
      <c r="B594" s="14" t="str">
        <f>"( 3, 'P', "&amp;ROW()-1&amp;", '"&amp;day[[#This Row],[Column1]]&amp;"' ),"</f>
        <v>( 3, 'P', 593, '' ),</v>
      </c>
    </row>
    <row r="595" spans="1:2" x14ac:dyDescent="0.3">
      <c r="A595" s="31"/>
      <c r="B595" s="14" t="str">
        <f>"( 3, 'P', "&amp;ROW()-1&amp;", '"&amp;day[[#This Row],[Column1]]&amp;"' ),"</f>
        <v>( 3, 'P', 594, '' ),</v>
      </c>
    </row>
    <row r="596" spans="1:2" x14ac:dyDescent="0.3">
      <c r="A596" s="31"/>
      <c r="B596" s="14" t="str">
        <f>"( 3, 'P', "&amp;ROW()-1&amp;", '"&amp;day[[#This Row],[Column1]]&amp;"' ),"</f>
        <v>( 3, 'P', 595, '' ),</v>
      </c>
    </row>
    <row r="597" spans="1:2" x14ac:dyDescent="0.3">
      <c r="A597" s="31"/>
      <c r="B597" s="14" t="str">
        <f>"( 3, 'P', "&amp;ROW()-1&amp;", '"&amp;day[[#This Row],[Column1]]&amp;"' ),"</f>
        <v>( 3, 'P', 596, '' ),</v>
      </c>
    </row>
    <row r="598" spans="1:2" x14ac:dyDescent="0.3">
      <c r="A598" s="31"/>
      <c r="B598" s="14" t="str">
        <f>"( 3, 'P', "&amp;ROW()-1&amp;", '"&amp;day[[#This Row],[Column1]]&amp;"' ),"</f>
        <v>( 3, 'P', 597, '' ),</v>
      </c>
    </row>
    <row r="599" spans="1:2" x14ac:dyDescent="0.3">
      <c r="A599" s="31"/>
      <c r="B599" s="14" t="str">
        <f>"( 3, 'P', "&amp;ROW()-1&amp;", '"&amp;day[[#This Row],[Column1]]&amp;"' ),"</f>
        <v>( 3, 'P', 598, '' ),</v>
      </c>
    </row>
    <row r="600" spans="1:2" x14ac:dyDescent="0.3">
      <c r="A600" s="31"/>
      <c r="B600" s="14" t="str">
        <f>"( 3, 'P', "&amp;ROW()-1&amp;", '"&amp;day[[#This Row],[Column1]]&amp;"' ),"</f>
        <v>( 3, 'P', 599, '' ),</v>
      </c>
    </row>
    <row r="601" spans="1:2" x14ac:dyDescent="0.3">
      <c r="A601" s="31"/>
      <c r="B601" s="14" t="str">
        <f>"( 3, 'P', "&amp;ROW()-1&amp;", '"&amp;day[[#This Row],[Column1]]&amp;"' ),"</f>
        <v>( 3, 'P', 600, '' ),</v>
      </c>
    </row>
    <row r="602" spans="1:2" x14ac:dyDescent="0.3">
      <c r="A602" s="31"/>
      <c r="B602" s="14" t="str">
        <f>"( 3, 'P', "&amp;ROW()-1&amp;", '"&amp;day[[#This Row],[Column1]]&amp;"' ),"</f>
        <v>( 3, 'P', 601, '' ),</v>
      </c>
    </row>
    <row r="603" spans="1:2" x14ac:dyDescent="0.3">
      <c r="A603" s="31"/>
      <c r="B603" s="14" t="str">
        <f>"( 3, 'P', "&amp;ROW()-1&amp;", '"&amp;day[[#This Row],[Column1]]&amp;"' ),"</f>
        <v>( 3, 'P', 602, '' ),</v>
      </c>
    </row>
    <row r="604" spans="1:2" x14ac:dyDescent="0.3">
      <c r="A604" s="31"/>
      <c r="B604" s="14" t="str">
        <f>"( 3, 'P', "&amp;ROW()-1&amp;", '"&amp;day[[#This Row],[Column1]]&amp;"' ),"</f>
        <v>( 3, 'P', 603, '' ),</v>
      </c>
    </row>
    <row r="605" spans="1:2" x14ac:dyDescent="0.3">
      <c r="A605" s="31"/>
      <c r="B605" s="14" t="str">
        <f>"( 3, 'P', "&amp;ROW()-1&amp;", '"&amp;day[[#This Row],[Column1]]&amp;"' ),"</f>
        <v>( 3, 'P', 604, '' ),</v>
      </c>
    </row>
    <row r="606" spans="1:2" x14ac:dyDescent="0.3">
      <c r="A606" s="31"/>
      <c r="B606" s="14" t="str">
        <f>"( 3, 'P', "&amp;ROW()-1&amp;", '"&amp;day[[#This Row],[Column1]]&amp;"' ),"</f>
        <v>( 3, 'P', 605, '' ),</v>
      </c>
    </row>
    <row r="607" spans="1:2" x14ac:dyDescent="0.3">
      <c r="A607" s="31"/>
      <c r="B607" s="14" t="str">
        <f>"( 3, 'P', "&amp;ROW()-1&amp;", '"&amp;day[[#This Row],[Column1]]&amp;"' ),"</f>
        <v>( 3, 'P', 606, '' ),</v>
      </c>
    </row>
    <row r="608" spans="1:2" x14ac:dyDescent="0.3">
      <c r="A608" s="31"/>
      <c r="B608" s="14" t="str">
        <f>"( 3, 'P', "&amp;ROW()-1&amp;", '"&amp;day[[#This Row],[Column1]]&amp;"' ),"</f>
        <v>( 3, 'P', 607, '' ),</v>
      </c>
    </row>
    <row r="609" spans="1:2" x14ac:dyDescent="0.3">
      <c r="A609" s="31"/>
      <c r="B609" s="14" t="str">
        <f>"( 3, 'P', "&amp;ROW()-1&amp;", '"&amp;day[[#This Row],[Column1]]&amp;"' ),"</f>
        <v>( 3, 'P', 608, '' ),</v>
      </c>
    </row>
    <row r="610" spans="1:2" x14ac:dyDescent="0.3">
      <c r="A610" s="31"/>
      <c r="B610" s="14" t="str">
        <f>"( 3, 'P', "&amp;ROW()-1&amp;", '"&amp;day[[#This Row],[Column1]]&amp;"' ),"</f>
        <v>( 3, 'P', 609, '' ),</v>
      </c>
    </row>
    <row r="611" spans="1:2" x14ac:dyDescent="0.3">
      <c r="A611" s="31"/>
      <c r="B611" s="14" t="str">
        <f>"( 3, 'P', "&amp;ROW()-1&amp;", '"&amp;day[[#This Row],[Column1]]&amp;"' ),"</f>
        <v>( 3, 'P', 610, '' ),</v>
      </c>
    </row>
    <row r="612" spans="1:2" x14ac:dyDescent="0.3">
      <c r="A612" s="31"/>
      <c r="B612" s="14" t="str">
        <f>"( 3, 'P', "&amp;ROW()-1&amp;", '"&amp;day[[#This Row],[Column1]]&amp;"' ),"</f>
        <v>( 3, 'P', 611, '' ),</v>
      </c>
    </row>
    <row r="613" spans="1:2" x14ac:dyDescent="0.3">
      <c r="A613" s="31"/>
      <c r="B613" s="14" t="str">
        <f>"( 3, 'P', "&amp;ROW()-1&amp;", '"&amp;day[[#This Row],[Column1]]&amp;"' ),"</f>
        <v>( 3, 'P', 612, '' ),</v>
      </c>
    </row>
    <row r="614" spans="1:2" x14ac:dyDescent="0.3">
      <c r="A614" s="31"/>
      <c r="B614" s="14" t="str">
        <f>"( 3, 'P', "&amp;ROW()-1&amp;", '"&amp;day[[#This Row],[Column1]]&amp;"' ),"</f>
        <v>( 3, 'P', 613, '' ),</v>
      </c>
    </row>
    <row r="615" spans="1:2" x14ac:dyDescent="0.3">
      <c r="A615" s="31"/>
      <c r="B615" s="14" t="str">
        <f>"( 3, 'P', "&amp;ROW()-1&amp;", '"&amp;day[[#This Row],[Column1]]&amp;"' ),"</f>
        <v>( 3, 'P', 614, '' ),</v>
      </c>
    </row>
    <row r="616" spans="1:2" x14ac:dyDescent="0.3">
      <c r="A616" s="31"/>
      <c r="B616" s="14" t="str">
        <f>"( 3, 'P', "&amp;ROW()-1&amp;", '"&amp;day[[#This Row],[Column1]]&amp;"' ),"</f>
        <v>( 3, 'P', 615, '' ),</v>
      </c>
    </row>
    <row r="617" spans="1:2" x14ac:dyDescent="0.3">
      <c r="A617" s="31"/>
      <c r="B617" s="14" t="str">
        <f>"( 3, 'P', "&amp;ROW()-1&amp;", '"&amp;day[[#This Row],[Column1]]&amp;"' ),"</f>
        <v>( 3, 'P', 616, '' ),</v>
      </c>
    </row>
    <row r="618" spans="1:2" x14ac:dyDescent="0.3">
      <c r="A618" s="31"/>
      <c r="B618" s="14" t="str">
        <f>"( 3, 'P', "&amp;ROW()-1&amp;", '"&amp;day[[#This Row],[Column1]]&amp;"' ),"</f>
        <v>( 3, 'P', 617, '' ),</v>
      </c>
    </row>
    <row r="619" spans="1:2" x14ac:dyDescent="0.3">
      <c r="A619" s="31"/>
      <c r="B619" s="14" t="str">
        <f>"( 3, 'P', "&amp;ROW()-1&amp;", '"&amp;day[[#This Row],[Column1]]&amp;"' ),"</f>
        <v>( 3, 'P', 618, '' ),</v>
      </c>
    </row>
    <row r="620" spans="1:2" x14ac:dyDescent="0.3">
      <c r="A620" s="31"/>
      <c r="B620" s="14" t="str">
        <f>"( 3, 'P', "&amp;ROW()-1&amp;", '"&amp;day[[#This Row],[Column1]]&amp;"' ),"</f>
        <v>( 3, 'P', 619, '' ),</v>
      </c>
    </row>
    <row r="621" spans="1:2" x14ac:dyDescent="0.3">
      <c r="A621" s="31"/>
      <c r="B621" s="14" t="str">
        <f>"( 3, 'P', "&amp;ROW()-1&amp;", '"&amp;day[[#This Row],[Column1]]&amp;"' ),"</f>
        <v>( 3, 'P', 620, '' ),</v>
      </c>
    </row>
    <row r="622" spans="1:2" x14ac:dyDescent="0.3">
      <c r="A622" s="31"/>
      <c r="B622" s="14" t="str">
        <f>"( 3, 'P', "&amp;ROW()-1&amp;", '"&amp;day[[#This Row],[Column1]]&amp;"' ),"</f>
        <v>( 3, 'P', 621, '' ),</v>
      </c>
    </row>
    <row r="623" spans="1:2" x14ac:dyDescent="0.3">
      <c r="A623" s="31"/>
      <c r="B623" s="14" t="str">
        <f>"( 3, 'P', "&amp;ROW()-1&amp;", '"&amp;day[[#This Row],[Column1]]&amp;"' ),"</f>
        <v>( 3, 'P', 622, '' ),</v>
      </c>
    </row>
    <row r="624" spans="1:2" x14ac:dyDescent="0.3">
      <c r="A624" s="31"/>
      <c r="B624" s="14" t="str">
        <f>"( 3, 'P', "&amp;ROW()-1&amp;", '"&amp;day[[#This Row],[Column1]]&amp;"' ),"</f>
        <v>( 3, 'P', 623, '' ),</v>
      </c>
    </row>
    <row r="625" spans="1:2" x14ac:dyDescent="0.3">
      <c r="A625" s="31"/>
      <c r="B625" s="14" t="str">
        <f>"( 3, 'P', "&amp;ROW()-1&amp;", '"&amp;day[[#This Row],[Column1]]&amp;"' ),"</f>
        <v>( 3, 'P', 624, '' ),</v>
      </c>
    </row>
    <row r="626" spans="1:2" x14ac:dyDescent="0.3">
      <c r="A626" s="31"/>
      <c r="B626" s="14" t="str">
        <f>"( 3, 'P', "&amp;ROW()-1&amp;", '"&amp;day[[#This Row],[Column1]]&amp;"' ),"</f>
        <v>( 3, 'P', 625, '' ),</v>
      </c>
    </row>
    <row r="627" spans="1:2" x14ac:dyDescent="0.3">
      <c r="A627" s="31"/>
      <c r="B627" s="14" t="str">
        <f>"( 3, 'P', "&amp;ROW()-1&amp;", '"&amp;day[[#This Row],[Column1]]&amp;"' ),"</f>
        <v>( 3, 'P', 626, '' ),</v>
      </c>
    </row>
    <row r="628" spans="1:2" x14ac:dyDescent="0.3">
      <c r="A628" s="31"/>
      <c r="B628" s="14" t="str">
        <f>"( 3, 'P', "&amp;ROW()-1&amp;", '"&amp;day[[#This Row],[Column1]]&amp;"' ),"</f>
        <v>( 3, 'P', 627, '' ),</v>
      </c>
    </row>
    <row r="629" spans="1:2" x14ac:dyDescent="0.3">
      <c r="A629" s="31"/>
      <c r="B629" s="14" t="str">
        <f>"( 3, 'P', "&amp;ROW()-1&amp;", '"&amp;day[[#This Row],[Column1]]&amp;"' ),"</f>
        <v>( 3, 'P', 628, '' ),</v>
      </c>
    </row>
    <row r="630" spans="1:2" x14ac:dyDescent="0.3">
      <c r="A630" s="31"/>
      <c r="B630" s="14" t="str">
        <f>"( 3, 'P', "&amp;ROW()-1&amp;", '"&amp;day[[#This Row],[Column1]]&amp;"' ),"</f>
        <v>( 3, 'P', 629, '' ),</v>
      </c>
    </row>
    <row r="631" spans="1:2" x14ac:dyDescent="0.3">
      <c r="A631" s="31"/>
      <c r="B631" s="14" t="str">
        <f>"( 3, 'P', "&amp;ROW()-1&amp;", '"&amp;day[[#This Row],[Column1]]&amp;"' ),"</f>
        <v>( 3, 'P', 630, '' ),</v>
      </c>
    </row>
    <row r="632" spans="1:2" x14ac:dyDescent="0.3">
      <c r="A632" s="31"/>
      <c r="B632" s="14" t="str">
        <f>"( 3, 'P', "&amp;ROW()-1&amp;", '"&amp;day[[#This Row],[Column1]]&amp;"' ),"</f>
        <v>( 3, 'P', 631, '' ),</v>
      </c>
    </row>
    <row r="633" spans="1:2" x14ac:dyDescent="0.3">
      <c r="A633" s="31"/>
      <c r="B633" s="14" t="str">
        <f>"( 3, 'P', "&amp;ROW()-1&amp;", '"&amp;day[[#This Row],[Column1]]&amp;"' ),"</f>
        <v>( 3, 'P', 632, '' ),</v>
      </c>
    </row>
    <row r="634" spans="1:2" x14ac:dyDescent="0.3">
      <c r="A634" s="31"/>
      <c r="B634" s="14" t="str">
        <f>"( 3, 'P', "&amp;ROW()-1&amp;", '"&amp;day[[#This Row],[Column1]]&amp;"' ),"</f>
        <v>( 3, 'P', 633, '' ),</v>
      </c>
    </row>
    <row r="635" spans="1:2" x14ac:dyDescent="0.3">
      <c r="A635" s="31"/>
      <c r="B635" s="14" t="str">
        <f>"( 3, 'P', "&amp;ROW()-1&amp;", '"&amp;day[[#This Row],[Column1]]&amp;"' ),"</f>
        <v>( 3, 'P', 634, '' ),</v>
      </c>
    </row>
    <row r="636" spans="1:2" x14ac:dyDescent="0.3">
      <c r="A636" s="31"/>
      <c r="B636" s="14" t="str">
        <f>"( 3, 'P', "&amp;ROW()-1&amp;", '"&amp;day[[#This Row],[Column1]]&amp;"' ),"</f>
        <v>( 3, 'P', 635, '' ),</v>
      </c>
    </row>
    <row r="637" spans="1:2" x14ac:dyDescent="0.3">
      <c r="A637" s="31"/>
      <c r="B637" s="14" t="str">
        <f>"( 3, 'P', "&amp;ROW()-1&amp;", '"&amp;day[[#This Row],[Column1]]&amp;"' ),"</f>
        <v>( 3, 'P', 636, '' ),</v>
      </c>
    </row>
    <row r="638" spans="1:2" x14ac:dyDescent="0.3">
      <c r="A638" s="31"/>
      <c r="B638" s="14" t="str">
        <f>"( 3, 'P', "&amp;ROW()-1&amp;", '"&amp;day[[#This Row],[Column1]]&amp;"' ),"</f>
        <v>( 3, 'P', 637, '' ),</v>
      </c>
    </row>
    <row r="639" spans="1:2" x14ac:dyDescent="0.3">
      <c r="A639" s="31"/>
      <c r="B639" s="14" t="str">
        <f>"( 3, 'P', "&amp;ROW()-1&amp;", '"&amp;day[[#This Row],[Column1]]&amp;"' ),"</f>
        <v>( 3, 'P', 638, '' ),</v>
      </c>
    </row>
    <row r="640" spans="1:2" x14ac:dyDescent="0.3">
      <c r="A640" s="31"/>
      <c r="B640" s="14" t="str">
        <f>"( 3, 'P', "&amp;ROW()-1&amp;", '"&amp;day[[#This Row],[Column1]]&amp;"' ),"</f>
        <v>( 3, 'P', 639, '' ),</v>
      </c>
    </row>
    <row r="641" spans="1:2" x14ac:dyDescent="0.3">
      <c r="A641" s="31"/>
      <c r="B641" s="14" t="str">
        <f>"( 3, 'P', "&amp;ROW()-1&amp;", '"&amp;day[[#This Row],[Column1]]&amp;"' ),"</f>
        <v>( 3, 'P', 640, '' ),</v>
      </c>
    </row>
    <row r="642" spans="1:2" x14ac:dyDescent="0.3">
      <c r="A642" s="31"/>
      <c r="B642" s="14" t="str">
        <f>"( 3, 'P', "&amp;ROW()-1&amp;", '"&amp;day[[#This Row],[Column1]]&amp;"' ),"</f>
        <v>( 3, 'P', 641, '' ),</v>
      </c>
    </row>
    <row r="643" spans="1:2" x14ac:dyDescent="0.3">
      <c r="A643" s="31"/>
      <c r="B643" s="14" t="str">
        <f>"( 3, 'P', "&amp;ROW()-1&amp;", '"&amp;day[[#This Row],[Column1]]&amp;"' ),"</f>
        <v>( 3, 'P', 642, '' ),</v>
      </c>
    </row>
    <row r="644" spans="1:2" x14ac:dyDescent="0.3">
      <c r="A644" s="31"/>
      <c r="B644" s="14" t="str">
        <f>"( 3, 'P', "&amp;ROW()-1&amp;", '"&amp;day[[#This Row],[Column1]]&amp;"' ),"</f>
        <v>( 3, 'P', 643, '' ),</v>
      </c>
    </row>
    <row r="645" spans="1:2" x14ac:dyDescent="0.3">
      <c r="A645" s="31"/>
      <c r="B645" s="14" t="str">
        <f>"( 3, 'P', "&amp;ROW()-1&amp;", '"&amp;day[[#This Row],[Column1]]&amp;"' ),"</f>
        <v>( 3, 'P', 644, '' ),</v>
      </c>
    </row>
    <row r="646" spans="1:2" x14ac:dyDescent="0.3">
      <c r="A646" s="31"/>
      <c r="B646" s="14" t="str">
        <f>"( 3, 'P', "&amp;ROW()-1&amp;", '"&amp;day[[#This Row],[Column1]]&amp;"' ),"</f>
        <v>( 3, 'P', 645, '' ),</v>
      </c>
    </row>
    <row r="647" spans="1:2" x14ac:dyDescent="0.3">
      <c r="A647" s="31"/>
      <c r="B647" s="14" t="str">
        <f>"( 3, 'P', "&amp;ROW()-1&amp;", '"&amp;day[[#This Row],[Column1]]&amp;"' ),"</f>
        <v>( 3, 'P', 646, '' ),</v>
      </c>
    </row>
    <row r="648" spans="1:2" x14ac:dyDescent="0.3">
      <c r="A648" s="31"/>
      <c r="B648" s="14" t="str">
        <f>"( 3, 'P', "&amp;ROW()-1&amp;", '"&amp;day[[#This Row],[Column1]]&amp;"' ),"</f>
        <v>( 3, 'P', 647, '' ),</v>
      </c>
    </row>
    <row r="649" spans="1:2" x14ac:dyDescent="0.3">
      <c r="A649" s="31"/>
      <c r="B649" s="14" t="str">
        <f>"( 3, 'P', "&amp;ROW()-1&amp;", '"&amp;day[[#This Row],[Column1]]&amp;"' ),"</f>
        <v>( 3, 'P', 648, '' ),</v>
      </c>
    </row>
    <row r="650" spans="1:2" x14ac:dyDescent="0.3">
      <c r="A650" s="31"/>
      <c r="B650" s="14" t="str">
        <f>"( 3, 'P', "&amp;ROW()-1&amp;", '"&amp;day[[#This Row],[Column1]]&amp;"' ),"</f>
        <v>( 3, 'P', 649, '' ),</v>
      </c>
    </row>
    <row r="651" spans="1:2" x14ac:dyDescent="0.3">
      <c r="A651" s="31"/>
      <c r="B651" s="14" t="str">
        <f>"( 3, 'P', "&amp;ROW()-1&amp;", '"&amp;day[[#This Row],[Column1]]&amp;"' ),"</f>
        <v>( 3, 'P', 650, '' ),</v>
      </c>
    </row>
    <row r="652" spans="1:2" x14ac:dyDescent="0.3">
      <c r="A652" s="31"/>
      <c r="B652" s="14" t="str">
        <f>"( 3, 'P', "&amp;ROW()-1&amp;", '"&amp;day[[#This Row],[Column1]]&amp;"' ),"</f>
        <v>( 3, 'P', 651, '' ),</v>
      </c>
    </row>
    <row r="653" spans="1:2" x14ac:dyDescent="0.3">
      <c r="A653" s="31"/>
      <c r="B653" s="14" t="str">
        <f>"( 3, 'P', "&amp;ROW()-1&amp;", '"&amp;day[[#This Row],[Column1]]&amp;"' ),"</f>
        <v>( 3, 'P', 652, '' ),</v>
      </c>
    </row>
    <row r="654" spans="1:2" x14ac:dyDescent="0.3">
      <c r="A654" s="31"/>
      <c r="B654" s="14" t="str">
        <f>"( 3, 'P', "&amp;ROW()-1&amp;", '"&amp;day[[#This Row],[Column1]]&amp;"' ),"</f>
        <v>( 3, 'P', 653, '' ),</v>
      </c>
    </row>
    <row r="655" spans="1:2" x14ac:dyDescent="0.3">
      <c r="A655" s="31"/>
      <c r="B655" s="14" t="str">
        <f>"( 3, 'P', "&amp;ROW()-1&amp;", '"&amp;day[[#This Row],[Column1]]&amp;"' ),"</f>
        <v>( 3, 'P', 654, '' ),</v>
      </c>
    </row>
    <row r="656" spans="1:2" x14ac:dyDescent="0.3">
      <c r="A656" s="31"/>
      <c r="B656" s="14" t="str">
        <f>"( 3, 'P', "&amp;ROW()-1&amp;", '"&amp;day[[#This Row],[Column1]]&amp;"' ),"</f>
        <v>( 3, 'P', 655, '' ),</v>
      </c>
    </row>
    <row r="657" spans="1:2" x14ac:dyDescent="0.3">
      <c r="A657" s="31"/>
      <c r="B657" s="14" t="str">
        <f>"( 3, 'P', "&amp;ROW()-1&amp;", '"&amp;day[[#This Row],[Column1]]&amp;"' ),"</f>
        <v>( 3, 'P', 656, '' ),</v>
      </c>
    </row>
    <row r="658" spans="1:2" x14ac:dyDescent="0.3">
      <c r="A658" s="31"/>
      <c r="B658" s="14" t="str">
        <f>"( 3, 'P', "&amp;ROW()-1&amp;", '"&amp;day[[#This Row],[Column1]]&amp;"' ),"</f>
        <v>( 3, 'P', 657, '' ),</v>
      </c>
    </row>
    <row r="659" spans="1:2" x14ac:dyDescent="0.3">
      <c r="A659" s="31"/>
      <c r="B659" s="14" t="str">
        <f>"( 3, 'P', "&amp;ROW()-1&amp;", '"&amp;day[[#This Row],[Column1]]&amp;"' ),"</f>
        <v>( 3, 'P', 658, '' ),</v>
      </c>
    </row>
    <row r="660" spans="1:2" x14ac:dyDescent="0.3">
      <c r="A660" s="31"/>
      <c r="B660" s="14" t="str">
        <f>"( 3, 'P', "&amp;ROW()-1&amp;", '"&amp;day[[#This Row],[Column1]]&amp;"' ),"</f>
        <v>( 3, 'P', 659, '' ),</v>
      </c>
    </row>
    <row r="661" spans="1:2" x14ac:dyDescent="0.3">
      <c r="A661" s="31"/>
      <c r="B661" s="14" t="str">
        <f>"( 3, 'P', "&amp;ROW()-1&amp;", '"&amp;day[[#This Row],[Column1]]&amp;"' ),"</f>
        <v>( 3, 'P', 660, '' ),</v>
      </c>
    </row>
    <row r="662" spans="1:2" x14ac:dyDescent="0.3">
      <c r="A662" s="31"/>
      <c r="B662" s="14" t="str">
        <f>"( 3, 'P', "&amp;ROW()-1&amp;", '"&amp;day[[#This Row],[Column1]]&amp;"' ),"</f>
        <v>( 3, 'P', 661, '' ),</v>
      </c>
    </row>
    <row r="663" spans="1:2" x14ac:dyDescent="0.3">
      <c r="A663" s="31"/>
      <c r="B663" s="14" t="str">
        <f>"( 3, 'P', "&amp;ROW()-1&amp;", '"&amp;day[[#This Row],[Column1]]&amp;"' ),"</f>
        <v>( 3, 'P', 662, '' ),</v>
      </c>
    </row>
    <row r="664" spans="1:2" x14ac:dyDescent="0.3">
      <c r="A664" s="31"/>
      <c r="B664" s="14" t="str">
        <f>"( 3, 'P', "&amp;ROW()-1&amp;", '"&amp;day[[#This Row],[Column1]]&amp;"' ),"</f>
        <v>( 3, 'P', 663, '' ),</v>
      </c>
    </row>
    <row r="665" spans="1:2" x14ac:dyDescent="0.3">
      <c r="A665" s="31"/>
      <c r="B665" s="14" t="str">
        <f>"( 3, 'P', "&amp;ROW()-1&amp;", '"&amp;day[[#This Row],[Column1]]&amp;"' ),"</f>
        <v>( 3, 'P', 664, '' ),</v>
      </c>
    </row>
    <row r="666" spans="1:2" x14ac:dyDescent="0.3">
      <c r="A666" s="31"/>
      <c r="B666" s="14" t="str">
        <f>"( 3, 'P', "&amp;ROW()-1&amp;", '"&amp;day[[#This Row],[Column1]]&amp;"' ),"</f>
        <v>( 3, 'P', 665, '' ),</v>
      </c>
    </row>
    <row r="667" spans="1:2" x14ac:dyDescent="0.3">
      <c r="A667" s="31"/>
      <c r="B667" s="14" t="str">
        <f>"( 3, 'P', "&amp;ROW()-1&amp;", '"&amp;day[[#This Row],[Column1]]&amp;"' ),"</f>
        <v>( 3, 'P', 666, '' ),</v>
      </c>
    </row>
    <row r="668" spans="1:2" x14ac:dyDescent="0.3">
      <c r="A668" s="31"/>
      <c r="B668" s="14" t="str">
        <f>"( 3, 'P', "&amp;ROW()-1&amp;", '"&amp;day[[#This Row],[Column1]]&amp;"' ),"</f>
        <v>( 3, 'P', 667, '' ),</v>
      </c>
    </row>
    <row r="669" spans="1:2" x14ac:dyDescent="0.3">
      <c r="A669" s="31"/>
      <c r="B669" s="14" t="str">
        <f>"( 3, 'P', "&amp;ROW()-1&amp;", '"&amp;day[[#This Row],[Column1]]&amp;"' ),"</f>
        <v>( 3, 'P', 668, '' ),</v>
      </c>
    </row>
    <row r="670" spans="1:2" x14ac:dyDescent="0.3">
      <c r="A670" s="31"/>
      <c r="B670" s="14" t="str">
        <f>"( 3, 'P', "&amp;ROW()-1&amp;", '"&amp;day[[#This Row],[Column1]]&amp;"' ),"</f>
        <v>( 3, 'P', 669, '' ),</v>
      </c>
    </row>
    <row r="671" spans="1:2" x14ac:dyDescent="0.3">
      <c r="A671" s="31"/>
      <c r="B671" s="14" t="str">
        <f>"( 3, 'P', "&amp;ROW()-1&amp;", '"&amp;day[[#This Row],[Column1]]&amp;"' ),"</f>
        <v>( 3, 'P', 670, '' ),</v>
      </c>
    </row>
    <row r="672" spans="1:2" x14ac:dyDescent="0.3">
      <c r="A672" s="31"/>
      <c r="B672" s="14" t="str">
        <f>"( 3, 'P', "&amp;ROW()-1&amp;", '"&amp;day[[#This Row],[Column1]]&amp;"' ),"</f>
        <v>( 3, 'P', 671, '' ),</v>
      </c>
    </row>
    <row r="673" spans="1:2" x14ac:dyDescent="0.3">
      <c r="A673" s="31"/>
      <c r="B673" s="14" t="str">
        <f>"( 3, 'P', "&amp;ROW()-1&amp;", '"&amp;day[[#This Row],[Column1]]&amp;"' ),"</f>
        <v>( 3, 'P', 672, '' ),</v>
      </c>
    </row>
    <row r="674" spans="1:2" x14ac:dyDescent="0.3">
      <c r="A674" s="31"/>
      <c r="B674" s="14" t="str">
        <f>"( 3, 'P', "&amp;ROW()-1&amp;", '"&amp;day[[#This Row],[Column1]]&amp;"' ),"</f>
        <v>( 3, 'P', 673, '' ),</v>
      </c>
    </row>
    <row r="675" spans="1:2" x14ac:dyDescent="0.3">
      <c r="A675" s="31"/>
      <c r="B675" s="14" t="str">
        <f>"( 3, 'P', "&amp;ROW()-1&amp;", '"&amp;day[[#This Row],[Column1]]&amp;"' ),"</f>
        <v>( 3, 'P', 674, '' ),</v>
      </c>
    </row>
    <row r="676" spans="1:2" x14ac:dyDescent="0.3">
      <c r="A676" s="31"/>
      <c r="B676" s="14" t="str">
        <f>"( 3, 'P', "&amp;ROW()-1&amp;", '"&amp;day[[#This Row],[Column1]]&amp;"' ),"</f>
        <v>( 3, 'P', 675, '' ),</v>
      </c>
    </row>
    <row r="677" spans="1:2" x14ac:dyDescent="0.3">
      <c r="A677" s="31"/>
      <c r="B677" s="14" t="str">
        <f>"( 3, 'P', "&amp;ROW()-1&amp;", '"&amp;day[[#This Row],[Column1]]&amp;"' ),"</f>
        <v>( 3, 'P', 676, '' ),</v>
      </c>
    </row>
    <row r="678" spans="1:2" x14ac:dyDescent="0.3">
      <c r="A678" s="31"/>
      <c r="B678" s="14" t="str">
        <f>"( 3, 'P', "&amp;ROW()-1&amp;", '"&amp;day[[#This Row],[Column1]]&amp;"' ),"</f>
        <v>( 3, 'P', 677, '' ),</v>
      </c>
    </row>
    <row r="679" spans="1:2" x14ac:dyDescent="0.3">
      <c r="A679" s="31"/>
      <c r="B679" s="14" t="str">
        <f>"( 3, 'P', "&amp;ROW()-1&amp;", '"&amp;day[[#This Row],[Column1]]&amp;"' ),"</f>
        <v>( 3, 'P', 678, '' ),</v>
      </c>
    </row>
    <row r="680" spans="1:2" x14ac:dyDescent="0.3">
      <c r="A680" s="31"/>
      <c r="B680" s="14" t="str">
        <f>"( 3, 'P', "&amp;ROW()-1&amp;", '"&amp;day[[#This Row],[Column1]]&amp;"' ),"</f>
        <v>( 3, 'P', 679, '' ),</v>
      </c>
    </row>
    <row r="681" spans="1:2" x14ac:dyDescent="0.3">
      <c r="A681" s="31"/>
      <c r="B681" s="14" t="str">
        <f>"( 3, 'P', "&amp;ROW()-1&amp;", '"&amp;day[[#This Row],[Column1]]&amp;"' ),"</f>
        <v>( 3, 'P', 680, '' ),</v>
      </c>
    </row>
    <row r="682" spans="1:2" x14ac:dyDescent="0.3">
      <c r="A682" s="31"/>
      <c r="B682" s="14" t="str">
        <f>"( 3, 'P', "&amp;ROW()-1&amp;", '"&amp;day[[#This Row],[Column1]]&amp;"' ),"</f>
        <v>( 3, 'P', 681, '' ),</v>
      </c>
    </row>
    <row r="683" spans="1:2" x14ac:dyDescent="0.3">
      <c r="A683" s="31"/>
      <c r="B683" s="14" t="str">
        <f>"( 3, 'P', "&amp;ROW()-1&amp;", '"&amp;day[[#This Row],[Column1]]&amp;"' ),"</f>
        <v>( 3, 'P', 682, '' ),</v>
      </c>
    </row>
    <row r="684" spans="1:2" x14ac:dyDescent="0.3">
      <c r="A684" s="31"/>
      <c r="B684" s="14" t="str">
        <f>"( 3, 'P', "&amp;ROW()-1&amp;", '"&amp;day[[#This Row],[Column1]]&amp;"' ),"</f>
        <v>( 3, 'P', 683, '' ),</v>
      </c>
    </row>
    <row r="685" spans="1:2" x14ac:dyDescent="0.3">
      <c r="A685" s="31"/>
      <c r="B685" s="14" t="str">
        <f>"( 3, 'P', "&amp;ROW()-1&amp;", '"&amp;day[[#This Row],[Column1]]&amp;"' ),"</f>
        <v>( 3, 'P', 684, '' ),</v>
      </c>
    </row>
    <row r="686" spans="1:2" x14ac:dyDescent="0.3">
      <c r="A686" s="31"/>
      <c r="B686" s="14" t="str">
        <f>"( 3, 'P', "&amp;ROW()-1&amp;", '"&amp;day[[#This Row],[Column1]]&amp;"' ),"</f>
        <v>( 3, 'P', 685, '' ),</v>
      </c>
    </row>
    <row r="687" spans="1:2" x14ac:dyDescent="0.3">
      <c r="A687" s="31"/>
      <c r="B687" s="14" t="str">
        <f>"( 3, 'P', "&amp;ROW()-1&amp;", '"&amp;day[[#This Row],[Column1]]&amp;"' ),"</f>
        <v>( 3, 'P', 686, '' ),</v>
      </c>
    </row>
    <row r="688" spans="1:2" x14ac:dyDescent="0.3">
      <c r="A688" s="31"/>
      <c r="B688" s="14" t="str">
        <f>"( 3, 'P', "&amp;ROW()-1&amp;", '"&amp;day[[#This Row],[Column1]]&amp;"' ),"</f>
        <v>( 3, 'P', 687, '' ),</v>
      </c>
    </row>
    <row r="689" spans="1:2" x14ac:dyDescent="0.3">
      <c r="A689" s="31"/>
      <c r="B689" s="14" t="str">
        <f>"( 3, 'P', "&amp;ROW()-1&amp;", '"&amp;day[[#This Row],[Column1]]&amp;"' ),"</f>
        <v>( 3, 'P', 688, '' ),</v>
      </c>
    </row>
    <row r="690" spans="1:2" x14ac:dyDescent="0.3">
      <c r="A690" s="31"/>
      <c r="B690" s="14" t="str">
        <f>"( 3, 'P', "&amp;ROW()-1&amp;", '"&amp;day[[#This Row],[Column1]]&amp;"' ),"</f>
        <v>( 3, 'P', 689, '' ),</v>
      </c>
    </row>
    <row r="691" spans="1:2" x14ac:dyDescent="0.3">
      <c r="A691" s="31"/>
      <c r="B691" s="14" t="str">
        <f>"( 3, 'P', "&amp;ROW()-1&amp;", '"&amp;day[[#This Row],[Column1]]&amp;"' ),"</f>
        <v>( 3, 'P', 690, '' ),</v>
      </c>
    </row>
    <row r="692" spans="1:2" x14ac:dyDescent="0.3">
      <c r="A692" s="31"/>
      <c r="B692" s="14" t="str">
        <f>"( 3, 'P', "&amp;ROW()-1&amp;", '"&amp;day[[#This Row],[Column1]]&amp;"' ),"</f>
        <v>( 3, 'P', 691, '' ),</v>
      </c>
    </row>
    <row r="693" spans="1:2" x14ac:dyDescent="0.3">
      <c r="A693" s="31"/>
      <c r="B693" s="14" t="str">
        <f>"( 3, 'P', "&amp;ROW()-1&amp;", '"&amp;day[[#This Row],[Column1]]&amp;"' ),"</f>
        <v>( 3, 'P', 692, '' ),</v>
      </c>
    </row>
    <row r="694" spans="1:2" x14ac:dyDescent="0.3">
      <c r="A694" s="31"/>
      <c r="B694" s="14" t="str">
        <f>"( 3, 'P', "&amp;ROW()-1&amp;", '"&amp;day[[#This Row],[Column1]]&amp;"' ),"</f>
        <v>( 3, 'P', 693, '' ),</v>
      </c>
    </row>
    <row r="695" spans="1:2" x14ac:dyDescent="0.3">
      <c r="A695" s="31"/>
      <c r="B695" s="14" t="str">
        <f>"( 3, 'P', "&amp;ROW()-1&amp;", '"&amp;day[[#This Row],[Column1]]&amp;"' ),"</f>
        <v>( 3, 'P', 694, '' ),</v>
      </c>
    </row>
    <row r="696" spans="1:2" x14ac:dyDescent="0.3">
      <c r="A696" s="31"/>
      <c r="B696" s="14" t="str">
        <f>"( 3, 'P', "&amp;ROW()-1&amp;", '"&amp;day[[#This Row],[Column1]]&amp;"' ),"</f>
        <v>( 3, 'P', 695, '' ),</v>
      </c>
    </row>
    <row r="697" spans="1:2" x14ac:dyDescent="0.3">
      <c r="A697" s="31"/>
      <c r="B697" s="14" t="str">
        <f>"( 3, 'P', "&amp;ROW()-1&amp;", '"&amp;day[[#This Row],[Column1]]&amp;"' ),"</f>
        <v>( 3, 'P', 696, '' ),</v>
      </c>
    </row>
    <row r="698" spans="1:2" x14ac:dyDescent="0.3">
      <c r="A698" s="31"/>
      <c r="B698" s="14" t="str">
        <f>"( 3, 'P', "&amp;ROW()-1&amp;", '"&amp;day[[#This Row],[Column1]]&amp;"' ),"</f>
        <v>( 3, 'P', 697, '' ),</v>
      </c>
    </row>
    <row r="699" spans="1:2" x14ac:dyDescent="0.3">
      <c r="A699" s="31"/>
      <c r="B699" s="14" t="str">
        <f>"( 3, 'P', "&amp;ROW()-1&amp;", '"&amp;day[[#This Row],[Column1]]&amp;"' ),"</f>
        <v>( 3, 'P', 698, '' ),</v>
      </c>
    </row>
    <row r="700" spans="1:2" x14ac:dyDescent="0.3">
      <c r="A700" s="31"/>
      <c r="B700" s="14" t="str">
        <f>"( 3, 'P', "&amp;ROW()-1&amp;", '"&amp;day[[#This Row],[Column1]]&amp;"' ),"</f>
        <v>( 3, 'P', 699, '' ),</v>
      </c>
    </row>
    <row r="701" spans="1:2" x14ac:dyDescent="0.3">
      <c r="A701" s="31"/>
      <c r="B701" s="14" t="str">
        <f>"( 3, 'P', "&amp;ROW()-1&amp;", '"&amp;day[[#This Row],[Column1]]&amp;"' ),"</f>
        <v>( 3, 'P', 700, '' ),</v>
      </c>
    </row>
    <row r="702" spans="1:2" x14ac:dyDescent="0.3">
      <c r="A702" s="31"/>
      <c r="B702" s="14" t="str">
        <f>"( 3, 'P', "&amp;ROW()-1&amp;", '"&amp;day[[#This Row],[Column1]]&amp;"' ),"</f>
        <v>( 3, 'P', 701, '' ),</v>
      </c>
    </row>
    <row r="703" spans="1:2" x14ac:dyDescent="0.3">
      <c r="A703" s="31"/>
      <c r="B703" s="14" t="str">
        <f>"( 3, 'P', "&amp;ROW()-1&amp;", '"&amp;day[[#This Row],[Column1]]&amp;"' ),"</f>
        <v>( 3, 'P', 702, '' ),</v>
      </c>
    </row>
    <row r="704" spans="1:2" x14ac:dyDescent="0.3">
      <c r="A704" s="31"/>
      <c r="B704" s="14" t="str">
        <f>"( 3, 'P', "&amp;ROW()-1&amp;", '"&amp;day[[#This Row],[Column1]]&amp;"' ),"</f>
        <v>( 3, 'P', 703, '' ),</v>
      </c>
    </row>
    <row r="705" spans="1:2" x14ac:dyDescent="0.3">
      <c r="A705" s="31"/>
      <c r="B705" s="14" t="str">
        <f>"( 3, 'P', "&amp;ROW()-1&amp;", '"&amp;day[[#This Row],[Column1]]&amp;"' ),"</f>
        <v>( 3, 'P', 704, '' ),</v>
      </c>
    </row>
    <row r="706" spans="1:2" x14ac:dyDescent="0.3">
      <c r="A706" s="31"/>
      <c r="B706" s="14" t="str">
        <f>"( 3, 'P', "&amp;ROW()-1&amp;", '"&amp;day[[#This Row],[Column1]]&amp;"' ),"</f>
        <v>( 3, 'P', 705, '' ),</v>
      </c>
    </row>
    <row r="707" spans="1:2" x14ac:dyDescent="0.3">
      <c r="A707" s="31"/>
      <c r="B707" s="14" t="str">
        <f>"( 3, 'P', "&amp;ROW()-1&amp;", '"&amp;day[[#This Row],[Column1]]&amp;"' ),"</f>
        <v>( 3, 'P', 706, '' ),</v>
      </c>
    </row>
    <row r="708" spans="1:2" x14ac:dyDescent="0.3">
      <c r="A708" s="31"/>
      <c r="B708" s="14" t="str">
        <f>"( 3, 'P', "&amp;ROW()-1&amp;", '"&amp;day[[#This Row],[Column1]]&amp;"' ),"</f>
        <v>( 3, 'P', 707, '' ),</v>
      </c>
    </row>
    <row r="709" spans="1:2" x14ac:dyDescent="0.3">
      <c r="A709" s="31"/>
      <c r="B709" s="14" t="str">
        <f>"( 3, 'P', "&amp;ROW()-1&amp;", '"&amp;day[[#This Row],[Column1]]&amp;"' ),"</f>
        <v>( 3, 'P', 708, '' ),</v>
      </c>
    </row>
    <row r="710" spans="1:2" x14ac:dyDescent="0.3">
      <c r="A710" s="31"/>
      <c r="B710" s="14" t="str">
        <f>"( 3, 'P', "&amp;ROW()-1&amp;", '"&amp;day[[#This Row],[Column1]]&amp;"' ),"</f>
        <v>( 3, 'P', 709, '' ),</v>
      </c>
    </row>
    <row r="711" spans="1:2" x14ac:dyDescent="0.3">
      <c r="A711" s="31"/>
      <c r="B711" s="14" t="str">
        <f>"( 3, 'P', "&amp;ROW()-1&amp;", '"&amp;day[[#This Row],[Column1]]&amp;"' ),"</f>
        <v>( 3, 'P', 710, '' ),</v>
      </c>
    </row>
    <row r="712" spans="1:2" x14ac:dyDescent="0.3">
      <c r="A712" s="31"/>
      <c r="B712" s="14" t="str">
        <f>"( 3, 'P', "&amp;ROW()-1&amp;", '"&amp;day[[#This Row],[Column1]]&amp;"' ),"</f>
        <v>( 3, 'P', 711, '' ),</v>
      </c>
    </row>
    <row r="713" spans="1:2" x14ac:dyDescent="0.3">
      <c r="A713" s="31"/>
      <c r="B713" s="14" t="str">
        <f>"( 3, 'P', "&amp;ROW()-1&amp;", '"&amp;day[[#This Row],[Column1]]&amp;"' ),"</f>
        <v>( 3, 'P', 712, '' ),</v>
      </c>
    </row>
    <row r="714" spans="1:2" x14ac:dyDescent="0.3">
      <c r="A714" s="31"/>
      <c r="B714" s="14" t="str">
        <f>"( 3, 'P', "&amp;ROW()-1&amp;", '"&amp;day[[#This Row],[Column1]]&amp;"' ),"</f>
        <v>( 3, 'P', 713, '' ),</v>
      </c>
    </row>
    <row r="715" spans="1:2" x14ac:dyDescent="0.3">
      <c r="A715" s="31"/>
      <c r="B715" s="14" t="str">
        <f>"( 3, 'P', "&amp;ROW()-1&amp;", '"&amp;day[[#This Row],[Column1]]&amp;"' ),"</f>
        <v>( 3, 'P', 714, '' ),</v>
      </c>
    </row>
    <row r="716" spans="1:2" x14ac:dyDescent="0.3">
      <c r="A716" s="31"/>
      <c r="B716" s="14" t="str">
        <f>"( 3, 'P', "&amp;ROW()-1&amp;", '"&amp;day[[#This Row],[Column1]]&amp;"' ),"</f>
        <v>( 3, 'P', 715, '' ),</v>
      </c>
    </row>
    <row r="717" spans="1:2" x14ac:dyDescent="0.3">
      <c r="A717" s="31"/>
      <c r="B717" s="14" t="str">
        <f>"( 3, 'P', "&amp;ROW()-1&amp;", '"&amp;day[[#This Row],[Column1]]&amp;"' ),"</f>
        <v>( 3, 'P', 716, '' ),</v>
      </c>
    </row>
    <row r="718" spans="1:2" x14ac:dyDescent="0.3">
      <c r="A718" s="31"/>
      <c r="B718" s="14" t="str">
        <f>"( 3, 'P', "&amp;ROW()-1&amp;", '"&amp;day[[#This Row],[Column1]]&amp;"' ),"</f>
        <v>( 3, 'P', 717, '' ),</v>
      </c>
    </row>
    <row r="719" spans="1:2" x14ac:dyDescent="0.3">
      <c r="A719" s="31"/>
      <c r="B719" s="14" t="str">
        <f>"( 3, 'P', "&amp;ROW()-1&amp;", '"&amp;day[[#This Row],[Column1]]&amp;"' ),"</f>
        <v>( 3, 'P', 718, '' ),</v>
      </c>
    </row>
    <row r="720" spans="1:2" x14ac:dyDescent="0.3">
      <c r="A720" s="31"/>
      <c r="B720" s="14" t="str">
        <f>"( 3, 'P', "&amp;ROW()-1&amp;", '"&amp;day[[#This Row],[Column1]]&amp;"' ),"</f>
        <v>( 3, 'P', 719, '' ),</v>
      </c>
    </row>
    <row r="721" spans="1:2" x14ac:dyDescent="0.3">
      <c r="A721" s="31"/>
      <c r="B721" s="14" t="str">
        <f>"( 3, 'P', "&amp;ROW()-1&amp;", '"&amp;day[[#This Row],[Column1]]&amp;"' ),"</f>
        <v>( 3, 'P', 720, '' ),</v>
      </c>
    </row>
    <row r="722" spans="1:2" x14ac:dyDescent="0.3">
      <c r="A722" s="31"/>
      <c r="B722" s="14" t="str">
        <f>"( 3, 'P', "&amp;ROW()-1&amp;", '"&amp;day[[#This Row],[Column1]]&amp;"' ),"</f>
        <v>( 3, 'P', 721, '' ),</v>
      </c>
    </row>
    <row r="723" spans="1:2" x14ac:dyDescent="0.3">
      <c r="A723" s="31"/>
      <c r="B723" s="14" t="str">
        <f>"( 3, 'P', "&amp;ROW()-1&amp;", '"&amp;day[[#This Row],[Column1]]&amp;"' ),"</f>
        <v>( 3, 'P', 722, '' ),</v>
      </c>
    </row>
    <row r="724" spans="1:2" x14ac:dyDescent="0.3">
      <c r="A724" s="31"/>
      <c r="B724" s="14" t="str">
        <f>"( 3, 'P', "&amp;ROW()-1&amp;", '"&amp;day[[#This Row],[Column1]]&amp;"' ),"</f>
        <v>( 3, 'P', 723, '' ),</v>
      </c>
    </row>
    <row r="725" spans="1:2" x14ac:dyDescent="0.3">
      <c r="A725" s="31"/>
      <c r="B725" s="14" t="str">
        <f>"( 3, 'P', "&amp;ROW()-1&amp;", '"&amp;day[[#This Row],[Column1]]&amp;"' ),"</f>
        <v>( 3, 'P', 724, '' ),</v>
      </c>
    </row>
    <row r="726" spans="1:2" x14ac:dyDescent="0.3">
      <c r="A726" s="31"/>
      <c r="B726" s="14" t="str">
        <f>"( 3, 'P', "&amp;ROW()-1&amp;", '"&amp;day[[#This Row],[Column1]]&amp;"' ),"</f>
        <v>( 3, 'P', 725, '' ),</v>
      </c>
    </row>
    <row r="727" spans="1:2" x14ac:dyDescent="0.3">
      <c r="A727" s="31"/>
      <c r="B727" s="14" t="str">
        <f>"( 3, 'P', "&amp;ROW()-1&amp;", '"&amp;day[[#This Row],[Column1]]&amp;"' ),"</f>
        <v>( 3, 'P', 726, '' ),</v>
      </c>
    </row>
    <row r="728" spans="1:2" x14ac:dyDescent="0.3">
      <c r="A728" s="31"/>
      <c r="B728" s="14" t="str">
        <f>"( 3, 'P', "&amp;ROW()-1&amp;", '"&amp;day[[#This Row],[Column1]]&amp;"' ),"</f>
        <v>( 3, 'P', 727, '' ),</v>
      </c>
    </row>
    <row r="729" spans="1:2" x14ac:dyDescent="0.3">
      <c r="A729" s="31"/>
      <c r="B729" s="14" t="str">
        <f>"( 3, 'P', "&amp;ROW()-1&amp;", '"&amp;day[[#This Row],[Column1]]&amp;"' ),"</f>
        <v>( 3, 'P', 728, '' ),</v>
      </c>
    </row>
    <row r="730" spans="1:2" x14ac:dyDescent="0.3">
      <c r="A730" s="31"/>
      <c r="B730" s="14" t="str">
        <f>"( 3, 'P', "&amp;ROW()-1&amp;", '"&amp;day[[#This Row],[Column1]]&amp;"' ),"</f>
        <v>( 3, 'P', 729, '' ),</v>
      </c>
    </row>
    <row r="731" spans="1:2" x14ac:dyDescent="0.3">
      <c r="A731" s="31"/>
      <c r="B731" s="14" t="str">
        <f>"( 3, 'P', "&amp;ROW()-1&amp;", '"&amp;day[[#This Row],[Column1]]&amp;"' ),"</f>
        <v>( 3, 'P', 730, '' ),</v>
      </c>
    </row>
    <row r="732" spans="1:2" x14ac:dyDescent="0.3">
      <c r="A732" s="31"/>
      <c r="B732" s="14" t="str">
        <f>"( 3, 'P', "&amp;ROW()-1&amp;", '"&amp;day[[#This Row],[Column1]]&amp;"' ),"</f>
        <v>( 3, 'P', 731, '' ),</v>
      </c>
    </row>
    <row r="733" spans="1:2" x14ac:dyDescent="0.3">
      <c r="A733" s="31"/>
      <c r="B733" s="14" t="str">
        <f>"( 3, 'P', "&amp;ROW()-1&amp;", '"&amp;day[[#This Row],[Column1]]&amp;"' ),"</f>
        <v>( 3, 'P', 732, '' ),</v>
      </c>
    </row>
    <row r="734" spans="1:2" x14ac:dyDescent="0.3">
      <c r="A734" s="31"/>
      <c r="B734" s="14" t="str">
        <f>"( 3, 'P', "&amp;ROW()-1&amp;", '"&amp;day[[#This Row],[Column1]]&amp;"' ),"</f>
        <v>( 3, 'P', 733, '' ),</v>
      </c>
    </row>
    <row r="735" spans="1:2" x14ac:dyDescent="0.3">
      <c r="A735" s="31"/>
      <c r="B735" s="14" t="str">
        <f>"( 3, 'P', "&amp;ROW()-1&amp;", '"&amp;day[[#This Row],[Column1]]&amp;"' ),"</f>
        <v>( 3, 'P', 734, '' ),</v>
      </c>
    </row>
    <row r="736" spans="1:2" x14ac:dyDescent="0.3">
      <c r="A736" s="31"/>
      <c r="B736" s="14" t="str">
        <f>"( 3, 'P', "&amp;ROW()-1&amp;", '"&amp;day[[#This Row],[Column1]]&amp;"' ),"</f>
        <v>( 3, 'P', 735, '' ),</v>
      </c>
    </row>
    <row r="737" spans="1:2" x14ac:dyDescent="0.3">
      <c r="A737" s="31"/>
      <c r="B737" s="14" t="str">
        <f>"( 3, 'P', "&amp;ROW()-1&amp;", '"&amp;day[[#This Row],[Column1]]&amp;"' ),"</f>
        <v>( 3, 'P', 736, '' ),</v>
      </c>
    </row>
    <row r="738" spans="1:2" x14ac:dyDescent="0.3">
      <c r="A738" s="31"/>
      <c r="B738" s="14" t="str">
        <f>"( 3, 'P', "&amp;ROW()-1&amp;", '"&amp;day[[#This Row],[Column1]]&amp;"' ),"</f>
        <v>( 3, 'P', 737, '' ),</v>
      </c>
    </row>
    <row r="739" spans="1:2" x14ac:dyDescent="0.3">
      <c r="A739" s="31"/>
      <c r="B739" s="14" t="str">
        <f>"( 3, 'P', "&amp;ROW()-1&amp;", '"&amp;day[[#This Row],[Column1]]&amp;"' ),"</f>
        <v>( 3, 'P', 738, '' ),</v>
      </c>
    </row>
    <row r="740" spans="1:2" x14ac:dyDescent="0.3">
      <c r="A740" s="31"/>
      <c r="B740" s="14" t="str">
        <f>"( 3, 'P', "&amp;ROW()-1&amp;", '"&amp;day[[#This Row],[Column1]]&amp;"' ),"</f>
        <v>( 3, 'P', 739, '' ),</v>
      </c>
    </row>
    <row r="741" spans="1:2" x14ac:dyDescent="0.3">
      <c r="A741" s="31"/>
      <c r="B741" s="14" t="str">
        <f>"( 3, 'P', "&amp;ROW()-1&amp;", '"&amp;day[[#This Row],[Column1]]&amp;"' ),"</f>
        <v>( 3, 'P', 740, '' ),</v>
      </c>
    </row>
    <row r="742" spans="1:2" x14ac:dyDescent="0.3">
      <c r="A742" s="31"/>
      <c r="B742" s="14" t="str">
        <f>"( 3, 'P', "&amp;ROW()-1&amp;", '"&amp;day[[#This Row],[Column1]]&amp;"' ),"</f>
        <v>( 3, 'P', 741, '' ),</v>
      </c>
    </row>
    <row r="743" spans="1:2" x14ac:dyDescent="0.3">
      <c r="A743" s="31"/>
      <c r="B743" s="14" t="str">
        <f>"( 3, 'P', "&amp;ROW()-1&amp;", '"&amp;day[[#This Row],[Column1]]&amp;"' ),"</f>
        <v>( 3, 'P', 742, '' ),</v>
      </c>
    </row>
    <row r="744" spans="1:2" x14ac:dyDescent="0.3">
      <c r="A744" s="31"/>
      <c r="B744" s="14" t="str">
        <f>"( 3, 'P', "&amp;ROW()-1&amp;", '"&amp;day[[#This Row],[Column1]]&amp;"' ),"</f>
        <v>( 3, 'P', 743, '' ),</v>
      </c>
    </row>
    <row r="745" spans="1:2" x14ac:dyDescent="0.3">
      <c r="A745" s="31"/>
      <c r="B745" s="14" t="str">
        <f>"( 3, 'P', "&amp;ROW()-1&amp;", '"&amp;day[[#This Row],[Column1]]&amp;"' ),"</f>
        <v>( 3, 'P', 744, '' ),</v>
      </c>
    </row>
    <row r="746" spans="1:2" x14ac:dyDescent="0.3">
      <c r="A746" s="31"/>
      <c r="B746" s="14" t="str">
        <f>"( 3, 'P', "&amp;ROW()-1&amp;", '"&amp;day[[#This Row],[Column1]]&amp;"' ),"</f>
        <v>( 3, 'P', 745, '' ),</v>
      </c>
    </row>
    <row r="747" spans="1:2" x14ac:dyDescent="0.3">
      <c r="A747" s="31"/>
      <c r="B747" s="14" t="str">
        <f>"( 3, 'P', "&amp;ROW()-1&amp;", '"&amp;day[[#This Row],[Column1]]&amp;"' ),"</f>
        <v>( 3, 'P', 746, '' ),</v>
      </c>
    </row>
    <row r="748" spans="1:2" x14ac:dyDescent="0.3">
      <c r="A748" s="31"/>
      <c r="B748" s="14" t="str">
        <f>"( 3, 'P', "&amp;ROW()-1&amp;", '"&amp;day[[#This Row],[Column1]]&amp;"' ),"</f>
        <v>( 3, 'P', 747, '' ),</v>
      </c>
    </row>
    <row r="749" spans="1:2" x14ac:dyDescent="0.3">
      <c r="A749" s="31"/>
      <c r="B749" s="14" t="str">
        <f>"( 3, 'P', "&amp;ROW()-1&amp;", '"&amp;day[[#This Row],[Column1]]&amp;"' ),"</f>
        <v>( 3, 'P', 748, '' ),</v>
      </c>
    </row>
    <row r="750" spans="1:2" x14ac:dyDescent="0.3">
      <c r="A750" s="31"/>
      <c r="B750" s="14" t="str">
        <f>"( 3, 'P', "&amp;ROW()-1&amp;", '"&amp;day[[#This Row],[Column1]]&amp;"' ),"</f>
        <v>( 3, 'P', 749, '' ),</v>
      </c>
    </row>
    <row r="751" spans="1:2" x14ac:dyDescent="0.3">
      <c r="A751" s="31"/>
      <c r="B751" s="14" t="str">
        <f>"( 3, 'P', "&amp;ROW()-1&amp;", '"&amp;day[[#This Row],[Column1]]&amp;"' ),"</f>
        <v>( 3, 'P', 750, '' ),</v>
      </c>
    </row>
    <row r="752" spans="1:2" x14ac:dyDescent="0.3">
      <c r="A752" s="31"/>
      <c r="B752" s="14" t="str">
        <f>"( 3, 'P', "&amp;ROW()-1&amp;", '"&amp;day[[#This Row],[Column1]]&amp;"' ),"</f>
        <v>( 3, 'P', 751, '' ),</v>
      </c>
    </row>
    <row r="753" spans="1:2" x14ac:dyDescent="0.3">
      <c r="A753" s="31"/>
      <c r="B753" s="14" t="str">
        <f>"( 3, 'P', "&amp;ROW()-1&amp;", '"&amp;day[[#This Row],[Column1]]&amp;"' ),"</f>
        <v>( 3, 'P', 752, '' ),</v>
      </c>
    </row>
    <row r="754" spans="1:2" x14ac:dyDescent="0.3">
      <c r="A754" s="31"/>
      <c r="B754" s="14" t="str">
        <f>"( 3, 'P', "&amp;ROW()-1&amp;", '"&amp;day[[#This Row],[Column1]]&amp;"' ),"</f>
        <v>( 3, 'P', 753, '' ),</v>
      </c>
    </row>
    <row r="755" spans="1:2" x14ac:dyDescent="0.3">
      <c r="A755" s="31"/>
      <c r="B755" s="14" t="str">
        <f>"( 3, 'P', "&amp;ROW()-1&amp;", '"&amp;day[[#This Row],[Column1]]&amp;"' ),"</f>
        <v>( 3, 'P', 754, '' ),</v>
      </c>
    </row>
    <row r="756" spans="1:2" x14ac:dyDescent="0.3">
      <c r="A756" s="31"/>
      <c r="B756" s="14" t="str">
        <f>"( 3, 'P', "&amp;ROW()-1&amp;", '"&amp;day[[#This Row],[Column1]]&amp;"' ),"</f>
        <v>( 3, 'P', 755, '' ),</v>
      </c>
    </row>
    <row r="757" spans="1:2" x14ac:dyDescent="0.3">
      <c r="A757" s="31"/>
      <c r="B757" s="14" t="str">
        <f>"( 3, 'P', "&amp;ROW()-1&amp;", '"&amp;day[[#This Row],[Column1]]&amp;"' ),"</f>
        <v>( 3, 'P', 756, '' ),</v>
      </c>
    </row>
    <row r="758" spans="1:2" x14ac:dyDescent="0.3">
      <c r="A758" s="31"/>
      <c r="B758" s="14" t="str">
        <f>"( 3, 'P', "&amp;ROW()-1&amp;", '"&amp;day[[#This Row],[Column1]]&amp;"' ),"</f>
        <v>( 3, 'P', 757, '' ),</v>
      </c>
    </row>
    <row r="759" spans="1:2" x14ac:dyDescent="0.3">
      <c r="A759" s="31"/>
      <c r="B759" s="14" t="str">
        <f>"( 3, 'P', "&amp;ROW()-1&amp;", '"&amp;day[[#This Row],[Column1]]&amp;"' ),"</f>
        <v>( 3, 'P', 758, '' ),</v>
      </c>
    </row>
    <row r="760" spans="1:2" x14ac:dyDescent="0.3">
      <c r="A760" s="31"/>
      <c r="B760" s="14" t="str">
        <f>"( 3, 'P', "&amp;ROW()-1&amp;", '"&amp;day[[#This Row],[Column1]]&amp;"' ),"</f>
        <v>( 3, 'P', 759, '' ),</v>
      </c>
    </row>
    <row r="761" spans="1:2" x14ac:dyDescent="0.3">
      <c r="A761" s="31"/>
      <c r="B761" s="14" t="str">
        <f>"( 3, 'P', "&amp;ROW()-1&amp;", '"&amp;day[[#This Row],[Column1]]&amp;"' ),"</f>
        <v>( 3, 'P', 760, '' ),</v>
      </c>
    </row>
    <row r="762" spans="1:2" x14ac:dyDescent="0.3">
      <c r="A762" s="31"/>
      <c r="B762" s="14" t="str">
        <f>"( 3, 'P', "&amp;ROW()-1&amp;", '"&amp;day[[#This Row],[Column1]]&amp;"' ),"</f>
        <v>( 3, 'P', 761, '' ),</v>
      </c>
    </row>
    <row r="763" spans="1:2" x14ac:dyDescent="0.3">
      <c r="A763" s="31"/>
      <c r="B763" s="14" t="str">
        <f>"( 3, 'P', "&amp;ROW()-1&amp;", '"&amp;day[[#This Row],[Column1]]&amp;"' ),"</f>
        <v>( 3, 'P', 762, '' ),</v>
      </c>
    </row>
    <row r="764" spans="1:2" x14ac:dyDescent="0.3">
      <c r="A764" s="31"/>
      <c r="B764" s="14" t="str">
        <f>"( 3, 'P', "&amp;ROW()-1&amp;", '"&amp;day[[#This Row],[Column1]]&amp;"' ),"</f>
        <v>( 3, 'P', 763, '' ),</v>
      </c>
    </row>
    <row r="765" spans="1:2" x14ac:dyDescent="0.3">
      <c r="A765" s="31"/>
      <c r="B765" s="14" t="str">
        <f>"( 3, 'P', "&amp;ROW()-1&amp;", '"&amp;day[[#This Row],[Column1]]&amp;"' ),"</f>
        <v>( 3, 'P', 764, '' ),</v>
      </c>
    </row>
    <row r="766" spans="1:2" x14ac:dyDescent="0.3">
      <c r="A766" s="31"/>
      <c r="B766" s="14" t="str">
        <f>"( 3, 'P', "&amp;ROW()-1&amp;", '"&amp;day[[#This Row],[Column1]]&amp;"' ),"</f>
        <v>( 3, 'P', 765, '' ),</v>
      </c>
    </row>
    <row r="767" spans="1:2" x14ac:dyDescent="0.3">
      <c r="A767" s="31"/>
      <c r="B767" s="14" t="str">
        <f>"( 3, 'P', "&amp;ROW()-1&amp;", '"&amp;day[[#This Row],[Column1]]&amp;"' ),"</f>
        <v>( 3, 'P', 766, '' ),</v>
      </c>
    </row>
    <row r="768" spans="1:2" x14ac:dyDescent="0.3">
      <c r="A768" s="31"/>
      <c r="B768" s="14" t="str">
        <f>"( 3, 'P', "&amp;ROW()-1&amp;", '"&amp;day[[#This Row],[Column1]]&amp;"' ),"</f>
        <v>( 3, 'P', 767, '' ),</v>
      </c>
    </row>
    <row r="769" spans="1:2" x14ac:dyDescent="0.3">
      <c r="A769" s="31"/>
      <c r="B769" s="14" t="str">
        <f>"( 3, 'P', "&amp;ROW()-1&amp;", '"&amp;day[[#This Row],[Column1]]&amp;"' ),"</f>
        <v>( 3, 'P', 768, '' ),</v>
      </c>
    </row>
    <row r="770" spans="1:2" x14ac:dyDescent="0.3">
      <c r="A770" s="31"/>
      <c r="B770" s="14" t="str">
        <f>"( 3, 'P', "&amp;ROW()-1&amp;", '"&amp;day[[#This Row],[Column1]]&amp;"' ),"</f>
        <v>( 3, 'P', 769, '' ),</v>
      </c>
    </row>
    <row r="771" spans="1:2" x14ac:dyDescent="0.3">
      <c r="A771" s="31"/>
      <c r="B771" s="14" t="str">
        <f>"( 3, 'P', "&amp;ROW()-1&amp;", '"&amp;day[[#This Row],[Column1]]&amp;"' ),"</f>
        <v>( 3, 'P', 770, '' ),</v>
      </c>
    </row>
    <row r="772" spans="1:2" x14ac:dyDescent="0.3">
      <c r="A772" s="31"/>
      <c r="B772" s="14" t="str">
        <f>"( 3, 'P', "&amp;ROW()-1&amp;", '"&amp;day[[#This Row],[Column1]]&amp;"' ),"</f>
        <v>( 3, 'P', 771, '' ),</v>
      </c>
    </row>
    <row r="773" spans="1:2" x14ac:dyDescent="0.3">
      <c r="A773" s="31"/>
      <c r="B773" s="14" t="str">
        <f>"( 3, 'P', "&amp;ROW()-1&amp;", '"&amp;day[[#This Row],[Column1]]&amp;"' ),"</f>
        <v>( 3, 'P', 772, '' ),</v>
      </c>
    </row>
    <row r="774" spans="1:2" x14ac:dyDescent="0.3">
      <c r="A774" s="31"/>
      <c r="B774" s="14" t="str">
        <f>"( 3, 'P', "&amp;ROW()-1&amp;", '"&amp;day[[#This Row],[Column1]]&amp;"' ),"</f>
        <v>( 3, 'P', 773, '' ),</v>
      </c>
    </row>
    <row r="775" spans="1:2" x14ac:dyDescent="0.3">
      <c r="A775" s="31"/>
      <c r="B775" s="14" t="str">
        <f>"( 3, 'P', "&amp;ROW()-1&amp;", '"&amp;day[[#This Row],[Column1]]&amp;"' ),"</f>
        <v>( 3, 'P', 774, '' ),</v>
      </c>
    </row>
    <row r="776" spans="1:2" x14ac:dyDescent="0.3">
      <c r="A776" s="31"/>
      <c r="B776" s="14" t="str">
        <f>"( 3, 'P', "&amp;ROW()-1&amp;", '"&amp;day[[#This Row],[Column1]]&amp;"' ),"</f>
        <v>( 3, 'P', 775, '' ),</v>
      </c>
    </row>
    <row r="777" spans="1:2" x14ac:dyDescent="0.3">
      <c r="A777" s="31"/>
      <c r="B777" s="14" t="str">
        <f>"( 3, 'P', "&amp;ROW()-1&amp;", '"&amp;day[[#This Row],[Column1]]&amp;"' ),"</f>
        <v>( 3, 'P', 776, '' ),</v>
      </c>
    </row>
    <row r="778" spans="1:2" x14ac:dyDescent="0.3">
      <c r="A778" s="31"/>
      <c r="B778" s="14" t="str">
        <f>"( 3, 'P', "&amp;ROW()-1&amp;", '"&amp;day[[#This Row],[Column1]]&amp;"' ),"</f>
        <v>( 3, 'P', 777, '' ),</v>
      </c>
    </row>
    <row r="779" spans="1:2" x14ac:dyDescent="0.3">
      <c r="A779" s="31"/>
      <c r="B779" s="14" t="str">
        <f>"( 3, 'P', "&amp;ROW()-1&amp;", '"&amp;day[[#This Row],[Column1]]&amp;"' ),"</f>
        <v>( 3, 'P', 778, '' ),</v>
      </c>
    </row>
    <row r="780" spans="1:2" x14ac:dyDescent="0.3">
      <c r="A780" s="31"/>
      <c r="B780" s="14" t="str">
        <f>"( 3, 'P', "&amp;ROW()-1&amp;", '"&amp;day[[#This Row],[Column1]]&amp;"' ),"</f>
        <v>( 3, 'P', 779, '' ),</v>
      </c>
    </row>
    <row r="781" spans="1:2" x14ac:dyDescent="0.3">
      <c r="A781" s="31"/>
      <c r="B781" s="14" t="str">
        <f>"( 3, 'P', "&amp;ROW()-1&amp;", '"&amp;day[[#This Row],[Column1]]&amp;"' ),"</f>
        <v>( 3, 'P', 780, '' ),</v>
      </c>
    </row>
    <row r="782" spans="1:2" x14ac:dyDescent="0.3">
      <c r="A782" s="31"/>
      <c r="B782" s="14" t="str">
        <f>"( 3, 'P', "&amp;ROW()-1&amp;", '"&amp;day[[#This Row],[Column1]]&amp;"' ),"</f>
        <v>( 3, 'P', 781, '' ),</v>
      </c>
    </row>
    <row r="783" spans="1:2" x14ac:dyDescent="0.3">
      <c r="A783" s="31"/>
      <c r="B783" s="14" t="str">
        <f>"( 3, 'P', "&amp;ROW()-1&amp;", '"&amp;day[[#This Row],[Column1]]&amp;"' ),"</f>
        <v>( 3, 'P', 782, '' ),</v>
      </c>
    </row>
    <row r="784" spans="1:2" x14ac:dyDescent="0.3">
      <c r="A784" s="31"/>
      <c r="B784" s="14" t="str">
        <f>"( 3, 'P', "&amp;ROW()-1&amp;", '"&amp;day[[#This Row],[Column1]]&amp;"' ),"</f>
        <v>( 3, 'P', 783, '' ),</v>
      </c>
    </row>
    <row r="785" spans="1:2" x14ac:dyDescent="0.3">
      <c r="A785" s="31"/>
      <c r="B785" s="14" t="str">
        <f>"( 3, 'P', "&amp;ROW()-1&amp;", '"&amp;day[[#This Row],[Column1]]&amp;"' ),"</f>
        <v>( 3, 'P', 784, '' ),</v>
      </c>
    </row>
    <row r="786" spans="1:2" x14ac:dyDescent="0.3">
      <c r="A786" s="31"/>
      <c r="B786" s="14" t="str">
        <f>"( 3, 'P', "&amp;ROW()-1&amp;", '"&amp;day[[#This Row],[Column1]]&amp;"' ),"</f>
        <v>( 3, 'P', 785, '' ),</v>
      </c>
    </row>
    <row r="787" spans="1:2" x14ac:dyDescent="0.3">
      <c r="A787" s="31"/>
      <c r="B787" s="14" t="str">
        <f>"( 3, 'P', "&amp;ROW()-1&amp;", '"&amp;day[[#This Row],[Column1]]&amp;"' ),"</f>
        <v>( 3, 'P', 786, '' ),</v>
      </c>
    </row>
    <row r="788" spans="1:2" x14ac:dyDescent="0.3">
      <c r="A788" s="31"/>
      <c r="B788" s="14" t="str">
        <f>"( 3, 'P', "&amp;ROW()-1&amp;", '"&amp;day[[#This Row],[Column1]]&amp;"' ),"</f>
        <v>( 3, 'P', 787, '' ),</v>
      </c>
    </row>
    <row r="789" spans="1:2" x14ac:dyDescent="0.3">
      <c r="A789" s="31"/>
      <c r="B789" s="14" t="str">
        <f>"( 3, 'P', "&amp;ROW()-1&amp;", '"&amp;day[[#This Row],[Column1]]&amp;"' ),"</f>
        <v>( 3, 'P', 788, '' ),</v>
      </c>
    </row>
    <row r="790" spans="1:2" x14ac:dyDescent="0.3">
      <c r="A790" s="31"/>
      <c r="B790" s="14" t="str">
        <f>"( 3, 'P', "&amp;ROW()-1&amp;", '"&amp;day[[#This Row],[Column1]]&amp;"' ),"</f>
        <v>( 3, 'P', 789, '' ),</v>
      </c>
    </row>
    <row r="791" spans="1:2" x14ac:dyDescent="0.3">
      <c r="A791" s="31"/>
      <c r="B791" s="14" t="str">
        <f>"( 3, 'P', "&amp;ROW()-1&amp;", '"&amp;day[[#This Row],[Column1]]&amp;"' ),"</f>
        <v>( 3, 'P', 790, '' ),</v>
      </c>
    </row>
    <row r="792" spans="1:2" x14ac:dyDescent="0.3">
      <c r="A792" s="31"/>
      <c r="B792" s="14" t="str">
        <f>"( 3, 'P', "&amp;ROW()-1&amp;", '"&amp;day[[#This Row],[Column1]]&amp;"' ),"</f>
        <v>( 3, 'P', 791, '' ),</v>
      </c>
    </row>
    <row r="793" spans="1:2" x14ac:dyDescent="0.3">
      <c r="A793" s="31"/>
      <c r="B793" s="14" t="str">
        <f>"( 3, 'P', "&amp;ROW()-1&amp;", '"&amp;day[[#This Row],[Column1]]&amp;"' ),"</f>
        <v>( 3, 'P', 792, '' ),</v>
      </c>
    </row>
    <row r="794" spans="1:2" x14ac:dyDescent="0.3">
      <c r="A794" s="31"/>
      <c r="B794" s="14" t="str">
        <f>"( 3, 'P', "&amp;ROW()-1&amp;", '"&amp;day[[#This Row],[Column1]]&amp;"' ),"</f>
        <v>( 3, 'P', 793, '' ),</v>
      </c>
    </row>
    <row r="795" spans="1:2" x14ac:dyDescent="0.3">
      <c r="A795" s="31"/>
      <c r="B795" s="14" t="str">
        <f>"( 3, 'P', "&amp;ROW()-1&amp;", '"&amp;day[[#This Row],[Column1]]&amp;"' ),"</f>
        <v>( 3, 'P', 794, '' ),</v>
      </c>
    </row>
    <row r="796" spans="1:2" x14ac:dyDescent="0.3">
      <c r="A796" s="31"/>
      <c r="B796" s="14" t="str">
        <f>"( 3, 'P', "&amp;ROW()-1&amp;", '"&amp;day[[#This Row],[Column1]]&amp;"' ),"</f>
        <v>( 3, 'P', 795, '' ),</v>
      </c>
    </row>
    <row r="797" spans="1:2" x14ac:dyDescent="0.3">
      <c r="A797" s="31"/>
      <c r="B797" s="14" t="str">
        <f>"( 3, 'P', "&amp;ROW()-1&amp;", '"&amp;day[[#This Row],[Column1]]&amp;"' ),"</f>
        <v>( 3, 'P', 796, '' ),</v>
      </c>
    </row>
    <row r="798" spans="1:2" x14ac:dyDescent="0.3">
      <c r="A798" s="31"/>
      <c r="B798" s="14" t="str">
        <f>"( 3, 'P', "&amp;ROW()-1&amp;", '"&amp;day[[#This Row],[Column1]]&amp;"' ),"</f>
        <v>( 3, 'P', 797, '' ),</v>
      </c>
    </row>
    <row r="799" spans="1:2" x14ac:dyDescent="0.3">
      <c r="A799" s="31"/>
      <c r="B799" s="14" t="str">
        <f>"( 3, 'P', "&amp;ROW()-1&amp;", '"&amp;day[[#This Row],[Column1]]&amp;"' ),"</f>
        <v>( 3, 'P', 798, '' ),</v>
      </c>
    </row>
    <row r="800" spans="1:2" x14ac:dyDescent="0.3">
      <c r="A800" s="31"/>
      <c r="B800" s="14" t="str">
        <f>"( 3, 'P', "&amp;ROW()-1&amp;", '"&amp;day[[#This Row],[Column1]]&amp;"' ),"</f>
        <v>( 3, 'P', 799, '' ),</v>
      </c>
    </row>
    <row r="801" spans="1:2" x14ac:dyDescent="0.3">
      <c r="A801" s="31"/>
      <c r="B801" s="14" t="str">
        <f>"( 3, 'P', "&amp;ROW()-1&amp;", '"&amp;day[[#This Row],[Column1]]&amp;"' ),"</f>
        <v>( 3, 'P', 800, '' ),</v>
      </c>
    </row>
    <row r="802" spans="1:2" x14ac:dyDescent="0.3">
      <c r="A802" s="31"/>
      <c r="B802" s="14" t="str">
        <f>"( 3, 'P', "&amp;ROW()-1&amp;", '"&amp;day[[#This Row],[Column1]]&amp;"' ),"</f>
        <v>( 3, 'P', 801, '' ),</v>
      </c>
    </row>
    <row r="803" spans="1:2" x14ac:dyDescent="0.3">
      <c r="A803" s="31"/>
      <c r="B803" s="14" t="str">
        <f>"( 3, 'P', "&amp;ROW()-1&amp;", '"&amp;day[[#This Row],[Column1]]&amp;"' ),"</f>
        <v>( 3, 'P', 802, '' ),</v>
      </c>
    </row>
    <row r="804" spans="1:2" x14ac:dyDescent="0.3">
      <c r="A804" s="31"/>
      <c r="B804" s="14" t="str">
        <f>"( 3, 'P', "&amp;ROW()-1&amp;", '"&amp;day[[#This Row],[Column1]]&amp;"' ),"</f>
        <v>( 3, 'P', 803, '' ),</v>
      </c>
    </row>
    <row r="805" spans="1:2" x14ac:dyDescent="0.3">
      <c r="A805" s="31"/>
      <c r="B805" s="14" t="str">
        <f>"( 3, 'P', "&amp;ROW()-1&amp;", '"&amp;day[[#This Row],[Column1]]&amp;"' ),"</f>
        <v>( 3, 'P', 804, '' ),</v>
      </c>
    </row>
    <row r="806" spans="1:2" x14ac:dyDescent="0.3">
      <c r="A806" s="31"/>
      <c r="B806" s="14" t="str">
        <f>"( 3, 'P', "&amp;ROW()-1&amp;", '"&amp;day[[#This Row],[Column1]]&amp;"' ),"</f>
        <v>( 3, 'P', 805, '' ),</v>
      </c>
    </row>
    <row r="807" spans="1:2" x14ac:dyDescent="0.3">
      <c r="A807" s="31"/>
      <c r="B807" s="14" t="str">
        <f>"( 3, 'P', "&amp;ROW()-1&amp;", '"&amp;day[[#This Row],[Column1]]&amp;"' ),"</f>
        <v>( 3, 'P', 806, '' ),</v>
      </c>
    </row>
    <row r="808" spans="1:2" x14ac:dyDescent="0.3">
      <c r="A808" s="31"/>
      <c r="B808" s="14" t="str">
        <f>"( 3, 'P', "&amp;ROW()-1&amp;", '"&amp;day[[#This Row],[Column1]]&amp;"' ),"</f>
        <v>( 3, 'P', 807, '' ),</v>
      </c>
    </row>
    <row r="809" spans="1:2" x14ac:dyDescent="0.3">
      <c r="A809" s="31"/>
      <c r="B809" s="14" t="str">
        <f>"( 3, 'P', "&amp;ROW()-1&amp;", '"&amp;day[[#This Row],[Column1]]&amp;"' ),"</f>
        <v>( 3, 'P', 808, '' ),</v>
      </c>
    </row>
    <row r="810" spans="1:2" x14ac:dyDescent="0.3">
      <c r="A810" s="31"/>
      <c r="B810" s="14" t="str">
        <f>"( 3, 'P', "&amp;ROW()-1&amp;", '"&amp;day[[#This Row],[Column1]]&amp;"' ),"</f>
        <v>( 3, 'P', 809, '' ),</v>
      </c>
    </row>
    <row r="811" spans="1:2" x14ac:dyDescent="0.3">
      <c r="A811" s="31"/>
      <c r="B811" s="14" t="str">
        <f>"( 3, 'P', "&amp;ROW()-1&amp;", '"&amp;day[[#This Row],[Column1]]&amp;"' ),"</f>
        <v>( 3, 'P', 810, '' ),</v>
      </c>
    </row>
    <row r="812" spans="1:2" x14ac:dyDescent="0.3">
      <c r="A812" s="31"/>
      <c r="B812" s="14" t="str">
        <f>"( 3, 'P', "&amp;ROW()-1&amp;", '"&amp;day[[#This Row],[Column1]]&amp;"' ),"</f>
        <v>( 3, 'P', 811, '' ),</v>
      </c>
    </row>
    <row r="813" spans="1:2" x14ac:dyDescent="0.3">
      <c r="A813" s="31"/>
      <c r="B813" s="14" t="str">
        <f>"( 3, 'P', "&amp;ROW()-1&amp;", '"&amp;day[[#This Row],[Column1]]&amp;"' ),"</f>
        <v>( 3, 'P', 812, '' ),</v>
      </c>
    </row>
    <row r="814" spans="1:2" x14ac:dyDescent="0.3">
      <c r="A814" s="31"/>
      <c r="B814" s="14" t="str">
        <f>"( 3, 'P', "&amp;ROW()-1&amp;", '"&amp;day[[#This Row],[Column1]]&amp;"' ),"</f>
        <v>( 3, 'P', 813, '' ),</v>
      </c>
    </row>
    <row r="815" spans="1:2" x14ac:dyDescent="0.3">
      <c r="A815" s="31"/>
      <c r="B815" s="14" t="str">
        <f>"( 3, 'P', "&amp;ROW()-1&amp;", '"&amp;day[[#This Row],[Column1]]&amp;"' ),"</f>
        <v>( 3, 'P', 814, '' ),</v>
      </c>
    </row>
    <row r="816" spans="1:2" x14ac:dyDescent="0.3">
      <c r="A816" s="31"/>
      <c r="B816" s="14" t="str">
        <f>"( 3, 'P', "&amp;ROW()-1&amp;", '"&amp;day[[#This Row],[Column1]]&amp;"' ),"</f>
        <v>( 3, 'P', 815, '' ),</v>
      </c>
    </row>
    <row r="817" spans="1:2" x14ac:dyDescent="0.3">
      <c r="A817" s="31"/>
      <c r="B817" s="14" t="str">
        <f>"( 3, 'P', "&amp;ROW()-1&amp;", '"&amp;day[[#This Row],[Column1]]&amp;"' ),"</f>
        <v>( 3, 'P', 816, '' ),</v>
      </c>
    </row>
    <row r="818" spans="1:2" x14ac:dyDescent="0.3">
      <c r="A818" s="31"/>
      <c r="B818" s="14" t="str">
        <f>"( 3, 'P', "&amp;ROW()-1&amp;", '"&amp;day[[#This Row],[Column1]]&amp;"' ),"</f>
        <v>( 3, 'P', 817, '' ),</v>
      </c>
    </row>
    <row r="819" spans="1:2" x14ac:dyDescent="0.3">
      <c r="A819" s="31"/>
      <c r="B819" s="14" t="str">
        <f>"( 3, 'P', "&amp;ROW()-1&amp;", '"&amp;day[[#This Row],[Column1]]&amp;"' ),"</f>
        <v>( 3, 'P', 818, '' ),</v>
      </c>
    </row>
    <row r="820" spans="1:2" x14ac:dyDescent="0.3">
      <c r="A820" s="31"/>
      <c r="B820" s="14" t="str">
        <f>"( 3, 'P', "&amp;ROW()-1&amp;", '"&amp;day[[#This Row],[Column1]]&amp;"' ),"</f>
        <v>( 3, 'P', 819, '' ),</v>
      </c>
    </row>
    <row r="821" spans="1:2" x14ac:dyDescent="0.3">
      <c r="A821" s="31"/>
      <c r="B821" s="14" t="str">
        <f>"( 3, 'P', "&amp;ROW()-1&amp;", '"&amp;day[[#This Row],[Column1]]&amp;"' ),"</f>
        <v>( 3, 'P', 820, '' ),</v>
      </c>
    </row>
    <row r="822" spans="1:2" x14ac:dyDescent="0.3">
      <c r="A822" s="31"/>
      <c r="B822" s="14" t="str">
        <f>"( 3, 'P', "&amp;ROW()-1&amp;", '"&amp;day[[#This Row],[Column1]]&amp;"' ),"</f>
        <v>( 3, 'P', 821, '' ),</v>
      </c>
    </row>
    <row r="823" spans="1:2" x14ac:dyDescent="0.3">
      <c r="A823" s="31"/>
      <c r="B823" s="14" t="str">
        <f>"( 3, 'P', "&amp;ROW()-1&amp;", '"&amp;day[[#This Row],[Column1]]&amp;"' ),"</f>
        <v>( 3, 'P', 822, '' ),</v>
      </c>
    </row>
    <row r="824" spans="1:2" x14ac:dyDescent="0.3">
      <c r="A824" s="31"/>
      <c r="B824" s="14" t="str">
        <f>"( 3, 'P', "&amp;ROW()-1&amp;", '"&amp;day[[#This Row],[Column1]]&amp;"' ),"</f>
        <v>( 3, 'P', 823, '' ),</v>
      </c>
    </row>
    <row r="825" spans="1:2" x14ac:dyDescent="0.3">
      <c r="A825" s="31"/>
      <c r="B825" s="14" t="str">
        <f>"( 3, 'P', "&amp;ROW()-1&amp;", '"&amp;day[[#This Row],[Column1]]&amp;"' ),"</f>
        <v>( 3, 'P', 824, '' ),</v>
      </c>
    </row>
    <row r="826" spans="1:2" x14ac:dyDescent="0.3">
      <c r="A826" s="31"/>
      <c r="B826" s="14" t="str">
        <f>"( 3, 'P', "&amp;ROW()-1&amp;", '"&amp;day[[#This Row],[Column1]]&amp;"' ),"</f>
        <v>( 3, 'P', 825, '' ),</v>
      </c>
    </row>
    <row r="827" spans="1:2" x14ac:dyDescent="0.3">
      <c r="A827" s="31"/>
      <c r="B827" s="14" t="str">
        <f>"( 3, 'P', "&amp;ROW()-1&amp;", '"&amp;day[[#This Row],[Column1]]&amp;"' ),"</f>
        <v>( 3, 'P', 826, '' ),</v>
      </c>
    </row>
    <row r="828" spans="1:2" x14ac:dyDescent="0.3">
      <c r="A828" s="31"/>
      <c r="B828" s="14" t="str">
        <f>"( 3, 'P', "&amp;ROW()-1&amp;", '"&amp;day[[#This Row],[Column1]]&amp;"' ),"</f>
        <v>( 3, 'P', 827, '' ),</v>
      </c>
    </row>
    <row r="829" spans="1:2" x14ac:dyDescent="0.3">
      <c r="A829" s="31"/>
      <c r="B829" s="14" t="str">
        <f>"( 3, 'P', "&amp;ROW()-1&amp;", '"&amp;day[[#This Row],[Column1]]&amp;"' ),"</f>
        <v>( 3, 'P', 828, '' ),</v>
      </c>
    </row>
    <row r="830" spans="1:2" x14ac:dyDescent="0.3">
      <c r="A830" s="31"/>
      <c r="B830" s="14" t="str">
        <f>"( 3, 'P', "&amp;ROW()-1&amp;", '"&amp;day[[#This Row],[Column1]]&amp;"' ),"</f>
        <v>( 3, 'P', 829, '' ),</v>
      </c>
    </row>
    <row r="831" spans="1:2" x14ac:dyDescent="0.3">
      <c r="A831" s="31"/>
      <c r="B831" s="14" t="str">
        <f>"( 3, 'P', "&amp;ROW()-1&amp;", '"&amp;day[[#This Row],[Column1]]&amp;"' ),"</f>
        <v>( 3, 'P', 830, '' ),</v>
      </c>
    </row>
    <row r="832" spans="1:2" x14ac:dyDescent="0.3">
      <c r="A832" s="31"/>
      <c r="B832" s="14" t="str">
        <f>"( 3, 'P', "&amp;ROW()-1&amp;", '"&amp;day[[#This Row],[Column1]]&amp;"' ),"</f>
        <v>( 3, 'P', 831, '' ),</v>
      </c>
    </row>
    <row r="833" spans="1:2" x14ac:dyDescent="0.3">
      <c r="A833" s="31"/>
      <c r="B833" s="14" t="str">
        <f>"( 3, 'P', "&amp;ROW()-1&amp;", '"&amp;day[[#This Row],[Column1]]&amp;"' ),"</f>
        <v>( 3, 'P', 832, '' ),</v>
      </c>
    </row>
    <row r="834" spans="1:2" x14ac:dyDescent="0.3">
      <c r="A834" s="31"/>
      <c r="B834" s="14" t="str">
        <f>"( 3, 'P', "&amp;ROW()-1&amp;", '"&amp;day[[#This Row],[Column1]]&amp;"' ),"</f>
        <v>( 3, 'P', 833, '' ),</v>
      </c>
    </row>
    <row r="835" spans="1:2" x14ac:dyDescent="0.3">
      <c r="A835" s="31"/>
      <c r="B835" s="14" t="str">
        <f>"( 3, 'P', "&amp;ROW()-1&amp;", '"&amp;day[[#This Row],[Column1]]&amp;"' ),"</f>
        <v>( 3, 'P', 834, '' ),</v>
      </c>
    </row>
    <row r="836" spans="1:2" x14ac:dyDescent="0.3">
      <c r="A836" s="31"/>
      <c r="B836" s="14" t="str">
        <f>"( 3, 'P', "&amp;ROW()-1&amp;", '"&amp;day[[#This Row],[Column1]]&amp;"' ),"</f>
        <v>( 3, 'P', 835, '' ),</v>
      </c>
    </row>
    <row r="837" spans="1:2" x14ac:dyDescent="0.3">
      <c r="A837" s="31"/>
      <c r="B837" s="14" t="str">
        <f>"( 3, 'P', "&amp;ROW()-1&amp;", '"&amp;day[[#This Row],[Column1]]&amp;"' ),"</f>
        <v>( 3, 'P', 836, '' ),</v>
      </c>
    </row>
    <row r="838" spans="1:2" x14ac:dyDescent="0.3">
      <c r="A838" s="31"/>
      <c r="B838" s="14" t="str">
        <f>"( 3, 'P', "&amp;ROW()-1&amp;", '"&amp;day[[#This Row],[Column1]]&amp;"' ),"</f>
        <v>( 3, 'P', 837, '' ),</v>
      </c>
    </row>
    <row r="839" spans="1:2" x14ac:dyDescent="0.3">
      <c r="A839" s="31"/>
      <c r="B839" s="14" t="str">
        <f>"( 3, 'P', "&amp;ROW()-1&amp;", '"&amp;day[[#This Row],[Column1]]&amp;"' ),"</f>
        <v>( 3, 'P', 838, '' ),</v>
      </c>
    </row>
    <row r="840" spans="1:2" x14ac:dyDescent="0.3">
      <c r="A840" s="31"/>
      <c r="B840" s="14" t="str">
        <f>"( 3, 'P', "&amp;ROW()-1&amp;", '"&amp;day[[#This Row],[Column1]]&amp;"' ),"</f>
        <v>( 3, 'P', 839, '' ),</v>
      </c>
    </row>
    <row r="841" spans="1:2" x14ac:dyDescent="0.3">
      <c r="A841" s="31"/>
      <c r="B841" s="14" t="str">
        <f>"( 3, 'P', "&amp;ROW()-1&amp;", '"&amp;day[[#This Row],[Column1]]&amp;"' ),"</f>
        <v>( 3, 'P', 840, '' ),</v>
      </c>
    </row>
    <row r="842" spans="1:2" x14ac:dyDescent="0.3">
      <c r="A842" s="31"/>
      <c r="B842" s="14" t="str">
        <f>"( 3, 'P', "&amp;ROW()-1&amp;", '"&amp;day[[#This Row],[Column1]]&amp;"' ),"</f>
        <v>( 3, 'P', 841, '' ),</v>
      </c>
    </row>
    <row r="843" spans="1:2" x14ac:dyDescent="0.3">
      <c r="A843" s="31"/>
      <c r="B843" s="14" t="str">
        <f>"( 3, 'P', "&amp;ROW()-1&amp;", '"&amp;day[[#This Row],[Column1]]&amp;"' ),"</f>
        <v>( 3, 'P', 842, '' ),</v>
      </c>
    </row>
    <row r="844" spans="1:2" x14ac:dyDescent="0.3">
      <c r="A844" s="31"/>
      <c r="B844" s="14" t="str">
        <f>"( 3, 'P', "&amp;ROW()-1&amp;", '"&amp;day[[#This Row],[Column1]]&amp;"' ),"</f>
        <v>( 3, 'P', 843, '' ),</v>
      </c>
    </row>
    <row r="845" spans="1:2" x14ac:dyDescent="0.3">
      <c r="A845" s="31"/>
      <c r="B845" s="14" t="str">
        <f>"( 3, 'P', "&amp;ROW()-1&amp;", '"&amp;day[[#This Row],[Column1]]&amp;"' ),"</f>
        <v>( 3, 'P', 844, '' ),</v>
      </c>
    </row>
    <row r="846" spans="1:2" x14ac:dyDescent="0.3">
      <c r="A846" s="31"/>
      <c r="B846" s="14" t="str">
        <f>"( 3, 'P', "&amp;ROW()-1&amp;", '"&amp;day[[#This Row],[Column1]]&amp;"' ),"</f>
        <v>( 3, 'P', 845, '' ),</v>
      </c>
    </row>
    <row r="847" spans="1:2" x14ac:dyDescent="0.3">
      <c r="A847" s="31"/>
      <c r="B847" s="14" t="str">
        <f>"( 3, 'P', "&amp;ROW()-1&amp;", '"&amp;day[[#This Row],[Column1]]&amp;"' ),"</f>
        <v>( 3, 'P', 846, '' ),</v>
      </c>
    </row>
    <row r="848" spans="1:2" x14ac:dyDescent="0.3">
      <c r="A848" s="31"/>
      <c r="B848" s="14" t="str">
        <f>"( 3, 'P', "&amp;ROW()-1&amp;", '"&amp;day[[#This Row],[Column1]]&amp;"' ),"</f>
        <v>( 3, 'P', 847, '' ),</v>
      </c>
    </row>
    <row r="849" spans="1:2" x14ac:dyDescent="0.3">
      <c r="A849" s="31"/>
      <c r="B849" s="14" t="str">
        <f>"( 3, 'P', "&amp;ROW()-1&amp;", '"&amp;day[[#This Row],[Column1]]&amp;"' ),"</f>
        <v>( 3, 'P', 848, '' ),</v>
      </c>
    </row>
    <row r="850" spans="1:2" x14ac:dyDescent="0.3">
      <c r="A850" s="31"/>
      <c r="B850" s="14" t="str">
        <f>"( 3, 'P', "&amp;ROW()-1&amp;", '"&amp;day[[#This Row],[Column1]]&amp;"' ),"</f>
        <v>( 3, 'P', 849, '' ),</v>
      </c>
    </row>
    <row r="851" spans="1:2" x14ac:dyDescent="0.3">
      <c r="A851" s="31"/>
      <c r="B851" s="14" t="str">
        <f>"( 3, 'P', "&amp;ROW()-1&amp;", '"&amp;day[[#This Row],[Column1]]&amp;"' ),"</f>
        <v>( 3, 'P', 850, '' ),</v>
      </c>
    </row>
    <row r="852" spans="1:2" x14ac:dyDescent="0.3">
      <c r="A852" s="31"/>
      <c r="B852" s="14" t="str">
        <f>"( 3, 'P', "&amp;ROW()-1&amp;", '"&amp;day[[#This Row],[Column1]]&amp;"' ),"</f>
        <v>( 3, 'P', 851, '' ),</v>
      </c>
    </row>
    <row r="853" spans="1:2" x14ac:dyDescent="0.3">
      <c r="A853" s="31"/>
      <c r="B853" s="14" t="str">
        <f>"( 3, 'P', "&amp;ROW()-1&amp;", '"&amp;day[[#This Row],[Column1]]&amp;"' ),"</f>
        <v>( 3, 'P', 852, '' ),</v>
      </c>
    </row>
    <row r="854" spans="1:2" x14ac:dyDescent="0.3">
      <c r="A854" s="31"/>
      <c r="B854" s="14" t="str">
        <f>"( 3, 'P', "&amp;ROW()-1&amp;", '"&amp;day[[#This Row],[Column1]]&amp;"' ),"</f>
        <v>( 3, 'P', 853, '' ),</v>
      </c>
    </row>
    <row r="855" spans="1:2" x14ac:dyDescent="0.3">
      <c r="A855" s="31"/>
      <c r="B855" s="14" t="str">
        <f>"( 3, 'P', "&amp;ROW()-1&amp;", '"&amp;day[[#This Row],[Column1]]&amp;"' ),"</f>
        <v>( 3, 'P', 854, '' ),</v>
      </c>
    </row>
    <row r="856" spans="1:2" x14ac:dyDescent="0.3">
      <c r="A856" s="31"/>
      <c r="B856" s="14" t="str">
        <f>"( 3, 'P', "&amp;ROW()-1&amp;", '"&amp;day[[#This Row],[Column1]]&amp;"' ),"</f>
        <v>( 3, 'P', 855, '' ),</v>
      </c>
    </row>
    <row r="857" spans="1:2" x14ac:dyDescent="0.3">
      <c r="A857" s="31"/>
      <c r="B857" s="14" t="str">
        <f>"( 3, 'P', "&amp;ROW()-1&amp;", '"&amp;day[[#This Row],[Column1]]&amp;"' ),"</f>
        <v>( 3, 'P', 856, '' ),</v>
      </c>
    </row>
    <row r="858" spans="1:2" x14ac:dyDescent="0.3">
      <c r="A858" s="31"/>
      <c r="B858" s="14" t="str">
        <f>"( 3, 'P', "&amp;ROW()-1&amp;", '"&amp;day[[#This Row],[Column1]]&amp;"' ),"</f>
        <v>( 3, 'P', 857, '' ),</v>
      </c>
    </row>
    <row r="859" spans="1:2" x14ac:dyDescent="0.3">
      <c r="A859" s="31"/>
      <c r="B859" s="14" t="str">
        <f>"( 3, 'P', "&amp;ROW()-1&amp;", '"&amp;day[[#This Row],[Column1]]&amp;"' ),"</f>
        <v>( 3, 'P', 858, '' ),</v>
      </c>
    </row>
    <row r="860" spans="1:2" x14ac:dyDescent="0.3">
      <c r="A860" s="31"/>
      <c r="B860" s="14" t="str">
        <f>"( 3, 'P', "&amp;ROW()-1&amp;", '"&amp;day[[#This Row],[Column1]]&amp;"' ),"</f>
        <v>( 3, 'P', 859, '' ),</v>
      </c>
    </row>
    <row r="861" spans="1:2" x14ac:dyDescent="0.3">
      <c r="A861" s="31"/>
      <c r="B861" s="14" t="str">
        <f>"( 3, 'P', "&amp;ROW()-1&amp;", '"&amp;day[[#This Row],[Column1]]&amp;"' ),"</f>
        <v>( 3, 'P', 860, '' ),</v>
      </c>
    </row>
    <row r="862" spans="1:2" x14ac:dyDescent="0.3">
      <c r="A862" s="31"/>
      <c r="B862" s="14" t="str">
        <f>"( 3, 'P', "&amp;ROW()-1&amp;", '"&amp;day[[#This Row],[Column1]]&amp;"' ),"</f>
        <v>( 3, 'P', 861, '' ),</v>
      </c>
    </row>
    <row r="863" spans="1:2" x14ac:dyDescent="0.3">
      <c r="A863" s="31"/>
      <c r="B863" s="14" t="str">
        <f>"( 3, 'P', "&amp;ROW()-1&amp;", '"&amp;day[[#This Row],[Column1]]&amp;"' ),"</f>
        <v>( 3, 'P', 862, '' ),</v>
      </c>
    </row>
    <row r="864" spans="1:2" x14ac:dyDescent="0.3">
      <c r="A864" s="31"/>
      <c r="B864" s="14" t="str">
        <f>"( 3, 'P', "&amp;ROW()-1&amp;", '"&amp;day[[#This Row],[Column1]]&amp;"' ),"</f>
        <v>( 3, 'P', 863, '' ),</v>
      </c>
    </row>
    <row r="865" spans="1:2" x14ac:dyDescent="0.3">
      <c r="A865" s="31"/>
      <c r="B865" s="14" t="str">
        <f>"( 3, 'P', "&amp;ROW()-1&amp;", '"&amp;day[[#This Row],[Column1]]&amp;"' ),"</f>
        <v>( 3, 'P', 864, '' ),</v>
      </c>
    </row>
    <row r="866" spans="1:2" x14ac:dyDescent="0.3">
      <c r="A866" s="31"/>
      <c r="B866" s="14" t="str">
        <f>"( 3, 'P', "&amp;ROW()-1&amp;", '"&amp;day[[#This Row],[Column1]]&amp;"' ),"</f>
        <v>( 3, 'P', 865, '' ),</v>
      </c>
    </row>
    <row r="867" spans="1:2" x14ac:dyDescent="0.3">
      <c r="A867" s="31"/>
      <c r="B867" s="14" t="str">
        <f>"( 3, 'P', "&amp;ROW()-1&amp;", '"&amp;day[[#This Row],[Column1]]&amp;"' ),"</f>
        <v>( 3, 'P', 866, '' ),</v>
      </c>
    </row>
    <row r="868" spans="1:2" x14ac:dyDescent="0.3">
      <c r="A868" s="31"/>
      <c r="B868" s="14" t="str">
        <f>"( 3, 'P', "&amp;ROW()-1&amp;", '"&amp;day[[#This Row],[Column1]]&amp;"' ),"</f>
        <v>( 3, 'P', 867, '' ),</v>
      </c>
    </row>
    <row r="869" spans="1:2" x14ac:dyDescent="0.3">
      <c r="A869" s="31"/>
      <c r="B869" s="14" t="str">
        <f>"( 3, 'P', "&amp;ROW()-1&amp;", '"&amp;day[[#This Row],[Column1]]&amp;"' ),"</f>
        <v>( 3, 'P', 868, '' ),</v>
      </c>
    </row>
    <row r="870" spans="1:2" x14ac:dyDescent="0.3">
      <c r="A870" s="31"/>
      <c r="B870" s="14" t="str">
        <f>"( 3, 'P', "&amp;ROW()-1&amp;", '"&amp;day[[#This Row],[Column1]]&amp;"' ),"</f>
        <v>( 3, 'P', 869, '' ),</v>
      </c>
    </row>
    <row r="871" spans="1:2" x14ac:dyDescent="0.3">
      <c r="A871" s="31"/>
      <c r="B871" s="14" t="str">
        <f>"( 3, 'P', "&amp;ROW()-1&amp;", '"&amp;day[[#This Row],[Column1]]&amp;"' ),"</f>
        <v>( 3, 'P', 870, '' ),</v>
      </c>
    </row>
    <row r="872" spans="1:2" x14ac:dyDescent="0.3">
      <c r="A872" s="31"/>
      <c r="B872" s="14" t="str">
        <f>"( 3, 'P', "&amp;ROW()-1&amp;", '"&amp;day[[#This Row],[Column1]]&amp;"' ),"</f>
        <v>( 3, 'P', 871, '' ),</v>
      </c>
    </row>
    <row r="873" spans="1:2" x14ac:dyDescent="0.3">
      <c r="A873" s="31"/>
      <c r="B873" s="14" t="str">
        <f>"( 3, 'P', "&amp;ROW()-1&amp;", '"&amp;day[[#This Row],[Column1]]&amp;"' ),"</f>
        <v>( 3, 'P', 872, '' ),</v>
      </c>
    </row>
    <row r="874" spans="1:2" x14ac:dyDescent="0.3">
      <c r="A874" s="31"/>
      <c r="B874" s="14" t="str">
        <f>"( 3, 'P', "&amp;ROW()-1&amp;", '"&amp;day[[#This Row],[Column1]]&amp;"' ),"</f>
        <v>( 3, 'P', 873, '' ),</v>
      </c>
    </row>
    <row r="875" spans="1:2" x14ac:dyDescent="0.3">
      <c r="A875" s="31"/>
      <c r="B875" s="14" t="str">
        <f>"( 3, 'P', "&amp;ROW()-1&amp;", '"&amp;day[[#This Row],[Column1]]&amp;"' ),"</f>
        <v>( 3, 'P', 874, '' ),</v>
      </c>
    </row>
    <row r="876" spans="1:2" x14ac:dyDescent="0.3">
      <c r="A876" s="31"/>
      <c r="B876" s="14" t="str">
        <f>"( 3, 'P', "&amp;ROW()-1&amp;", '"&amp;day[[#This Row],[Column1]]&amp;"' ),"</f>
        <v>( 3, 'P', 875, '' ),</v>
      </c>
    </row>
    <row r="877" spans="1:2" x14ac:dyDescent="0.3">
      <c r="A877" s="31"/>
      <c r="B877" s="14" t="str">
        <f>"( 3, 'P', "&amp;ROW()-1&amp;", '"&amp;day[[#This Row],[Column1]]&amp;"' ),"</f>
        <v>( 3, 'P', 876, '' ),</v>
      </c>
    </row>
    <row r="878" spans="1:2" x14ac:dyDescent="0.3">
      <c r="A878" s="31"/>
      <c r="B878" s="14" t="str">
        <f>"( 3, 'P', "&amp;ROW()-1&amp;", '"&amp;day[[#This Row],[Column1]]&amp;"' ),"</f>
        <v>( 3, 'P', 877, '' ),</v>
      </c>
    </row>
    <row r="879" spans="1:2" x14ac:dyDescent="0.3">
      <c r="A879" s="31"/>
      <c r="B879" s="14" t="str">
        <f>"( 3, 'P', "&amp;ROW()-1&amp;", '"&amp;day[[#This Row],[Column1]]&amp;"' ),"</f>
        <v>( 3, 'P', 878, '' ),</v>
      </c>
    </row>
    <row r="880" spans="1:2" x14ac:dyDescent="0.3">
      <c r="A880" s="31"/>
      <c r="B880" s="14" t="str">
        <f>"( 3, 'P', "&amp;ROW()-1&amp;", '"&amp;day[[#This Row],[Column1]]&amp;"' ),"</f>
        <v>( 3, 'P', 879, '' ),</v>
      </c>
    </row>
    <row r="881" spans="1:2" x14ac:dyDescent="0.3">
      <c r="A881" s="31"/>
      <c r="B881" s="14" t="str">
        <f>"( 3, 'P', "&amp;ROW()-1&amp;", '"&amp;day[[#This Row],[Column1]]&amp;"' ),"</f>
        <v>( 3, 'P', 880, '' ),</v>
      </c>
    </row>
    <row r="882" spans="1:2" x14ac:dyDescent="0.3">
      <c r="A882" s="31"/>
      <c r="B882" s="14" t="str">
        <f>"( 3, 'P', "&amp;ROW()-1&amp;", '"&amp;day[[#This Row],[Column1]]&amp;"' ),"</f>
        <v>( 3, 'P', 881, '' ),</v>
      </c>
    </row>
    <row r="883" spans="1:2" x14ac:dyDescent="0.3">
      <c r="A883" s="31"/>
      <c r="B883" s="14" t="str">
        <f>"( 3, 'P', "&amp;ROW()-1&amp;", '"&amp;day[[#This Row],[Column1]]&amp;"' ),"</f>
        <v>( 3, 'P', 882, '' ),</v>
      </c>
    </row>
    <row r="884" spans="1:2" x14ac:dyDescent="0.3">
      <c r="A884" s="31"/>
      <c r="B884" s="14" t="str">
        <f>"( 3, 'P', "&amp;ROW()-1&amp;", '"&amp;day[[#This Row],[Column1]]&amp;"' ),"</f>
        <v>( 3, 'P', 883, '' ),</v>
      </c>
    </row>
    <row r="885" spans="1:2" x14ac:dyDescent="0.3">
      <c r="A885" s="31"/>
      <c r="B885" s="14" t="str">
        <f>"( 3, 'P', "&amp;ROW()-1&amp;", '"&amp;day[[#This Row],[Column1]]&amp;"' ),"</f>
        <v>( 3, 'P', 884, '' ),</v>
      </c>
    </row>
    <row r="886" spans="1:2" x14ac:dyDescent="0.3">
      <c r="A886" s="31"/>
      <c r="B886" s="14" t="str">
        <f>"( 3, 'P', "&amp;ROW()-1&amp;", '"&amp;day[[#This Row],[Column1]]&amp;"' ),"</f>
        <v>( 3, 'P', 885, '' ),</v>
      </c>
    </row>
    <row r="887" spans="1:2" x14ac:dyDescent="0.3">
      <c r="A887" s="31"/>
      <c r="B887" s="14" t="str">
        <f>"( 3, 'P', "&amp;ROW()-1&amp;", '"&amp;day[[#This Row],[Column1]]&amp;"' ),"</f>
        <v>( 3, 'P', 886, '' ),</v>
      </c>
    </row>
    <row r="888" spans="1:2" x14ac:dyDescent="0.3">
      <c r="A888" s="31"/>
      <c r="B888" s="14" t="str">
        <f>"( 3, 'P', "&amp;ROW()-1&amp;", '"&amp;day[[#This Row],[Column1]]&amp;"' ),"</f>
        <v>( 3, 'P', 887, '' ),</v>
      </c>
    </row>
    <row r="889" spans="1:2" x14ac:dyDescent="0.3">
      <c r="A889" s="31"/>
      <c r="B889" s="14" t="str">
        <f>"( 3, 'P', "&amp;ROW()-1&amp;", '"&amp;day[[#This Row],[Column1]]&amp;"' ),"</f>
        <v>( 3, 'P', 888, '' ),</v>
      </c>
    </row>
    <row r="890" spans="1:2" x14ac:dyDescent="0.3">
      <c r="A890" s="31"/>
      <c r="B890" s="14" t="str">
        <f>"( 3, 'P', "&amp;ROW()-1&amp;", '"&amp;day[[#This Row],[Column1]]&amp;"' ),"</f>
        <v>( 3, 'P', 889, '' ),</v>
      </c>
    </row>
    <row r="891" spans="1:2" x14ac:dyDescent="0.3">
      <c r="A891" s="31"/>
      <c r="B891" s="14" t="str">
        <f>"( 3, 'P', "&amp;ROW()-1&amp;", '"&amp;day[[#This Row],[Column1]]&amp;"' ),"</f>
        <v>( 3, 'P', 890, '' ),</v>
      </c>
    </row>
    <row r="892" spans="1:2" x14ac:dyDescent="0.3">
      <c r="A892" s="31"/>
      <c r="B892" s="14" t="str">
        <f>"( 3, 'P', "&amp;ROW()-1&amp;", '"&amp;day[[#This Row],[Column1]]&amp;"' ),"</f>
        <v>( 3, 'P', 891, '' ),</v>
      </c>
    </row>
    <row r="893" spans="1:2" x14ac:dyDescent="0.3">
      <c r="A893" s="31"/>
      <c r="B893" s="14" t="str">
        <f>"( 3, 'P', "&amp;ROW()-1&amp;", '"&amp;day[[#This Row],[Column1]]&amp;"' ),"</f>
        <v>( 3, 'P', 892, '' ),</v>
      </c>
    </row>
    <row r="894" spans="1:2" x14ac:dyDescent="0.3">
      <c r="A894" s="31"/>
      <c r="B894" s="14" t="str">
        <f>"( 3, 'P', "&amp;ROW()-1&amp;", '"&amp;day[[#This Row],[Column1]]&amp;"' ),"</f>
        <v>( 3, 'P', 893, '' ),</v>
      </c>
    </row>
    <row r="895" spans="1:2" x14ac:dyDescent="0.3">
      <c r="A895" s="31"/>
      <c r="B895" s="14" t="str">
        <f>"( 3, 'P', "&amp;ROW()-1&amp;", '"&amp;day[[#This Row],[Column1]]&amp;"' ),"</f>
        <v>( 3, 'P', 894, '' ),</v>
      </c>
    </row>
    <row r="896" spans="1:2" x14ac:dyDescent="0.3">
      <c r="A896" s="31"/>
      <c r="B896" s="14" t="str">
        <f>"( 3, 'P', "&amp;ROW()-1&amp;", '"&amp;day[[#This Row],[Column1]]&amp;"' ),"</f>
        <v>( 3, 'P', 895, '' ),</v>
      </c>
    </row>
    <row r="897" spans="1:2" x14ac:dyDescent="0.3">
      <c r="A897" s="31"/>
      <c r="B897" s="14" t="str">
        <f>"( 3, 'P', "&amp;ROW()-1&amp;", '"&amp;day[[#This Row],[Column1]]&amp;"' ),"</f>
        <v>( 3, 'P', 896, '' ),</v>
      </c>
    </row>
    <row r="898" spans="1:2" x14ac:dyDescent="0.3">
      <c r="A898" s="31"/>
      <c r="B898" s="14" t="str">
        <f>"( 3, 'P', "&amp;ROW()-1&amp;", '"&amp;day[[#This Row],[Column1]]&amp;"' ),"</f>
        <v>( 3, 'P', 897, '' ),</v>
      </c>
    </row>
    <row r="899" spans="1:2" x14ac:dyDescent="0.3">
      <c r="A899" s="31"/>
      <c r="B899" s="14" t="str">
        <f>"( 3, 'P', "&amp;ROW()-1&amp;", '"&amp;day[[#This Row],[Column1]]&amp;"' ),"</f>
        <v>( 3, 'P', 898, '' ),</v>
      </c>
    </row>
    <row r="900" spans="1:2" x14ac:dyDescent="0.3">
      <c r="A900" s="31"/>
      <c r="B900" s="14" t="str">
        <f>"( 3, 'P', "&amp;ROW()-1&amp;", '"&amp;day[[#This Row],[Column1]]&amp;"' ),"</f>
        <v>( 3, 'P', 899, '' ),</v>
      </c>
    </row>
    <row r="901" spans="1:2" x14ac:dyDescent="0.3">
      <c r="A901" s="31"/>
      <c r="B901" s="14" t="str">
        <f>"( 3, 'P', "&amp;ROW()-1&amp;", '"&amp;day[[#This Row],[Column1]]&amp;"' ),"</f>
        <v>( 3, 'P', 900, '' ),</v>
      </c>
    </row>
    <row r="902" spans="1:2" x14ac:dyDescent="0.3">
      <c r="A902" s="31"/>
      <c r="B902" s="14" t="str">
        <f>"( 3, 'P', "&amp;ROW()-1&amp;", '"&amp;day[[#This Row],[Column1]]&amp;"' ),"</f>
        <v>( 3, 'P', 901, '' ),</v>
      </c>
    </row>
    <row r="903" spans="1:2" x14ac:dyDescent="0.3">
      <c r="A903" s="31"/>
      <c r="B903" s="14" t="str">
        <f>"( 3, 'P', "&amp;ROW()-1&amp;", '"&amp;day[[#This Row],[Column1]]&amp;"' ),"</f>
        <v>( 3, 'P', 902, '' ),</v>
      </c>
    </row>
    <row r="904" spans="1:2" x14ac:dyDescent="0.3">
      <c r="A904" s="31"/>
      <c r="B904" s="14" t="str">
        <f>"( 3, 'P', "&amp;ROW()-1&amp;", '"&amp;day[[#This Row],[Column1]]&amp;"' ),"</f>
        <v>( 3, 'P', 903, '' ),</v>
      </c>
    </row>
    <row r="905" spans="1:2" x14ac:dyDescent="0.3">
      <c r="A905" s="31"/>
      <c r="B905" s="14" t="str">
        <f>"( 3, 'P', "&amp;ROW()-1&amp;", '"&amp;day[[#This Row],[Column1]]&amp;"' ),"</f>
        <v>( 3, 'P', 904, '' ),</v>
      </c>
    </row>
    <row r="906" spans="1:2" x14ac:dyDescent="0.3">
      <c r="A906" s="31"/>
      <c r="B906" s="14" t="str">
        <f>"( 3, 'P', "&amp;ROW()-1&amp;", '"&amp;day[[#This Row],[Column1]]&amp;"' ),"</f>
        <v>( 3, 'P', 905, '' ),</v>
      </c>
    </row>
    <row r="907" spans="1:2" x14ac:dyDescent="0.3">
      <c r="A907" s="31"/>
      <c r="B907" s="14" t="str">
        <f>"( 3, 'P', "&amp;ROW()-1&amp;", '"&amp;day[[#This Row],[Column1]]&amp;"' ),"</f>
        <v>( 3, 'P', 906, '' ),</v>
      </c>
    </row>
    <row r="908" spans="1:2" x14ac:dyDescent="0.3">
      <c r="A908" s="31"/>
      <c r="B908" s="14" t="str">
        <f>"( 3, 'P', "&amp;ROW()-1&amp;", '"&amp;day[[#This Row],[Column1]]&amp;"' ),"</f>
        <v>( 3, 'P', 907, '' ),</v>
      </c>
    </row>
    <row r="909" spans="1:2" x14ac:dyDescent="0.3">
      <c r="A909" s="31"/>
      <c r="B909" s="14" t="str">
        <f>"( 3, 'P', "&amp;ROW()-1&amp;", '"&amp;day[[#This Row],[Column1]]&amp;"' ),"</f>
        <v>( 3, 'P', 908, '' ),</v>
      </c>
    </row>
    <row r="910" spans="1:2" x14ac:dyDescent="0.3">
      <c r="A910" s="31"/>
      <c r="B910" s="14" t="str">
        <f>"( 3, 'P', "&amp;ROW()-1&amp;", '"&amp;day[[#This Row],[Column1]]&amp;"' ),"</f>
        <v>( 3, 'P', 909, '' ),</v>
      </c>
    </row>
    <row r="911" spans="1:2" x14ac:dyDescent="0.3">
      <c r="A911" s="31"/>
      <c r="B911" s="14" t="str">
        <f>"( 3, 'P', "&amp;ROW()-1&amp;", '"&amp;day[[#This Row],[Column1]]&amp;"' ),"</f>
        <v>( 3, 'P', 910, '' ),</v>
      </c>
    </row>
    <row r="912" spans="1:2" x14ac:dyDescent="0.3">
      <c r="A912" s="31"/>
      <c r="B912" s="14" t="str">
        <f>"( 3, 'P', "&amp;ROW()-1&amp;", '"&amp;day[[#This Row],[Column1]]&amp;"' ),"</f>
        <v>( 3, 'P', 911, '' ),</v>
      </c>
    </row>
    <row r="913" spans="1:2" x14ac:dyDescent="0.3">
      <c r="A913" s="31"/>
      <c r="B913" s="14" t="str">
        <f>"( 3, 'P', "&amp;ROW()-1&amp;", '"&amp;day[[#This Row],[Column1]]&amp;"' ),"</f>
        <v>( 3, 'P', 912, '' ),</v>
      </c>
    </row>
    <row r="914" spans="1:2" x14ac:dyDescent="0.3">
      <c r="A914" s="31"/>
      <c r="B914" s="14" t="str">
        <f>"( 3, 'P', "&amp;ROW()-1&amp;", '"&amp;day[[#This Row],[Column1]]&amp;"' ),"</f>
        <v>( 3, 'P', 913, '' ),</v>
      </c>
    </row>
    <row r="915" spans="1:2" x14ac:dyDescent="0.3">
      <c r="A915" s="31"/>
      <c r="B915" s="14" t="str">
        <f>"( 3, 'P', "&amp;ROW()-1&amp;", '"&amp;day[[#This Row],[Column1]]&amp;"' ),"</f>
        <v>( 3, 'P', 914, '' ),</v>
      </c>
    </row>
    <row r="916" spans="1:2" x14ac:dyDescent="0.3">
      <c r="A916" s="31"/>
      <c r="B916" s="14" t="str">
        <f>"( 3, 'P', "&amp;ROW()-1&amp;", '"&amp;day[[#This Row],[Column1]]&amp;"' ),"</f>
        <v>( 3, 'P', 915, '' ),</v>
      </c>
    </row>
    <row r="917" spans="1:2" x14ac:dyDescent="0.3">
      <c r="A917" s="31"/>
      <c r="B917" s="14" t="str">
        <f>"( 3, 'P', "&amp;ROW()-1&amp;", '"&amp;day[[#This Row],[Column1]]&amp;"' ),"</f>
        <v>( 3, 'P', 916, '' ),</v>
      </c>
    </row>
    <row r="918" spans="1:2" x14ac:dyDescent="0.3">
      <c r="A918" s="31"/>
      <c r="B918" s="14" t="str">
        <f>"( 3, 'P', "&amp;ROW()-1&amp;", '"&amp;day[[#This Row],[Column1]]&amp;"' ),"</f>
        <v>( 3, 'P', 917, '' ),</v>
      </c>
    </row>
    <row r="919" spans="1:2" x14ac:dyDescent="0.3">
      <c r="A919" s="31"/>
      <c r="B919" s="14" t="str">
        <f>"( 3, 'P', "&amp;ROW()-1&amp;", '"&amp;day[[#This Row],[Column1]]&amp;"' ),"</f>
        <v>( 3, 'P', 918, '' ),</v>
      </c>
    </row>
    <row r="920" spans="1:2" x14ac:dyDescent="0.3">
      <c r="A920" s="31"/>
      <c r="B920" s="14" t="str">
        <f>"( 3, 'P', "&amp;ROW()-1&amp;", '"&amp;day[[#This Row],[Column1]]&amp;"' ),"</f>
        <v>( 3, 'P', 919, '' ),</v>
      </c>
    </row>
    <row r="921" spans="1:2" x14ac:dyDescent="0.3">
      <c r="A921" s="31"/>
      <c r="B921" s="14" t="str">
        <f>"( 3, 'P', "&amp;ROW()-1&amp;", '"&amp;day[[#This Row],[Column1]]&amp;"' ),"</f>
        <v>( 3, 'P', 920, '' ),</v>
      </c>
    </row>
    <row r="922" spans="1:2" x14ac:dyDescent="0.3">
      <c r="A922" s="31"/>
      <c r="B922" s="14" t="str">
        <f>"( 3, 'P', "&amp;ROW()-1&amp;", '"&amp;day[[#This Row],[Column1]]&amp;"' ),"</f>
        <v>( 3, 'P', 921, '' ),</v>
      </c>
    </row>
    <row r="923" spans="1:2" x14ac:dyDescent="0.3">
      <c r="A923" s="31"/>
      <c r="B923" s="14" t="str">
        <f>"( 3, 'P', "&amp;ROW()-1&amp;", '"&amp;day[[#This Row],[Column1]]&amp;"' ),"</f>
        <v>( 3, 'P', 922, '' ),</v>
      </c>
    </row>
    <row r="924" spans="1:2" x14ac:dyDescent="0.3">
      <c r="A924" s="31"/>
      <c r="B924" s="14" t="str">
        <f>"( 3, 'P', "&amp;ROW()-1&amp;", '"&amp;day[[#This Row],[Column1]]&amp;"' ),"</f>
        <v>( 3, 'P', 923, '' ),</v>
      </c>
    </row>
    <row r="925" spans="1:2" x14ac:dyDescent="0.3">
      <c r="A925" s="31"/>
      <c r="B925" s="14" t="str">
        <f>"( 3, 'P', "&amp;ROW()-1&amp;", '"&amp;day[[#This Row],[Column1]]&amp;"' ),"</f>
        <v>( 3, 'P', 924, '' ),</v>
      </c>
    </row>
    <row r="926" spans="1:2" x14ac:dyDescent="0.3">
      <c r="A926" s="31"/>
      <c r="B926" s="14" t="str">
        <f>"( 3, 'P', "&amp;ROW()-1&amp;", '"&amp;day[[#This Row],[Column1]]&amp;"' ),"</f>
        <v>( 3, 'P', 925, '' ),</v>
      </c>
    </row>
    <row r="927" spans="1:2" x14ac:dyDescent="0.3">
      <c r="A927" s="31"/>
      <c r="B927" s="14" t="str">
        <f>"( 3, 'P', "&amp;ROW()-1&amp;", '"&amp;day[[#This Row],[Column1]]&amp;"' ),"</f>
        <v>( 3, 'P', 926, '' ),</v>
      </c>
    </row>
    <row r="928" spans="1:2" x14ac:dyDescent="0.3">
      <c r="A928" s="31"/>
      <c r="B928" s="14" t="str">
        <f>"( 3, 'P', "&amp;ROW()-1&amp;", '"&amp;day[[#This Row],[Column1]]&amp;"' ),"</f>
        <v>( 3, 'P', 927, '' ),</v>
      </c>
    </row>
    <row r="929" spans="1:2" x14ac:dyDescent="0.3">
      <c r="A929" s="31"/>
      <c r="B929" s="14" t="str">
        <f>"( 3, 'P', "&amp;ROW()-1&amp;", '"&amp;day[[#This Row],[Column1]]&amp;"' ),"</f>
        <v>( 3, 'P', 928, '' ),</v>
      </c>
    </row>
    <row r="930" spans="1:2" x14ac:dyDescent="0.3">
      <c r="A930" s="31"/>
      <c r="B930" s="14" t="str">
        <f>"( 3, 'P', "&amp;ROW()-1&amp;", '"&amp;day[[#This Row],[Column1]]&amp;"' ),"</f>
        <v>( 3, 'P', 929, '' ),</v>
      </c>
    </row>
    <row r="931" spans="1:2" x14ac:dyDescent="0.3">
      <c r="A931" s="31"/>
      <c r="B931" s="14" t="str">
        <f>"( 3, 'P', "&amp;ROW()-1&amp;", '"&amp;day[[#This Row],[Column1]]&amp;"' ),"</f>
        <v>( 3, 'P', 930, '' ),</v>
      </c>
    </row>
    <row r="932" spans="1:2" x14ac:dyDescent="0.3">
      <c r="A932" s="31"/>
      <c r="B932" s="14" t="str">
        <f>"( 3, 'P', "&amp;ROW()-1&amp;", '"&amp;day[[#This Row],[Column1]]&amp;"' ),"</f>
        <v>( 3, 'P', 931, '' ),</v>
      </c>
    </row>
    <row r="933" spans="1:2" x14ac:dyDescent="0.3">
      <c r="A933" s="31"/>
      <c r="B933" s="14" t="str">
        <f>"( 3, 'P', "&amp;ROW()-1&amp;", '"&amp;day[[#This Row],[Column1]]&amp;"' ),"</f>
        <v>( 3, 'P', 932, '' ),</v>
      </c>
    </row>
    <row r="934" spans="1:2" x14ac:dyDescent="0.3">
      <c r="A934" s="31"/>
      <c r="B934" s="14" t="str">
        <f>"( 3, 'P', "&amp;ROW()-1&amp;", '"&amp;day[[#This Row],[Column1]]&amp;"' ),"</f>
        <v>( 3, 'P', 933, '' ),</v>
      </c>
    </row>
    <row r="935" spans="1:2" x14ac:dyDescent="0.3">
      <c r="A935" s="31"/>
      <c r="B935" s="14" t="str">
        <f>"( 3, 'P', "&amp;ROW()-1&amp;", '"&amp;day[[#This Row],[Column1]]&amp;"' ),"</f>
        <v>( 3, 'P', 934, '' ),</v>
      </c>
    </row>
    <row r="936" spans="1:2" x14ac:dyDescent="0.3">
      <c r="A936" s="31"/>
      <c r="B936" s="14" t="str">
        <f>"( 3, 'P', "&amp;ROW()-1&amp;", '"&amp;day[[#This Row],[Column1]]&amp;"' ),"</f>
        <v>( 3, 'P', 935, '' ),</v>
      </c>
    </row>
    <row r="937" spans="1:2" x14ac:dyDescent="0.3">
      <c r="A937" s="31"/>
      <c r="B937" s="14" t="str">
        <f>"( 3, 'P', "&amp;ROW()-1&amp;", '"&amp;day[[#This Row],[Column1]]&amp;"' ),"</f>
        <v>( 3, 'P', 936, '' ),</v>
      </c>
    </row>
    <row r="938" spans="1:2" x14ac:dyDescent="0.3">
      <c r="A938" s="31"/>
      <c r="B938" s="14" t="str">
        <f>"( 3, 'P', "&amp;ROW()-1&amp;", '"&amp;day[[#This Row],[Column1]]&amp;"' ),"</f>
        <v>( 3, 'P', 937, '' ),</v>
      </c>
    </row>
    <row r="939" spans="1:2" x14ac:dyDescent="0.3">
      <c r="A939" s="31"/>
      <c r="B939" s="14" t="str">
        <f>"( 3, 'P', "&amp;ROW()-1&amp;", '"&amp;day[[#This Row],[Column1]]&amp;"' ),"</f>
        <v>( 3, 'P', 938, '' ),</v>
      </c>
    </row>
    <row r="940" spans="1:2" x14ac:dyDescent="0.3">
      <c r="A940" s="31"/>
      <c r="B940" s="14" t="str">
        <f>"( 3, 'P', "&amp;ROW()-1&amp;", '"&amp;day[[#This Row],[Column1]]&amp;"' ),"</f>
        <v>( 3, 'P', 939, '' ),</v>
      </c>
    </row>
    <row r="941" spans="1:2" x14ac:dyDescent="0.3">
      <c r="A941" s="31"/>
      <c r="B941" s="14" t="str">
        <f>"( 3, 'P', "&amp;ROW()-1&amp;", '"&amp;day[[#This Row],[Column1]]&amp;"' ),"</f>
        <v>( 3, 'P', 940, '' ),</v>
      </c>
    </row>
    <row r="942" spans="1:2" x14ac:dyDescent="0.3">
      <c r="A942" s="31"/>
      <c r="B942" s="14" t="str">
        <f>"( 3, 'P', "&amp;ROW()-1&amp;", '"&amp;day[[#This Row],[Column1]]&amp;"' ),"</f>
        <v>( 3, 'P', 941, '' ),</v>
      </c>
    </row>
    <row r="943" spans="1:2" x14ac:dyDescent="0.3">
      <c r="A943" s="31"/>
      <c r="B943" s="14" t="str">
        <f>"( 3, 'P', "&amp;ROW()-1&amp;", '"&amp;day[[#This Row],[Column1]]&amp;"' ),"</f>
        <v>( 3, 'P', 942, '' ),</v>
      </c>
    </row>
    <row r="944" spans="1:2" x14ac:dyDescent="0.3">
      <c r="A944" s="31"/>
      <c r="B944" s="14" t="str">
        <f>"( 3, 'P', "&amp;ROW()-1&amp;", '"&amp;day[[#This Row],[Column1]]&amp;"' ),"</f>
        <v>( 3, 'P', 943, '' ),</v>
      </c>
    </row>
    <row r="945" spans="1:2" x14ac:dyDescent="0.3">
      <c r="A945" s="31"/>
      <c r="B945" s="14" t="str">
        <f>"( 3, 'P', "&amp;ROW()-1&amp;", '"&amp;day[[#This Row],[Column1]]&amp;"' ),"</f>
        <v>( 3, 'P', 944, '' ),</v>
      </c>
    </row>
    <row r="946" spans="1:2" x14ac:dyDescent="0.3">
      <c r="A946" s="31"/>
      <c r="B946" s="14" t="str">
        <f>"( 3, 'P', "&amp;ROW()-1&amp;", '"&amp;day[[#This Row],[Column1]]&amp;"' ),"</f>
        <v>( 3, 'P', 945, '' ),</v>
      </c>
    </row>
    <row r="947" spans="1:2" x14ac:dyDescent="0.3">
      <c r="A947" s="31"/>
      <c r="B947" s="14" t="str">
        <f>"( 3, 'P', "&amp;ROW()-1&amp;", '"&amp;day[[#This Row],[Column1]]&amp;"' ),"</f>
        <v>( 3, 'P', 946, '' ),</v>
      </c>
    </row>
    <row r="948" spans="1:2" x14ac:dyDescent="0.3">
      <c r="A948" s="31"/>
      <c r="B948" s="14" t="str">
        <f>"( 3, 'P', "&amp;ROW()-1&amp;", '"&amp;day[[#This Row],[Column1]]&amp;"' ),"</f>
        <v>( 3, 'P', 947, '' ),</v>
      </c>
    </row>
    <row r="949" spans="1:2" x14ac:dyDescent="0.3">
      <c r="A949" s="31"/>
      <c r="B949" s="14" t="str">
        <f>"( 3, 'P', "&amp;ROW()-1&amp;", '"&amp;day[[#This Row],[Column1]]&amp;"' ),"</f>
        <v>( 3, 'P', 948, '' ),</v>
      </c>
    </row>
    <row r="950" spans="1:2" x14ac:dyDescent="0.3">
      <c r="A950" s="31"/>
      <c r="B950" s="14" t="str">
        <f>"( 3, 'P', "&amp;ROW()-1&amp;", '"&amp;day[[#This Row],[Column1]]&amp;"' ),"</f>
        <v>( 3, 'P', 949, '' ),</v>
      </c>
    </row>
    <row r="951" spans="1:2" x14ac:dyDescent="0.3">
      <c r="A951" s="31"/>
      <c r="B951" s="14" t="str">
        <f>"( 3, 'P', "&amp;ROW()-1&amp;", '"&amp;day[[#This Row],[Column1]]&amp;"' ),"</f>
        <v>( 3, 'P', 950, '' ),</v>
      </c>
    </row>
    <row r="952" spans="1:2" x14ac:dyDescent="0.3">
      <c r="A952" s="31"/>
      <c r="B952" s="14" t="str">
        <f>"( 3, 'P', "&amp;ROW()-1&amp;", '"&amp;day[[#This Row],[Column1]]&amp;"' ),"</f>
        <v>( 3, 'P', 951, '' ),</v>
      </c>
    </row>
    <row r="953" spans="1:2" x14ac:dyDescent="0.3">
      <c r="A953" s="31"/>
      <c r="B953" s="14" t="str">
        <f>"( 3, 'P', "&amp;ROW()-1&amp;", '"&amp;day[[#This Row],[Column1]]&amp;"' ),"</f>
        <v>( 3, 'P', 952, '' ),</v>
      </c>
    </row>
    <row r="954" spans="1:2" x14ac:dyDescent="0.3">
      <c r="A954" s="31"/>
      <c r="B954" s="14" t="str">
        <f>"( 3, 'P', "&amp;ROW()-1&amp;", '"&amp;day[[#This Row],[Column1]]&amp;"' ),"</f>
        <v>( 3, 'P', 953, '' ),</v>
      </c>
    </row>
    <row r="955" spans="1:2" x14ac:dyDescent="0.3">
      <c r="A955" s="31"/>
      <c r="B955" s="14" t="str">
        <f>"( 3, 'P', "&amp;ROW()-1&amp;", '"&amp;day[[#This Row],[Column1]]&amp;"' ),"</f>
        <v>( 3, 'P', 954, '' ),</v>
      </c>
    </row>
    <row r="956" spans="1:2" x14ac:dyDescent="0.3">
      <c r="A956" s="31"/>
      <c r="B956" s="14" t="str">
        <f>"( 3, 'P', "&amp;ROW()-1&amp;", '"&amp;day[[#This Row],[Column1]]&amp;"' ),"</f>
        <v>( 3, 'P', 955, '' ),</v>
      </c>
    </row>
    <row r="957" spans="1:2" x14ac:dyDescent="0.3">
      <c r="A957" s="31"/>
      <c r="B957" s="14" t="str">
        <f>"( 3, 'P', "&amp;ROW()-1&amp;", '"&amp;day[[#This Row],[Column1]]&amp;"' ),"</f>
        <v>( 3, 'P', 956, '' ),</v>
      </c>
    </row>
    <row r="958" spans="1:2" x14ac:dyDescent="0.3">
      <c r="A958" s="31"/>
      <c r="B958" s="14" t="str">
        <f>"( 3, 'P', "&amp;ROW()-1&amp;", '"&amp;day[[#This Row],[Column1]]&amp;"' ),"</f>
        <v>( 3, 'P', 957, '' ),</v>
      </c>
    </row>
    <row r="959" spans="1:2" x14ac:dyDescent="0.3">
      <c r="A959" s="31"/>
      <c r="B959" s="14" t="str">
        <f>"( 3, 'P', "&amp;ROW()-1&amp;", '"&amp;day[[#This Row],[Column1]]&amp;"' ),"</f>
        <v>( 3, 'P', 958, '' ),</v>
      </c>
    </row>
    <row r="960" spans="1:2" x14ac:dyDescent="0.3">
      <c r="A960" s="31"/>
      <c r="B960" s="14" t="str">
        <f>"( 3, 'P', "&amp;ROW()-1&amp;", '"&amp;day[[#This Row],[Column1]]&amp;"' ),"</f>
        <v>( 3, 'P', 959, '' ),</v>
      </c>
    </row>
    <row r="961" spans="1:2" x14ac:dyDescent="0.3">
      <c r="A961" s="31"/>
      <c r="B961" s="14" t="str">
        <f>"( 3, 'P', "&amp;ROW()-1&amp;", '"&amp;day[[#This Row],[Column1]]&amp;"' ),"</f>
        <v>( 3, 'P', 960, '' ),</v>
      </c>
    </row>
    <row r="962" spans="1:2" x14ac:dyDescent="0.3">
      <c r="A962" s="31"/>
      <c r="B962" s="14" t="str">
        <f>"( 3, 'P', "&amp;ROW()-1&amp;", '"&amp;day[[#This Row],[Column1]]&amp;"' ),"</f>
        <v>( 3, 'P', 961, '' ),</v>
      </c>
    </row>
    <row r="963" spans="1:2" x14ac:dyDescent="0.3">
      <c r="A963" s="31"/>
      <c r="B963" s="14" t="str">
        <f>"( 3, 'P', "&amp;ROW()-1&amp;", '"&amp;day[[#This Row],[Column1]]&amp;"' ),"</f>
        <v>( 3, 'P', 962, '' ),</v>
      </c>
    </row>
    <row r="964" spans="1:2" x14ac:dyDescent="0.3">
      <c r="A964" s="31"/>
      <c r="B964" s="14" t="str">
        <f>"( 3, 'P', "&amp;ROW()-1&amp;", '"&amp;day[[#This Row],[Column1]]&amp;"' ),"</f>
        <v>( 3, 'P', 963, '' ),</v>
      </c>
    </row>
    <row r="965" spans="1:2" x14ac:dyDescent="0.3">
      <c r="A965" s="31"/>
      <c r="B965" s="14" t="str">
        <f>"( 3, 'P', "&amp;ROW()-1&amp;", '"&amp;day[[#This Row],[Column1]]&amp;"' ),"</f>
        <v>( 3, 'P', 964, '' ),</v>
      </c>
    </row>
    <row r="966" spans="1:2" x14ac:dyDescent="0.3">
      <c r="A966" s="31"/>
      <c r="B966" s="14" t="str">
        <f>"( 3, 'P', "&amp;ROW()-1&amp;", '"&amp;day[[#This Row],[Column1]]&amp;"' ),"</f>
        <v>( 3, 'P', 965, '' ),</v>
      </c>
    </row>
    <row r="967" spans="1:2" x14ac:dyDescent="0.3">
      <c r="A967" s="31"/>
      <c r="B967" s="14" t="str">
        <f>"( 3, 'P', "&amp;ROW()-1&amp;", '"&amp;day[[#This Row],[Column1]]&amp;"' ),"</f>
        <v>( 3, 'P', 966, '' ),</v>
      </c>
    </row>
    <row r="968" spans="1:2" x14ac:dyDescent="0.3">
      <c r="A968" s="31"/>
      <c r="B968" s="14" t="str">
        <f>"( 3, 'P', "&amp;ROW()-1&amp;", '"&amp;day[[#This Row],[Column1]]&amp;"' ),"</f>
        <v>( 3, 'P', 967, '' ),</v>
      </c>
    </row>
    <row r="969" spans="1:2" x14ac:dyDescent="0.3">
      <c r="A969" s="31"/>
      <c r="B969" s="14" t="str">
        <f>"( 3, 'P', "&amp;ROW()-1&amp;", '"&amp;day[[#This Row],[Column1]]&amp;"' ),"</f>
        <v>( 3, 'P', 968, '' ),</v>
      </c>
    </row>
    <row r="970" spans="1:2" x14ac:dyDescent="0.3">
      <c r="A970" s="31"/>
      <c r="B970" s="14" t="str">
        <f>"( 3, 'P', "&amp;ROW()-1&amp;", '"&amp;day[[#This Row],[Column1]]&amp;"' ),"</f>
        <v>( 3, 'P', 969, '' ),</v>
      </c>
    </row>
    <row r="971" spans="1:2" x14ac:dyDescent="0.3">
      <c r="A971" s="31"/>
      <c r="B971" s="14" t="str">
        <f>"( 3, 'P', "&amp;ROW()-1&amp;", '"&amp;day[[#This Row],[Column1]]&amp;"' ),"</f>
        <v>( 3, 'P', 970, '' ),</v>
      </c>
    </row>
    <row r="972" spans="1:2" x14ac:dyDescent="0.3">
      <c r="A972" s="31"/>
      <c r="B972" s="14" t="str">
        <f>"( 3, 'P', "&amp;ROW()-1&amp;", '"&amp;day[[#This Row],[Column1]]&amp;"' ),"</f>
        <v>( 3, 'P', 971, '' ),</v>
      </c>
    </row>
    <row r="973" spans="1:2" x14ac:dyDescent="0.3">
      <c r="A973" s="31"/>
      <c r="B973" s="14" t="str">
        <f>"( 3, 'P', "&amp;ROW()-1&amp;", '"&amp;day[[#This Row],[Column1]]&amp;"' ),"</f>
        <v>( 3, 'P', 972, '' ),</v>
      </c>
    </row>
    <row r="974" spans="1:2" x14ac:dyDescent="0.3">
      <c r="A974" s="31"/>
      <c r="B974" s="14" t="str">
        <f>"( 3, 'P', "&amp;ROW()-1&amp;", '"&amp;day[[#This Row],[Column1]]&amp;"' ),"</f>
        <v>( 3, 'P', 973, '' ),</v>
      </c>
    </row>
    <row r="975" spans="1:2" x14ac:dyDescent="0.3">
      <c r="A975" s="31"/>
      <c r="B975" s="14" t="str">
        <f>"( 3, 'P', "&amp;ROW()-1&amp;", '"&amp;day[[#This Row],[Column1]]&amp;"' ),"</f>
        <v>( 3, 'P', 974, '' ),</v>
      </c>
    </row>
    <row r="976" spans="1:2" x14ac:dyDescent="0.3">
      <c r="A976" s="31"/>
      <c r="B976" s="14" t="str">
        <f>"( 3, 'P', "&amp;ROW()-1&amp;", '"&amp;day[[#This Row],[Column1]]&amp;"' ),"</f>
        <v>( 3, 'P', 975, '' ),</v>
      </c>
    </row>
    <row r="977" spans="1:2" x14ac:dyDescent="0.3">
      <c r="A977" s="31"/>
      <c r="B977" s="14" t="str">
        <f>"( 3, 'P', "&amp;ROW()-1&amp;", '"&amp;day[[#This Row],[Column1]]&amp;"' ),"</f>
        <v>( 3, 'P', 976, '' ),</v>
      </c>
    </row>
    <row r="978" spans="1:2" x14ac:dyDescent="0.3">
      <c r="A978" s="31"/>
      <c r="B978" s="14" t="str">
        <f>"( 3, 'P', "&amp;ROW()-1&amp;", '"&amp;day[[#This Row],[Column1]]&amp;"' ),"</f>
        <v>( 3, 'P', 977, '' ),</v>
      </c>
    </row>
    <row r="979" spans="1:2" x14ac:dyDescent="0.3">
      <c r="A979" s="31"/>
      <c r="B979" s="14" t="str">
        <f>"( 3, 'P', "&amp;ROW()-1&amp;", '"&amp;day[[#This Row],[Column1]]&amp;"' ),"</f>
        <v>( 3, 'P', 978, '' ),</v>
      </c>
    </row>
    <row r="980" spans="1:2" x14ac:dyDescent="0.3">
      <c r="A980" s="31"/>
      <c r="B980" s="14" t="str">
        <f>"( 3, 'P', "&amp;ROW()-1&amp;", '"&amp;day[[#This Row],[Column1]]&amp;"' ),"</f>
        <v>( 3, 'P', 979, '' ),</v>
      </c>
    </row>
    <row r="981" spans="1:2" x14ac:dyDescent="0.3">
      <c r="A981" s="31"/>
      <c r="B981" s="14" t="str">
        <f>"( 3, 'P', "&amp;ROW()-1&amp;", '"&amp;day[[#This Row],[Column1]]&amp;"' ),"</f>
        <v>( 3, 'P', 980, '' ),</v>
      </c>
    </row>
    <row r="982" spans="1:2" x14ac:dyDescent="0.3">
      <c r="A982" s="31"/>
      <c r="B982" s="14" t="str">
        <f>"( 3, 'P', "&amp;ROW()-1&amp;", '"&amp;day[[#This Row],[Column1]]&amp;"' ),"</f>
        <v>( 3, 'P', 981, '' ),</v>
      </c>
    </row>
    <row r="983" spans="1:2" x14ac:dyDescent="0.3">
      <c r="A983" s="31"/>
      <c r="B983" s="14" t="str">
        <f>"( 3, 'P', "&amp;ROW()-1&amp;", '"&amp;day[[#This Row],[Column1]]&amp;"' ),"</f>
        <v>( 3, 'P', 982, '' ),</v>
      </c>
    </row>
    <row r="984" spans="1:2" x14ac:dyDescent="0.3">
      <c r="A984" s="31"/>
      <c r="B984" s="14" t="str">
        <f>"( 3, 'P', "&amp;ROW()-1&amp;", '"&amp;day[[#This Row],[Column1]]&amp;"' ),"</f>
        <v>( 3, 'P', 983, '' ),</v>
      </c>
    </row>
    <row r="985" spans="1:2" x14ac:dyDescent="0.3">
      <c r="A985" s="31"/>
      <c r="B985" s="14" t="str">
        <f>"( 3, 'P', "&amp;ROW()-1&amp;", '"&amp;day[[#This Row],[Column1]]&amp;"' ),"</f>
        <v>( 3, 'P', 984, '' ),</v>
      </c>
    </row>
    <row r="986" spans="1:2" x14ac:dyDescent="0.3">
      <c r="A986" s="31"/>
      <c r="B986" s="14" t="str">
        <f>"( 3, 'P', "&amp;ROW()-1&amp;", '"&amp;day[[#This Row],[Column1]]&amp;"' ),"</f>
        <v>( 3, 'P', 985, '' ),</v>
      </c>
    </row>
    <row r="987" spans="1:2" x14ac:dyDescent="0.3">
      <c r="A987" s="31"/>
      <c r="B987" s="14" t="str">
        <f>"( 3, 'P', "&amp;ROW()-1&amp;", '"&amp;day[[#This Row],[Column1]]&amp;"' ),"</f>
        <v>( 3, 'P', 986, '' ),</v>
      </c>
    </row>
    <row r="988" spans="1:2" x14ac:dyDescent="0.3">
      <c r="A988" s="31"/>
      <c r="B988" s="14" t="str">
        <f>"( 3, 'P', "&amp;ROW()-1&amp;", '"&amp;day[[#This Row],[Column1]]&amp;"' ),"</f>
        <v>( 3, 'P', 987, '' ),</v>
      </c>
    </row>
    <row r="989" spans="1:2" x14ac:dyDescent="0.3">
      <c r="A989" s="31"/>
      <c r="B989" s="14" t="str">
        <f>"( 3, 'P', "&amp;ROW()-1&amp;", '"&amp;day[[#This Row],[Column1]]&amp;"' ),"</f>
        <v>( 3, 'P', 988, '' ),</v>
      </c>
    </row>
    <row r="990" spans="1:2" x14ac:dyDescent="0.3">
      <c r="A990" s="31"/>
      <c r="B990" s="14" t="str">
        <f>"( 3, 'P', "&amp;ROW()-1&amp;", '"&amp;day[[#This Row],[Column1]]&amp;"' ),"</f>
        <v>( 3, 'P', 989, '' ),</v>
      </c>
    </row>
    <row r="991" spans="1:2" x14ac:dyDescent="0.3">
      <c r="A991" s="31"/>
      <c r="B991" s="14" t="str">
        <f>"( 3, 'P', "&amp;ROW()-1&amp;", '"&amp;day[[#This Row],[Column1]]&amp;"' ),"</f>
        <v>( 3, 'P', 990, '' ),</v>
      </c>
    </row>
    <row r="992" spans="1:2" x14ac:dyDescent="0.3">
      <c r="A992" s="31"/>
      <c r="B992" s="14" t="str">
        <f>"( 3, 'P', "&amp;ROW()-1&amp;", '"&amp;day[[#This Row],[Column1]]&amp;"' ),"</f>
        <v>( 3, 'P', 991, '' ),</v>
      </c>
    </row>
    <row r="993" spans="1:2" x14ac:dyDescent="0.3">
      <c r="A993" s="31"/>
      <c r="B993" s="14" t="str">
        <f>"( 3, 'P', "&amp;ROW()-1&amp;", '"&amp;day[[#This Row],[Column1]]&amp;"' ),"</f>
        <v>( 3, 'P', 992, '' ),</v>
      </c>
    </row>
    <row r="994" spans="1:2" x14ac:dyDescent="0.3">
      <c r="A994" s="31"/>
      <c r="B994" s="14" t="str">
        <f>"( 3, 'P', "&amp;ROW()-1&amp;", '"&amp;day[[#This Row],[Column1]]&amp;"' ),"</f>
        <v>( 3, 'P', 993, '' ),</v>
      </c>
    </row>
    <row r="995" spans="1:2" x14ac:dyDescent="0.3">
      <c r="A995" s="31"/>
      <c r="B995" s="14" t="str">
        <f>"( 3, 'P', "&amp;ROW()-1&amp;", '"&amp;day[[#This Row],[Column1]]&amp;"' ),"</f>
        <v>( 3, 'P', 994, '' ),</v>
      </c>
    </row>
    <row r="996" spans="1:2" x14ac:dyDescent="0.3">
      <c r="A996" s="31"/>
      <c r="B996" s="14" t="str">
        <f>"( 3, 'P', "&amp;ROW()-1&amp;", '"&amp;day[[#This Row],[Column1]]&amp;"' ),"</f>
        <v>( 3, 'P', 995, '' ),</v>
      </c>
    </row>
    <row r="997" spans="1:2" x14ac:dyDescent="0.3">
      <c r="A997" s="31"/>
      <c r="B997" s="14" t="str">
        <f>"( 3, 'P', "&amp;ROW()-1&amp;", '"&amp;day[[#This Row],[Column1]]&amp;"' ),"</f>
        <v>( 3, 'P', 996, '' ),</v>
      </c>
    </row>
    <row r="998" spans="1:2" x14ac:dyDescent="0.3">
      <c r="A998" s="31"/>
      <c r="B998" s="14" t="str">
        <f>"( 3, 'P', "&amp;ROW()-1&amp;", '"&amp;day[[#This Row],[Column1]]&amp;"' ),"</f>
        <v>( 3, 'P', 997, '' ),</v>
      </c>
    </row>
    <row r="999" spans="1:2" x14ac:dyDescent="0.3">
      <c r="A999" s="31"/>
      <c r="B999" s="14" t="str">
        <f>"( 3, 'P', "&amp;ROW()-1&amp;", '"&amp;day[[#This Row],[Column1]]&amp;"' ),"</f>
        <v>( 3, 'P', 998, '' ),</v>
      </c>
    </row>
    <row r="1000" spans="1:2" x14ac:dyDescent="0.3">
      <c r="A1000" s="31"/>
      <c r="B1000" s="14" t="str">
        <f>"( 3, 'P', "&amp;ROW()-1&amp;", '"&amp;day[[#This Row],[Column1]]&amp;"' ),"</f>
        <v>( 3, 'P', 999, '' ),</v>
      </c>
    </row>
    <row r="1001" spans="1:2" x14ac:dyDescent="0.3">
      <c r="A1001" s="31"/>
      <c r="B1001" s="14" t="str">
        <f>"( 3, 'P', "&amp;ROW()-1&amp;", '"&amp;day[[#This Row],[Column1]]&amp;"' ),"</f>
        <v>( 3, 'P', 1000, '' ),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300</v>
      </c>
      <c r="C1">
        <f t="shared" ref="C1:M1" si="0">COUNTIF(O10:O1010,TRUE)</f>
        <v>93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602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1</v>
      </c>
      <c r="C3">
        <f t="shared" ref="C3:M3" si="2">IF($R$4=1,IF(C2&gt;=(C1/2),1,0),IF(C2&gt;=(C1/2),1,0))</f>
        <v>0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0</v>
      </c>
      <c r="C4">
        <f t="shared" ref="C4:M4" si="3">IF(C2&lt;(C1/2),1,0)</f>
        <v>1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1024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38" t="s">
        <v>26</v>
      </c>
      <c r="R5" s="38"/>
      <c r="S5" s="38"/>
      <c r="T5" s="38"/>
      <c r="U5" s="38"/>
      <c r="V5" s="38"/>
      <c r="W5" s="38"/>
      <c r="X5" s="38"/>
      <c r="Y5" s="38"/>
    </row>
    <row r="6" spans="1:26" x14ac:dyDescent="0.3">
      <c r="D6"/>
      <c r="E6"/>
      <c r="Q6" s="38"/>
      <c r="R6" s="38"/>
      <c r="S6" s="38"/>
      <c r="T6" s="38"/>
      <c r="U6" s="38"/>
      <c r="V6" s="38"/>
      <c r="W6" s="38"/>
      <c r="X6" s="38"/>
      <c r="Y6" s="38"/>
    </row>
    <row r="8" spans="1:26" x14ac:dyDescent="0.3">
      <c r="A8" t="s">
        <v>8</v>
      </c>
      <c r="B8">
        <f t="shared" ref="B8:M8" si="5">IF($R$4=1,B3,B4)</f>
        <v>0</v>
      </c>
      <c r="C8">
        <f t="shared" si="5"/>
        <v>1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93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Input!A3=IF(A9="","",IF($R$3=1,dayTest!A2,day!A2))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>
        <f>IF(A10="","",IF($R$3=1,dayTest!A3,day!A3))</f>
        <v>0</v>
      </c>
      <c r="B11">
        <f t="shared" ref="B11:L47" si="9">IFERROR(VALUE(MID($A11,COLUMN()-1,1)),"")</f>
        <v>0</v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1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IF(A11="","",IF($R$3=1,dayTest!A4,day!A4))</f>
        <v>seed-to-soil map: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IF(A12="","",IF($R$3=1,dayTest!#REF!,day!A5))</f>
        <v>1270068015 1235603193 242614277</v>
      </c>
      <c r="B13">
        <f t="shared" si="9"/>
        <v>1</v>
      </c>
      <c r="C13">
        <f t="shared" si="7"/>
        <v>2</v>
      </c>
      <c r="D13">
        <f t="shared" si="7"/>
        <v>7</v>
      </c>
      <c r="E13">
        <f t="shared" si="7"/>
        <v>0</v>
      </c>
      <c r="F13">
        <f t="shared" si="7"/>
        <v>0</v>
      </c>
      <c r="G13">
        <f t="shared" si="7"/>
        <v>6</v>
      </c>
      <c r="H13">
        <f t="shared" si="7"/>
        <v>8</v>
      </c>
      <c r="I13">
        <f t="shared" si="7"/>
        <v>0</v>
      </c>
      <c r="J13">
        <f t="shared" si="7"/>
        <v>1</v>
      </c>
      <c r="K13">
        <f t="shared" si="7"/>
        <v>5</v>
      </c>
      <c r="L13" t="str">
        <f t="shared" si="7"/>
        <v/>
      </c>
      <c r="M13">
        <f t="shared" si="7"/>
        <v>1</v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IF(A13="","",IF($R$3=1,dayTest!#REF!,day!A6))</f>
        <v>13415696 1478217470 21049126</v>
      </c>
      <c r="B14">
        <f t="shared" si="9"/>
        <v>1</v>
      </c>
      <c r="C14">
        <f t="shared" si="7"/>
        <v>3</v>
      </c>
      <c r="D14">
        <f t="shared" si="7"/>
        <v>4</v>
      </c>
      <c r="E14">
        <f t="shared" si="7"/>
        <v>1</v>
      </c>
      <c r="F14">
        <f t="shared" si="7"/>
        <v>5</v>
      </c>
      <c r="G14">
        <f t="shared" si="7"/>
        <v>6</v>
      </c>
      <c r="H14">
        <f t="shared" si="7"/>
        <v>9</v>
      </c>
      <c r="I14">
        <f t="shared" si="7"/>
        <v>6</v>
      </c>
      <c r="J14" t="str">
        <f t="shared" si="7"/>
        <v/>
      </c>
      <c r="K14">
        <f t="shared" si="7"/>
        <v>1</v>
      </c>
      <c r="L14">
        <f t="shared" si="7"/>
        <v>4</v>
      </c>
      <c r="M14">
        <f t="shared" si="7"/>
        <v>7</v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IF(A14="","",IF($R$3=1,dayTest!#REF!,day!A7))</f>
        <v>825250550 1160341941 75261252</v>
      </c>
      <c r="B15">
        <f t="shared" si="9"/>
        <v>8</v>
      </c>
      <c r="C15">
        <f t="shared" si="7"/>
        <v>2</v>
      </c>
      <c r="D15">
        <f t="shared" si="7"/>
        <v>5</v>
      </c>
      <c r="E15">
        <f t="shared" si="7"/>
        <v>2</v>
      </c>
      <c r="F15">
        <f t="shared" si="7"/>
        <v>5</v>
      </c>
      <c r="G15">
        <f t="shared" si="7"/>
        <v>0</v>
      </c>
      <c r="H15">
        <f t="shared" si="7"/>
        <v>5</v>
      </c>
      <c r="I15">
        <f t="shared" si="7"/>
        <v>5</v>
      </c>
      <c r="J15">
        <f t="shared" si="7"/>
        <v>0</v>
      </c>
      <c r="K15" t="str">
        <f t="shared" si="7"/>
        <v/>
      </c>
      <c r="L15">
        <f t="shared" si="7"/>
        <v>1</v>
      </c>
      <c r="M15">
        <f t="shared" si="7"/>
        <v>1</v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IF(A15="","",IF($R$3=1,dayTest!#REF!,day!A8))</f>
        <v>3786189027 1971702238 242038712</v>
      </c>
      <c r="B16">
        <f t="shared" si="9"/>
        <v>3</v>
      </c>
      <c r="C16">
        <f t="shared" si="7"/>
        <v>7</v>
      </c>
      <c r="D16">
        <f t="shared" si="7"/>
        <v>8</v>
      </c>
      <c r="E16">
        <f t="shared" si="7"/>
        <v>6</v>
      </c>
      <c r="F16">
        <f t="shared" si="7"/>
        <v>1</v>
      </c>
      <c r="G16">
        <f t="shared" si="7"/>
        <v>8</v>
      </c>
      <c r="H16">
        <f t="shared" si="7"/>
        <v>9</v>
      </c>
      <c r="I16">
        <f t="shared" si="7"/>
        <v>0</v>
      </c>
      <c r="J16">
        <f t="shared" si="7"/>
        <v>2</v>
      </c>
      <c r="K16">
        <f t="shared" si="7"/>
        <v>7</v>
      </c>
      <c r="L16" t="str">
        <f t="shared" si="7"/>
        <v/>
      </c>
      <c r="M16">
        <f t="shared" si="7"/>
        <v>1</v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 t="str">
        <f>IF(A16="","",IF($R$3=1,dayTest!#REF!,day!A9))</f>
        <v>3191605340 3433644052 172752250</v>
      </c>
      <c r="B17">
        <f t="shared" si="9"/>
        <v>3</v>
      </c>
      <c r="C17">
        <f t="shared" si="7"/>
        <v>1</v>
      </c>
      <c r="D17">
        <f t="shared" si="7"/>
        <v>9</v>
      </c>
      <c r="E17">
        <f t="shared" si="7"/>
        <v>1</v>
      </c>
      <c r="F17">
        <f t="shared" si="7"/>
        <v>6</v>
      </c>
      <c r="G17">
        <f t="shared" si="7"/>
        <v>0</v>
      </c>
      <c r="H17">
        <f t="shared" si="7"/>
        <v>5</v>
      </c>
      <c r="I17">
        <f t="shared" si="7"/>
        <v>3</v>
      </c>
      <c r="J17">
        <f t="shared" si="7"/>
        <v>4</v>
      </c>
      <c r="K17">
        <f t="shared" si="7"/>
        <v>0</v>
      </c>
      <c r="L17" t="str">
        <f t="shared" si="7"/>
        <v/>
      </c>
      <c r="M17">
        <f t="shared" si="7"/>
        <v>3</v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IF(A17="","",IF($R$3=1,dayTest!#REF!,day!A10))</f>
        <v>2389904665 3088515862 345128190</v>
      </c>
      <c r="B18">
        <f t="shared" si="9"/>
        <v>2</v>
      </c>
      <c r="C18">
        <f t="shared" si="7"/>
        <v>3</v>
      </c>
      <c r="D18">
        <f t="shared" si="7"/>
        <v>8</v>
      </c>
      <c r="E18">
        <f t="shared" si="7"/>
        <v>9</v>
      </c>
      <c r="F18">
        <f t="shared" si="7"/>
        <v>9</v>
      </c>
      <c r="G18">
        <f t="shared" si="7"/>
        <v>0</v>
      </c>
      <c r="H18">
        <f t="shared" si="7"/>
        <v>4</v>
      </c>
      <c r="I18">
        <f t="shared" si="7"/>
        <v>6</v>
      </c>
      <c r="J18">
        <f t="shared" si="7"/>
        <v>6</v>
      </c>
      <c r="K18">
        <f t="shared" si="7"/>
        <v>5</v>
      </c>
      <c r="L18" t="str">
        <f t="shared" si="7"/>
        <v/>
      </c>
      <c r="M18">
        <f t="shared" si="7"/>
        <v>3</v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 t="str">
        <f>IF(A18="","",IF($R$3=1,dayTest!#REF!,day!A11))</f>
        <v>0 1499266596 13415696</v>
      </c>
      <c r="B19">
        <f t="shared" si="9"/>
        <v>0</v>
      </c>
      <c r="C19" t="str">
        <f t="shared" si="7"/>
        <v/>
      </c>
      <c r="D19">
        <f t="shared" si="7"/>
        <v>1</v>
      </c>
      <c r="E19">
        <f t="shared" si="7"/>
        <v>4</v>
      </c>
      <c r="F19">
        <f t="shared" si="7"/>
        <v>9</v>
      </c>
      <c r="G19">
        <f t="shared" si="7"/>
        <v>9</v>
      </c>
      <c r="H19">
        <f t="shared" si="7"/>
        <v>2</v>
      </c>
      <c r="I19">
        <f t="shared" si="7"/>
        <v>6</v>
      </c>
      <c r="J19">
        <f t="shared" si="7"/>
        <v>6</v>
      </c>
      <c r="K19">
        <f t="shared" si="7"/>
        <v>5</v>
      </c>
      <c r="L19">
        <f t="shared" si="7"/>
        <v>9</v>
      </c>
      <c r="M19">
        <f t="shared" si="7"/>
        <v>6</v>
      </c>
      <c r="N19" t="b">
        <f t="shared" si="10"/>
        <v>1</v>
      </c>
      <c r="O19" t="b">
        <f t="shared" si="11"/>
        <v>1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IF(A19="","",IF($R$3=1,dayTest!#REF!,day!A12))</f>
        <v>1197451933 0 72616082</v>
      </c>
      <c r="B20">
        <f t="shared" si="9"/>
        <v>1</v>
      </c>
      <c r="C20">
        <f t="shared" si="7"/>
        <v>1</v>
      </c>
      <c r="D20">
        <f t="shared" si="7"/>
        <v>9</v>
      </c>
      <c r="E20">
        <f t="shared" si="7"/>
        <v>7</v>
      </c>
      <c r="F20">
        <f t="shared" si="7"/>
        <v>4</v>
      </c>
      <c r="G20">
        <f t="shared" si="7"/>
        <v>5</v>
      </c>
      <c r="H20">
        <f t="shared" si="7"/>
        <v>1</v>
      </c>
      <c r="I20">
        <f t="shared" si="7"/>
        <v>9</v>
      </c>
      <c r="J20">
        <f t="shared" si="7"/>
        <v>3</v>
      </c>
      <c r="K20">
        <f t="shared" si="7"/>
        <v>3</v>
      </c>
      <c r="L20" t="str">
        <f t="shared" si="7"/>
        <v/>
      </c>
      <c r="M20">
        <f t="shared" si="7"/>
        <v>0</v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IF(A20="","",IF($R$3=1,dayTest!#REF!,day!A13))</f>
        <v>2139929050 1721726623 249975615</v>
      </c>
      <c r="B21">
        <f t="shared" si="9"/>
        <v>2</v>
      </c>
      <c r="C21">
        <f t="shared" si="7"/>
        <v>1</v>
      </c>
      <c r="D21">
        <f t="shared" si="7"/>
        <v>3</v>
      </c>
      <c r="E21">
        <f t="shared" si="7"/>
        <v>9</v>
      </c>
      <c r="F21">
        <f t="shared" si="7"/>
        <v>9</v>
      </c>
      <c r="G21">
        <f t="shared" si="7"/>
        <v>2</v>
      </c>
      <c r="H21">
        <f t="shared" si="7"/>
        <v>9</v>
      </c>
      <c r="I21">
        <f t="shared" si="7"/>
        <v>0</v>
      </c>
      <c r="J21">
        <f t="shared" si="7"/>
        <v>5</v>
      </c>
      <c r="K21">
        <f t="shared" si="7"/>
        <v>0</v>
      </c>
      <c r="L21" t="str">
        <f t="shared" si="7"/>
        <v/>
      </c>
      <c r="M21">
        <f t="shared" si="7"/>
        <v>1</v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IF(A21="","",IF($R$3=1,dayTest!#REF!,day!A14))</f>
        <v>900511802 222541761 147014452</v>
      </c>
      <c r="B22">
        <f t="shared" si="9"/>
        <v>9</v>
      </c>
      <c r="C22">
        <f t="shared" si="7"/>
        <v>0</v>
      </c>
      <c r="D22">
        <f t="shared" si="7"/>
        <v>0</v>
      </c>
      <c r="E22">
        <f t="shared" si="7"/>
        <v>5</v>
      </c>
      <c r="F22">
        <f t="shared" si="7"/>
        <v>1</v>
      </c>
      <c r="G22">
        <f t="shared" si="7"/>
        <v>1</v>
      </c>
      <c r="H22">
        <f t="shared" si="7"/>
        <v>8</v>
      </c>
      <c r="I22">
        <f t="shared" si="7"/>
        <v>0</v>
      </c>
      <c r="J22">
        <f t="shared" si="7"/>
        <v>2</v>
      </c>
      <c r="K22" t="str">
        <f t="shared" si="7"/>
        <v/>
      </c>
      <c r="L22">
        <f t="shared" si="7"/>
        <v>2</v>
      </c>
      <c r="M22">
        <f t="shared" si="7"/>
        <v>2</v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 t="str">
        <f>IF(A22="","",IF($R$3=1,dayTest!A35,day!A15))</f>
        <v>1047526254 72616082 149925679</v>
      </c>
      <c r="B23">
        <f t="shared" ref="B23:B86" si="23">IFERROR(VALUE(MID($A23,COLUMN()-1,1)),"")</f>
        <v>1</v>
      </c>
      <c r="C23">
        <f t="shared" si="7"/>
        <v>0</v>
      </c>
      <c r="D23">
        <f t="shared" si="7"/>
        <v>4</v>
      </c>
      <c r="E23">
        <f t="shared" si="7"/>
        <v>7</v>
      </c>
      <c r="F23">
        <f t="shared" si="7"/>
        <v>5</v>
      </c>
      <c r="G23">
        <f t="shared" si="7"/>
        <v>2</v>
      </c>
      <c r="H23">
        <f t="shared" si="7"/>
        <v>6</v>
      </c>
      <c r="I23">
        <f t="shared" si="7"/>
        <v>2</v>
      </c>
      <c r="J23">
        <f t="shared" si="7"/>
        <v>5</v>
      </c>
      <c r="K23">
        <f t="shared" si="7"/>
        <v>4</v>
      </c>
      <c r="L23" t="str">
        <f t="shared" si="7"/>
        <v/>
      </c>
      <c r="M23">
        <f t="shared" si="7"/>
        <v>7</v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IF(A23="","",IF($R$3=1,dayTest!A36,day!A16))</f>
        <v>34464822 980591812 179750129</v>
      </c>
      <c r="B24">
        <f t="shared" si="23"/>
        <v>3</v>
      </c>
      <c r="C24">
        <f t="shared" si="7"/>
        <v>4</v>
      </c>
      <c r="D24">
        <f t="shared" si="7"/>
        <v>4</v>
      </c>
      <c r="E24">
        <f t="shared" si="7"/>
        <v>6</v>
      </c>
      <c r="F24">
        <f t="shared" si="7"/>
        <v>4</v>
      </c>
      <c r="G24">
        <f t="shared" si="7"/>
        <v>8</v>
      </c>
      <c r="H24">
        <f t="shared" si="7"/>
        <v>2</v>
      </c>
      <c r="I24">
        <f t="shared" si="7"/>
        <v>2</v>
      </c>
      <c r="J24" t="str">
        <f t="shared" si="7"/>
        <v/>
      </c>
      <c r="K24">
        <f t="shared" si="7"/>
        <v>9</v>
      </c>
      <c r="L24">
        <f t="shared" si="7"/>
        <v>8</v>
      </c>
      <c r="M24">
        <f t="shared" si="7"/>
        <v>0</v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IF(A24="","",IF($R$3=1,dayTest!A37,day!A17))</f>
        <v>2735032855 2631943377 456572485</v>
      </c>
      <c r="B25">
        <f t="shared" si="23"/>
        <v>2</v>
      </c>
      <c r="C25">
        <f t="shared" si="7"/>
        <v>7</v>
      </c>
      <c r="D25">
        <f t="shared" si="7"/>
        <v>3</v>
      </c>
      <c r="E25">
        <f t="shared" si="7"/>
        <v>5</v>
      </c>
      <c r="F25">
        <f t="shared" si="7"/>
        <v>0</v>
      </c>
      <c r="G25">
        <f t="shared" si="7"/>
        <v>3</v>
      </c>
      <c r="H25">
        <f t="shared" si="7"/>
        <v>2</v>
      </c>
      <c r="I25">
        <f t="shared" si="7"/>
        <v>8</v>
      </c>
      <c r="J25">
        <f t="shared" si="7"/>
        <v>5</v>
      </c>
      <c r="K25">
        <f t="shared" si="7"/>
        <v>5</v>
      </c>
      <c r="L25" t="str">
        <f t="shared" si="7"/>
        <v/>
      </c>
      <c r="M25">
        <f t="shared" si="7"/>
        <v>2</v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IF(A25="","",IF($R$3=1,dayTest!A38,day!A18))</f>
        <v>3364357590 3606396302 421831437</v>
      </c>
      <c r="B26">
        <f t="shared" si="23"/>
        <v>3</v>
      </c>
      <c r="C26">
        <f t="shared" si="9"/>
        <v>3</v>
      </c>
      <c r="D26">
        <f t="shared" si="9"/>
        <v>6</v>
      </c>
      <c r="E26">
        <f t="shared" si="9"/>
        <v>4</v>
      </c>
      <c r="F26">
        <f t="shared" si="9"/>
        <v>3</v>
      </c>
      <c r="G26">
        <f t="shared" si="9"/>
        <v>5</v>
      </c>
      <c r="H26">
        <f t="shared" si="9"/>
        <v>7</v>
      </c>
      <c r="I26">
        <f t="shared" si="9"/>
        <v>5</v>
      </c>
      <c r="J26">
        <f t="shared" si="9"/>
        <v>9</v>
      </c>
      <c r="K26">
        <f t="shared" si="9"/>
        <v>0</v>
      </c>
      <c r="L26" t="str">
        <f t="shared" si="9"/>
        <v/>
      </c>
      <c r="M26">
        <f t="shared" ref="M26:M89" si="24">IFERROR(VALUE(MID($A26,COLUMN()-1,1)),"")</f>
        <v>3</v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IF(A26="","",IF($R$3=1,dayTest!A39,day!A19))</f>
        <v>214214951 369556213 611035599</v>
      </c>
      <c r="B27">
        <f t="shared" si="23"/>
        <v>2</v>
      </c>
      <c r="C27">
        <f t="shared" si="9"/>
        <v>1</v>
      </c>
      <c r="D27">
        <f t="shared" si="9"/>
        <v>4</v>
      </c>
      <c r="E27">
        <f t="shared" si="9"/>
        <v>2</v>
      </c>
      <c r="F27">
        <f t="shared" si="9"/>
        <v>1</v>
      </c>
      <c r="G27">
        <f t="shared" si="9"/>
        <v>4</v>
      </c>
      <c r="H27">
        <f t="shared" si="9"/>
        <v>9</v>
      </c>
      <c r="I27">
        <f t="shared" si="9"/>
        <v>5</v>
      </c>
      <c r="J27">
        <f t="shared" si="9"/>
        <v>1</v>
      </c>
      <c r="K27" t="str">
        <f t="shared" si="9"/>
        <v/>
      </c>
      <c r="L27">
        <f t="shared" si="9"/>
        <v>3</v>
      </c>
      <c r="M27">
        <f t="shared" si="24"/>
        <v>6</v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IF(A27="","",IF($R$3=1,dayTest!A40,day!A20))</f>
        <v>1721726623 2213740950 418202427</v>
      </c>
      <c r="B28">
        <f t="shared" si="23"/>
        <v>1</v>
      </c>
      <c r="C28">
        <f t="shared" si="9"/>
        <v>7</v>
      </c>
      <c r="D28">
        <f t="shared" si="9"/>
        <v>2</v>
      </c>
      <c r="E28">
        <f t="shared" si="9"/>
        <v>1</v>
      </c>
      <c r="F28">
        <f t="shared" si="9"/>
        <v>7</v>
      </c>
      <c r="G28">
        <f t="shared" si="9"/>
        <v>2</v>
      </c>
      <c r="H28">
        <f t="shared" si="9"/>
        <v>6</v>
      </c>
      <c r="I28">
        <f t="shared" si="9"/>
        <v>6</v>
      </c>
      <c r="J28">
        <f t="shared" si="9"/>
        <v>2</v>
      </c>
      <c r="K28">
        <f t="shared" si="9"/>
        <v>3</v>
      </c>
      <c r="L28" t="str">
        <f t="shared" si="9"/>
        <v/>
      </c>
      <c r="M28">
        <f t="shared" si="24"/>
        <v>2</v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>
        <f>IF(A28="","",IF($R$3=1,dayTest!A41,day!A21))</f>
        <v>0</v>
      </c>
      <c r="B29">
        <f t="shared" si="23"/>
        <v>0</v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1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IF(A29="","",IF($R$3=1,dayTest!A42,day!A22))</f>
        <v>soil-to-fertilizer map: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IF(A30="","",IF($R$3=1,dayTest!A43,day!A23))</f>
        <v>226793587 358613369 356867344</v>
      </c>
      <c r="B31">
        <f t="shared" si="23"/>
        <v>2</v>
      </c>
      <c r="C31">
        <f t="shared" si="9"/>
        <v>2</v>
      </c>
      <c r="D31">
        <f t="shared" si="9"/>
        <v>6</v>
      </c>
      <c r="E31">
        <f t="shared" si="9"/>
        <v>7</v>
      </c>
      <c r="F31">
        <f t="shared" si="9"/>
        <v>9</v>
      </c>
      <c r="G31">
        <f t="shared" si="9"/>
        <v>3</v>
      </c>
      <c r="H31">
        <f t="shared" si="9"/>
        <v>5</v>
      </c>
      <c r="I31">
        <f t="shared" si="9"/>
        <v>8</v>
      </c>
      <c r="J31">
        <f t="shared" si="9"/>
        <v>7</v>
      </c>
      <c r="K31" t="str">
        <f t="shared" si="9"/>
        <v/>
      </c>
      <c r="L31">
        <f t="shared" si="9"/>
        <v>3</v>
      </c>
      <c r="M31">
        <f t="shared" si="24"/>
        <v>5</v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IF(A31="","",IF($R$3=1,dayTest!A44,day!A24))</f>
        <v>0 1838890301 226793587</v>
      </c>
      <c r="B32">
        <f t="shared" si="23"/>
        <v>0</v>
      </c>
      <c r="C32" t="str">
        <f t="shared" si="9"/>
        <v/>
      </c>
      <c r="D32">
        <f t="shared" si="9"/>
        <v>1</v>
      </c>
      <c r="E32">
        <f t="shared" si="9"/>
        <v>8</v>
      </c>
      <c r="F32">
        <f t="shared" si="9"/>
        <v>3</v>
      </c>
      <c r="G32">
        <f t="shared" si="9"/>
        <v>8</v>
      </c>
      <c r="H32">
        <f t="shared" si="9"/>
        <v>8</v>
      </c>
      <c r="I32">
        <f t="shared" si="9"/>
        <v>9</v>
      </c>
      <c r="J32">
        <f t="shared" si="9"/>
        <v>0</v>
      </c>
      <c r="K32">
        <f t="shared" si="9"/>
        <v>3</v>
      </c>
      <c r="L32">
        <f t="shared" si="9"/>
        <v>0</v>
      </c>
      <c r="M32">
        <f t="shared" si="24"/>
        <v>1</v>
      </c>
      <c r="N32" t="b">
        <f t="shared" si="10"/>
        <v>1</v>
      </c>
      <c r="O32" t="b">
        <f t="shared" si="11"/>
        <v>1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IF(A32="","",IF($R$3=1,dayTest!A45,day!A25))</f>
        <v>2741010192 0 358613369</v>
      </c>
      <c r="B33">
        <f t="shared" si="23"/>
        <v>2</v>
      </c>
      <c r="C33">
        <f t="shared" si="9"/>
        <v>7</v>
      </c>
      <c r="D33">
        <f t="shared" si="9"/>
        <v>4</v>
      </c>
      <c r="E33">
        <f t="shared" si="9"/>
        <v>1</v>
      </c>
      <c r="F33">
        <f t="shared" si="9"/>
        <v>0</v>
      </c>
      <c r="G33">
        <f t="shared" si="9"/>
        <v>1</v>
      </c>
      <c r="H33">
        <f t="shared" si="9"/>
        <v>0</v>
      </c>
      <c r="I33">
        <f t="shared" si="9"/>
        <v>1</v>
      </c>
      <c r="J33">
        <f t="shared" si="9"/>
        <v>9</v>
      </c>
      <c r="K33">
        <f t="shared" si="9"/>
        <v>2</v>
      </c>
      <c r="L33" t="str">
        <f t="shared" si="9"/>
        <v/>
      </c>
      <c r="M33">
        <f t="shared" si="24"/>
        <v>0</v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IF(A33="","",IF($R$3=1,dayTest!A46,day!A26))</f>
        <v>2257843811 715480713 173982825</v>
      </c>
      <c r="B34">
        <f t="shared" si="23"/>
        <v>2</v>
      </c>
      <c r="C34">
        <f t="shared" si="9"/>
        <v>2</v>
      </c>
      <c r="D34">
        <f t="shared" si="9"/>
        <v>5</v>
      </c>
      <c r="E34">
        <f t="shared" si="9"/>
        <v>7</v>
      </c>
      <c r="F34">
        <f t="shared" si="9"/>
        <v>8</v>
      </c>
      <c r="G34">
        <f t="shared" si="9"/>
        <v>4</v>
      </c>
      <c r="H34">
        <f t="shared" si="9"/>
        <v>3</v>
      </c>
      <c r="I34">
        <f t="shared" si="9"/>
        <v>8</v>
      </c>
      <c r="J34">
        <f t="shared" si="9"/>
        <v>1</v>
      </c>
      <c r="K34">
        <f t="shared" si="9"/>
        <v>1</v>
      </c>
      <c r="L34" t="str">
        <f t="shared" si="9"/>
        <v/>
      </c>
      <c r="M34">
        <f t="shared" si="24"/>
        <v>7</v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 t="str">
        <f>IF(A34="","",IF($R$3=1,dayTest!A47,day!A27))</f>
        <v>3099623561 1264222741 3082010</v>
      </c>
      <c r="B35">
        <f t="shared" si="23"/>
        <v>3</v>
      </c>
      <c r="C35">
        <f t="shared" si="9"/>
        <v>0</v>
      </c>
      <c r="D35">
        <f t="shared" si="9"/>
        <v>9</v>
      </c>
      <c r="E35">
        <f t="shared" si="9"/>
        <v>9</v>
      </c>
      <c r="F35">
        <f t="shared" si="9"/>
        <v>6</v>
      </c>
      <c r="G35">
        <f t="shared" si="9"/>
        <v>2</v>
      </c>
      <c r="H35">
        <f t="shared" si="9"/>
        <v>3</v>
      </c>
      <c r="I35">
        <f t="shared" si="9"/>
        <v>5</v>
      </c>
      <c r="J35">
        <f t="shared" si="9"/>
        <v>6</v>
      </c>
      <c r="K35">
        <f t="shared" si="9"/>
        <v>1</v>
      </c>
      <c r="L35" t="str">
        <f t="shared" si="9"/>
        <v/>
      </c>
      <c r="M35">
        <f t="shared" si="24"/>
        <v>1</v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IF(A35="","",IF($R$3=1,dayTest!A48,day!A28))</f>
        <v>1810570233 2912833547 326150077</v>
      </c>
      <c r="B36">
        <f t="shared" si="23"/>
        <v>1</v>
      </c>
      <c r="C36">
        <f t="shared" si="9"/>
        <v>8</v>
      </c>
      <c r="D36">
        <f t="shared" si="9"/>
        <v>1</v>
      </c>
      <c r="E36">
        <f t="shared" si="9"/>
        <v>0</v>
      </c>
      <c r="F36">
        <f t="shared" si="9"/>
        <v>5</v>
      </c>
      <c r="G36">
        <f t="shared" si="9"/>
        <v>7</v>
      </c>
      <c r="H36">
        <f t="shared" si="9"/>
        <v>0</v>
      </c>
      <c r="I36">
        <f t="shared" si="9"/>
        <v>2</v>
      </c>
      <c r="J36">
        <f t="shared" si="9"/>
        <v>3</v>
      </c>
      <c r="K36">
        <f t="shared" si="9"/>
        <v>3</v>
      </c>
      <c r="L36" t="str">
        <f t="shared" si="9"/>
        <v/>
      </c>
      <c r="M36">
        <f t="shared" si="24"/>
        <v>2</v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IF(A36="","",IF($R$3=1,dayTest!A49,day!A29))</f>
        <v>4038242924 3815312886 256724372</v>
      </c>
      <c r="B37">
        <f t="shared" si="23"/>
        <v>4</v>
      </c>
      <c r="C37">
        <f t="shared" si="9"/>
        <v>0</v>
      </c>
      <c r="D37">
        <f t="shared" si="9"/>
        <v>3</v>
      </c>
      <c r="E37">
        <f t="shared" si="9"/>
        <v>8</v>
      </c>
      <c r="F37">
        <f t="shared" si="9"/>
        <v>2</v>
      </c>
      <c r="G37">
        <f t="shared" si="9"/>
        <v>4</v>
      </c>
      <c r="H37">
        <f t="shared" si="9"/>
        <v>2</v>
      </c>
      <c r="I37">
        <f t="shared" si="9"/>
        <v>9</v>
      </c>
      <c r="J37">
        <f t="shared" si="9"/>
        <v>2</v>
      </c>
      <c r="K37">
        <f t="shared" si="9"/>
        <v>4</v>
      </c>
      <c r="L37" t="str">
        <f t="shared" si="9"/>
        <v/>
      </c>
      <c r="M37">
        <f t="shared" si="24"/>
        <v>3</v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IF(A37="","",IF($R$3=1,dayTest!A50,day!A30))</f>
        <v>2431826636 3268919687 279247493</v>
      </c>
      <c r="B38">
        <f t="shared" si="23"/>
        <v>2</v>
      </c>
      <c r="C38">
        <f t="shared" si="9"/>
        <v>4</v>
      </c>
      <c r="D38">
        <f t="shared" si="9"/>
        <v>3</v>
      </c>
      <c r="E38">
        <f t="shared" si="9"/>
        <v>1</v>
      </c>
      <c r="F38">
        <f t="shared" si="9"/>
        <v>8</v>
      </c>
      <c r="G38">
        <f t="shared" si="9"/>
        <v>2</v>
      </c>
      <c r="H38">
        <f t="shared" si="9"/>
        <v>6</v>
      </c>
      <c r="I38">
        <f t="shared" si="9"/>
        <v>6</v>
      </c>
      <c r="J38">
        <f t="shared" si="9"/>
        <v>3</v>
      </c>
      <c r="K38">
        <f t="shared" si="9"/>
        <v>6</v>
      </c>
      <c r="L38" t="str">
        <f t="shared" si="9"/>
        <v/>
      </c>
      <c r="M38">
        <f t="shared" si="24"/>
        <v>3</v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IF(A38="","",IF($R$3=1,dayTest!A51,day!A31))</f>
        <v>866869902 1671637223 167253078</v>
      </c>
      <c r="B39">
        <f t="shared" si="23"/>
        <v>8</v>
      </c>
      <c r="C39">
        <f t="shared" si="9"/>
        <v>6</v>
      </c>
      <c r="D39">
        <f t="shared" si="9"/>
        <v>6</v>
      </c>
      <c r="E39">
        <f t="shared" si="9"/>
        <v>8</v>
      </c>
      <c r="F39">
        <f t="shared" si="9"/>
        <v>6</v>
      </c>
      <c r="G39">
        <f t="shared" si="9"/>
        <v>9</v>
      </c>
      <c r="H39">
        <f t="shared" si="9"/>
        <v>9</v>
      </c>
      <c r="I39">
        <f t="shared" si="9"/>
        <v>0</v>
      </c>
      <c r="J39">
        <f t="shared" si="9"/>
        <v>2</v>
      </c>
      <c r="K39" t="str">
        <f t="shared" si="9"/>
        <v/>
      </c>
      <c r="L39">
        <f t="shared" si="9"/>
        <v>1</v>
      </c>
      <c r="M39">
        <f t="shared" si="24"/>
        <v>6</v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IF(A39="","",IF($R$3=1,dayTest!A52,day!A32))</f>
        <v>3102705571 889463538 374759203</v>
      </c>
      <c r="B40">
        <f t="shared" si="23"/>
        <v>3</v>
      </c>
      <c r="C40">
        <f t="shared" si="9"/>
        <v>1</v>
      </c>
      <c r="D40">
        <f t="shared" si="9"/>
        <v>0</v>
      </c>
      <c r="E40">
        <f t="shared" si="9"/>
        <v>2</v>
      </c>
      <c r="F40">
        <f t="shared" si="9"/>
        <v>7</v>
      </c>
      <c r="G40">
        <f t="shared" si="9"/>
        <v>0</v>
      </c>
      <c r="H40">
        <f t="shared" si="9"/>
        <v>5</v>
      </c>
      <c r="I40">
        <f t="shared" si="9"/>
        <v>5</v>
      </c>
      <c r="J40">
        <f t="shared" si="9"/>
        <v>7</v>
      </c>
      <c r="K40">
        <f t="shared" si="9"/>
        <v>1</v>
      </c>
      <c r="L40" t="str">
        <f t="shared" si="9"/>
        <v/>
      </c>
      <c r="M40">
        <f t="shared" si="24"/>
        <v>8</v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 t="str">
        <f>IF(A40="","",IF($R$3=1,dayTest!A53,day!A33))</f>
        <v>1615333950 2646894858 125679350</v>
      </c>
      <c r="B41">
        <f t="shared" si="23"/>
        <v>1</v>
      </c>
      <c r="C41">
        <f t="shared" si="9"/>
        <v>6</v>
      </c>
      <c r="D41">
        <f t="shared" si="9"/>
        <v>1</v>
      </c>
      <c r="E41">
        <f t="shared" si="9"/>
        <v>5</v>
      </c>
      <c r="F41">
        <f t="shared" si="9"/>
        <v>3</v>
      </c>
      <c r="G41">
        <f t="shared" si="9"/>
        <v>3</v>
      </c>
      <c r="H41">
        <f t="shared" si="9"/>
        <v>3</v>
      </c>
      <c r="I41">
        <f t="shared" si="9"/>
        <v>9</v>
      </c>
      <c r="J41">
        <f t="shared" si="9"/>
        <v>5</v>
      </c>
      <c r="K41">
        <f t="shared" si="9"/>
        <v>0</v>
      </c>
      <c r="L41" t="str">
        <f t="shared" si="9"/>
        <v/>
      </c>
      <c r="M41">
        <f t="shared" si="24"/>
        <v>2</v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IF(A41="","",IF($R$3=1,dayTest!A54,day!A34))</f>
        <v>2136720310 1550513722 121123501</v>
      </c>
      <c r="B42">
        <f t="shared" si="23"/>
        <v>2</v>
      </c>
      <c r="C42">
        <f t="shared" si="9"/>
        <v>1</v>
      </c>
      <c r="D42">
        <f t="shared" si="9"/>
        <v>3</v>
      </c>
      <c r="E42">
        <f t="shared" si="9"/>
        <v>6</v>
      </c>
      <c r="F42">
        <f t="shared" si="9"/>
        <v>7</v>
      </c>
      <c r="G42">
        <f t="shared" si="9"/>
        <v>2</v>
      </c>
      <c r="H42">
        <f t="shared" si="9"/>
        <v>0</v>
      </c>
      <c r="I42">
        <f t="shared" si="9"/>
        <v>3</v>
      </c>
      <c r="J42">
        <f t="shared" si="9"/>
        <v>1</v>
      </c>
      <c r="K42">
        <f t="shared" si="9"/>
        <v>0</v>
      </c>
      <c r="L42" t="str">
        <f t="shared" si="9"/>
        <v/>
      </c>
      <c r="M42">
        <f t="shared" si="24"/>
        <v>1</v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IF(A42="","",IF($R$3=1,dayTest!A55,day!A35))</f>
        <v>3477464774 2772574208 140259339</v>
      </c>
      <c r="B43">
        <f t="shared" si="23"/>
        <v>3</v>
      </c>
      <c r="C43">
        <f t="shared" si="9"/>
        <v>4</v>
      </c>
      <c r="D43">
        <f t="shared" si="9"/>
        <v>7</v>
      </c>
      <c r="E43">
        <f t="shared" si="9"/>
        <v>7</v>
      </c>
      <c r="F43">
        <f t="shared" si="9"/>
        <v>4</v>
      </c>
      <c r="G43">
        <f t="shared" si="9"/>
        <v>6</v>
      </c>
      <c r="H43">
        <f t="shared" si="9"/>
        <v>4</v>
      </c>
      <c r="I43">
        <f t="shared" si="9"/>
        <v>7</v>
      </c>
      <c r="J43">
        <f t="shared" si="9"/>
        <v>7</v>
      </c>
      <c r="K43">
        <f t="shared" si="9"/>
        <v>4</v>
      </c>
      <c r="L43" t="str">
        <f t="shared" si="9"/>
        <v/>
      </c>
      <c r="M43">
        <f t="shared" si="24"/>
        <v>2</v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IF(A43="","",IF($R$3=1,dayTest!A56,day!A36))</f>
        <v>1034122980 2065683888 581210970</v>
      </c>
      <c r="B44">
        <f t="shared" si="23"/>
        <v>1</v>
      </c>
      <c r="C44">
        <f t="shared" si="9"/>
        <v>0</v>
      </c>
      <c r="D44">
        <f t="shared" si="9"/>
        <v>3</v>
      </c>
      <c r="E44">
        <f t="shared" si="9"/>
        <v>4</v>
      </c>
      <c r="F44">
        <f t="shared" si="9"/>
        <v>1</v>
      </c>
      <c r="G44">
        <f t="shared" si="9"/>
        <v>2</v>
      </c>
      <c r="H44">
        <f t="shared" si="9"/>
        <v>2</v>
      </c>
      <c r="I44">
        <f t="shared" si="9"/>
        <v>9</v>
      </c>
      <c r="J44">
        <f t="shared" si="9"/>
        <v>8</v>
      </c>
      <c r="K44">
        <f t="shared" si="9"/>
        <v>0</v>
      </c>
      <c r="L44" t="str">
        <f t="shared" si="9"/>
        <v/>
      </c>
      <c r="M44">
        <f t="shared" si="24"/>
        <v>2</v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IF(A44="","",IF($R$3=1,dayTest!A57,day!A37))</f>
        <v>2711074129 3238983624 29936063</v>
      </c>
      <c r="B45">
        <f t="shared" si="23"/>
        <v>2</v>
      </c>
      <c r="C45">
        <f t="shared" si="9"/>
        <v>7</v>
      </c>
      <c r="D45">
        <f t="shared" si="9"/>
        <v>1</v>
      </c>
      <c r="E45">
        <f t="shared" si="9"/>
        <v>1</v>
      </c>
      <c r="F45">
        <f t="shared" si="9"/>
        <v>0</v>
      </c>
      <c r="G45">
        <f t="shared" si="9"/>
        <v>7</v>
      </c>
      <c r="H45">
        <f t="shared" si="9"/>
        <v>4</v>
      </c>
      <c r="I45">
        <f t="shared" si="9"/>
        <v>1</v>
      </c>
      <c r="J45">
        <f t="shared" si="9"/>
        <v>2</v>
      </c>
      <c r="K45">
        <f t="shared" si="9"/>
        <v>9</v>
      </c>
      <c r="L45" t="str">
        <f t="shared" si="9"/>
        <v/>
      </c>
      <c r="M45">
        <f t="shared" si="24"/>
        <v>3</v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IF(A45="","",IF($R$3=1,dayTest!A58,day!A38))</f>
        <v>583660931 1267304751 283208971</v>
      </c>
      <c r="B46">
        <f t="shared" si="23"/>
        <v>5</v>
      </c>
      <c r="C46">
        <f t="shared" si="9"/>
        <v>8</v>
      </c>
      <c r="D46">
        <f t="shared" si="9"/>
        <v>3</v>
      </c>
      <c r="E46">
        <f t="shared" si="9"/>
        <v>6</v>
      </c>
      <c r="F46">
        <f t="shared" si="9"/>
        <v>6</v>
      </c>
      <c r="G46">
        <f t="shared" si="9"/>
        <v>0</v>
      </c>
      <c r="H46">
        <f t="shared" si="9"/>
        <v>9</v>
      </c>
      <c r="I46">
        <f t="shared" si="9"/>
        <v>3</v>
      </c>
      <c r="J46">
        <f t="shared" si="9"/>
        <v>1</v>
      </c>
      <c r="K46" t="str">
        <f t="shared" si="9"/>
        <v/>
      </c>
      <c r="L46">
        <f t="shared" si="9"/>
        <v>1</v>
      </c>
      <c r="M46">
        <f t="shared" si="24"/>
        <v>2</v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 t="str">
        <f>IF(A46="","",IF($R$3=1,dayTest!A59,day!A39))</f>
        <v>1741013300 3548167180 69556933</v>
      </c>
      <c r="B47">
        <f t="shared" si="23"/>
        <v>1</v>
      </c>
      <c r="C47">
        <f t="shared" si="9"/>
        <v>7</v>
      </c>
      <c r="D47">
        <f t="shared" si="9"/>
        <v>4</v>
      </c>
      <c r="E47">
        <f t="shared" si="9"/>
        <v>1</v>
      </c>
      <c r="F47">
        <f t="shared" si="9"/>
        <v>0</v>
      </c>
      <c r="G47">
        <f t="shared" si="9"/>
        <v>1</v>
      </c>
      <c r="H47">
        <f t="shared" si="9"/>
        <v>3</v>
      </c>
      <c r="I47">
        <f t="shared" si="9"/>
        <v>3</v>
      </c>
      <c r="J47">
        <f t="shared" si="9"/>
        <v>0</v>
      </c>
      <c r="K47">
        <f t="shared" ref="H47:L62" si="25">IFERROR(VALUE(MID($A47,COLUMN()-1,1)),"")</f>
        <v>0</v>
      </c>
      <c r="L47" t="str">
        <f t="shared" si="25"/>
        <v/>
      </c>
      <c r="M47">
        <f t="shared" si="24"/>
        <v>3</v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IF(A47="","",IF($R$3=1,dayTest!A60,day!A40))</f>
        <v>3815312886 4072037258 222930038</v>
      </c>
      <c r="B48">
        <f t="shared" si="23"/>
        <v>3</v>
      </c>
      <c r="C48">
        <f t="shared" ref="C48:L77" si="26">IFERROR(VALUE(MID($A48,COLUMN()-1,1)),"")</f>
        <v>8</v>
      </c>
      <c r="D48">
        <f t="shared" si="26"/>
        <v>1</v>
      </c>
      <c r="E48">
        <f t="shared" si="26"/>
        <v>5</v>
      </c>
      <c r="F48">
        <f t="shared" si="26"/>
        <v>3</v>
      </c>
      <c r="G48">
        <f t="shared" si="26"/>
        <v>1</v>
      </c>
      <c r="H48">
        <f t="shared" si="25"/>
        <v>2</v>
      </c>
      <c r="I48">
        <f t="shared" si="25"/>
        <v>8</v>
      </c>
      <c r="J48">
        <f t="shared" si="25"/>
        <v>8</v>
      </c>
      <c r="K48">
        <f t="shared" si="25"/>
        <v>6</v>
      </c>
      <c r="L48" t="str">
        <f t="shared" si="25"/>
        <v/>
      </c>
      <c r="M48">
        <f t="shared" si="24"/>
        <v>4</v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>
        <f>IF(A48="","",IF($R$3=1,dayTest!A61,day!A41))</f>
        <v>0</v>
      </c>
      <c r="B49">
        <f t="shared" si="23"/>
        <v>0</v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1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IF(A49="","",IF($R$3=1,dayTest!A62,day!A42))</f>
        <v>fertilizer-to-water map: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 t="str">
        <f t="shared" si="25"/>
        <v/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IF(A50="","",IF($R$3=1,dayTest!A63,day!A43))</f>
        <v>2197389106 1911800263 305927673</v>
      </c>
      <c r="B51">
        <f t="shared" si="23"/>
        <v>2</v>
      </c>
      <c r="C51">
        <f t="shared" si="26"/>
        <v>1</v>
      </c>
      <c r="D51">
        <f t="shared" si="26"/>
        <v>9</v>
      </c>
      <c r="E51">
        <f t="shared" si="26"/>
        <v>7</v>
      </c>
      <c r="F51">
        <f t="shared" si="26"/>
        <v>3</v>
      </c>
      <c r="G51">
        <f t="shared" si="26"/>
        <v>8</v>
      </c>
      <c r="H51">
        <f t="shared" si="25"/>
        <v>9</v>
      </c>
      <c r="I51">
        <f t="shared" si="25"/>
        <v>1</v>
      </c>
      <c r="J51">
        <f t="shared" si="25"/>
        <v>0</v>
      </c>
      <c r="K51">
        <f t="shared" si="25"/>
        <v>6</v>
      </c>
      <c r="L51" t="str">
        <f t="shared" si="25"/>
        <v/>
      </c>
      <c r="M51">
        <f t="shared" si="24"/>
        <v>1</v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IF(A51="","",IF($R$3=1,dayTest!A64,day!A44))</f>
        <v>3117278994 244526473 20512291</v>
      </c>
      <c r="B52">
        <f t="shared" si="23"/>
        <v>3</v>
      </c>
      <c r="C52">
        <f t="shared" si="26"/>
        <v>1</v>
      </c>
      <c r="D52">
        <f t="shared" si="26"/>
        <v>1</v>
      </c>
      <c r="E52">
        <f t="shared" si="26"/>
        <v>7</v>
      </c>
      <c r="F52">
        <f t="shared" si="26"/>
        <v>2</v>
      </c>
      <c r="G52">
        <f t="shared" si="26"/>
        <v>7</v>
      </c>
      <c r="H52">
        <f t="shared" si="25"/>
        <v>8</v>
      </c>
      <c r="I52">
        <f t="shared" si="25"/>
        <v>9</v>
      </c>
      <c r="J52">
        <f t="shared" si="25"/>
        <v>9</v>
      </c>
      <c r="K52">
        <f t="shared" si="25"/>
        <v>4</v>
      </c>
      <c r="L52" t="str">
        <f t="shared" si="25"/>
        <v/>
      </c>
      <c r="M52">
        <f t="shared" si="24"/>
        <v>2</v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 t="str">
        <f>IF(A52="","",IF($R$3=1,dayTest!A65,day!A45))</f>
        <v>2957263700 4069704360 136102838</v>
      </c>
      <c r="B53">
        <f t="shared" si="23"/>
        <v>2</v>
      </c>
      <c r="C53">
        <f t="shared" si="26"/>
        <v>9</v>
      </c>
      <c r="D53">
        <f t="shared" si="26"/>
        <v>5</v>
      </c>
      <c r="E53">
        <f t="shared" si="26"/>
        <v>7</v>
      </c>
      <c r="F53">
        <f t="shared" si="26"/>
        <v>2</v>
      </c>
      <c r="G53">
        <f t="shared" si="26"/>
        <v>6</v>
      </c>
      <c r="H53">
        <f t="shared" si="25"/>
        <v>3</v>
      </c>
      <c r="I53">
        <f t="shared" si="25"/>
        <v>7</v>
      </c>
      <c r="J53">
        <f t="shared" si="25"/>
        <v>0</v>
      </c>
      <c r="K53">
        <f t="shared" si="25"/>
        <v>0</v>
      </c>
      <c r="L53" t="str">
        <f t="shared" si="25"/>
        <v/>
      </c>
      <c r="M53">
        <f t="shared" si="24"/>
        <v>4</v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IF(A53="","",IF($R$3=1,dayTest!A66,day!A46))</f>
        <v>1536592951 2749121858 245216219</v>
      </c>
      <c r="B54">
        <f t="shared" si="23"/>
        <v>1</v>
      </c>
      <c r="C54">
        <f t="shared" si="26"/>
        <v>5</v>
      </c>
      <c r="D54">
        <f t="shared" si="26"/>
        <v>3</v>
      </c>
      <c r="E54">
        <f t="shared" si="26"/>
        <v>6</v>
      </c>
      <c r="F54">
        <f t="shared" si="26"/>
        <v>5</v>
      </c>
      <c r="G54">
        <f t="shared" si="26"/>
        <v>9</v>
      </c>
      <c r="H54">
        <f t="shared" si="25"/>
        <v>2</v>
      </c>
      <c r="I54">
        <f t="shared" si="25"/>
        <v>9</v>
      </c>
      <c r="J54">
        <f t="shared" si="25"/>
        <v>5</v>
      </c>
      <c r="K54">
        <f t="shared" si="25"/>
        <v>1</v>
      </c>
      <c r="L54" t="str">
        <f t="shared" si="25"/>
        <v/>
      </c>
      <c r="M54">
        <f t="shared" si="24"/>
        <v>2</v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IF(A54="","",IF($R$3=1,dayTest!A67,day!A47))</f>
        <v>3093366538 840656765 23912456</v>
      </c>
      <c r="B55">
        <f t="shared" si="23"/>
        <v>3</v>
      </c>
      <c r="C55">
        <f t="shared" si="26"/>
        <v>0</v>
      </c>
      <c r="D55">
        <f t="shared" si="26"/>
        <v>9</v>
      </c>
      <c r="E55">
        <f t="shared" si="26"/>
        <v>3</v>
      </c>
      <c r="F55">
        <f t="shared" si="26"/>
        <v>3</v>
      </c>
      <c r="G55">
        <f t="shared" si="26"/>
        <v>6</v>
      </c>
      <c r="H55">
        <f t="shared" si="25"/>
        <v>6</v>
      </c>
      <c r="I55">
        <f t="shared" si="25"/>
        <v>5</v>
      </c>
      <c r="J55">
        <f t="shared" si="25"/>
        <v>3</v>
      </c>
      <c r="K55">
        <f t="shared" si="25"/>
        <v>8</v>
      </c>
      <c r="L55" t="str">
        <f t="shared" si="25"/>
        <v/>
      </c>
      <c r="M55">
        <f t="shared" si="24"/>
        <v>8</v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IF(A55="","",IF($R$3=1,dayTest!A68,day!A48))</f>
        <v>815267737 2718368501 30753357</v>
      </c>
      <c r="B56">
        <f t="shared" si="23"/>
        <v>8</v>
      </c>
      <c r="C56">
        <f t="shared" si="26"/>
        <v>1</v>
      </c>
      <c r="D56">
        <f t="shared" si="26"/>
        <v>5</v>
      </c>
      <c r="E56">
        <f t="shared" si="26"/>
        <v>2</v>
      </c>
      <c r="F56">
        <f t="shared" si="26"/>
        <v>6</v>
      </c>
      <c r="G56">
        <f t="shared" si="26"/>
        <v>7</v>
      </c>
      <c r="H56">
        <f t="shared" si="25"/>
        <v>7</v>
      </c>
      <c r="I56">
        <f t="shared" si="25"/>
        <v>3</v>
      </c>
      <c r="J56">
        <f t="shared" si="25"/>
        <v>7</v>
      </c>
      <c r="K56" t="str">
        <f t="shared" si="25"/>
        <v/>
      </c>
      <c r="L56">
        <f t="shared" si="25"/>
        <v>2</v>
      </c>
      <c r="M56">
        <f t="shared" si="24"/>
        <v>7</v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IF(A56="","",IF($R$3=1,dayTest!A69,day!A49))</f>
        <v>3137791285 3392529258 82147206</v>
      </c>
      <c r="B57">
        <f t="shared" si="23"/>
        <v>3</v>
      </c>
      <c r="C57">
        <f t="shared" si="26"/>
        <v>1</v>
      </c>
      <c r="D57">
        <f t="shared" si="26"/>
        <v>3</v>
      </c>
      <c r="E57">
        <f t="shared" si="26"/>
        <v>7</v>
      </c>
      <c r="F57">
        <f t="shared" si="26"/>
        <v>7</v>
      </c>
      <c r="G57">
        <f t="shared" si="26"/>
        <v>9</v>
      </c>
      <c r="H57">
        <f t="shared" si="25"/>
        <v>1</v>
      </c>
      <c r="I57">
        <f t="shared" si="25"/>
        <v>2</v>
      </c>
      <c r="J57">
        <f t="shared" si="25"/>
        <v>8</v>
      </c>
      <c r="K57">
        <f t="shared" si="25"/>
        <v>5</v>
      </c>
      <c r="L57" t="str">
        <f t="shared" si="25"/>
        <v/>
      </c>
      <c r="M57">
        <f t="shared" si="24"/>
        <v>3</v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IF(A57="","",IF($R$3=1,dayTest!A70,day!A50))</f>
        <v>3770129899 390297301 198889495</v>
      </c>
      <c r="B58">
        <f t="shared" si="23"/>
        <v>3</v>
      </c>
      <c r="C58">
        <f t="shared" si="26"/>
        <v>7</v>
      </c>
      <c r="D58">
        <f t="shared" si="26"/>
        <v>7</v>
      </c>
      <c r="E58">
        <f t="shared" si="26"/>
        <v>0</v>
      </c>
      <c r="F58">
        <f t="shared" si="26"/>
        <v>1</v>
      </c>
      <c r="G58">
        <f t="shared" si="26"/>
        <v>2</v>
      </c>
      <c r="H58">
        <f t="shared" si="25"/>
        <v>9</v>
      </c>
      <c r="I58">
        <f t="shared" si="25"/>
        <v>8</v>
      </c>
      <c r="J58">
        <f t="shared" si="25"/>
        <v>9</v>
      </c>
      <c r="K58">
        <f t="shared" si="25"/>
        <v>9</v>
      </c>
      <c r="L58" t="str">
        <f t="shared" si="25"/>
        <v/>
      </c>
      <c r="M58">
        <f t="shared" si="24"/>
        <v>3</v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 t="str">
        <f>IF(A58="","",IF($R$3=1,dayTest!A71,day!A51))</f>
        <v>2168252150 2217727936 29136956</v>
      </c>
      <c r="B59">
        <f t="shared" si="23"/>
        <v>2</v>
      </c>
      <c r="C59">
        <f t="shared" si="26"/>
        <v>1</v>
      </c>
      <c r="D59">
        <f t="shared" si="26"/>
        <v>6</v>
      </c>
      <c r="E59">
        <f t="shared" si="26"/>
        <v>8</v>
      </c>
      <c r="F59">
        <f t="shared" si="26"/>
        <v>2</v>
      </c>
      <c r="G59">
        <f t="shared" si="26"/>
        <v>5</v>
      </c>
      <c r="H59">
        <f t="shared" si="25"/>
        <v>2</v>
      </c>
      <c r="I59">
        <f t="shared" si="25"/>
        <v>1</v>
      </c>
      <c r="J59">
        <f t="shared" si="25"/>
        <v>5</v>
      </c>
      <c r="K59">
        <f t="shared" si="25"/>
        <v>0</v>
      </c>
      <c r="L59" t="str">
        <f t="shared" si="25"/>
        <v/>
      </c>
      <c r="M59">
        <f t="shared" si="24"/>
        <v>2</v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IF(A59="","",IF($R$3=1,dayTest!A72,day!A52))</f>
        <v>770420674 2367771416 44847063</v>
      </c>
      <c r="B60">
        <f t="shared" si="23"/>
        <v>7</v>
      </c>
      <c r="C60">
        <f t="shared" si="26"/>
        <v>7</v>
      </c>
      <c r="D60">
        <f t="shared" si="26"/>
        <v>0</v>
      </c>
      <c r="E60">
        <f t="shared" si="26"/>
        <v>4</v>
      </c>
      <c r="F60">
        <f t="shared" si="26"/>
        <v>2</v>
      </c>
      <c r="G60">
        <f t="shared" si="26"/>
        <v>0</v>
      </c>
      <c r="H60">
        <f t="shared" si="25"/>
        <v>6</v>
      </c>
      <c r="I60">
        <f t="shared" si="25"/>
        <v>7</v>
      </c>
      <c r="J60">
        <f t="shared" si="25"/>
        <v>4</v>
      </c>
      <c r="K60" t="str">
        <f t="shared" si="25"/>
        <v/>
      </c>
      <c r="L60">
        <f t="shared" si="25"/>
        <v>2</v>
      </c>
      <c r="M60">
        <f t="shared" si="24"/>
        <v>3</v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IF(A60="","",IF($R$3=1,dayTest!A73,day!A53))</f>
        <v>3304122356 4205807198 44047643</v>
      </c>
      <c r="B61">
        <f t="shared" si="23"/>
        <v>3</v>
      </c>
      <c r="C61">
        <f t="shared" si="26"/>
        <v>3</v>
      </c>
      <c r="D61">
        <f t="shared" si="26"/>
        <v>0</v>
      </c>
      <c r="E61">
        <f t="shared" si="26"/>
        <v>4</v>
      </c>
      <c r="F61">
        <f t="shared" si="26"/>
        <v>1</v>
      </c>
      <c r="G61">
        <f t="shared" si="26"/>
        <v>2</v>
      </c>
      <c r="H61">
        <f t="shared" si="25"/>
        <v>2</v>
      </c>
      <c r="I61">
        <f t="shared" si="25"/>
        <v>3</v>
      </c>
      <c r="J61">
        <f t="shared" si="25"/>
        <v>5</v>
      </c>
      <c r="K61">
        <f t="shared" si="25"/>
        <v>6</v>
      </c>
      <c r="L61" t="str">
        <f t="shared" si="25"/>
        <v/>
      </c>
      <c r="M61">
        <f t="shared" si="24"/>
        <v>4</v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IF(A61="","",IF($R$3=1,dayTest!A74,day!A54))</f>
        <v>94626393 318562852 71734449</v>
      </c>
      <c r="B62">
        <f t="shared" si="23"/>
        <v>9</v>
      </c>
      <c r="C62">
        <f t="shared" si="26"/>
        <v>4</v>
      </c>
      <c r="D62">
        <f t="shared" si="26"/>
        <v>6</v>
      </c>
      <c r="E62">
        <f t="shared" si="26"/>
        <v>2</v>
      </c>
      <c r="F62">
        <f t="shared" si="26"/>
        <v>6</v>
      </c>
      <c r="G62">
        <f t="shared" si="26"/>
        <v>3</v>
      </c>
      <c r="H62">
        <f t="shared" si="25"/>
        <v>9</v>
      </c>
      <c r="I62">
        <f t="shared" si="25"/>
        <v>3</v>
      </c>
      <c r="J62" t="str">
        <f t="shared" si="25"/>
        <v/>
      </c>
      <c r="K62">
        <f t="shared" si="25"/>
        <v>3</v>
      </c>
      <c r="L62">
        <f t="shared" si="25"/>
        <v>1</v>
      </c>
      <c r="M62">
        <f t="shared" si="24"/>
        <v>8</v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IF(A62="","",IF($R$3=1,dayTest!A75,day!A55))</f>
        <v>2518697514 2262245627 10899396</v>
      </c>
      <c r="B63">
        <f t="shared" si="23"/>
        <v>2</v>
      </c>
      <c r="C63">
        <f t="shared" si="26"/>
        <v>5</v>
      </c>
      <c r="D63">
        <f t="shared" si="26"/>
        <v>1</v>
      </c>
      <c r="E63">
        <f t="shared" si="26"/>
        <v>8</v>
      </c>
      <c r="F63">
        <f t="shared" si="26"/>
        <v>6</v>
      </c>
      <c r="G63">
        <f t="shared" si="26"/>
        <v>9</v>
      </c>
      <c r="H63">
        <f t="shared" si="26"/>
        <v>7</v>
      </c>
      <c r="I63">
        <f t="shared" si="26"/>
        <v>5</v>
      </c>
      <c r="J63">
        <f t="shared" si="26"/>
        <v>1</v>
      </c>
      <c r="K63">
        <f t="shared" si="26"/>
        <v>4</v>
      </c>
      <c r="L63" t="str">
        <f t="shared" si="26"/>
        <v/>
      </c>
      <c r="M63">
        <f t="shared" si="24"/>
        <v>2</v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IF(A63="","",IF($R$3=1,dayTest!A76,day!A56))</f>
        <v>1967704281 265038764 53524088</v>
      </c>
      <c r="B64">
        <f t="shared" si="23"/>
        <v>1</v>
      </c>
      <c r="C64">
        <f t="shared" si="26"/>
        <v>9</v>
      </c>
      <c r="D64">
        <f t="shared" si="26"/>
        <v>6</v>
      </c>
      <c r="E64">
        <f t="shared" si="26"/>
        <v>7</v>
      </c>
      <c r="F64">
        <f t="shared" si="26"/>
        <v>7</v>
      </c>
      <c r="G64">
        <f t="shared" si="26"/>
        <v>0</v>
      </c>
      <c r="H64">
        <f t="shared" si="26"/>
        <v>4</v>
      </c>
      <c r="I64">
        <f t="shared" si="26"/>
        <v>2</v>
      </c>
      <c r="J64">
        <f t="shared" si="26"/>
        <v>8</v>
      </c>
      <c r="K64">
        <f t="shared" si="26"/>
        <v>1</v>
      </c>
      <c r="L64" t="str">
        <f t="shared" si="26"/>
        <v/>
      </c>
      <c r="M64">
        <f t="shared" si="24"/>
        <v>2</v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 t="str">
        <f>IF(A64="","",IF($R$3=1,dayTest!A77,day!A57))</f>
        <v>846021094 2994338077 264934624</v>
      </c>
      <c r="B65">
        <f t="shared" si="23"/>
        <v>8</v>
      </c>
      <c r="C65">
        <f t="shared" si="26"/>
        <v>4</v>
      </c>
      <c r="D65">
        <f t="shared" si="26"/>
        <v>6</v>
      </c>
      <c r="E65">
        <f t="shared" si="26"/>
        <v>0</v>
      </c>
      <c r="F65">
        <f t="shared" si="26"/>
        <v>2</v>
      </c>
      <c r="G65">
        <f t="shared" si="26"/>
        <v>1</v>
      </c>
      <c r="H65">
        <f t="shared" si="26"/>
        <v>0</v>
      </c>
      <c r="I65">
        <f t="shared" si="26"/>
        <v>9</v>
      </c>
      <c r="J65">
        <f t="shared" si="26"/>
        <v>4</v>
      </c>
      <c r="K65" t="str">
        <f t="shared" si="26"/>
        <v/>
      </c>
      <c r="L65">
        <f t="shared" si="26"/>
        <v>2</v>
      </c>
      <c r="M65">
        <f t="shared" si="24"/>
        <v>9</v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IF(A65="","",IF($R$3=1,dayTest!A78,day!A58))</f>
        <v>1215514867 3881882833 187821527</v>
      </c>
      <c r="B66">
        <f t="shared" si="23"/>
        <v>1</v>
      </c>
      <c r="C66">
        <f t="shared" si="26"/>
        <v>2</v>
      </c>
      <c r="D66">
        <f t="shared" si="26"/>
        <v>1</v>
      </c>
      <c r="E66">
        <f t="shared" si="26"/>
        <v>5</v>
      </c>
      <c r="F66">
        <f t="shared" si="26"/>
        <v>5</v>
      </c>
      <c r="G66">
        <f t="shared" si="26"/>
        <v>1</v>
      </c>
      <c r="H66">
        <f t="shared" si="26"/>
        <v>4</v>
      </c>
      <c r="I66">
        <f t="shared" si="26"/>
        <v>8</v>
      </c>
      <c r="J66">
        <f t="shared" si="26"/>
        <v>6</v>
      </c>
      <c r="K66">
        <f t="shared" si="26"/>
        <v>7</v>
      </c>
      <c r="L66" t="str">
        <f t="shared" si="26"/>
        <v/>
      </c>
      <c r="M66">
        <f t="shared" si="24"/>
        <v>3</v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IF(A66="","",IF($R$3=1,dayTest!A79,day!A59))</f>
        <v>1781809170 2556752263 100818318</v>
      </c>
      <c r="B67">
        <f t="shared" si="23"/>
        <v>1</v>
      </c>
      <c r="C67">
        <f t="shared" si="26"/>
        <v>7</v>
      </c>
      <c r="D67">
        <f t="shared" si="26"/>
        <v>8</v>
      </c>
      <c r="E67">
        <f t="shared" si="26"/>
        <v>1</v>
      </c>
      <c r="F67">
        <f t="shared" si="26"/>
        <v>8</v>
      </c>
      <c r="G67">
        <f t="shared" si="26"/>
        <v>0</v>
      </c>
      <c r="H67">
        <f t="shared" si="26"/>
        <v>9</v>
      </c>
      <c r="I67">
        <f t="shared" si="26"/>
        <v>1</v>
      </c>
      <c r="J67">
        <f t="shared" si="26"/>
        <v>7</v>
      </c>
      <c r="K67">
        <f t="shared" si="26"/>
        <v>0</v>
      </c>
      <c r="L67" t="str">
        <f t="shared" si="26"/>
        <v/>
      </c>
      <c r="M67">
        <f t="shared" si="24"/>
        <v>2</v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IF(A67="","",IF($R$3=1,dayTest!A80,day!A60))</f>
        <v>1882627488 1690877042 85076793</v>
      </c>
      <c r="B68">
        <f t="shared" si="23"/>
        <v>1</v>
      </c>
      <c r="C68">
        <f t="shared" si="26"/>
        <v>8</v>
      </c>
      <c r="D68">
        <f t="shared" si="26"/>
        <v>8</v>
      </c>
      <c r="E68">
        <f t="shared" si="26"/>
        <v>2</v>
      </c>
      <c r="F68">
        <f t="shared" si="26"/>
        <v>6</v>
      </c>
      <c r="G68">
        <f t="shared" si="26"/>
        <v>2</v>
      </c>
      <c r="H68">
        <f t="shared" si="26"/>
        <v>7</v>
      </c>
      <c r="I68">
        <f t="shared" si="26"/>
        <v>4</v>
      </c>
      <c r="J68">
        <f t="shared" si="26"/>
        <v>8</v>
      </c>
      <c r="K68">
        <f t="shared" si="26"/>
        <v>8</v>
      </c>
      <c r="L68" t="str">
        <f t="shared" si="26"/>
        <v/>
      </c>
      <c r="M68">
        <f t="shared" si="24"/>
        <v>1</v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IF(A68="","",IF($R$3=1,dayTest!A81,day!A61))</f>
        <v>208796777 631622731 209034034</v>
      </c>
      <c r="B69">
        <f t="shared" si="23"/>
        <v>2</v>
      </c>
      <c r="C69">
        <f t="shared" si="26"/>
        <v>0</v>
      </c>
      <c r="D69">
        <f t="shared" si="26"/>
        <v>8</v>
      </c>
      <c r="E69">
        <f t="shared" si="26"/>
        <v>7</v>
      </c>
      <c r="F69">
        <f t="shared" si="26"/>
        <v>9</v>
      </c>
      <c r="G69">
        <f t="shared" si="26"/>
        <v>6</v>
      </c>
      <c r="H69">
        <f t="shared" si="26"/>
        <v>7</v>
      </c>
      <c r="I69">
        <f t="shared" si="26"/>
        <v>7</v>
      </c>
      <c r="J69">
        <f t="shared" si="26"/>
        <v>7</v>
      </c>
      <c r="K69" t="str">
        <f t="shared" si="26"/>
        <v/>
      </c>
      <c r="L69">
        <f t="shared" si="26"/>
        <v>6</v>
      </c>
      <c r="M69">
        <f t="shared" si="24"/>
        <v>3</v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IF(A69="","",IF($R$3=1,dayTest!A82,day!A62))</f>
        <v>2583608714 3508227847 39876494</v>
      </c>
      <c r="B70">
        <f t="shared" si="23"/>
        <v>2</v>
      </c>
      <c r="C70">
        <f t="shared" si="26"/>
        <v>5</v>
      </c>
      <c r="D70">
        <f t="shared" si="26"/>
        <v>8</v>
      </c>
      <c r="E70">
        <f t="shared" si="26"/>
        <v>3</v>
      </c>
      <c r="F70">
        <f t="shared" si="26"/>
        <v>6</v>
      </c>
      <c r="G70">
        <f t="shared" si="26"/>
        <v>0</v>
      </c>
      <c r="H70">
        <f t="shared" si="26"/>
        <v>8</v>
      </c>
      <c r="I70">
        <f t="shared" si="26"/>
        <v>7</v>
      </c>
      <c r="J70">
        <f t="shared" si="26"/>
        <v>1</v>
      </c>
      <c r="K70">
        <f t="shared" si="26"/>
        <v>4</v>
      </c>
      <c r="L70" t="str">
        <f t="shared" si="26"/>
        <v/>
      </c>
      <c r="M70">
        <f t="shared" si="24"/>
        <v>3</v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 t="str">
        <f>IF(A70="","",IF($R$3=1,dayTest!A83,day!A63))</f>
        <v>519341481 1587040614 19652563</v>
      </c>
      <c r="B71">
        <f t="shared" si="23"/>
        <v>5</v>
      </c>
      <c r="C71">
        <f t="shared" si="26"/>
        <v>1</v>
      </c>
      <c r="D71">
        <f t="shared" si="26"/>
        <v>9</v>
      </c>
      <c r="E71">
        <f t="shared" si="26"/>
        <v>3</v>
      </c>
      <c r="F71">
        <f t="shared" si="26"/>
        <v>4</v>
      </c>
      <c r="G71">
        <f t="shared" si="26"/>
        <v>1</v>
      </c>
      <c r="H71">
        <f t="shared" si="26"/>
        <v>4</v>
      </c>
      <c r="I71">
        <f t="shared" si="26"/>
        <v>8</v>
      </c>
      <c r="J71">
        <f t="shared" si="26"/>
        <v>1</v>
      </c>
      <c r="K71" t="str">
        <f t="shared" si="26"/>
        <v/>
      </c>
      <c r="L71">
        <f t="shared" si="26"/>
        <v>1</v>
      </c>
      <c r="M71">
        <f t="shared" si="24"/>
        <v>5</v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IF(A71="","",IF($R$3=1,dayTest!A84,day!A64))</f>
        <v>599791964 104559149 139967324</v>
      </c>
      <c r="B72">
        <f t="shared" si="23"/>
        <v>5</v>
      </c>
      <c r="C72">
        <f t="shared" si="26"/>
        <v>9</v>
      </c>
      <c r="D72">
        <f t="shared" si="26"/>
        <v>9</v>
      </c>
      <c r="E72">
        <f t="shared" si="26"/>
        <v>7</v>
      </c>
      <c r="F72">
        <f t="shared" si="26"/>
        <v>9</v>
      </c>
      <c r="G72">
        <f t="shared" si="26"/>
        <v>1</v>
      </c>
      <c r="H72">
        <f t="shared" si="26"/>
        <v>9</v>
      </c>
      <c r="I72">
        <f t="shared" si="26"/>
        <v>6</v>
      </c>
      <c r="J72">
        <f t="shared" si="26"/>
        <v>4</v>
      </c>
      <c r="K72" t="str">
        <f t="shared" si="26"/>
        <v/>
      </c>
      <c r="L72">
        <f t="shared" si="26"/>
        <v>1</v>
      </c>
      <c r="M72">
        <f t="shared" si="24"/>
        <v>0</v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IF(A72="","",IF($R$3=1,dayTest!A85,day!A65))</f>
        <v>3430004623 1246915338 340125276</v>
      </c>
      <c r="B73">
        <f t="shared" si="23"/>
        <v>3</v>
      </c>
      <c r="C73">
        <f t="shared" si="26"/>
        <v>4</v>
      </c>
      <c r="D73">
        <f t="shared" si="26"/>
        <v>3</v>
      </c>
      <c r="E73">
        <f t="shared" si="26"/>
        <v>0</v>
      </c>
      <c r="F73">
        <f t="shared" si="26"/>
        <v>0</v>
      </c>
      <c r="G73">
        <f t="shared" si="26"/>
        <v>0</v>
      </c>
      <c r="H73">
        <f t="shared" si="26"/>
        <v>4</v>
      </c>
      <c r="I73">
        <f t="shared" si="26"/>
        <v>6</v>
      </c>
      <c r="J73">
        <f t="shared" si="26"/>
        <v>2</v>
      </c>
      <c r="K73">
        <f t="shared" si="26"/>
        <v>3</v>
      </c>
      <c r="L73" t="str">
        <f t="shared" si="26"/>
        <v/>
      </c>
      <c r="M73">
        <f t="shared" si="24"/>
        <v>1</v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IF(A73="","",IF($R$3=1,dayTest!A86,day!A66))</f>
        <v>1110955718 0 104559149</v>
      </c>
      <c r="B74">
        <f t="shared" si="23"/>
        <v>1</v>
      </c>
      <c r="C74">
        <f t="shared" si="26"/>
        <v>1</v>
      </c>
      <c r="D74">
        <f t="shared" si="26"/>
        <v>1</v>
      </c>
      <c r="E74">
        <f t="shared" si="26"/>
        <v>0</v>
      </c>
      <c r="F74">
        <f t="shared" si="26"/>
        <v>9</v>
      </c>
      <c r="G74">
        <f t="shared" si="26"/>
        <v>5</v>
      </c>
      <c r="H74">
        <f t="shared" si="26"/>
        <v>5</v>
      </c>
      <c r="I74">
        <f t="shared" si="26"/>
        <v>7</v>
      </c>
      <c r="J74">
        <f t="shared" si="26"/>
        <v>1</v>
      </c>
      <c r="K74">
        <f t="shared" si="26"/>
        <v>8</v>
      </c>
      <c r="L74" t="str">
        <f t="shared" si="26"/>
        <v/>
      </c>
      <c r="M74">
        <f t="shared" si="24"/>
        <v>0</v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IF(A74="","",IF($R$3=1,dayTest!A87,day!A67))</f>
        <v>2623485208 3548104341 333778492</v>
      </c>
      <c r="B75">
        <f t="shared" si="23"/>
        <v>2</v>
      </c>
      <c r="C75">
        <f t="shared" si="26"/>
        <v>6</v>
      </c>
      <c r="D75">
        <f t="shared" si="26"/>
        <v>2</v>
      </c>
      <c r="E75">
        <f t="shared" si="26"/>
        <v>3</v>
      </c>
      <c r="F75">
        <f t="shared" si="26"/>
        <v>4</v>
      </c>
      <c r="G75">
        <f t="shared" si="26"/>
        <v>8</v>
      </c>
      <c r="H75">
        <f t="shared" si="26"/>
        <v>5</v>
      </c>
      <c r="I75">
        <f t="shared" si="26"/>
        <v>2</v>
      </c>
      <c r="J75">
        <f t="shared" si="26"/>
        <v>0</v>
      </c>
      <c r="K75">
        <f t="shared" si="26"/>
        <v>8</v>
      </c>
      <c r="L75" t="str">
        <f t="shared" si="26"/>
        <v/>
      </c>
      <c r="M75">
        <f t="shared" si="24"/>
        <v>3</v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IF(A75="","",IF($R$3=1,dayTest!A88,day!A68))</f>
        <v>1403336394 3259272701 133256557</v>
      </c>
      <c r="B76">
        <f t="shared" si="23"/>
        <v>1</v>
      </c>
      <c r="C76">
        <f t="shared" si="26"/>
        <v>4</v>
      </c>
      <c r="D76">
        <f t="shared" si="26"/>
        <v>0</v>
      </c>
      <c r="E76">
        <f t="shared" si="26"/>
        <v>3</v>
      </c>
      <c r="F76">
        <f t="shared" si="26"/>
        <v>3</v>
      </c>
      <c r="G76">
        <f t="shared" si="26"/>
        <v>3</v>
      </c>
      <c r="H76">
        <f t="shared" si="26"/>
        <v>6</v>
      </c>
      <c r="I76">
        <f t="shared" si="26"/>
        <v>3</v>
      </c>
      <c r="J76">
        <f t="shared" si="26"/>
        <v>9</v>
      </c>
      <c r="K76">
        <f t="shared" si="26"/>
        <v>4</v>
      </c>
      <c r="L76" t="str">
        <f t="shared" si="26"/>
        <v/>
      </c>
      <c r="M76">
        <f t="shared" si="24"/>
        <v>3</v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 t="str">
        <f>IF(A76="","",IF($R$3=1,dayTest!A89,day!A69))</f>
        <v>0 2273145023 94626393</v>
      </c>
      <c r="B77">
        <f t="shared" si="23"/>
        <v>0</v>
      </c>
      <c r="C77" t="str">
        <f t="shared" si="26"/>
        <v/>
      </c>
      <c r="D77">
        <f t="shared" si="26"/>
        <v>2</v>
      </c>
      <c r="E77">
        <f t="shared" si="26"/>
        <v>2</v>
      </c>
      <c r="F77">
        <f t="shared" si="26"/>
        <v>7</v>
      </c>
      <c r="G77">
        <f t="shared" si="26"/>
        <v>3</v>
      </c>
      <c r="H77">
        <f t="shared" si="26"/>
        <v>1</v>
      </c>
      <c r="I77">
        <f t="shared" si="26"/>
        <v>4</v>
      </c>
      <c r="J77">
        <f t="shared" si="26"/>
        <v>5</v>
      </c>
      <c r="K77">
        <f t="shared" si="26"/>
        <v>0</v>
      </c>
      <c r="L77">
        <f t="shared" si="26"/>
        <v>2</v>
      </c>
      <c r="M77">
        <f t="shared" si="24"/>
        <v>3</v>
      </c>
      <c r="N77" t="b">
        <f t="shared" si="27"/>
        <v>1</v>
      </c>
      <c r="O77" t="b">
        <f t="shared" si="28"/>
        <v>1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IF(A77="","",IF($R$3=1,dayTest!A90,day!A70))</f>
        <v>2529596910 1857788459 54011804</v>
      </c>
      <c r="B78">
        <f t="shared" si="23"/>
        <v>2</v>
      </c>
      <c r="C78">
        <f t="shared" ref="C78:L101" si="40">IFERROR(VALUE(MID($A78,COLUMN()-1,1)),"")</f>
        <v>5</v>
      </c>
      <c r="D78">
        <f t="shared" si="40"/>
        <v>2</v>
      </c>
      <c r="E78">
        <f t="shared" si="40"/>
        <v>9</v>
      </c>
      <c r="F78">
        <f t="shared" si="40"/>
        <v>5</v>
      </c>
      <c r="G78">
        <f t="shared" si="40"/>
        <v>9</v>
      </c>
      <c r="H78">
        <f t="shared" si="40"/>
        <v>6</v>
      </c>
      <c r="I78">
        <f t="shared" si="40"/>
        <v>9</v>
      </c>
      <c r="J78">
        <f t="shared" si="40"/>
        <v>1</v>
      </c>
      <c r="K78">
        <f t="shared" si="40"/>
        <v>0</v>
      </c>
      <c r="L78" t="str">
        <f t="shared" si="40"/>
        <v/>
      </c>
      <c r="M78">
        <f t="shared" si="24"/>
        <v>1</v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IF(A78="","",IF($R$3=1,dayTest!A91,day!A71))</f>
        <v>166360842 589186796 42435935</v>
      </c>
      <c r="B79">
        <f t="shared" si="23"/>
        <v>1</v>
      </c>
      <c r="C79">
        <f t="shared" si="40"/>
        <v>6</v>
      </c>
      <c r="D79">
        <f t="shared" si="40"/>
        <v>6</v>
      </c>
      <c r="E79">
        <f t="shared" si="40"/>
        <v>3</v>
      </c>
      <c r="F79">
        <f t="shared" si="40"/>
        <v>6</v>
      </c>
      <c r="G79">
        <f t="shared" si="40"/>
        <v>0</v>
      </c>
      <c r="H79">
        <f t="shared" si="40"/>
        <v>8</v>
      </c>
      <c r="I79">
        <f t="shared" si="40"/>
        <v>4</v>
      </c>
      <c r="J79">
        <f t="shared" si="40"/>
        <v>2</v>
      </c>
      <c r="K79" t="str">
        <f t="shared" si="40"/>
        <v/>
      </c>
      <c r="L79">
        <f t="shared" si="40"/>
        <v>5</v>
      </c>
      <c r="M79">
        <f t="shared" si="24"/>
        <v>8</v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IF(A79="","",IF($R$3=1,dayTest!A92,day!A72))</f>
        <v>3219938491 1606693177 84183865</v>
      </c>
      <c r="B80">
        <f t="shared" si="23"/>
        <v>3</v>
      </c>
      <c r="C80">
        <f t="shared" si="40"/>
        <v>2</v>
      </c>
      <c r="D80">
        <f t="shared" si="40"/>
        <v>1</v>
      </c>
      <c r="E80">
        <f t="shared" si="40"/>
        <v>9</v>
      </c>
      <c r="F80">
        <f t="shared" si="40"/>
        <v>9</v>
      </c>
      <c r="G80">
        <f t="shared" si="40"/>
        <v>3</v>
      </c>
      <c r="H80">
        <f t="shared" si="40"/>
        <v>8</v>
      </c>
      <c r="I80">
        <f t="shared" si="40"/>
        <v>4</v>
      </c>
      <c r="J80">
        <f t="shared" si="40"/>
        <v>9</v>
      </c>
      <c r="K80">
        <f t="shared" si="40"/>
        <v>1</v>
      </c>
      <c r="L80" t="str">
        <f t="shared" si="40"/>
        <v/>
      </c>
      <c r="M80">
        <f t="shared" si="24"/>
        <v>1</v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IF(A80="","",IF($R$3=1,dayTest!A93,day!A73))</f>
        <v>2165362153 3505337850 2889997</v>
      </c>
      <c r="B81">
        <f t="shared" si="23"/>
        <v>2</v>
      </c>
      <c r="C81">
        <f t="shared" si="40"/>
        <v>1</v>
      </c>
      <c r="D81">
        <f t="shared" si="40"/>
        <v>6</v>
      </c>
      <c r="E81">
        <f t="shared" si="40"/>
        <v>5</v>
      </c>
      <c r="F81">
        <f t="shared" si="40"/>
        <v>3</v>
      </c>
      <c r="G81">
        <f t="shared" si="40"/>
        <v>6</v>
      </c>
      <c r="H81">
        <f t="shared" si="40"/>
        <v>2</v>
      </c>
      <c r="I81">
        <f t="shared" si="40"/>
        <v>1</v>
      </c>
      <c r="J81">
        <f t="shared" si="40"/>
        <v>5</v>
      </c>
      <c r="K81">
        <f t="shared" si="40"/>
        <v>3</v>
      </c>
      <c r="L81" t="str">
        <f t="shared" si="40"/>
        <v/>
      </c>
      <c r="M81">
        <f t="shared" si="24"/>
        <v>3</v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IF(A81="","",IF($R$3=1,dayTest!A94,day!A74))</f>
        <v>2021228369 2412618479 72557496</v>
      </c>
      <c r="B82">
        <f t="shared" si="23"/>
        <v>2</v>
      </c>
      <c r="C82">
        <f t="shared" si="40"/>
        <v>0</v>
      </c>
      <c r="D82">
        <f t="shared" si="40"/>
        <v>2</v>
      </c>
      <c r="E82">
        <f t="shared" si="40"/>
        <v>1</v>
      </c>
      <c r="F82">
        <f t="shared" si="40"/>
        <v>2</v>
      </c>
      <c r="G82">
        <f t="shared" si="40"/>
        <v>2</v>
      </c>
      <c r="H82">
        <f t="shared" si="40"/>
        <v>8</v>
      </c>
      <c r="I82">
        <f t="shared" si="40"/>
        <v>3</v>
      </c>
      <c r="J82">
        <f t="shared" si="40"/>
        <v>6</v>
      </c>
      <c r="K82">
        <f t="shared" si="40"/>
        <v>9</v>
      </c>
      <c r="L82" t="str">
        <f t="shared" si="40"/>
        <v/>
      </c>
      <c r="M82">
        <f t="shared" si="24"/>
        <v>2</v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 t="str">
        <f>IF(A82="","",IF($R$3=1,dayTest!A95,day!A75))</f>
        <v>538994044 2657570581 60797920</v>
      </c>
      <c r="B83">
        <f t="shared" si="23"/>
        <v>5</v>
      </c>
      <c r="C83">
        <f t="shared" si="40"/>
        <v>3</v>
      </c>
      <c r="D83">
        <f t="shared" si="40"/>
        <v>8</v>
      </c>
      <c r="E83">
        <f t="shared" si="40"/>
        <v>9</v>
      </c>
      <c r="F83">
        <f t="shared" si="40"/>
        <v>9</v>
      </c>
      <c r="G83">
        <f t="shared" si="40"/>
        <v>4</v>
      </c>
      <c r="H83">
        <f t="shared" si="40"/>
        <v>0</v>
      </c>
      <c r="I83">
        <f t="shared" si="40"/>
        <v>4</v>
      </c>
      <c r="J83">
        <f t="shared" si="40"/>
        <v>4</v>
      </c>
      <c r="K83" t="str">
        <f t="shared" si="40"/>
        <v/>
      </c>
      <c r="L83">
        <f t="shared" si="40"/>
        <v>2</v>
      </c>
      <c r="M83">
        <f t="shared" si="24"/>
        <v>6</v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IF(A83="","",IF($R$3=1,dayTest!A96,day!A76))</f>
        <v>739759288 3474676464 30661386</v>
      </c>
      <c r="B84">
        <f t="shared" si="23"/>
        <v>7</v>
      </c>
      <c r="C84">
        <f t="shared" si="40"/>
        <v>3</v>
      </c>
      <c r="D84">
        <f t="shared" si="40"/>
        <v>9</v>
      </c>
      <c r="E84">
        <f t="shared" si="40"/>
        <v>7</v>
      </c>
      <c r="F84">
        <f t="shared" si="40"/>
        <v>5</v>
      </c>
      <c r="G84">
        <f t="shared" si="40"/>
        <v>9</v>
      </c>
      <c r="H84">
        <f t="shared" si="40"/>
        <v>2</v>
      </c>
      <c r="I84">
        <f t="shared" si="40"/>
        <v>8</v>
      </c>
      <c r="J84">
        <f t="shared" si="40"/>
        <v>8</v>
      </c>
      <c r="K84" t="str">
        <f t="shared" si="40"/>
        <v/>
      </c>
      <c r="L84">
        <f t="shared" si="40"/>
        <v>3</v>
      </c>
      <c r="M84">
        <f t="shared" si="24"/>
        <v>4</v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IF(A84="","",IF($R$3=1,dayTest!A97,day!A77))</f>
        <v>417830811 1154801218 92114120</v>
      </c>
      <c r="B85">
        <f t="shared" si="23"/>
        <v>4</v>
      </c>
      <c r="C85">
        <f t="shared" si="40"/>
        <v>1</v>
      </c>
      <c r="D85">
        <f t="shared" si="40"/>
        <v>7</v>
      </c>
      <c r="E85">
        <f t="shared" si="40"/>
        <v>8</v>
      </c>
      <c r="F85">
        <f t="shared" si="40"/>
        <v>3</v>
      </c>
      <c r="G85">
        <f t="shared" si="40"/>
        <v>0</v>
      </c>
      <c r="H85">
        <f t="shared" si="40"/>
        <v>8</v>
      </c>
      <c r="I85">
        <f t="shared" si="40"/>
        <v>1</v>
      </c>
      <c r="J85">
        <f t="shared" si="40"/>
        <v>1</v>
      </c>
      <c r="K85" t="str">
        <f t="shared" si="40"/>
        <v/>
      </c>
      <c r="L85">
        <f t="shared" si="40"/>
        <v>1</v>
      </c>
      <c r="M85">
        <f t="shared" si="24"/>
        <v>1</v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IF(A85="","",IF($R$3=1,dayTest!A98,day!A78))</f>
        <v>509944931 864569221 9396550</v>
      </c>
      <c r="B86">
        <f t="shared" si="23"/>
        <v>5</v>
      </c>
      <c r="C86">
        <f t="shared" si="40"/>
        <v>0</v>
      </c>
      <c r="D86">
        <f t="shared" si="40"/>
        <v>9</v>
      </c>
      <c r="E86">
        <f t="shared" si="40"/>
        <v>9</v>
      </c>
      <c r="F86">
        <f t="shared" si="40"/>
        <v>4</v>
      </c>
      <c r="G86">
        <f t="shared" si="40"/>
        <v>4</v>
      </c>
      <c r="H86">
        <f t="shared" si="40"/>
        <v>9</v>
      </c>
      <c r="I86">
        <f t="shared" si="40"/>
        <v>3</v>
      </c>
      <c r="J86">
        <f t="shared" si="40"/>
        <v>1</v>
      </c>
      <c r="K86" t="str">
        <f t="shared" si="40"/>
        <v/>
      </c>
      <c r="L86">
        <f t="shared" si="40"/>
        <v>8</v>
      </c>
      <c r="M86">
        <f t="shared" si="24"/>
        <v>6</v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IF(A86="","",IF($R$3=1,dayTest!A99,day!A79))</f>
        <v>2093785865 2485175975 71576288</v>
      </c>
      <c r="B87">
        <f t="shared" ref="B87:B150" si="41">IFERROR(VALUE(MID($A87,COLUMN()-1,1)),"")</f>
        <v>2</v>
      </c>
      <c r="C87">
        <f t="shared" si="40"/>
        <v>0</v>
      </c>
      <c r="D87">
        <f t="shared" si="40"/>
        <v>9</v>
      </c>
      <c r="E87">
        <f t="shared" si="40"/>
        <v>3</v>
      </c>
      <c r="F87">
        <f t="shared" si="40"/>
        <v>7</v>
      </c>
      <c r="G87">
        <f t="shared" si="40"/>
        <v>8</v>
      </c>
      <c r="H87">
        <f t="shared" si="40"/>
        <v>5</v>
      </c>
      <c r="I87">
        <f t="shared" si="40"/>
        <v>8</v>
      </c>
      <c r="J87">
        <f t="shared" si="40"/>
        <v>6</v>
      </c>
      <c r="K87">
        <f t="shared" si="40"/>
        <v>5</v>
      </c>
      <c r="L87" t="str">
        <f t="shared" si="40"/>
        <v/>
      </c>
      <c r="M87">
        <f t="shared" si="24"/>
        <v>2</v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IF(A87="","",IF($R$3=1,dayTest!A100,day!A80))</f>
        <v>3969019394 873965771 280835447</v>
      </c>
      <c r="B88">
        <f t="shared" si="41"/>
        <v>3</v>
      </c>
      <c r="C88">
        <f t="shared" si="40"/>
        <v>9</v>
      </c>
      <c r="D88">
        <f t="shared" si="40"/>
        <v>6</v>
      </c>
      <c r="E88">
        <f t="shared" si="40"/>
        <v>9</v>
      </c>
      <c r="F88">
        <f t="shared" si="40"/>
        <v>0</v>
      </c>
      <c r="G88">
        <f t="shared" si="40"/>
        <v>1</v>
      </c>
      <c r="H88">
        <f t="shared" si="40"/>
        <v>9</v>
      </c>
      <c r="I88">
        <f t="shared" si="40"/>
        <v>3</v>
      </c>
      <c r="J88">
        <f t="shared" si="40"/>
        <v>9</v>
      </c>
      <c r="K88">
        <f t="shared" si="40"/>
        <v>4</v>
      </c>
      <c r="L88" t="str">
        <f t="shared" si="40"/>
        <v/>
      </c>
      <c r="M88">
        <f t="shared" si="24"/>
        <v>8</v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 t="str">
        <f>IF(A88="","",IF($R$3=1,dayTest!A101,day!A81))</f>
        <v>2503316779 2246864892 15380735</v>
      </c>
      <c r="B89">
        <f t="shared" si="41"/>
        <v>2</v>
      </c>
      <c r="C89">
        <f t="shared" si="40"/>
        <v>5</v>
      </c>
      <c r="D89">
        <f t="shared" si="40"/>
        <v>0</v>
      </c>
      <c r="E89">
        <f t="shared" si="40"/>
        <v>3</v>
      </c>
      <c r="F89">
        <f t="shared" si="40"/>
        <v>3</v>
      </c>
      <c r="G89">
        <f t="shared" si="40"/>
        <v>1</v>
      </c>
      <c r="H89">
        <f t="shared" si="40"/>
        <v>6</v>
      </c>
      <c r="I89">
        <f t="shared" si="40"/>
        <v>7</v>
      </c>
      <c r="J89">
        <f t="shared" si="40"/>
        <v>7</v>
      </c>
      <c r="K89">
        <f t="shared" si="40"/>
        <v>9</v>
      </c>
      <c r="L89" t="str">
        <f t="shared" si="40"/>
        <v/>
      </c>
      <c r="M89">
        <f t="shared" si="24"/>
        <v>2</v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IF(A89="","",IF($R$3=1,dayTest!A102,day!A82))</f>
        <v>3348169999 1775953835 81834624</v>
      </c>
      <c r="B90">
        <f t="shared" si="41"/>
        <v>3</v>
      </c>
      <c r="C90">
        <f t="shared" si="40"/>
        <v>3</v>
      </c>
      <c r="D90">
        <f t="shared" si="40"/>
        <v>4</v>
      </c>
      <c r="E90">
        <f t="shared" si="40"/>
        <v>8</v>
      </c>
      <c r="F90">
        <f t="shared" si="40"/>
        <v>1</v>
      </c>
      <c r="G90">
        <f t="shared" si="40"/>
        <v>6</v>
      </c>
      <c r="H90">
        <f t="shared" si="40"/>
        <v>9</v>
      </c>
      <c r="I90">
        <f t="shared" si="40"/>
        <v>9</v>
      </c>
      <c r="J90">
        <f t="shared" si="40"/>
        <v>9</v>
      </c>
      <c r="K90">
        <f t="shared" si="40"/>
        <v>9</v>
      </c>
      <c r="L90" t="str">
        <f t="shared" si="40"/>
        <v/>
      </c>
      <c r="M90">
        <f t="shared" ref="M90:M153" si="42">IFERROR(VALUE(MID($A90,COLUMN()-1,1)),"")</f>
        <v>1</v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>
        <f>IF(A90="","",IF($R$3=1,dayTest!A103,day!A83))</f>
        <v>0</v>
      </c>
      <c r="B91">
        <f t="shared" si="41"/>
        <v>0</v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1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IF(A91="","",IF($R$3=1,dayTest!A104,day!A84))</f>
        <v>water-to-light map: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 t="str">
        <f t="shared" si="40"/>
        <v/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IF(A92="","",IF($R$3=1,dayTest!A105,day!A85))</f>
        <v>3059617387 1101868951 93963271</v>
      </c>
      <c r="B93">
        <f t="shared" si="41"/>
        <v>3</v>
      </c>
      <c r="C93">
        <f t="shared" si="40"/>
        <v>0</v>
      </c>
      <c r="D93">
        <f t="shared" si="40"/>
        <v>5</v>
      </c>
      <c r="E93">
        <f t="shared" si="40"/>
        <v>9</v>
      </c>
      <c r="F93">
        <f t="shared" si="40"/>
        <v>6</v>
      </c>
      <c r="G93">
        <f t="shared" si="40"/>
        <v>1</v>
      </c>
      <c r="H93">
        <f t="shared" si="40"/>
        <v>7</v>
      </c>
      <c r="I93">
        <f t="shared" si="40"/>
        <v>3</v>
      </c>
      <c r="J93">
        <f t="shared" si="40"/>
        <v>8</v>
      </c>
      <c r="K93">
        <f t="shared" si="40"/>
        <v>7</v>
      </c>
      <c r="L93" t="str">
        <f t="shared" si="40"/>
        <v/>
      </c>
      <c r="M93">
        <f t="shared" si="42"/>
        <v>1</v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IF(A93="","",IF($R$3=1,dayTest!A106,day!A86))</f>
        <v>2772853640 2098642805 169363292</v>
      </c>
      <c r="B94">
        <f t="shared" si="41"/>
        <v>2</v>
      </c>
      <c r="C94">
        <f t="shared" si="40"/>
        <v>7</v>
      </c>
      <c r="D94">
        <f t="shared" si="40"/>
        <v>7</v>
      </c>
      <c r="E94">
        <f t="shared" si="40"/>
        <v>2</v>
      </c>
      <c r="F94">
        <f t="shared" si="40"/>
        <v>8</v>
      </c>
      <c r="G94">
        <f t="shared" si="40"/>
        <v>5</v>
      </c>
      <c r="H94">
        <f t="shared" si="40"/>
        <v>3</v>
      </c>
      <c r="I94">
        <f t="shared" si="40"/>
        <v>6</v>
      </c>
      <c r="J94">
        <f t="shared" si="40"/>
        <v>4</v>
      </c>
      <c r="K94">
        <f t="shared" si="40"/>
        <v>0</v>
      </c>
      <c r="L94" t="str">
        <f t="shared" si="40"/>
        <v/>
      </c>
      <c r="M94">
        <f t="shared" si="42"/>
        <v>2</v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 t="str">
        <f>IF(A94="","",IF($R$3=1,dayTest!A107,day!A87))</f>
        <v>193287974 683814429 1482323</v>
      </c>
      <c r="B95">
        <f t="shared" si="41"/>
        <v>1</v>
      </c>
      <c r="C95">
        <f t="shared" si="40"/>
        <v>9</v>
      </c>
      <c r="D95">
        <f t="shared" si="40"/>
        <v>3</v>
      </c>
      <c r="E95">
        <f t="shared" si="40"/>
        <v>2</v>
      </c>
      <c r="F95">
        <f t="shared" si="40"/>
        <v>8</v>
      </c>
      <c r="G95">
        <f t="shared" si="40"/>
        <v>7</v>
      </c>
      <c r="H95">
        <f t="shared" si="40"/>
        <v>9</v>
      </c>
      <c r="I95">
        <f t="shared" si="40"/>
        <v>7</v>
      </c>
      <c r="J95">
        <f t="shared" si="40"/>
        <v>4</v>
      </c>
      <c r="K95" t="str">
        <f t="shared" si="40"/>
        <v/>
      </c>
      <c r="L95">
        <f t="shared" si="40"/>
        <v>6</v>
      </c>
      <c r="M95">
        <f t="shared" si="42"/>
        <v>8</v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IF(A95="","",IF($R$3=1,dayTest!A108,day!A88))</f>
        <v>3780234682 1734000399 364642406</v>
      </c>
      <c r="B96">
        <f t="shared" si="41"/>
        <v>3</v>
      </c>
      <c r="C96">
        <f t="shared" si="40"/>
        <v>7</v>
      </c>
      <c r="D96">
        <f t="shared" si="40"/>
        <v>8</v>
      </c>
      <c r="E96">
        <f t="shared" si="40"/>
        <v>0</v>
      </c>
      <c r="F96">
        <f t="shared" si="40"/>
        <v>2</v>
      </c>
      <c r="G96">
        <f t="shared" si="40"/>
        <v>3</v>
      </c>
      <c r="H96">
        <f t="shared" si="40"/>
        <v>4</v>
      </c>
      <c r="I96">
        <f t="shared" si="40"/>
        <v>6</v>
      </c>
      <c r="J96">
        <f t="shared" si="40"/>
        <v>8</v>
      </c>
      <c r="K96">
        <f t="shared" si="40"/>
        <v>2</v>
      </c>
      <c r="L96" t="str">
        <f t="shared" si="40"/>
        <v/>
      </c>
      <c r="M96">
        <f t="shared" si="42"/>
        <v>1</v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IF(A96="","",IF($R$3=1,dayTest!A109,day!A89))</f>
        <v>194770297 193287974 490526455</v>
      </c>
      <c r="B97">
        <f t="shared" si="41"/>
        <v>1</v>
      </c>
      <c r="C97">
        <f t="shared" si="40"/>
        <v>9</v>
      </c>
      <c r="D97">
        <f t="shared" si="40"/>
        <v>4</v>
      </c>
      <c r="E97">
        <f t="shared" si="40"/>
        <v>7</v>
      </c>
      <c r="F97">
        <f t="shared" si="40"/>
        <v>7</v>
      </c>
      <c r="G97">
        <f t="shared" si="40"/>
        <v>0</v>
      </c>
      <c r="H97">
        <f t="shared" si="40"/>
        <v>2</v>
      </c>
      <c r="I97">
        <f t="shared" si="40"/>
        <v>9</v>
      </c>
      <c r="J97">
        <f t="shared" si="40"/>
        <v>7</v>
      </c>
      <c r="K97" t="str">
        <f t="shared" si="40"/>
        <v/>
      </c>
      <c r="L97">
        <f t="shared" si="40"/>
        <v>1</v>
      </c>
      <c r="M97">
        <f t="shared" si="42"/>
        <v>9</v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IF(A97="","",IF($R$3=1,dayTest!A110,day!A90))</f>
        <v>3550500423 902417243 199451708</v>
      </c>
      <c r="B98">
        <f t="shared" si="41"/>
        <v>3</v>
      </c>
      <c r="C98">
        <f t="shared" si="40"/>
        <v>5</v>
      </c>
      <c r="D98">
        <f t="shared" si="40"/>
        <v>5</v>
      </c>
      <c r="E98">
        <f t="shared" si="40"/>
        <v>0</v>
      </c>
      <c r="F98">
        <f t="shared" si="40"/>
        <v>5</v>
      </c>
      <c r="G98">
        <f t="shared" si="40"/>
        <v>0</v>
      </c>
      <c r="H98">
        <f t="shared" si="40"/>
        <v>0</v>
      </c>
      <c r="I98">
        <f t="shared" si="40"/>
        <v>4</v>
      </c>
      <c r="J98">
        <f t="shared" si="40"/>
        <v>2</v>
      </c>
      <c r="K98">
        <f t="shared" si="40"/>
        <v>3</v>
      </c>
      <c r="L98" t="str">
        <f t="shared" si="40"/>
        <v/>
      </c>
      <c r="M98">
        <f t="shared" si="42"/>
        <v>9</v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IF(A98="","",IF($R$3=1,dayTest!A111,day!A91))</f>
        <v>3466829263 2268006097 83671160</v>
      </c>
      <c r="B99">
        <f t="shared" si="41"/>
        <v>3</v>
      </c>
      <c r="C99">
        <f t="shared" si="40"/>
        <v>4</v>
      </c>
      <c r="D99">
        <f t="shared" si="40"/>
        <v>6</v>
      </c>
      <c r="E99">
        <f t="shared" si="40"/>
        <v>6</v>
      </c>
      <c r="F99">
        <f t="shared" si="40"/>
        <v>8</v>
      </c>
      <c r="G99">
        <f t="shared" si="40"/>
        <v>2</v>
      </c>
      <c r="H99">
        <f t="shared" si="40"/>
        <v>9</v>
      </c>
      <c r="I99">
        <f t="shared" si="40"/>
        <v>2</v>
      </c>
      <c r="J99">
        <f t="shared" si="40"/>
        <v>6</v>
      </c>
      <c r="K99">
        <f t="shared" si="40"/>
        <v>3</v>
      </c>
      <c r="L99" t="str">
        <f t="shared" si="40"/>
        <v/>
      </c>
      <c r="M99">
        <f t="shared" si="42"/>
        <v>2</v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IF(A99="","",IF($R$3=1,dayTest!A112,day!A92))</f>
        <v>3379471616 2976813583 87357647</v>
      </c>
      <c r="B100">
        <f t="shared" si="41"/>
        <v>3</v>
      </c>
      <c r="C100">
        <f t="shared" si="40"/>
        <v>3</v>
      </c>
      <c r="D100">
        <f t="shared" si="40"/>
        <v>7</v>
      </c>
      <c r="E100">
        <f t="shared" si="40"/>
        <v>9</v>
      </c>
      <c r="F100">
        <f t="shared" si="40"/>
        <v>4</v>
      </c>
      <c r="G100">
        <f t="shared" si="40"/>
        <v>7</v>
      </c>
      <c r="H100">
        <f t="shared" si="40"/>
        <v>1</v>
      </c>
      <c r="I100">
        <f t="shared" si="40"/>
        <v>6</v>
      </c>
      <c r="J100">
        <f t="shared" si="40"/>
        <v>1</v>
      </c>
      <c r="K100">
        <f t="shared" si="40"/>
        <v>6</v>
      </c>
      <c r="L100" t="str">
        <f t="shared" si="40"/>
        <v/>
      </c>
      <c r="M100">
        <f t="shared" si="42"/>
        <v>2</v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 t="str">
        <f>IF(A100="","",IF($R$3=1,dayTest!A113,day!A93))</f>
        <v>2283311570 2369871058 489542070</v>
      </c>
      <c r="B101">
        <f t="shared" si="41"/>
        <v>2</v>
      </c>
      <c r="C101">
        <f t="shared" si="40"/>
        <v>2</v>
      </c>
      <c r="D101">
        <f t="shared" ref="C101:L126" si="43">IFERROR(VALUE(MID($A101,COLUMN()-1,1)),"")</f>
        <v>8</v>
      </c>
      <c r="E101">
        <f t="shared" si="43"/>
        <v>3</v>
      </c>
      <c r="F101">
        <f t="shared" si="43"/>
        <v>3</v>
      </c>
      <c r="G101">
        <f t="shared" si="43"/>
        <v>1</v>
      </c>
      <c r="H101">
        <f t="shared" si="43"/>
        <v>1</v>
      </c>
      <c r="I101">
        <f t="shared" si="43"/>
        <v>5</v>
      </c>
      <c r="J101">
        <f t="shared" si="43"/>
        <v>7</v>
      </c>
      <c r="K101">
        <f t="shared" si="43"/>
        <v>0</v>
      </c>
      <c r="L101" t="str">
        <f t="shared" si="43"/>
        <v/>
      </c>
      <c r="M101">
        <f t="shared" si="42"/>
        <v>2</v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IF(A101="","",IF($R$3=1,dayTest!A114,day!A94))</f>
        <v>3768145932 1195832222 12088750</v>
      </c>
      <c r="B102">
        <f t="shared" si="41"/>
        <v>3</v>
      </c>
      <c r="C102">
        <f t="shared" si="43"/>
        <v>7</v>
      </c>
      <c r="D102">
        <f t="shared" si="43"/>
        <v>6</v>
      </c>
      <c r="E102">
        <f t="shared" si="43"/>
        <v>8</v>
      </c>
      <c r="F102">
        <f t="shared" si="43"/>
        <v>1</v>
      </c>
      <c r="G102">
        <f t="shared" si="43"/>
        <v>4</v>
      </c>
      <c r="H102">
        <f t="shared" si="43"/>
        <v>5</v>
      </c>
      <c r="I102">
        <f t="shared" si="43"/>
        <v>9</v>
      </c>
      <c r="J102">
        <f t="shared" si="43"/>
        <v>3</v>
      </c>
      <c r="K102">
        <f t="shared" si="43"/>
        <v>2</v>
      </c>
      <c r="L102" t="str">
        <f t="shared" si="43"/>
        <v/>
      </c>
      <c r="M102">
        <f t="shared" si="42"/>
        <v>1</v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IF(A102="","",IF($R$3=1,dayTest!A115,day!A95))</f>
        <v>1202605712 3064171230 1080705858</v>
      </c>
      <c r="B103">
        <f t="shared" si="41"/>
        <v>1</v>
      </c>
      <c r="C103">
        <f t="shared" si="43"/>
        <v>2</v>
      </c>
      <c r="D103">
        <f t="shared" si="43"/>
        <v>0</v>
      </c>
      <c r="E103">
        <f t="shared" si="43"/>
        <v>2</v>
      </c>
      <c r="F103">
        <f t="shared" si="43"/>
        <v>6</v>
      </c>
      <c r="G103">
        <f t="shared" si="43"/>
        <v>0</v>
      </c>
      <c r="H103">
        <f t="shared" si="43"/>
        <v>5</v>
      </c>
      <c r="I103">
        <f t="shared" si="43"/>
        <v>7</v>
      </c>
      <c r="J103">
        <f t="shared" si="43"/>
        <v>1</v>
      </c>
      <c r="K103">
        <f t="shared" si="43"/>
        <v>2</v>
      </c>
      <c r="L103" t="str">
        <f t="shared" si="43"/>
        <v/>
      </c>
      <c r="M103">
        <f t="shared" si="42"/>
        <v>3</v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IF(A103="","",IF($R$3=1,dayTest!A116,day!A96))</f>
        <v>2942216932 2859413128 107440729</v>
      </c>
      <c r="B104">
        <f t="shared" si="41"/>
        <v>2</v>
      </c>
      <c r="C104">
        <f t="shared" si="43"/>
        <v>9</v>
      </c>
      <c r="D104">
        <f t="shared" si="43"/>
        <v>4</v>
      </c>
      <c r="E104">
        <f t="shared" si="43"/>
        <v>2</v>
      </c>
      <c r="F104">
        <f t="shared" si="43"/>
        <v>2</v>
      </c>
      <c r="G104">
        <f t="shared" si="43"/>
        <v>1</v>
      </c>
      <c r="H104">
        <f t="shared" si="43"/>
        <v>6</v>
      </c>
      <c r="I104">
        <f t="shared" si="43"/>
        <v>9</v>
      </c>
      <c r="J104">
        <f t="shared" si="43"/>
        <v>3</v>
      </c>
      <c r="K104">
        <f t="shared" si="43"/>
        <v>2</v>
      </c>
      <c r="L104" t="str">
        <f t="shared" si="43"/>
        <v/>
      </c>
      <c r="M104">
        <f t="shared" si="42"/>
        <v>2</v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IF(A104="","",IF($R$3=1,dayTest!A117,day!A97))</f>
        <v>3749952131 2351677257 18193801</v>
      </c>
      <c r="B105">
        <f t="shared" si="41"/>
        <v>3</v>
      </c>
      <c r="C105">
        <f t="shared" si="43"/>
        <v>7</v>
      </c>
      <c r="D105">
        <f t="shared" si="43"/>
        <v>4</v>
      </c>
      <c r="E105">
        <f t="shared" si="43"/>
        <v>9</v>
      </c>
      <c r="F105">
        <f t="shared" si="43"/>
        <v>9</v>
      </c>
      <c r="G105">
        <f t="shared" si="43"/>
        <v>5</v>
      </c>
      <c r="H105">
        <f t="shared" si="43"/>
        <v>2</v>
      </c>
      <c r="I105">
        <f t="shared" si="43"/>
        <v>1</v>
      </c>
      <c r="J105">
        <f t="shared" si="43"/>
        <v>3</v>
      </c>
      <c r="K105">
        <f t="shared" si="43"/>
        <v>1</v>
      </c>
      <c r="L105" t="str">
        <f t="shared" si="43"/>
        <v/>
      </c>
      <c r="M105">
        <f t="shared" si="42"/>
        <v>2</v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IF(A105="","",IF($R$3=1,dayTest!A118,day!A98))</f>
        <v>3049657661 2966853857 9959726</v>
      </c>
      <c r="B106">
        <f t="shared" si="41"/>
        <v>3</v>
      </c>
      <c r="C106">
        <f t="shared" si="43"/>
        <v>0</v>
      </c>
      <c r="D106">
        <f t="shared" si="43"/>
        <v>4</v>
      </c>
      <c r="E106">
        <f t="shared" si="43"/>
        <v>9</v>
      </c>
      <c r="F106">
        <f t="shared" si="43"/>
        <v>6</v>
      </c>
      <c r="G106">
        <f t="shared" si="43"/>
        <v>5</v>
      </c>
      <c r="H106">
        <f t="shared" si="43"/>
        <v>7</v>
      </c>
      <c r="I106">
        <f t="shared" si="43"/>
        <v>6</v>
      </c>
      <c r="J106">
        <f t="shared" si="43"/>
        <v>6</v>
      </c>
      <c r="K106">
        <f t="shared" si="43"/>
        <v>1</v>
      </c>
      <c r="L106" t="str">
        <f t="shared" si="43"/>
        <v/>
      </c>
      <c r="M106">
        <f t="shared" si="42"/>
        <v>2</v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 t="str">
        <f>IF(A106="","",IF($R$3=1,dayTest!A119,day!A99))</f>
        <v>902417243 1433811930 300188469</v>
      </c>
      <c r="B107">
        <f t="shared" si="41"/>
        <v>9</v>
      </c>
      <c r="C107">
        <f t="shared" si="43"/>
        <v>0</v>
      </c>
      <c r="D107">
        <f t="shared" si="43"/>
        <v>2</v>
      </c>
      <c r="E107">
        <f t="shared" si="43"/>
        <v>4</v>
      </c>
      <c r="F107">
        <f t="shared" si="43"/>
        <v>1</v>
      </c>
      <c r="G107">
        <f t="shared" si="43"/>
        <v>7</v>
      </c>
      <c r="H107">
        <f t="shared" si="43"/>
        <v>2</v>
      </c>
      <c r="I107">
        <f t="shared" si="43"/>
        <v>4</v>
      </c>
      <c r="J107">
        <f t="shared" si="43"/>
        <v>3</v>
      </c>
      <c r="K107" t="str">
        <f t="shared" si="43"/>
        <v/>
      </c>
      <c r="L107">
        <f t="shared" si="43"/>
        <v>1</v>
      </c>
      <c r="M107">
        <f t="shared" si="42"/>
        <v>4</v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IF(A107="","",IF($R$3=1,dayTest!A120,day!A100))</f>
        <v>3153580658 1207920972 225890958</v>
      </c>
      <c r="B108">
        <f t="shared" si="41"/>
        <v>3</v>
      </c>
      <c r="C108">
        <f t="shared" si="43"/>
        <v>1</v>
      </c>
      <c r="D108">
        <f t="shared" si="43"/>
        <v>5</v>
      </c>
      <c r="E108">
        <f t="shared" si="43"/>
        <v>3</v>
      </c>
      <c r="F108">
        <f t="shared" si="43"/>
        <v>5</v>
      </c>
      <c r="G108">
        <f t="shared" si="43"/>
        <v>8</v>
      </c>
      <c r="H108">
        <f t="shared" si="43"/>
        <v>0</v>
      </c>
      <c r="I108">
        <f t="shared" si="43"/>
        <v>6</v>
      </c>
      <c r="J108">
        <f t="shared" si="43"/>
        <v>5</v>
      </c>
      <c r="K108">
        <f t="shared" si="43"/>
        <v>8</v>
      </c>
      <c r="L108" t="str">
        <f t="shared" si="43"/>
        <v/>
      </c>
      <c r="M108">
        <f t="shared" si="42"/>
        <v>1</v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>
        <f>IF(A108="","",IF($R$3=1,dayTest!A121,day!A101))</f>
        <v>0</v>
      </c>
      <c r="B109">
        <f t="shared" si="41"/>
        <v>0</v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1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IF(A109="","",IF($R$3=1,dayTest!A122,day!A102))</f>
        <v>light-to-temperature map: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IF(A110="","",IF($R$3=1,dayTest!A123,day!A103))</f>
        <v>1088722200 1345179841 10000894</v>
      </c>
      <c r="B111">
        <f t="shared" si="41"/>
        <v>1</v>
      </c>
      <c r="C111">
        <f t="shared" si="43"/>
        <v>0</v>
      </c>
      <c r="D111">
        <f t="shared" si="43"/>
        <v>8</v>
      </c>
      <c r="E111">
        <f t="shared" si="43"/>
        <v>8</v>
      </c>
      <c r="F111">
        <f t="shared" si="43"/>
        <v>7</v>
      </c>
      <c r="G111">
        <f t="shared" si="43"/>
        <v>2</v>
      </c>
      <c r="H111">
        <f t="shared" si="43"/>
        <v>2</v>
      </c>
      <c r="I111">
        <f t="shared" si="43"/>
        <v>2</v>
      </c>
      <c r="J111">
        <f t="shared" si="43"/>
        <v>0</v>
      </c>
      <c r="K111">
        <f t="shared" si="43"/>
        <v>0</v>
      </c>
      <c r="L111" t="str">
        <f t="shared" si="43"/>
        <v/>
      </c>
      <c r="M111">
        <f t="shared" si="42"/>
        <v>1</v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IF(A111="","",IF($R$3=1,dayTest!A124,day!A104))</f>
        <v>4202170199 3029124889 92797097</v>
      </c>
      <c r="B112">
        <f t="shared" si="41"/>
        <v>4</v>
      </c>
      <c r="C112">
        <f t="shared" si="43"/>
        <v>2</v>
      </c>
      <c r="D112">
        <f t="shared" si="43"/>
        <v>0</v>
      </c>
      <c r="E112">
        <f t="shared" si="43"/>
        <v>2</v>
      </c>
      <c r="F112">
        <f t="shared" si="43"/>
        <v>1</v>
      </c>
      <c r="G112">
        <f t="shared" si="43"/>
        <v>7</v>
      </c>
      <c r="H112">
        <f t="shared" si="43"/>
        <v>0</v>
      </c>
      <c r="I112">
        <f t="shared" si="43"/>
        <v>1</v>
      </c>
      <c r="J112">
        <f t="shared" si="43"/>
        <v>9</v>
      </c>
      <c r="K112">
        <f t="shared" si="43"/>
        <v>9</v>
      </c>
      <c r="L112" t="str">
        <f t="shared" si="43"/>
        <v/>
      </c>
      <c r="M112">
        <f t="shared" si="42"/>
        <v>3</v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 t="str">
        <f>IF(A112="","",IF($R$3=1,dayTest!A125,day!A105))</f>
        <v>3016749137 3130683307 53232372</v>
      </c>
      <c r="B113">
        <f t="shared" si="41"/>
        <v>3</v>
      </c>
      <c r="C113">
        <f t="shared" si="43"/>
        <v>0</v>
      </c>
      <c r="D113">
        <f t="shared" si="43"/>
        <v>1</v>
      </c>
      <c r="E113">
        <f t="shared" si="43"/>
        <v>6</v>
      </c>
      <c r="F113">
        <f t="shared" si="43"/>
        <v>7</v>
      </c>
      <c r="G113">
        <f t="shared" si="43"/>
        <v>4</v>
      </c>
      <c r="H113">
        <f t="shared" si="43"/>
        <v>9</v>
      </c>
      <c r="I113">
        <f t="shared" si="43"/>
        <v>1</v>
      </c>
      <c r="J113">
        <f t="shared" si="43"/>
        <v>3</v>
      </c>
      <c r="K113">
        <f t="shared" si="43"/>
        <v>7</v>
      </c>
      <c r="L113" t="str">
        <f t="shared" si="43"/>
        <v/>
      </c>
      <c r="M113">
        <f t="shared" si="42"/>
        <v>3</v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IF(A113="","",IF($R$3=1,dayTest!A126,day!A106))</f>
        <v>534766220 331633133 9297796</v>
      </c>
      <c r="B114">
        <f t="shared" si="41"/>
        <v>5</v>
      </c>
      <c r="C114">
        <f t="shared" si="43"/>
        <v>3</v>
      </c>
      <c r="D114">
        <f t="shared" si="43"/>
        <v>4</v>
      </c>
      <c r="E114">
        <f t="shared" si="43"/>
        <v>7</v>
      </c>
      <c r="F114">
        <f t="shared" si="43"/>
        <v>6</v>
      </c>
      <c r="G114">
        <f t="shared" si="43"/>
        <v>6</v>
      </c>
      <c r="H114">
        <f t="shared" si="43"/>
        <v>2</v>
      </c>
      <c r="I114">
        <f t="shared" si="43"/>
        <v>2</v>
      </c>
      <c r="J114">
        <f t="shared" si="43"/>
        <v>0</v>
      </c>
      <c r="K114" t="str">
        <f t="shared" si="43"/>
        <v/>
      </c>
      <c r="L114">
        <f t="shared" si="43"/>
        <v>3</v>
      </c>
      <c r="M114">
        <f t="shared" si="42"/>
        <v>3</v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IF(A114="","",IF($R$3=1,dayTest!A127,day!A107))</f>
        <v>190275035 286706851 44926282</v>
      </c>
      <c r="B115">
        <f t="shared" si="41"/>
        <v>1</v>
      </c>
      <c r="C115">
        <f t="shared" si="43"/>
        <v>9</v>
      </c>
      <c r="D115">
        <f t="shared" si="43"/>
        <v>0</v>
      </c>
      <c r="E115">
        <f t="shared" si="43"/>
        <v>2</v>
      </c>
      <c r="F115">
        <f t="shared" si="43"/>
        <v>7</v>
      </c>
      <c r="G115">
        <f t="shared" si="43"/>
        <v>5</v>
      </c>
      <c r="H115">
        <f t="shared" si="43"/>
        <v>0</v>
      </c>
      <c r="I115">
        <f t="shared" si="43"/>
        <v>3</v>
      </c>
      <c r="J115">
        <f t="shared" si="43"/>
        <v>5</v>
      </c>
      <c r="K115" t="str">
        <f t="shared" si="43"/>
        <v/>
      </c>
      <c r="L115">
        <f t="shared" si="43"/>
        <v>2</v>
      </c>
      <c r="M115">
        <f t="shared" si="42"/>
        <v>8</v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IF(A115="","",IF($R$3=1,dayTest!A128,day!A108))</f>
        <v>3069981509 1355180735 96127340</v>
      </c>
      <c r="B116">
        <f t="shared" si="41"/>
        <v>3</v>
      </c>
      <c r="C116">
        <f t="shared" si="43"/>
        <v>0</v>
      </c>
      <c r="D116">
        <f t="shared" si="43"/>
        <v>6</v>
      </c>
      <c r="E116">
        <f t="shared" si="43"/>
        <v>9</v>
      </c>
      <c r="F116">
        <f t="shared" si="43"/>
        <v>9</v>
      </c>
      <c r="G116">
        <f t="shared" si="43"/>
        <v>8</v>
      </c>
      <c r="H116">
        <f t="shared" si="43"/>
        <v>1</v>
      </c>
      <c r="I116">
        <f t="shared" si="43"/>
        <v>5</v>
      </c>
      <c r="J116">
        <f t="shared" si="43"/>
        <v>0</v>
      </c>
      <c r="K116">
        <f t="shared" si="43"/>
        <v>9</v>
      </c>
      <c r="L116" t="str">
        <f t="shared" si="43"/>
        <v/>
      </c>
      <c r="M116">
        <f t="shared" si="42"/>
        <v>1</v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IF(A116="","",IF($R$3=1,dayTest!A129,day!A109))</f>
        <v>1579189291 3913052943 379484702</v>
      </c>
      <c r="B117">
        <f t="shared" si="41"/>
        <v>1</v>
      </c>
      <c r="C117">
        <f t="shared" si="43"/>
        <v>5</v>
      </c>
      <c r="D117">
        <f t="shared" si="43"/>
        <v>7</v>
      </c>
      <c r="E117">
        <f t="shared" si="43"/>
        <v>9</v>
      </c>
      <c r="F117">
        <f t="shared" si="43"/>
        <v>1</v>
      </c>
      <c r="G117">
        <f t="shared" si="43"/>
        <v>8</v>
      </c>
      <c r="H117">
        <f t="shared" si="43"/>
        <v>9</v>
      </c>
      <c r="I117">
        <f t="shared" si="43"/>
        <v>2</v>
      </c>
      <c r="J117">
        <f t="shared" si="43"/>
        <v>9</v>
      </c>
      <c r="K117">
        <f t="shared" si="43"/>
        <v>1</v>
      </c>
      <c r="L117" t="str">
        <f t="shared" si="43"/>
        <v/>
      </c>
      <c r="M117">
        <f t="shared" si="42"/>
        <v>3</v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IF(A117="","",IF($R$3=1,dayTest!A130,day!A110))</f>
        <v>3918942962 3793498681 21754451</v>
      </c>
      <c r="B118">
        <f t="shared" si="41"/>
        <v>3</v>
      </c>
      <c r="C118">
        <f t="shared" si="43"/>
        <v>9</v>
      </c>
      <c r="D118">
        <f t="shared" si="43"/>
        <v>1</v>
      </c>
      <c r="E118">
        <f t="shared" si="43"/>
        <v>8</v>
      </c>
      <c r="F118">
        <f t="shared" si="43"/>
        <v>9</v>
      </c>
      <c r="G118">
        <f t="shared" si="43"/>
        <v>4</v>
      </c>
      <c r="H118">
        <f t="shared" si="43"/>
        <v>2</v>
      </c>
      <c r="I118">
        <f t="shared" si="43"/>
        <v>9</v>
      </c>
      <c r="J118">
        <f t="shared" si="43"/>
        <v>6</v>
      </c>
      <c r="K118">
        <f t="shared" si="43"/>
        <v>2</v>
      </c>
      <c r="L118" t="str">
        <f t="shared" si="43"/>
        <v/>
      </c>
      <c r="M118">
        <f t="shared" si="42"/>
        <v>3</v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 t="str">
        <f>IF(A118="","",IF($R$3=1,dayTest!A131,day!A111))</f>
        <v>262413801 377451173 88614642</v>
      </c>
      <c r="B119">
        <f t="shared" si="41"/>
        <v>2</v>
      </c>
      <c r="C119">
        <f t="shared" si="43"/>
        <v>6</v>
      </c>
      <c r="D119">
        <f t="shared" si="43"/>
        <v>2</v>
      </c>
      <c r="E119">
        <f t="shared" si="43"/>
        <v>4</v>
      </c>
      <c r="F119">
        <f t="shared" si="43"/>
        <v>1</v>
      </c>
      <c r="G119">
        <f t="shared" si="43"/>
        <v>3</v>
      </c>
      <c r="H119">
        <f t="shared" si="43"/>
        <v>8</v>
      </c>
      <c r="I119">
        <f t="shared" si="43"/>
        <v>0</v>
      </c>
      <c r="J119">
        <f t="shared" si="43"/>
        <v>1</v>
      </c>
      <c r="K119" t="str">
        <f t="shared" si="43"/>
        <v/>
      </c>
      <c r="L119">
        <f t="shared" si="43"/>
        <v>3</v>
      </c>
      <c r="M119">
        <f t="shared" si="42"/>
        <v>7</v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IF(A119="","",IF($R$3=1,dayTest!A132,day!A112))</f>
        <v>2452226090 2443004441 143726844</v>
      </c>
      <c r="B120">
        <f t="shared" si="41"/>
        <v>2</v>
      </c>
      <c r="C120">
        <f t="shared" si="43"/>
        <v>4</v>
      </c>
      <c r="D120">
        <f t="shared" si="43"/>
        <v>5</v>
      </c>
      <c r="E120">
        <f t="shared" si="43"/>
        <v>2</v>
      </c>
      <c r="F120">
        <f t="shared" si="43"/>
        <v>2</v>
      </c>
      <c r="G120">
        <f t="shared" si="43"/>
        <v>2</v>
      </c>
      <c r="H120">
        <f t="shared" si="43"/>
        <v>6</v>
      </c>
      <c r="I120">
        <f t="shared" si="43"/>
        <v>0</v>
      </c>
      <c r="J120">
        <f t="shared" si="43"/>
        <v>9</v>
      </c>
      <c r="K120">
        <f t="shared" si="43"/>
        <v>0</v>
      </c>
      <c r="L120" t="str">
        <f t="shared" si="43"/>
        <v/>
      </c>
      <c r="M120">
        <f t="shared" si="42"/>
        <v>2</v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IF(A120="","",IF($R$3=1,dayTest!A133,day!A113))</f>
        <v>1958673993 2586731285 188604820</v>
      </c>
      <c r="B121">
        <f t="shared" si="41"/>
        <v>1</v>
      </c>
      <c r="C121">
        <f t="shared" si="43"/>
        <v>9</v>
      </c>
      <c r="D121">
        <f t="shared" si="43"/>
        <v>5</v>
      </c>
      <c r="E121">
        <f t="shared" si="43"/>
        <v>8</v>
      </c>
      <c r="F121">
        <f t="shared" si="43"/>
        <v>6</v>
      </c>
      <c r="G121">
        <f t="shared" si="43"/>
        <v>7</v>
      </c>
      <c r="H121">
        <f t="shared" si="43"/>
        <v>3</v>
      </c>
      <c r="I121">
        <f t="shared" si="43"/>
        <v>9</v>
      </c>
      <c r="J121">
        <f t="shared" si="43"/>
        <v>9</v>
      </c>
      <c r="K121">
        <f t="shared" si="43"/>
        <v>3</v>
      </c>
      <c r="L121" t="str">
        <f t="shared" si="43"/>
        <v/>
      </c>
      <c r="M121">
        <f t="shared" si="42"/>
        <v>2</v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IF(A121="","",IF($R$3=1,dayTest!A134,day!A114))</f>
        <v>2595952934 3815253132 97799811</v>
      </c>
      <c r="B122">
        <f t="shared" si="41"/>
        <v>2</v>
      </c>
      <c r="C122">
        <f t="shared" si="43"/>
        <v>5</v>
      </c>
      <c r="D122">
        <f t="shared" si="43"/>
        <v>9</v>
      </c>
      <c r="E122">
        <f t="shared" si="43"/>
        <v>5</v>
      </c>
      <c r="F122">
        <f t="shared" si="43"/>
        <v>9</v>
      </c>
      <c r="G122">
        <f t="shared" si="43"/>
        <v>5</v>
      </c>
      <c r="H122">
        <f t="shared" si="43"/>
        <v>2</v>
      </c>
      <c r="I122">
        <f t="shared" si="43"/>
        <v>9</v>
      </c>
      <c r="J122">
        <f t="shared" si="43"/>
        <v>3</v>
      </c>
      <c r="K122">
        <f t="shared" si="43"/>
        <v>4</v>
      </c>
      <c r="L122" t="str">
        <f t="shared" si="43"/>
        <v/>
      </c>
      <c r="M122">
        <f t="shared" si="42"/>
        <v>3</v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IF(A122="","",IF($R$3=1,dayTest!A135,day!A115))</f>
        <v>882433672 754981589 206288528</v>
      </c>
      <c r="B123">
        <f t="shared" si="41"/>
        <v>8</v>
      </c>
      <c r="C123">
        <f t="shared" si="43"/>
        <v>8</v>
      </c>
      <c r="D123">
        <f t="shared" si="43"/>
        <v>2</v>
      </c>
      <c r="E123">
        <f t="shared" si="43"/>
        <v>4</v>
      </c>
      <c r="F123">
        <f t="shared" si="43"/>
        <v>3</v>
      </c>
      <c r="G123">
        <f t="shared" si="43"/>
        <v>3</v>
      </c>
      <c r="H123">
        <f t="shared" si="43"/>
        <v>6</v>
      </c>
      <c r="I123">
        <f t="shared" si="43"/>
        <v>7</v>
      </c>
      <c r="J123">
        <f t="shared" si="43"/>
        <v>2</v>
      </c>
      <c r="K123" t="str">
        <f t="shared" si="43"/>
        <v/>
      </c>
      <c r="L123">
        <f t="shared" si="43"/>
        <v>7</v>
      </c>
      <c r="M123">
        <f t="shared" si="42"/>
        <v>5</v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IF(A123="","",IF($R$3=1,dayTest!A136,day!A116))</f>
        <v>608195463 3121921986 8761321</v>
      </c>
      <c r="B124">
        <f t="shared" si="41"/>
        <v>6</v>
      </c>
      <c r="C124">
        <f t="shared" si="43"/>
        <v>0</v>
      </c>
      <c r="D124">
        <f t="shared" si="43"/>
        <v>8</v>
      </c>
      <c r="E124">
        <f t="shared" si="43"/>
        <v>1</v>
      </c>
      <c r="F124">
        <f t="shared" si="43"/>
        <v>9</v>
      </c>
      <c r="G124">
        <f t="shared" si="43"/>
        <v>5</v>
      </c>
      <c r="H124">
        <f t="shared" si="43"/>
        <v>4</v>
      </c>
      <c r="I124">
        <f t="shared" si="43"/>
        <v>6</v>
      </c>
      <c r="J124">
        <f t="shared" si="43"/>
        <v>3</v>
      </c>
      <c r="K124" t="str">
        <f t="shared" si="43"/>
        <v/>
      </c>
      <c r="L124">
        <f t="shared" si="43"/>
        <v>3</v>
      </c>
      <c r="M124">
        <f t="shared" si="42"/>
        <v>1</v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 t="str">
        <f>IF(A124="","",IF($R$3=1,dayTest!A137,day!A117))</f>
        <v>393888178 145828809 140878042</v>
      </c>
      <c r="B125">
        <f t="shared" si="41"/>
        <v>3</v>
      </c>
      <c r="C125">
        <f t="shared" si="43"/>
        <v>9</v>
      </c>
      <c r="D125">
        <f t="shared" si="43"/>
        <v>3</v>
      </c>
      <c r="E125">
        <f t="shared" si="43"/>
        <v>8</v>
      </c>
      <c r="F125">
        <f t="shared" si="43"/>
        <v>8</v>
      </c>
      <c r="G125">
        <f t="shared" si="43"/>
        <v>8</v>
      </c>
      <c r="H125">
        <f t="shared" si="43"/>
        <v>1</v>
      </c>
      <c r="I125">
        <f t="shared" si="43"/>
        <v>7</v>
      </c>
      <c r="J125">
        <f t="shared" si="43"/>
        <v>8</v>
      </c>
      <c r="K125" t="str">
        <f t="shared" si="43"/>
        <v/>
      </c>
      <c r="L125">
        <f t="shared" si="43"/>
        <v>1</v>
      </c>
      <c r="M125">
        <f t="shared" si="42"/>
        <v>4</v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IF(A125="","",IF($R$3=1,dayTest!A138,day!A118))</f>
        <v>3166108849 1530740045 97835767</v>
      </c>
      <c r="B126">
        <f t="shared" si="41"/>
        <v>3</v>
      </c>
      <c r="C126">
        <f t="shared" si="43"/>
        <v>1</v>
      </c>
      <c r="D126">
        <f t="shared" si="43"/>
        <v>6</v>
      </c>
      <c r="E126">
        <f t="shared" si="43"/>
        <v>6</v>
      </c>
      <c r="F126">
        <f t="shared" si="43"/>
        <v>1</v>
      </c>
      <c r="G126">
        <f t="shared" si="43"/>
        <v>0</v>
      </c>
      <c r="H126">
        <f t="shared" si="43"/>
        <v>8</v>
      </c>
      <c r="I126">
        <f t="shared" ref="H126:L132" si="44">IFERROR(VALUE(MID($A126,COLUMN()-1,1)),"")</f>
        <v>8</v>
      </c>
      <c r="J126">
        <f t="shared" si="44"/>
        <v>4</v>
      </c>
      <c r="K126">
        <f t="shared" si="44"/>
        <v>9</v>
      </c>
      <c r="L126" t="str">
        <f t="shared" si="44"/>
        <v/>
      </c>
      <c r="M126">
        <f t="shared" si="42"/>
        <v>1</v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IF(A126="","",IF($R$3=1,dayTest!A139,day!A119))</f>
        <v>351028443 139489318 6339491</v>
      </c>
      <c r="B127">
        <f t="shared" si="41"/>
        <v>3</v>
      </c>
      <c r="C127">
        <f t="shared" ref="C127:L150" si="45">IFERROR(VALUE(MID($A127,COLUMN()-1,1)),"")</f>
        <v>5</v>
      </c>
      <c r="D127">
        <f t="shared" si="45"/>
        <v>1</v>
      </c>
      <c r="E127">
        <f t="shared" si="45"/>
        <v>0</v>
      </c>
      <c r="F127">
        <f t="shared" si="45"/>
        <v>2</v>
      </c>
      <c r="G127">
        <f t="shared" si="45"/>
        <v>8</v>
      </c>
      <c r="H127">
        <f t="shared" si="44"/>
        <v>4</v>
      </c>
      <c r="I127">
        <f t="shared" si="44"/>
        <v>4</v>
      </c>
      <c r="J127">
        <f t="shared" si="44"/>
        <v>3</v>
      </c>
      <c r="K127" t="str">
        <f t="shared" si="44"/>
        <v/>
      </c>
      <c r="L127">
        <f t="shared" si="44"/>
        <v>1</v>
      </c>
      <c r="M127">
        <f t="shared" si="42"/>
        <v>3</v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IF(A127="","",IF($R$3=1,dayTest!A140,day!A120))</f>
        <v>3410232629 961270117 222147493</v>
      </c>
      <c r="B128">
        <f t="shared" si="41"/>
        <v>3</v>
      </c>
      <c r="C128">
        <f t="shared" si="45"/>
        <v>4</v>
      </c>
      <c r="D128">
        <f t="shared" si="45"/>
        <v>1</v>
      </c>
      <c r="E128">
        <f t="shared" si="45"/>
        <v>0</v>
      </c>
      <c r="F128">
        <f t="shared" si="45"/>
        <v>2</v>
      </c>
      <c r="G128">
        <f t="shared" si="45"/>
        <v>3</v>
      </c>
      <c r="H128">
        <f t="shared" si="44"/>
        <v>2</v>
      </c>
      <c r="I128">
        <f t="shared" si="44"/>
        <v>6</v>
      </c>
      <c r="J128">
        <f t="shared" si="44"/>
        <v>2</v>
      </c>
      <c r="K128">
        <f t="shared" si="44"/>
        <v>9</v>
      </c>
      <c r="L128" t="str">
        <f t="shared" si="44"/>
        <v/>
      </c>
      <c r="M128">
        <f t="shared" si="42"/>
        <v>9</v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IF(A128="","",IF($R$3=1,dayTest!A141,day!A121))</f>
        <v>2449796439 4292537645 2429651</v>
      </c>
      <c r="B129">
        <f t="shared" si="41"/>
        <v>2</v>
      </c>
      <c r="C129">
        <f t="shared" si="45"/>
        <v>4</v>
      </c>
      <c r="D129">
        <f t="shared" si="45"/>
        <v>4</v>
      </c>
      <c r="E129">
        <f t="shared" si="45"/>
        <v>9</v>
      </c>
      <c r="F129">
        <f t="shared" si="45"/>
        <v>7</v>
      </c>
      <c r="G129">
        <f t="shared" si="45"/>
        <v>9</v>
      </c>
      <c r="H129">
        <f t="shared" si="45"/>
        <v>6</v>
      </c>
      <c r="I129">
        <f t="shared" si="44"/>
        <v>4</v>
      </c>
      <c r="J129">
        <f t="shared" si="44"/>
        <v>3</v>
      </c>
      <c r="K129">
        <f t="shared" si="44"/>
        <v>9</v>
      </c>
      <c r="L129" t="str">
        <f t="shared" si="44"/>
        <v/>
      </c>
      <c r="M129">
        <f t="shared" si="42"/>
        <v>4</v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IF(A129="","",IF($R$3=1,dayTest!A142,day!A122))</f>
        <v>2401067597 1890048598 48728842</v>
      </c>
      <c r="B130">
        <f t="shared" si="41"/>
        <v>2</v>
      </c>
      <c r="C130">
        <f t="shared" si="45"/>
        <v>4</v>
      </c>
      <c r="D130">
        <f t="shared" si="45"/>
        <v>0</v>
      </c>
      <c r="E130">
        <f t="shared" si="45"/>
        <v>1</v>
      </c>
      <c r="F130">
        <f t="shared" si="45"/>
        <v>0</v>
      </c>
      <c r="G130">
        <f t="shared" si="45"/>
        <v>6</v>
      </c>
      <c r="H130">
        <f t="shared" si="45"/>
        <v>7</v>
      </c>
      <c r="I130">
        <f t="shared" si="44"/>
        <v>5</v>
      </c>
      <c r="J130">
        <f t="shared" si="44"/>
        <v>9</v>
      </c>
      <c r="K130">
        <f t="shared" si="44"/>
        <v>7</v>
      </c>
      <c r="L130" t="str">
        <f t="shared" si="44"/>
        <v/>
      </c>
      <c r="M130">
        <f t="shared" si="42"/>
        <v>1</v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 t="str">
        <f>IF(A130="","",IF($R$3=1,dayTest!A143,day!A123))</f>
        <v>3263944616 2376148398 66856043</v>
      </c>
      <c r="B131">
        <f t="shared" si="41"/>
        <v>3</v>
      </c>
      <c r="C131">
        <f t="shared" si="45"/>
        <v>2</v>
      </c>
      <c r="D131">
        <f t="shared" si="45"/>
        <v>6</v>
      </c>
      <c r="E131">
        <f t="shared" si="45"/>
        <v>3</v>
      </c>
      <c r="F131">
        <f t="shared" si="45"/>
        <v>9</v>
      </c>
      <c r="G131">
        <f t="shared" si="45"/>
        <v>4</v>
      </c>
      <c r="H131">
        <f t="shared" si="45"/>
        <v>4</v>
      </c>
      <c r="I131">
        <f t="shared" si="44"/>
        <v>6</v>
      </c>
      <c r="J131">
        <f t="shared" si="44"/>
        <v>1</v>
      </c>
      <c r="K131">
        <f t="shared" si="44"/>
        <v>6</v>
      </c>
      <c r="L131" t="str">
        <f t="shared" si="44"/>
        <v/>
      </c>
      <c r="M131">
        <f t="shared" si="42"/>
        <v>2</v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IF(A131="","",IF($R$3=1,dayTest!A144,day!A124))</f>
        <v>3330800659 1451308075 79431970</v>
      </c>
      <c r="B132">
        <f t="shared" si="41"/>
        <v>3</v>
      </c>
      <c r="C132">
        <f t="shared" si="45"/>
        <v>3</v>
      </c>
      <c r="D132">
        <f t="shared" si="45"/>
        <v>3</v>
      </c>
      <c r="E132">
        <f t="shared" si="45"/>
        <v>0</v>
      </c>
      <c r="F132">
        <f t="shared" si="45"/>
        <v>8</v>
      </c>
      <c r="G132">
        <f t="shared" si="45"/>
        <v>0</v>
      </c>
      <c r="H132">
        <f t="shared" si="45"/>
        <v>0</v>
      </c>
      <c r="I132">
        <f t="shared" si="44"/>
        <v>6</v>
      </c>
      <c r="J132">
        <f t="shared" si="44"/>
        <v>5</v>
      </c>
      <c r="K132">
        <f t="shared" si="44"/>
        <v>9</v>
      </c>
      <c r="L132" t="str">
        <f t="shared" si="44"/>
        <v/>
      </c>
      <c r="M132">
        <f t="shared" si="42"/>
        <v>1</v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IF(A132="","",IF($R$3=1,dayTest!A145,day!A125))</f>
        <v>3632380122 2019388074 205952206</v>
      </c>
      <c r="B133">
        <f t="shared" si="41"/>
        <v>3</v>
      </c>
      <c r="C133">
        <f t="shared" si="45"/>
        <v>6</v>
      </c>
      <c r="D133">
        <f t="shared" si="45"/>
        <v>3</v>
      </c>
      <c r="E133">
        <f t="shared" si="45"/>
        <v>2</v>
      </c>
      <c r="F133">
        <f t="shared" si="45"/>
        <v>3</v>
      </c>
      <c r="G133">
        <f t="shared" si="45"/>
        <v>8</v>
      </c>
      <c r="H133">
        <f t="shared" si="45"/>
        <v>0</v>
      </c>
      <c r="I133">
        <f t="shared" si="45"/>
        <v>1</v>
      </c>
      <c r="J133">
        <f t="shared" si="45"/>
        <v>2</v>
      </c>
      <c r="K133">
        <f t="shared" si="45"/>
        <v>2</v>
      </c>
      <c r="L133" t="str">
        <f t="shared" si="45"/>
        <v/>
      </c>
      <c r="M133">
        <f t="shared" si="42"/>
        <v>2</v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IF(A133="","",IF($R$3=1,dayTest!A146,day!A126))</f>
        <v>1548873457 1323582243 21597598</v>
      </c>
      <c r="B134">
        <f t="shared" si="41"/>
        <v>1</v>
      </c>
      <c r="C134">
        <f t="shared" si="45"/>
        <v>5</v>
      </c>
      <c r="D134">
        <f t="shared" si="45"/>
        <v>4</v>
      </c>
      <c r="E134">
        <f t="shared" si="45"/>
        <v>8</v>
      </c>
      <c r="F134">
        <f t="shared" si="45"/>
        <v>8</v>
      </c>
      <c r="G134">
        <f t="shared" si="45"/>
        <v>7</v>
      </c>
      <c r="H134">
        <f t="shared" si="45"/>
        <v>3</v>
      </c>
      <c r="I134">
        <f t="shared" si="45"/>
        <v>4</v>
      </c>
      <c r="J134">
        <f t="shared" si="45"/>
        <v>5</v>
      </c>
      <c r="K134">
        <f t="shared" si="45"/>
        <v>7</v>
      </c>
      <c r="L134" t="str">
        <f t="shared" si="45"/>
        <v/>
      </c>
      <c r="M134">
        <f t="shared" si="42"/>
        <v>1</v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IF(A134="","",IF($R$3=1,dayTest!A147,day!A127))</f>
        <v>2693752745 2225340280 142089882</v>
      </c>
      <c r="B135">
        <f t="shared" si="41"/>
        <v>2</v>
      </c>
      <c r="C135">
        <f t="shared" si="45"/>
        <v>6</v>
      </c>
      <c r="D135">
        <f t="shared" si="45"/>
        <v>9</v>
      </c>
      <c r="E135">
        <f t="shared" si="45"/>
        <v>3</v>
      </c>
      <c r="F135">
        <f t="shared" si="45"/>
        <v>7</v>
      </c>
      <c r="G135">
        <f t="shared" si="45"/>
        <v>5</v>
      </c>
      <c r="H135">
        <f t="shared" si="45"/>
        <v>2</v>
      </c>
      <c r="I135">
        <f t="shared" si="45"/>
        <v>7</v>
      </c>
      <c r="J135">
        <f t="shared" si="45"/>
        <v>4</v>
      </c>
      <c r="K135">
        <f t="shared" si="45"/>
        <v>5</v>
      </c>
      <c r="L135" t="str">
        <f t="shared" si="45"/>
        <v/>
      </c>
      <c r="M135">
        <f t="shared" si="42"/>
        <v>2</v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IF(A135="","",IF($R$3=1,dayTest!A148,day!A128))</f>
        <v>357367934 340930929 36520244</v>
      </c>
      <c r="B136">
        <f t="shared" si="41"/>
        <v>3</v>
      </c>
      <c r="C136">
        <f t="shared" si="45"/>
        <v>5</v>
      </c>
      <c r="D136">
        <f t="shared" si="45"/>
        <v>7</v>
      </c>
      <c r="E136">
        <f t="shared" si="45"/>
        <v>3</v>
      </c>
      <c r="F136">
        <f t="shared" si="45"/>
        <v>6</v>
      </c>
      <c r="G136">
        <f t="shared" si="45"/>
        <v>7</v>
      </c>
      <c r="H136">
        <f t="shared" si="45"/>
        <v>9</v>
      </c>
      <c r="I136">
        <f t="shared" si="45"/>
        <v>3</v>
      </c>
      <c r="J136">
        <f t="shared" si="45"/>
        <v>4</v>
      </c>
      <c r="K136" t="str">
        <f t="shared" si="45"/>
        <v/>
      </c>
      <c r="L136">
        <f t="shared" si="45"/>
        <v>3</v>
      </c>
      <c r="M136">
        <f t="shared" si="42"/>
        <v>4</v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 t="str">
        <f>IF(A136="","",IF($R$3=1,dayTest!A149,day!A129))</f>
        <v>0 493278299 50785717</v>
      </c>
      <c r="B137">
        <f t="shared" si="41"/>
        <v>0</v>
      </c>
      <c r="C137" t="str">
        <f t="shared" si="45"/>
        <v/>
      </c>
      <c r="D137">
        <f t="shared" si="45"/>
        <v>4</v>
      </c>
      <c r="E137">
        <f t="shared" si="45"/>
        <v>9</v>
      </c>
      <c r="F137">
        <f t="shared" si="45"/>
        <v>3</v>
      </c>
      <c r="G137">
        <f t="shared" si="45"/>
        <v>2</v>
      </c>
      <c r="H137">
        <f t="shared" si="45"/>
        <v>7</v>
      </c>
      <c r="I137">
        <f t="shared" si="45"/>
        <v>8</v>
      </c>
      <c r="J137">
        <f t="shared" si="45"/>
        <v>2</v>
      </c>
      <c r="K137">
        <f t="shared" si="45"/>
        <v>9</v>
      </c>
      <c r="L137">
        <f t="shared" si="45"/>
        <v>9</v>
      </c>
      <c r="M137" t="str">
        <f t="shared" si="42"/>
        <v/>
      </c>
      <c r="N137" t="b">
        <f t="shared" si="27"/>
        <v>1</v>
      </c>
      <c r="O137" t="b">
        <f t="shared" si="28"/>
        <v>1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IF(A137="","",IF($R$3=1,dayTest!A150,day!A130))</f>
        <v>768194739 645497224 68742488</v>
      </c>
      <c r="B138">
        <f t="shared" si="41"/>
        <v>7</v>
      </c>
      <c r="C138">
        <f t="shared" si="45"/>
        <v>6</v>
      </c>
      <c r="D138">
        <f t="shared" si="45"/>
        <v>8</v>
      </c>
      <c r="E138">
        <f t="shared" si="45"/>
        <v>1</v>
      </c>
      <c r="F138">
        <f t="shared" si="45"/>
        <v>9</v>
      </c>
      <c r="G138">
        <f t="shared" si="45"/>
        <v>4</v>
      </c>
      <c r="H138">
        <f t="shared" si="45"/>
        <v>7</v>
      </c>
      <c r="I138">
        <f t="shared" si="45"/>
        <v>3</v>
      </c>
      <c r="J138">
        <f t="shared" si="45"/>
        <v>9</v>
      </c>
      <c r="K138" t="str">
        <f t="shared" si="45"/>
        <v/>
      </c>
      <c r="L138">
        <f t="shared" si="45"/>
        <v>6</v>
      </c>
      <c r="M138">
        <f t="shared" si="42"/>
        <v>4</v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IF(A138="","",IF($R$3=1,dayTest!A151,day!A131))</f>
        <v>2876584504 1183417610 140164633</v>
      </c>
      <c r="B139">
        <f t="shared" si="41"/>
        <v>2</v>
      </c>
      <c r="C139">
        <f t="shared" si="45"/>
        <v>8</v>
      </c>
      <c r="D139">
        <f t="shared" si="45"/>
        <v>7</v>
      </c>
      <c r="E139">
        <f t="shared" si="45"/>
        <v>6</v>
      </c>
      <c r="F139">
        <f t="shared" si="45"/>
        <v>5</v>
      </c>
      <c r="G139">
        <f t="shared" si="45"/>
        <v>8</v>
      </c>
      <c r="H139">
        <f t="shared" si="45"/>
        <v>4</v>
      </c>
      <c r="I139">
        <f t="shared" si="45"/>
        <v>5</v>
      </c>
      <c r="J139">
        <f t="shared" si="45"/>
        <v>0</v>
      </c>
      <c r="K139">
        <f t="shared" si="45"/>
        <v>4</v>
      </c>
      <c r="L139" t="str">
        <f t="shared" si="45"/>
        <v/>
      </c>
      <c r="M139">
        <f t="shared" si="42"/>
        <v>1</v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IF(A139="","",IF($R$3=1,dayTest!A152,day!A132))</f>
        <v>235201317 466065815 27212484</v>
      </c>
      <c r="B140">
        <f t="shared" si="41"/>
        <v>2</v>
      </c>
      <c r="C140">
        <f t="shared" si="45"/>
        <v>3</v>
      </c>
      <c r="D140">
        <f t="shared" si="45"/>
        <v>5</v>
      </c>
      <c r="E140">
        <f t="shared" si="45"/>
        <v>2</v>
      </c>
      <c r="F140">
        <f t="shared" si="45"/>
        <v>0</v>
      </c>
      <c r="G140">
        <f t="shared" si="45"/>
        <v>1</v>
      </c>
      <c r="H140">
        <f t="shared" si="45"/>
        <v>3</v>
      </c>
      <c r="I140">
        <f t="shared" si="45"/>
        <v>1</v>
      </c>
      <c r="J140">
        <f t="shared" si="45"/>
        <v>7</v>
      </c>
      <c r="K140" t="str">
        <f t="shared" si="45"/>
        <v/>
      </c>
      <c r="L140">
        <f t="shared" si="45"/>
        <v>4</v>
      </c>
      <c r="M140">
        <f t="shared" si="42"/>
        <v>6</v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IF(A140="","",IF($R$3=1,dayTest!A153,day!A133))</f>
        <v>1570471055 2367430162 8718236</v>
      </c>
      <c r="B141">
        <f t="shared" si="41"/>
        <v>1</v>
      </c>
      <c r="C141">
        <f t="shared" si="45"/>
        <v>5</v>
      </c>
      <c r="D141">
        <f t="shared" si="45"/>
        <v>7</v>
      </c>
      <c r="E141">
        <f t="shared" si="45"/>
        <v>0</v>
      </c>
      <c r="F141">
        <f t="shared" si="45"/>
        <v>4</v>
      </c>
      <c r="G141">
        <f t="shared" si="45"/>
        <v>7</v>
      </c>
      <c r="H141">
        <f t="shared" si="45"/>
        <v>1</v>
      </c>
      <c r="I141">
        <f t="shared" si="45"/>
        <v>0</v>
      </c>
      <c r="J141">
        <f t="shared" si="45"/>
        <v>5</v>
      </c>
      <c r="K141">
        <f t="shared" si="45"/>
        <v>5</v>
      </c>
      <c r="L141" t="str">
        <f t="shared" si="45"/>
        <v/>
      </c>
      <c r="M141">
        <f t="shared" si="42"/>
        <v>2</v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IF(A141="","",IF($R$3=1,dayTest!A154,day!A134))</f>
        <v>2147278813 2775336105 253788784</v>
      </c>
      <c r="B142">
        <f t="shared" si="41"/>
        <v>2</v>
      </c>
      <c r="C142">
        <f t="shared" si="45"/>
        <v>1</v>
      </c>
      <c r="D142">
        <f t="shared" si="45"/>
        <v>4</v>
      </c>
      <c r="E142">
        <f t="shared" si="45"/>
        <v>7</v>
      </c>
      <c r="F142">
        <f t="shared" si="45"/>
        <v>2</v>
      </c>
      <c r="G142">
        <f t="shared" si="45"/>
        <v>7</v>
      </c>
      <c r="H142">
        <f t="shared" si="45"/>
        <v>8</v>
      </c>
      <c r="I142">
        <f t="shared" si="45"/>
        <v>8</v>
      </c>
      <c r="J142">
        <f t="shared" si="45"/>
        <v>1</v>
      </c>
      <c r="K142">
        <f t="shared" si="45"/>
        <v>3</v>
      </c>
      <c r="L142" t="str">
        <f t="shared" si="45"/>
        <v/>
      </c>
      <c r="M142">
        <f t="shared" si="42"/>
        <v>2</v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 t="str">
        <f>IF(A142="","",IF($R$3=1,dayTest!A155,day!A135))</f>
        <v>874238988 3335153634 8194684</v>
      </c>
      <c r="B143">
        <f t="shared" si="41"/>
        <v>8</v>
      </c>
      <c r="C143">
        <f t="shared" si="45"/>
        <v>7</v>
      </c>
      <c r="D143">
        <f t="shared" si="45"/>
        <v>4</v>
      </c>
      <c r="E143">
        <f t="shared" si="45"/>
        <v>2</v>
      </c>
      <c r="F143">
        <f t="shared" si="45"/>
        <v>3</v>
      </c>
      <c r="G143">
        <f t="shared" si="45"/>
        <v>8</v>
      </c>
      <c r="H143">
        <f t="shared" si="45"/>
        <v>9</v>
      </c>
      <c r="I143">
        <f t="shared" si="45"/>
        <v>8</v>
      </c>
      <c r="J143">
        <f t="shared" si="45"/>
        <v>8</v>
      </c>
      <c r="K143" t="str">
        <f t="shared" si="45"/>
        <v/>
      </c>
      <c r="L143">
        <f t="shared" si="45"/>
        <v>3</v>
      </c>
      <c r="M143">
        <f t="shared" si="42"/>
        <v>3</v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IF(A143="","",IF($R$3=1,dayTest!A156,day!A136))</f>
        <v>2835842627 714239712 40741877</v>
      </c>
      <c r="B144">
        <f t="shared" si="41"/>
        <v>2</v>
      </c>
      <c r="C144">
        <f t="shared" si="45"/>
        <v>8</v>
      </c>
      <c r="D144">
        <f t="shared" si="45"/>
        <v>3</v>
      </c>
      <c r="E144">
        <f t="shared" si="45"/>
        <v>5</v>
      </c>
      <c r="F144">
        <f t="shared" si="45"/>
        <v>8</v>
      </c>
      <c r="G144">
        <f t="shared" si="45"/>
        <v>4</v>
      </c>
      <c r="H144">
        <f t="shared" si="45"/>
        <v>2</v>
      </c>
      <c r="I144">
        <f t="shared" si="45"/>
        <v>6</v>
      </c>
      <c r="J144">
        <f t="shared" si="45"/>
        <v>2</v>
      </c>
      <c r="K144">
        <f t="shared" si="45"/>
        <v>7</v>
      </c>
      <c r="L144" t="str">
        <f t="shared" si="45"/>
        <v/>
      </c>
      <c r="M144">
        <f t="shared" si="42"/>
        <v>7</v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IF(A144="","",IF($R$3=1,dayTest!A157,day!A137))</f>
        <v>3838332328 1938777440 80610634</v>
      </c>
      <c r="B145">
        <f t="shared" si="41"/>
        <v>3</v>
      </c>
      <c r="C145">
        <f t="shared" si="45"/>
        <v>8</v>
      </c>
      <c r="D145">
        <f t="shared" si="45"/>
        <v>3</v>
      </c>
      <c r="E145">
        <f t="shared" si="45"/>
        <v>8</v>
      </c>
      <c r="F145">
        <f t="shared" si="45"/>
        <v>3</v>
      </c>
      <c r="G145">
        <f t="shared" si="45"/>
        <v>3</v>
      </c>
      <c r="H145">
        <f t="shared" si="45"/>
        <v>2</v>
      </c>
      <c r="I145">
        <f t="shared" si="45"/>
        <v>3</v>
      </c>
      <c r="J145">
        <f t="shared" si="45"/>
        <v>2</v>
      </c>
      <c r="K145">
        <f t="shared" si="45"/>
        <v>8</v>
      </c>
      <c r="L145" t="str">
        <f t="shared" si="45"/>
        <v/>
      </c>
      <c r="M145">
        <f t="shared" si="42"/>
        <v>1</v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IF(A145="","",IF($R$3=1,dayTest!A158,day!A138))</f>
        <v>50785717 0 139489318</v>
      </c>
      <c r="B146">
        <f t="shared" si="41"/>
        <v>5</v>
      </c>
      <c r="C146">
        <f t="shared" si="45"/>
        <v>0</v>
      </c>
      <c r="D146">
        <f t="shared" si="45"/>
        <v>7</v>
      </c>
      <c r="E146">
        <f t="shared" si="45"/>
        <v>8</v>
      </c>
      <c r="F146">
        <f t="shared" si="45"/>
        <v>5</v>
      </c>
      <c r="G146">
        <f t="shared" si="45"/>
        <v>7</v>
      </c>
      <c r="H146">
        <f t="shared" si="45"/>
        <v>1</v>
      </c>
      <c r="I146">
        <f t="shared" si="45"/>
        <v>7</v>
      </c>
      <c r="J146" t="str">
        <f t="shared" si="45"/>
        <v/>
      </c>
      <c r="K146">
        <f t="shared" si="45"/>
        <v>0</v>
      </c>
      <c r="L146" t="str">
        <f t="shared" si="45"/>
        <v/>
      </c>
      <c r="M146">
        <f t="shared" si="42"/>
        <v>1</v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IF(A146="","",IF($R$3=1,dayTest!A159,day!A139))</f>
        <v>616956784 3183915679 151237955</v>
      </c>
      <c r="B147">
        <f t="shared" si="41"/>
        <v>6</v>
      </c>
      <c r="C147">
        <f t="shared" si="45"/>
        <v>1</v>
      </c>
      <c r="D147">
        <f t="shared" si="45"/>
        <v>6</v>
      </c>
      <c r="E147">
        <f t="shared" si="45"/>
        <v>9</v>
      </c>
      <c r="F147">
        <f t="shared" si="45"/>
        <v>5</v>
      </c>
      <c r="G147">
        <f t="shared" si="45"/>
        <v>6</v>
      </c>
      <c r="H147">
        <f t="shared" si="45"/>
        <v>7</v>
      </c>
      <c r="I147">
        <f t="shared" si="45"/>
        <v>8</v>
      </c>
      <c r="J147">
        <f t="shared" si="45"/>
        <v>4</v>
      </c>
      <c r="K147" t="str">
        <f t="shared" si="45"/>
        <v/>
      </c>
      <c r="L147">
        <f t="shared" si="45"/>
        <v>3</v>
      </c>
      <c r="M147">
        <f t="shared" si="42"/>
        <v>1</v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IF(A147="","",IF($R$3=1,dayTest!A160,day!A140))</f>
        <v>836937227 608195463 37301761</v>
      </c>
      <c r="B148">
        <f t="shared" si="41"/>
        <v>8</v>
      </c>
      <c r="C148">
        <f t="shared" si="45"/>
        <v>3</v>
      </c>
      <c r="D148">
        <f t="shared" si="45"/>
        <v>6</v>
      </c>
      <c r="E148">
        <f t="shared" si="45"/>
        <v>9</v>
      </c>
      <c r="F148">
        <f t="shared" si="45"/>
        <v>3</v>
      </c>
      <c r="G148">
        <f t="shared" si="45"/>
        <v>7</v>
      </c>
      <c r="H148">
        <f t="shared" si="45"/>
        <v>2</v>
      </c>
      <c r="I148">
        <f t="shared" si="45"/>
        <v>2</v>
      </c>
      <c r="J148">
        <f t="shared" si="45"/>
        <v>7</v>
      </c>
      <c r="K148" t="str">
        <f t="shared" si="45"/>
        <v/>
      </c>
      <c r="L148">
        <f t="shared" si="45"/>
        <v>6</v>
      </c>
      <c r="M148">
        <f t="shared" si="42"/>
        <v>0</v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 t="str">
        <f>IF(A148="","",IF($R$3=1,dayTest!A161,day!A141))</f>
        <v>1098723094 3343348318 450150363</v>
      </c>
      <c r="B149">
        <f t="shared" si="41"/>
        <v>1</v>
      </c>
      <c r="C149">
        <f t="shared" si="45"/>
        <v>0</v>
      </c>
      <c r="D149">
        <f t="shared" si="45"/>
        <v>9</v>
      </c>
      <c r="E149">
        <f t="shared" si="45"/>
        <v>8</v>
      </c>
      <c r="F149">
        <f t="shared" si="45"/>
        <v>7</v>
      </c>
      <c r="G149">
        <f t="shared" si="45"/>
        <v>2</v>
      </c>
      <c r="H149">
        <f t="shared" si="45"/>
        <v>3</v>
      </c>
      <c r="I149">
        <f t="shared" si="45"/>
        <v>0</v>
      </c>
      <c r="J149">
        <f t="shared" si="45"/>
        <v>9</v>
      </c>
      <c r="K149">
        <f t="shared" si="45"/>
        <v>4</v>
      </c>
      <c r="L149" t="str">
        <f t="shared" si="45"/>
        <v/>
      </c>
      <c r="M149">
        <f t="shared" si="42"/>
        <v>3</v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 t="str">
        <f>IF(A149="","",IF($R$3=1,dayTest!A162,day!A142))</f>
        <v>3940697413 1628575812 261472786</v>
      </c>
      <c r="B150">
        <f t="shared" si="41"/>
        <v>3</v>
      </c>
      <c r="C150">
        <f t="shared" si="45"/>
        <v>9</v>
      </c>
      <c r="D150">
        <f t="shared" si="45"/>
        <v>4</v>
      </c>
      <c r="E150">
        <f t="shared" ref="C150:L173" si="59">IFERROR(VALUE(MID($A150,COLUMN()-1,1)),"")</f>
        <v>0</v>
      </c>
      <c r="F150">
        <f t="shared" si="59"/>
        <v>6</v>
      </c>
      <c r="G150">
        <f t="shared" si="59"/>
        <v>9</v>
      </c>
      <c r="H150">
        <f t="shared" si="59"/>
        <v>7</v>
      </c>
      <c r="I150">
        <f t="shared" si="59"/>
        <v>4</v>
      </c>
      <c r="J150">
        <f t="shared" si="59"/>
        <v>1</v>
      </c>
      <c r="K150">
        <f t="shared" si="59"/>
        <v>3</v>
      </c>
      <c r="L150" t="str">
        <f t="shared" si="59"/>
        <v/>
      </c>
      <c r="M150">
        <f t="shared" si="42"/>
        <v>1</v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>
        <f>IF(A150="","",IF($R$3=1,dayTest!A163,day!A143))</f>
        <v>0</v>
      </c>
      <c r="B151">
        <f t="shared" ref="B151:B214" si="60">IFERROR(VALUE(MID($A151,COLUMN()-1,1)),"")</f>
        <v>0</v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 t="str">
        <f t="shared" si="59"/>
        <v/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1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 t="str">
        <f>IF(A151="","",IF($R$3=1,dayTest!A164,day!A144))</f>
        <v>temperature-to-humidity map:</v>
      </c>
      <c r="B152" t="str">
        <f t="shared" si="60"/>
        <v/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 t="str">
        <f>IF(A152="","",IF($R$3=1,dayTest!A165,day!A145))</f>
        <v>3865679795 3411240257 137388137</v>
      </c>
      <c r="B153">
        <f t="shared" si="60"/>
        <v>3</v>
      </c>
      <c r="C153">
        <f t="shared" si="59"/>
        <v>8</v>
      </c>
      <c r="D153">
        <f t="shared" si="59"/>
        <v>6</v>
      </c>
      <c r="E153">
        <f t="shared" si="59"/>
        <v>5</v>
      </c>
      <c r="F153">
        <f t="shared" si="59"/>
        <v>6</v>
      </c>
      <c r="G153">
        <f t="shared" si="59"/>
        <v>7</v>
      </c>
      <c r="H153">
        <f t="shared" si="59"/>
        <v>9</v>
      </c>
      <c r="I153">
        <f t="shared" si="59"/>
        <v>7</v>
      </c>
      <c r="J153">
        <f t="shared" si="59"/>
        <v>9</v>
      </c>
      <c r="K153">
        <f t="shared" si="59"/>
        <v>5</v>
      </c>
      <c r="L153" t="str">
        <f t="shared" si="59"/>
        <v/>
      </c>
      <c r="M153">
        <f t="shared" si="42"/>
        <v>3</v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 t="str">
        <f>IF(A153="","",IF($R$3=1,dayTest!A166,day!A146))</f>
        <v>0 569718370 128927628</v>
      </c>
      <c r="B154">
        <f t="shared" si="60"/>
        <v>0</v>
      </c>
      <c r="C154" t="str">
        <f t="shared" si="59"/>
        <v/>
      </c>
      <c r="D154">
        <f t="shared" si="59"/>
        <v>5</v>
      </c>
      <c r="E154">
        <f t="shared" si="59"/>
        <v>6</v>
      </c>
      <c r="F154">
        <f t="shared" si="59"/>
        <v>9</v>
      </c>
      <c r="G154">
        <f t="shared" si="59"/>
        <v>7</v>
      </c>
      <c r="H154">
        <f t="shared" si="59"/>
        <v>1</v>
      </c>
      <c r="I154">
        <f t="shared" si="59"/>
        <v>8</v>
      </c>
      <c r="J154">
        <f t="shared" si="59"/>
        <v>3</v>
      </c>
      <c r="K154">
        <f t="shared" si="59"/>
        <v>7</v>
      </c>
      <c r="L154">
        <f t="shared" si="59"/>
        <v>0</v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1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 t="str">
        <f>IF(A154="","",IF($R$3=1,dayTest!A167,day!A147))</f>
        <v>2284256983 1093255418 349419361</v>
      </c>
      <c r="B155">
        <f t="shared" si="60"/>
        <v>2</v>
      </c>
      <c r="C155">
        <f t="shared" si="59"/>
        <v>2</v>
      </c>
      <c r="D155">
        <f t="shared" si="59"/>
        <v>8</v>
      </c>
      <c r="E155">
        <f t="shared" si="59"/>
        <v>4</v>
      </c>
      <c r="F155">
        <f t="shared" si="59"/>
        <v>2</v>
      </c>
      <c r="G155">
        <f t="shared" si="59"/>
        <v>5</v>
      </c>
      <c r="H155">
        <f t="shared" si="59"/>
        <v>6</v>
      </c>
      <c r="I155">
        <f t="shared" si="59"/>
        <v>9</v>
      </c>
      <c r="J155">
        <f t="shared" si="59"/>
        <v>8</v>
      </c>
      <c r="K155">
        <f t="shared" si="59"/>
        <v>3</v>
      </c>
      <c r="L155" t="str">
        <f t="shared" si="59"/>
        <v/>
      </c>
      <c r="M155">
        <f t="shared" si="61"/>
        <v>1</v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 t="str">
        <f>IF(A155="","",IF($R$3=1,dayTest!A168,day!A148))</f>
        <v>2189606444 2745948834 16886013</v>
      </c>
      <c r="B156">
        <f t="shared" si="60"/>
        <v>2</v>
      </c>
      <c r="C156">
        <f t="shared" si="59"/>
        <v>1</v>
      </c>
      <c r="D156">
        <f t="shared" si="59"/>
        <v>8</v>
      </c>
      <c r="E156">
        <f t="shared" si="59"/>
        <v>9</v>
      </c>
      <c r="F156">
        <f t="shared" si="59"/>
        <v>6</v>
      </c>
      <c r="G156">
        <f t="shared" si="59"/>
        <v>0</v>
      </c>
      <c r="H156">
        <f t="shared" si="59"/>
        <v>6</v>
      </c>
      <c r="I156">
        <f t="shared" si="59"/>
        <v>4</v>
      </c>
      <c r="J156">
        <f t="shared" si="59"/>
        <v>4</v>
      </c>
      <c r="K156">
        <f t="shared" si="59"/>
        <v>4</v>
      </c>
      <c r="L156" t="str">
        <f t="shared" si="59"/>
        <v/>
      </c>
      <c r="M156">
        <f t="shared" si="61"/>
        <v>2</v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 t="str">
        <f>IF(A156="","",IF($R$3=1,dayTest!A169,day!A149))</f>
        <v>3861728218 3796217004 3951577</v>
      </c>
      <c r="B157">
        <f t="shared" si="60"/>
        <v>3</v>
      </c>
      <c r="C157">
        <f t="shared" si="59"/>
        <v>8</v>
      </c>
      <c r="D157">
        <f t="shared" si="59"/>
        <v>6</v>
      </c>
      <c r="E157">
        <f t="shared" si="59"/>
        <v>1</v>
      </c>
      <c r="F157">
        <f t="shared" si="59"/>
        <v>7</v>
      </c>
      <c r="G157">
        <f t="shared" si="59"/>
        <v>2</v>
      </c>
      <c r="H157">
        <f t="shared" si="59"/>
        <v>8</v>
      </c>
      <c r="I157">
        <f t="shared" si="59"/>
        <v>2</v>
      </c>
      <c r="J157">
        <f t="shared" si="59"/>
        <v>1</v>
      </c>
      <c r="K157">
        <f t="shared" si="59"/>
        <v>8</v>
      </c>
      <c r="L157" t="str">
        <f t="shared" si="59"/>
        <v/>
      </c>
      <c r="M157">
        <f t="shared" si="61"/>
        <v>3</v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 t="str">
        <f>IF(A157="","",IF($R$3=1,dayTest!A170,day!A150))</f>
        <v>700036088 2134161201 67667679</v>
      </c>
      <c r="B158">
        <f t="shared" si="60"/>
        <v>7</v>
      </c>
      <c r="C158">
        <f t="shared" si="59"/>
        <v>0</v>
      </c>
      <c r="D158">
        <f t="shared" si="59"/>
        <v>0</v>
      </c>
      <c r="E158">
        <f t="shared" si="59"/>
        <v>0</v>
      </c>
      <c r="F158">
        <f t="shared" si="59"/>
        <v>3</v>
      </c>
      <c r="G158">
        <f t="shared" si="59"/>
        <v>6</v>
      </c>
      <c r="H158">
        <f t="shared" si="59"/>
        <v>0</v>
      </c>
      <c r="I158">
        <f t="shared" si="59"/>
        <v>8</v>
      </c>
      <c r="J158">
        <f t="shared" si="59"/>
        <v>8</v>
      </c>
      <c r="K158" t="str">
        <f t="shared" si="59"/>
        <v/>
      </c>
      <c r="L158">
        <f t="shared" si="59"/>
        <v>2</v>
      </c>
      <c r="M158">
        <f t="shared" si="61"/>
        <v>1</v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 t="str">
        <f>IF(A158="","",IF($R$3=1,dayTest!A171,day!A151))</f>
        <v>2639129496 1078899666 14355752</v>
      </c>
      <c r="B159">
        <f t="shared" si="60"/>
        <v>2</v>
      </c>
      <c r="C159">
        <f t="shared" si="59"/>
        <v>6</v>
      </c>
      <c r="D159">
        <f t="shared" si="59"/>
        <v>3</v>
      </c>
      <c r="E159">
        <f t="shared" si="59"/>
        <v>9</v>
      </c>
      <c r="F159">
        <f t="shared" si="59"/>
        <v>1</v>
      </c>
      <c r="G159">
        <f t="shared" si="59"/>
        <v>2</v>
      </c>
      <c r="H159">
        <f t="shared" si="59"/>
        <v>9</v>
      </c>
      <c r="I159">
        <f t="shared" si="59"/>
        <v>4</v>
      </c>
      <c r="J159">
        <f t="shared" si="59"/>
        <v>9</v>
      </c>
      <c r="K159">
        <f t="shared" si="59"/>
        <v>6</v>
      </c>
      <c r="L159" t="str">
        <f t="shared" si="59"/>
        <v/>
      </c>
      <c r="M159">
        <f t="shared" si="61"/>
        <v>1</v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 t="str">
        <f>IF(A159="","",IF($R$3=1,dayTest!A172,day!A152))</f>
        <v>4003067932 4146768977 27598493</v>
      </c>
      <c r="B160">
        <f t="shared" si="60"/>
        <v>4</v>
      </c>
      <c r="C160">
        <f t="shared" si="59"/>
        <v>0</v>
      </c>
      <c r="D160">
        <f t="shared" si="59"/>
        <v>0</v>
      </c>
      <c r="E160">
        <f t="shared" si="59"/>
        <v>3</v>
      </c>
      <c r="F160">
        <f t="shared" si="59"/>
        <v>0</v>
      </c>
      <c r="G160">
        <f t="shared" si="59"/>
        <v>6</v>
      </c>
      <c r="H160">
        <f t="shared" si="59"/>
        <v>7</v>
      </c>
      <c r="I160">
        <f t="shared" si="59"/>
        <v>9</v>
      </c>
      <c r="J160">
        <f t="shared" si="59"/>
        <v>3</v>
      </c>
      <c r="K160">
        <f t="shared" si="59"/>
        <v>2</v>
      </c>
      <c r="L160" t="str">
        <f t="shared" si="59"/>
        <v/>
      </c>
      <c r="M160">
        <f t="shared" si="61"/>
        <v>4</v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 t="str">
        <f>IF(A160="","",IF($R$3=1,dayTest!A173,day!A153))</f>
        <v>569558723 2311178479 130477365</v>
      </c>
      <c r="B161">
        <f t="shared" si="60"/>
        <v>5</v>
      </c>
      <c r="C161">
        <f t="shared" si="59"/>
        <v>6</v>
      </c>
      <c r="D161">
        <f t="shared" si="59"/>
        <v>9</v>
      </c>
      <c r="E161">
        <f t="shared" si="59"/>
        <v>5</v>
      </c>
      <c r="F161">
        <f t="shared" si="59"/>
        <v>5</v>
      </c>
      <c r="G161">
        <f t="shared" si="59"/>
        <v>8</v>
      </c>
      <c r="H161">
        <f t="shared" si="59"/>
        <v>7</v>
      </c>
      <c r="I161">
        <f t="shared" si="59"/>
        <v>2</v>
      </c>
      <c r="J161">
        <f t="shared" si="59"/>
        <v>3</v>
      </c>
      <c r="K161" t="str">
        <f t="shared" si="59"/>
        <v/>
      </c>
      <c r="L161">
        <f t="shared" si="59"/>
        <v>2</v>
      </c>
      <c r="M161">
        <f t="shared" si="61"/>
        <v>3</v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 t="str">
        <f>IF(A161="","",IF($R$3=1,dayTest!A174,day!A154))</f>
        <v>4125126694 3887925067 11822916</v>
      </c>
      <c r="B162">
        <f t="shared" si="60"/>
        <v>4</v>
      </c>
      <c r="C162">
        <f t="shared" si="59"/>
        <v>1</v>
      </c>
      <c r="D162">
        <f t="shared" si="59"/>
        <v>2</v>
      </c>
      <c r="E162">
        <f t="shared" si="59"/>
        <v>5</v>
      </c>
      <c r="F162">
        <f t="shared" si="59"/>
        <v>1</v>
      </c>
      <c r="G162">
        <f t="shared" si="59"/>
        <v>2</v>
      </c>
      <c r="H162">
        <f t="shared" si="59"/>
        <v>6</v>
      </c>
      <c r="I162">
        <f t="shared" si="59"/>
        <v>6</v>
      </c>
      <c r="J162">
        <f t="shared" si="59"/>
        <v>9</v>
      </c>
      <c r="K162">
        <f t="shared" si="59"/>
        <v>4</v>
      </c>
      <c r="L162" t="str">
        <f t="shared" si="59"/>
        <v/>
      </c>
      <c r="M162">
        <f t="shared" si="61"/>
        <v>3</v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 t="str">
        <f>IF(A162="","",IF($R$3=1,dayTest!A175,day!A155))</f>
        <v>1884679865 1442674779 129657290</v>
      </c>
      <c r="B163">
        <f t="shared" si="60"/>
        <v>1</v>
      </c>
      <c r="C163">
        <f t="shared" si="59"/>
        <v>8</v>
      </c>
      <c r="D163">
        <f t="shared" si="59"/>
        <v>8</v>
      </c>
      <c r="E163">
        <f t="shared" si="59"/>
        <v>4</v>
      </c>
      <c r="F163">
        <f t="shared" si="59"/>
        <v>6</v>
      </c>
      <c r="G163">
        <f t="shared" si="59"/>
        <v>7</v>
      </c>
      <c r="H163">
        <f t="shared" si="59"/>
        <v>9</v>
      </c>
      <c r="I163">
        <f t="shared" si="59"/>
        <v>8</v>
      </c>
      <c r="J163">
        <f t="shared" si="59"/>
        <v>6</v>
      </c>
      <c r="K163">
        <f t="shared" si="59"/>
        <v>5</v>
      </c>
      <c r="L163" t="str">
        <f t="shared" si="59"/>
        <v/>
      </c>
      <c r="M163">
        <f t="shared" si="61"/>
        <v>1</v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 t="str">
        <f>IF(A163="","",IF($R$3=1,dayTest!A176,day!A156))</f>
        <v>2633676344 1572332069 5453152</v>
      </c>
      <c r="B164">
        <f t="shared" si="60"/>
        <v>2</v>
      </c>
      <c r="C164">
        <f t="shared" si="59"/>
        <v>6</v>
      </c>
      <c r="D164">
        <f t="shared" si="59"/>
        <v>3</v>
      </c>
      <c r="E164">
        <f t="shared" si="59"/>
        <v>3</v>
      </c>
      <c r="F164">
        <f t="shared" si="59"/>
        <v>6</v>
      </c>
      <c r="G164">
        <f t="shared" si="59"/>
        <v>7</v>
      </c>
      <c r="H164">
        <f t="shared" si="59"/>
        <v>6</v>
      </c>
      <c r="I164">
        <f t="shared" si="59"/>
        <v>3</v>
      </c>
      <c r="J164">
        <f t="shared" si="59"/>
        <v>4</v>
      </c>
      <c r="K164">
        <f t="shared" si="59"/>
        <v>4</v>
      </c>
      <c r="L164" t="str">
        <f t="shared" si="59"/>
        <v/>
      </c>
      <c r="M164">
        <f t="shared" si="61"/>
        <v>1</v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 t="str">
        <f>IF(A164="","",IF($R$3=1,dayTest!A177,day!A157))</f>
        <v>862461784 1577785221 531688422</v>
      </c>
      <c r="B165">
        <f t="shared" si="60"/>
        <v>8</v>
      </c>
      <c r="C165">
        <f t="shared" si="59"/>
        <v>6</v>
      </c>
      <c r="D165">
        <f t="shared" si="59"/>
        <v>2</v>
      </c>
      <c r="E165">
        <f t="shared" si="59"/>
        <v>4</v>
      </c>
      <c r="F165">
        <f t="shared" si="59"/>
        <v>6</v>
      </c>
      <c r="G165">
        <f t="shared" si="59"/>
        <v>1</v>
      </c>
      <c r="H165">
        <f t="shared" si="59"/>
        <v>7</v>
      </c>
      <c r="I165">
        <f t="shared" si="59"/>
        <v>8</v>
      </c>
      <c r="J165">
        <f t="shared" si="59"/>
        <v>4</v>
      </c>
      <c r="K165" t="str">
        <f t="shared" si="59"/>
        <v/>
      </c>
      <c r="L165">
        <f t="shared" si="59"/>
        <v>1</v>
      </c>
      <c r="M165">
        <f t="shared" si="61"/>
        <v>5</v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 t="str">
        <f>IF(A165="","",IF($R$3=1,dayTest!A178,day!A158))</f>
        <v>4030666425 4120171499 26597478</v>
      </c>
      <c r="B166">
        <f t="shared" si="60"/>
        <v>4</v>
      </c>
      <c r="C166">
        <f t="shared" si="59"/>
        <v>0</v>
      </c>
      <c r="D166">
        <f t="shared" si="59"/>
        <v>3</v>
      </c>
      <c r="E166">
        <f t="shared" si="59"/>
        <v>0</v>
      </c>
      <c r="F166">
        <f t="shared" si="59"/>
        <v>6</v>
      </c>
      <c r="G166">
        <f t="shared" si="59"/>
        <v>6</v>
      </c>
      <c r="H166">
        <f t="shared" si="59"/>
        <v>6</v>
      </c>
      <c r="I166">
        <f t="shared" si="59"/>
        <v>4</v>
      </c>
      <c r="J166">
        <f t="shared" si="59"/>
        <v>2</v>
      </c>
      <c r="K166">
        <f t="shared" si="59"/>
        <v>5</v>
      </c>
      <c r="L166" t="str">
        <f t="shared" si="59"/>
        <v/>
      </c>
      <c r="M166">
        <f t="shared" si="61"/>
        <v>4</v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 t="str">
        <f>IF(A166="","",IF($R$3=1,dayTest!A179,day!A159))</f>
        <v>195554894 115268399 39538402</v>
      </c>
      <c r="B167">
        <f t="shared" si="60"/>
        <v>1</v>
      </c>
      <c r="C167">
        <f t="shared" si="59"/>
        <v>9</v>
      </c>
      <c r="D167">
        <f t="shared" si="59"/>
        <v>5</v>
      </c>
      <c r="E167">
        <f t="shared" si="59"/>
        <v>5</v>
      </c>
      <c r="F167">
        <f t="shared" si="59"/>
        <v>5</v>
      </c>
      <c r="G167">
        <f t="shared" si="59"/>
        <v>4</v>
      </c>
      <c r="H167">
        <f t="shared" si="59"/>
        <v>8</v>
      </c>
      <c r="I167">
        <f t="shared" si="59"/>
        <v>9</v>
      </c>
      <c r="J167">
        <f t="shared" si="59"/>
        <v>4</v>
      </c>
      <c r="K167" t="str">
        <f t="shared" si="59"/>
        <v/>
      </c>
      <c r="L167">
        <f t="shared" si="59"/>
        <v>1</v>
      </c>
      <c r="M167">
        <f t="shared" si="61"/>
        <v>1</v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 t="str">
        <f>IF(A167="","",IF($R$3=1,dayTest!A180,day!A160))</f>
        <v>235093296 235252943 334465427</v>
      </c>
      <c r="B168">
        <f t="shared" si="60"/>
        <v>2</v>
      </c>
      <c r="C168">
        <f t="shared" si="59"/>
        <v>3</v>
      </c>
      <c r="D168">
        <f t="shared" si="59"/>
        <v>5</v>
      </c>
      <c r="E168">
        <f t="shared" si="59"/>
        <v>0</v>
      </c>
      <c r="F168">
        <f t="shared" si="59"/>
        <v>9</v>
      </c>
      <c r="G168">
        <f t="shared" si="59"/>
        <v>3</v>
      </c>
      <c r="H168">
        <f t="shared" si="59"/>
        <v>2</v>
      </c>
      <c r="I168">
        <f t="shared" si="59"/>
        <v>9</v>
      </c>
      <c r="J168">
        <f t="shared" si="59"/>
        <v>6</v>
      </c>
      <c r="K168" t="str">
        <f t="shared" si="59"/>
        <v/>
      </c>
      <c r="L168">
        <f t="shared" si="59"/>
        <v>2</v>
      </c>
      <c r="M168">
        <f t="shared" si="61"/>
        <v>3</v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 t="str">
        <f>IF(A168="","",IF($R$3=1,dayTest!A181,day!A161))</f>
        <v>2132287170 698645998 57319274</v>
      </c>
      <c r="B169">
        <f t="shared" si="60"/>
        <v>2</v>
      </c>
      <c r="C169">
        <f t="shared" si="59"/>
        <v>1</v>
      </c>
      <c r="D169">
        <f t="shared" si="59"/>
        <v>3</v>
      </c>
      <c r="E169">
        <f t="shared" si="59"/>
        <v>2</v>
      </c>
      <c r="F169">
        <f t="shared" si="59"/>
        <v>2</v>
      </c>
      <c r="G169">
        <f t="shared" si="59"/>
        <v>8</v>
      </c>
      <c r="H169">
        <f t="shared" si="59"/>
        <v>7</v>
      </c>
      <c r="I169">
        <f t="shared" si="59"/>
        <v>1</v>
      </c>
      <c r="J169">
        <f t="shared" si="59"/>
        <v>7</v>
      </c>
      <c r="K169">
        <f t="shared" si="59"/>
        <v>0</v>
      </c>
      <c r="L169" t="str">
        <f t="shared" si="59"/>
        <v/>
      </c>
      <c r="M169">
        <f t="shared" si="61"/>
        <v>6</v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 t="str">
        <f>IF(A169="","",IF($R$3=1,dayTest!A182,day!A162))</f>
        <v>4158735055 3550090086 136232241</v>
      </c>
      <c r="B170">
        <f t="shared" si="60"/>
        <v>4</v>
      </c>
      <c r="C170">
        <f t="shared" si="59"/>
        <v>1</v>
      </c>
      <c r="D170">
        <f t="shared" si="59"/>
        <v>5</v>
      </c>
      <c r="E170">
        <f t="shared" si="59"/>
        <v>8</v>
      </c>
      <c r="F170">
        <f t="shared" si="59"/>
        <v>7</v>
      </c>
      <c r="G170">
        <f t="shared" si="59"/>
        <v>3</v>
      </c>
      <c r="H170">
        <f t="shared" si="59"/>
        <v>5</v>
      </c>
      <c r="I170">
        <f t="shared" si="59"/>
        <v>0</v>
      </c>
      <c r="J170">
        <f t="shared" si="59"/>
        <v>5</v>
      </c>
      <c r="K170">
        <f t="shared" si="59"/>
        <v>5</v>
      </c>
      <c r="L170" t="str">
        <f t="shared" si="59"/>
        <v/>
      </c>
      <c r="M170">
        <f t="shared" si="61"/>
        <v>3</v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 t="str">
        <f>IF(A170="","",IF($R$3=1,dayTest!A183,day!A163))</f>
        <v>2206492457 157488417 77764526</v>
      </c>
      <c r="B171">
        <f t="shared" si="60"/>
        <v>2</v>
      </c>
      <c r="C171">
        <f t="shared" si="59"/>
        <v>2</v>
      </c>
      <c r="D171">
        <f t="shared" si="59"/>
        <v>0</v>
      </c>
      <c r="E171">
        <f t="shared" si="59"/>
        <v>6</v>
      </c>
      <c r="F171">
        <f t="shared" si="59"/>
        <v>4</v>
      </c>
      <c r="G171">
        <f t="shared" si="59"/>
        <v>9</v>
      </c>
      <c r="H171">
        <f t="shared" si="59"/>
        <v>2</v>
      </c>
      <c r="I171">
        <f t="shared" si="59"/>
        <v>4</v>
      </c>
      <c r="J171">
        <f t="shared" si="59"/>
        <v>5</v>
      </c>
      <c r="K171">
        <f t="shared" si="59"/>
        <v>7</v>
      </c>
      <c r="L171" t="str">
        <f t="shared" si="59"/>
        <v/>
      </c>
      <c r="M171">
        <f t="shared" si="61"/>
        <v>1</v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 t="str">
        <f>IF(A171="","",IF($R$3=1,dayTest!A184,day!A164))</f>
        <v>3562496130 3899747983 220423516</v>
      </c>
      <c r="B172">
        <f t="shared" si="60"/>
        <v>3</v>
      </c>
      <c r="C172">
        <f t="shared" si="59"/>
        <v>5</v>
      </c>
      <c r="D172">
        <f t="shared" si="59"/>
        <v>6</v>
      </c>
      <c r="E172">
        <f t="shared" si="59"/>
        <v>2</v>
      </c>
      <c r="F172">
        <f t="shared" si="59"/>
        <v>4</v>
      </c>
      <c r="G172">
        <f t="shared" si="59"/>
        <v>9</v>
      </c>
      <c r="H172">
        <f t="shared" si="59"/>
        <v>6</v>
      </c>
      <c r="I172">
        <f t="shared" si="59"/>
        <v>1</v>
      </c>
      <c r="J172">
        <f t="shared" si="59"/>
        <v>3</v>
      </c>
      <c r="K172">
        <f t="shared" si="59"/>
        <v>0</v>
      </c>
      <c r="L172" t="str">
        <f t="shared" si="59"/>
        <v/>
      </c>
      <c r="M172">
        <f t="shared" si="61"/>
        <v>3</v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 t="str">
        <f>IF(A172="","",IF($R$3=1,dayTest!A185,day!A165))</f>
        <v>2653485248 2201828880 109349599</v>
      </c>
      <c r="B173">
        <f t="shared" si="60"/>
        <v>2</v>
      </c>
      <c r="C173">
        <f t="shared" si="59"/>
        <v>6</v>
      </c>
      <c r="D173">
        <f t="shared" si="59"/>
        <v>5</v>
      </c>
      <c r="E173">
        <f t="shared" si="59"/>
        <v>3</v>
      </c>
      <c r="F173">
        <f t="shared" si="59"/>
        <v>4</v>
      </c>
      <c r="G173">
        <f t="shared" ref="G173:L215" si="62">IFERROR(VALUE(MID($A173,COLUMN()-1,1)),"")</f>
        <v>8</v>
      </c>
      <c r="H173">
        <f t="shared" si="62"/>
        <v>5</v>
      </c>
      <c r="I173">
        <f t="shared" si="62"/>
        <v>2</v>
      </c>
      <c r="J173">
        <f t="shared" si="62"/>
        <v>4</v>
      </c>
      <c r="K173">
        <f t="shared" si="62"/>
        <v>8</v>
      </c>
      <c r="L173" t="str">
        <f t="shared" si="62"/>
        <v/>
      </c>
      <c r="M173">
        <f t="shared" si="61"/>
        <v>2</v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 t="str">
        <f>IF(A173="","",IF($R$3=1,dayTest!A186,day!A166))</f>
        <v>2014337155 154806801 2681616</v>
      </c>
      <c r="B174">
        <f t="shared" si="60"/>
        <v>2</v>
      </c>
      <c r="C174">
        <f t="shared" ref="C174:G223" si="63">IFERROR(VALUE(MID($A174,COLUMN()-1,1)),"")</f>
        <v>0</v>
      </c>
      <c r="D174">
        <f t="shared" si="63"/>
        <v>1</v>
      </c>
      <c r="E174">
        <f t="shared" si="63"/>
        <v>4</v>
      </c>
      <c r="F174">
        <f t="shared" si="63"/>
        <v>3</v>
      </c>
      <c r="G174">
        <f t="shared" si="62"/>
        <v>3</v>
      </c>
      <c r="H174">
        <f t="shared" si="62"/>
        <v>7</v>
      </c>
      <c r="I174">
        <f t="shared" si="62"/>
        <v>1</v>
      </c>
      <c r="J174">
        <f t="shared" si="62"/>
        <v>5</v>
      </c>
      <c r="K174">
        <f t="shared" si="62"/>
        <v>5</v>
      </c>
      <c r="L174" t="str">
        <f t="shared" si="62"/>
        <v/>
      </c>
      <c r="M174">
        <f t="shared" si="61"/>
        <v>1</v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 t="str">
        <f>IF(A174="","",IF($R$3=1,dayTest!A187,day!A167))</f>
        <v>1580787383 2536413861 97415145</v>
      </c>
      <c r="B175">
        <f t="shared" si="60"/>
        <v>1</v>
      </c>
      <c r="C175">
        <f t="shared" si="63"/>
        <v>5</v>
      </c>
      <c r="D175">
        <f t="shared" si="63"/>
        <v>8</v>
      </c>
      <c r="E175">
        <f t="shared" si="63"/>
        <v>0</v>
      </c>
      <c r="F175">
        <f t="shared" si="63"/>
        <v>7</v>
      </c>
      <c r="G175">
        <f t="shared" si="62"/>
        <v>8</v>
      </c>
      <c r="H175">
        <f t="shared" si="62"/>
        <v>7</v>
      </c>
      <c r="I175">
        <f t="shared" si="62"/>
        <v>3</v>
      </c>
      <c r="J175">
        <f t="shared" si="62"/>
        <v>8</v>
      </c>
      <c r="K175">
        <f t="shared" si="62"/>
        <v>3</v>
      </c>
      <c r="L175" t="str">
        <f t="shared" si="62"/>
        <v/>
      </c>
      <c r="M175">
        <f t="shared" si="61"/>
        <v>2</v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 t="str">
        <f>IF(A175="","",IF($R$3=1,dayTest!A188,day!A168))</f>
        <v>3453031511 3880534101 7390966</v>
      </c>
      <c r="B176">
        <f t="shared" si="60"/>
        <v>3</v>
      </c>
      <c r="C176">
        <f t="shared" si="63"/>
        <v>4</v>
      </c>
      <c r="D176">
        <f t="shared" si="63"/>
        <v>5</v>
      </c>
      <c r="E176">
        <f t="shared" si="63"/>
        <v>3</v>
      </c>
      <c r="F176">
        <f t="shared" si="63"/>
        <v>0</v>
      </c>
      <c r="G176">
        <f t="shared" si="62"/>
        <v>3</v>
      </c>
      <c r="H176">
        <f t="shared" si="62"/>
        <v>1</v>
      </c>
      <c r="I176">
        <f t="shared" si="62"/>
        <v>5</v>
      </c>
      <c r="J176">
        <f t="shared" si="62"/>
        <v>1</v>
      </c>
      <c r="K176">
        <f t="shared" si="62"/>
        <v>1</v>
      </c>
      <c r="L176" t="str">
        <f t="shared" si="62"/>
        <v/>
      </c>
      <c r="M176">
        <f t="shared" si="61"/>
        <v>3</v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 t="str">
        <f>IF(A176="","",IF($R$3=1,dayTest!A189,day!A169))</f>
        <v>1394150206 2633829006 45492562</v>
      </c>
      <c r="B177">
        <f t="shared" si="60"/>
        <v>1</v>
      </c>
      <c r="C177">
        <f t="shared" si="63"/>
        <v>3</v>
      </c>
      <c r="D177">
        <f t="shared" si="63"/>
        <v>9</v>
      </c>
      <c r="E177">
        <f t="shared" si="63"/>
        <v>4</v>
      </c>
      <c r="F177">
        <f t="shared" si="63"/>
        <v>1</v>
      </c>
      <c r="G177">
        <f t="shared" si="62"/>
        <v>5</v>
      </c>
      <c r="H177">
        <f t="shared" si="62"/>
        <v>0</v>
      </c>
      <c r="I177">
        <f t="shared" si="62"/>
        <v>2</v>
      </c>
      <c r="J177">
        <f t="shared" si="62"/>
        <v>0</v>
      </c>
      <c r="K177">
        <f t="shared" si="62"/>
        <v>6</v>
      </c>
      <c r="L177" t="str">
        <f t="shared" si="62"/>
        <v/>
      </c>
      <c r="M177">
        <f t="shared" si="61"/>
        <v>2</v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 t="str">
        <f>IF(A177="","",IF($R$3=1,dayTest!A190,day!A170))</f>
        <v>4057263903 3686322327 7821024</v>
      </c>
      <c r="B178">
        <f t="shared" si="60"/>
        <v>4</v>
      </c>
      <c r="C178">
        <f t="shared" si="63"/>
        <v>0</v>
      </c>
      <c r="D178">
        <f t="shared" si="63"/>
        <v>5</v>
      </c>
      <c r="E178">
        <f t="shared" si="63"/>
        <v>7</v>
      </c>
      <c r="F178">
        <f t="shared" si="63"/>
        <v>2</v>
      </c>
      <c r="G178">
        <f t="shared" si="62"/>
        <v>6</v>
      </c>
      <c r="H178">
        <f t="shared" si="62"/>
        <v>3</v>
      </c>
      <c r="I178">
        <f t="shared" si="62"/>
        <v>9</v>
      </c>
      <c r="J178">
        <f t="shared" si="62"/>
        <v>0</v>
      </c>
      <c r="K178">
        <f t="shared" si="62"/>
        <v>3</v>
      </c>
      <c r="L178" t="str">
        <f t="shared" si="62"/>
        <v/>
      </c>
      <c r="M178">
        <f t="shared" si="61"/>
        <v>3</v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 t="str">
        <f>IF(A178="","",IF($R$3=1,dayTest!A191,day!A171))</f>
        <v>4157273363 3548628394 1461692</v>
      </c>
      <c r="B179">
        <f t="shared" si="60"/>
        <v>4</v>
      </c>
      <c r="C179">
        <f t="shared" si="63"/>
        <v>1</v>
      </c>
      <c r="D179">
        <f t="shared" si="63"/>
        <v>5</v>
      </c>
      <c r="E179">
        <f t="shared" si="63"/>
        <v>7</v>
      </c>
      <c r="F179">
        <f t="shared" si="63"/>
        <v>2</v>
      </c>
      <c r="G179">
        <f t="shared" si="62"/>
        <v>7</v>
      </c>
      <c r="H179">
        <f t="shared" si="62"/>
        <v>3</v>
      </c>
      <c r="I179">
        <f t="shared" si="62"/>
        <v>3</v>
      </c>
      <c r="J179">
        <f t="shared" si="62"/>
        <v>6</v>
      </c>
      <c r="K179">
        <f t="shared" si="62"/>
        <v>3</v>
      </c>
      <c r="L179" t="str">
        <f t="shared" si="62"/>
        <v/>
      </c>
      <c r="M179">
        <f t="shared" si="61"/>
        <v>3</v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 t="str">
        <f>IF(A179="","",IF($R$3=1,dayTest!A192,day!A172))</f>
        <v>3460422477 3694143351 102073653</v>
      </c>
      <c r="B180">
        <f t="shared" si="60"/>
        <v>3</v>
      </c>
      <c r="C180">
        <f t="shared" si="63"/>
        <v>4</v>
      </c>
      <c r="D180">
        <f t="shared" si="63"/>
        <v>6</v>
      </c>
      <c r="E180">
        <f t="shared" si="63"/>
        <v>0</v>
      </c>
      <c r="F180">
        <f t="shared" si="63"/>
        <v>4</v>
      </c>
      <c r="G180">
        <f t="shared" si="62"/>
        <v>2</v>
      </c>
      <c r="H180">
        <f t="shared" si="62"/>
        <v>2</v>
      </c>
      <c r="I180">
        <f t="shared" si="62"/>
        <v>4</v>
      </c>
      <c r="J180">
        <f t="shared" si="62"/>
        <v>7</v>
      </c>
      <c r="K180">
        <f t="shared" si="62"/>
        <v>7</v>
      </c>
      <c r="L180" t="str">
        <f t="shared" si="62"/>
        <v/>
      </c>
      <c r="M180">
        <f t="shared" si="61"/>
        <v>3</v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 t="str">
        <f>IF(A180="","",IF($R$3=1,dayTest!A193,day!A173))</f>
        <v>4136949610 3800168581 20323753</v>
      </c>
      <c r="B181">
        <f t="shared" si="60"/>
        <v>4</v>
      </c>
      <c r="C181">
        <f t="shared" si="63"/>
        <v>1</v>
      </c>
      <c r="D181">
        <f t="shared" si="63"/>
        <v>3</v>
      </c>
      <c r="E181">
        <f t="shared" si="63"/>
        <v>6</v>
      </c>
      <c r="F181">
        <f t="shared" si="63"/>
        <v>9</v>
      </c>
      <c r="G181">
        <f t="shared" si="62"/>
        <v>4</v>
      </c>
      <c r="H181">
        <f t="shared" si="62"/>
        <v>9</v>
      </c>
      <c r="I181">
        <f t="shared" si="62"/>
        <v>6</v>
      </c>
      <c r="J181">
        <f t="shared" si="62"/>
        <v>1</v>
      </c>
      <c r="K181">
        <f t="shared" si="62"/>
        <v>0</v>
      </c>
      <c r="L181" t="str">
        <f t="shared" si="62"/>
        <v/>
      </c>
      <c r="M181">
        <f t="shared" si="61"/>
        <v>3</v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 t="str">
        <f>IF(A181="","",IF($R$3=1,dayTest!A194,day!A174))</f>
        <v>1678202528 872422329 206477337</v>
      </c>
      <c r="B182">
        <f t="shared" si="60"/>
        <v>1</v>
      </c>
      <c r="C182">
        <f t="shared" si="63"/>
        <v>6</v>
      </c>
      <c r="D182">
        <f t="shared" si="63"/>
        <v>7</v>
      </c>
      <c r="E182">
        <f t="shared" si="63"/>
        <v>8</v>
      </c>
      <c r="F182">
        <f t="shared" si="63"/>
        <v>2</v>
      </c>
      <c r="G182">
        <f t="shared" si="62"/>
        <v>0</v>
      </c>
      <c r="H182">
        <f t="shared" si="62"/>
        <v>2</v>
      </c>
      <c r="I182">
        <f t="shared" si="62"/>
        <v>5</v>
      </c>
      <c r="J182">
        <f t="shared" si="62"/>
        <v>2</v>
      </c>
      <c r="K182">
        <f t="shared" si="62"/>
        <v>8</v>
      </c>
      <c r="L182" t="str">
        <f t="shared" si="62"/>
        <v/>
      </c>
      <c r="M182">
        <f t="shared" si="61"/>
        <v>8</v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 t="str">
        <f>IF(A182="","",IF($R$3=1,dayTest!A195,day!A175))</f>
        <v>1556099825 2109473643 24687558</v>
      </c>
      <c r="B183">
        <f t="shared" si="60"/>
        <v>1</v>
      </c>
      <c r="C183">
        <f t="shared" si="63"/>
        <v>5</v>
      </c>
      <c r="D183">
        <f t="shared" si="63"/>
        <v>5</v>
      </c>
      <c r="E183">
        <f t="shared" si="63"/>
        <v>6</v>
      </c>
      <c r="F183">
        <f t="shared" si="63"/>
        <v>0</v>
      </c>
      <c r="G183">
        <f t="shared" si="62"/>
        <v>9</v>
      </c>
      <c r="H183">
        <f t="shared" si="62"/>
        <v>9</v>
      </c>
      <c r="I183">
        <f t="shared" si="62"/>
        <v>8</v>
      </c>
      <c r="J183">
        <f t="shared" si="62"/>
        <v>2</v>
      </c>
      <c r="K183">
        <f t="shared" si="62"/>
        <v>5</v>
      </c>
      <c r="L183" t="str">
        <f t="shared" si="62"/>
        <v/>
      </c>
      <c r="M183">
        <f t="shared" si="61"/>
        <v>2</v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 t="str">
        <f>IF(A183="","",IF($R$3=1,dayTest!A196,day!A176))</f>
        <v>128927628 2679321568 66627266</v>
      </c>
      <c r="B184">
        <f t="shared" si="60"/>
        <v>1</v>
      </c>
      <c r="C184">
        <f t="shared" si="63"/>
        <v>2</v>
      </c>
      <c r="D184">
        <f t="shared" si="63"/>
        <v>8</v>
      </c>
      <c r="E184">
        <f t="shared" si="63"/>
        <v>9</v>
      </c>
      <c r="F184">
        <f t="shared" si="63"/>
        <v>2</v>
      </c>
      <c r="G184">
        <f t="shared" si="62"/>
        <v>7</v>
      </c>
      <c r="H184">
        <f t="shared" si="62"/>
        <v>6</v>
      </c>
      <c r="I184">
        <f t="shared" si="62"/>
        <v>2</v>
      </c>
      <c r="J184">
        <f t="shared" si="62"/>
        <v>8</v>
      </c>
      <c r="K184" t="str">
        <f t="shared" si="62"/>
        <v/>
      </c>
      <c r="L184">
        <f t="shared" si="62"/>
        <v>2</v>
      </c>
      <c r="M184">
        <f t="shared" si="61"/>
        <v>6</v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 t="str">
        <f>IF(A184="","",IF($R$3=1,dayTest!A197,day!A177))</f>
        <v>2017018771 0 115268399</v>
      </c>
      <c r="B185">
        <f t="shared" si="60"/>
        <v>2</v>
      </c>
      <c r="C185">
        <f t="shared" si="63"/>
        <v>0</v>
      </c>
      <c r="D185">
        <f t="shared" si="63"/>
        <v>1</v>
      </c>
      <c r="E185">
        <f t="shared" si="63"/>
        <v>7</v>
      </c>
      <c r="F185">
        <f t="shared" si="63"/>
        <v>0</v>
      </c>
      <c r="G185">
        <f t="shared" si="62"/>
        <v>1</v>
      </c>
      <c r="H185">
        <f t="shared" si="62"/>
        <v>8</v>
      </c>
      <c r="I185">
        <f t="shared" si="62"/>
        <v>7</v>
      </c>
      <c r="J185">
        <f t="shared" si="62"/>
        <v>7</v>
      </c>
      <c r="K185">
        <f t="shared" si="62"/>
        <v>1</v>
      </c>
      <c r="L185" t="str">
        <f t="shared" si="62"/>
        <v/>
      </c>
      <c r="M185">
        <f t="shared" si="61"/>
        <v>0</v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 t="str">
        <f>IF(A185="","",IF($R$3=1,dayTest!A198,day!A178))</f>
        <v>4065084927 3820492334 60041767</v>
      </c>
      <c r="B186">
        <f t="shared" si="60"/>
        <v>4</v>
      </c>
      <c r="C186">
        <f t="shared" si="63"/>
        <v>0</v>
      </c>
      <c r="D186">
        <f t="shared" si="63"/>
        <v>6</v>
      </c>
      <c r="E186">
        <f t="shared" si="63"/>
        <v>5</v>
      </c>
      <c r="F186">
        <f t="shared" si="63"/>
        <v>0</v>
      </c>
      <c r="G186">
        <f t="shared" si="62"/>
        <v>8</v>
      </c>
      <c r="H186">
        <f t="shared" si="62"/>
        <v>4</v>
      </c>
      <c r="I186">
        <f t="shared" si="62"/>
        <v>9</v>
      </c>
      <c r="J186">
        <f t="shared" si="62"/>
        <v>2</v>
      </c>
      <c r="K186">
        <f t="shared" si="62"/>
        <v>7</v>
      </c>
      <c r="L186" t="str">
        <f t="shared" si="62"/>
        <v/>
      </c>
      <c r="M186">
        <f t="shared" si="61"/>
        <v>3</v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 t="str">
        <f>IF(A186="","",IF($R$3=1,dayTest!A199,day!A179))</f>
        <v>3411240257 4253176042 41791254</v>
      </c>
      <c r="B187">
        <f t="shared" si="60"/>
        <v>3</v>
      </c>
      <c r="C187">
        <f t="shared" si="63"/>
        <v>4</v>
      </c>
      <c r="D187">
        <f t="shared" si="63"/>
        <v>1</v>
      </c>
      <c r="E187">
        <f t="shared" si="63"/>
        <v>1</v>
      </c>
      <c r="F187">
        <f t="shared" si="63"/>
        <v>2</v>
      </c>
      <c r="G187">
        <f t="shared" si="62"/>
        <v>4</v>
      </c>
      <c r="H187">
        <f t="shared" si="62"/>
        <v>0</v>
      </c>
      <c r="I187">
        <f t="shared" si="62"/>
        <v>2</v>
      </c>
      <c r="J187">
        <f t="shared" si="62"/>
        <v>5</v>
      </c>
      <c r="K187">
        <f t="shared" si="62"/>
        <v>7</v>
      </c>
      <c r="L187" t="str">
        <f t="shared" si="62"/>
        <v/>
      </c>
      <c r="M187">
        <f t="shared" si="61"/>
        <v>4</v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 t="str">
        <f>IF(A187="","",IF($R$3=1,dayTest!A200,day!A180))</f>
        <v>767703767 2441655844 94758017</v>
      </c>
      <c r="B188">
        <f t="shared" si="60"/>
        <v>7</v>
      </c>
      <c r="C188">
        <f t="shared" si="63"/>
        <v>6</v>
      </c>
      <c r="D188">
        <f t="shared" si="63"/>
        <v>7</v>
      </c>
      <c r="E188">
        <f t="shared" si="63"/>
        <v>7</v>
      </c>
      <c r="F188">
        <f t="shared" si="63"/>
        <v>0</v>
      </c>
      <c r="G188">
        <f t="shared" si="62"/>
        <v>3</v>
      </c>
      <c r="H188">
        <f t="shared" si="62"/>
        <v>7</v>
      </c>
      <c r="I188">
        <f t="shared" si="62"/>
        <v>6</v>
      </c>
      <c r="J188">
        <f t="shared" si="62"/>
        <v>7</v>
      </c>
      <c r="K188" t="str">
        <f t="shared" si="62"/>
        <v/>
      </c>
      <c r="L188">
        <f t="shared" si="62"/>
        <v>2</v>
      </c>
      <c r="M188">
        <f t="shared" si="61"/>
        <v>4</v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 t="str">
        <f>IF(A188="","",IF($R$3=1,dayTest!A201,day!A181))</f>
        <v>1439642768 755965272 116457057</v>
      </c>
      <c r="B189">
        <f t="shared" si="60"/>
        <v>1</v>
      </c>
      <c r="C189">
        <f t="shared" si="63"/>
        <v>4</v>
      </c>
      <c r="D189">
        <f t="shared" si="63"/>
        <v>3</v>
      </c>
      <c r="E189">
        <f t="shared" si="63"/>
        <v>9</v>
      </c>
      <c r="F189">
        <f t="shared" si="63"/>
        <v>6</v>
      </c>
      <c r="G189">
        <f t="shared" si="62"/>
        <v>4</v>
      </c>
      <c r="H189">
        <f t="shared" si="62"/>
        <v>2</v>
      </c>
      <c r="I189">
        <f t="shared" si="62"/>
        <v>7</v>
      </c>
      <c r="J189">
        <f t="shared" si="62"/>
        <v>6</v>
      </c>
      <c r="K189">
        <f t="shared" si="62"/>
        <v>8</v>
      </c>
      <c r="L189" t="str">
        <f t="shared" si="62"/>
        <v/>
      </c>
      <c r="M189">
        <f t="shared" si="61"/>
        <v>7</v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 t="str">
        <f>IF(A189="","",IF($R$3=1,dayTest!A202,day!A182))</f>
        <v>3782919646 4174367470 78808572</v>
      </c>
      <c r="B190">
        <f t="shared" si="60"/>
        <v>3</v>
      </c>
      <c r="C190">
        <f t="shared" si="63"/>
        <v>7</v>
      </c>
      <c r="D190">
        <f t="shared" si="63"/>
        <v>8</v>
      </c>
      <c r="E190">
        <f t="shared" si="63"/>
        <v>2</v>
      </c>
      <c r="F190">
        <f t="shared" si="63"/>
        <v>9</v>
      </c>
      <c r="G190">
        <f t="shared" si="62"/>
        <v>1</v>
      </c>
      <c r="H190">
        <f t="shared" si="62"/>
        <v>9</v>
      </c>
      <c r="I190">
        <f t="shared" si="62"/>
        <v>6</v>
      </c>
      <c r="J190">
        <f t="shared" si="62"/>
        <v>4</v>
      </c>
      <c r="K190">
        <f t="shared" si="62"/>
        <v>6</v>
      </c>
      <c r="L190" t="str">
        <f t="shared" si="62"/>
        <v/>
      </c>
      <c r="M190">
        <f t="shared" si="61"/>
        <v>4</v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>
        <f>IF(A190="","",IF($R$3=1,dayTest!A203,day!A183))</f>
        <v>0</v>
      </c>
      <c r="B191">
        <f t="shared" si="60"/>
        <v>0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1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 t="str">
        <f>IF(A191="","",IF($R$3=1,dayTest!A204,day!A184))</f>
        <v>humidity-to-location map:</v>
      </c>
      <c r="B192" t="str">
        <f t="shared" si="60"/>
        <v/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 t="str">
        <f>IF(A192="","",IF($R$3=1,dayTest!A205,day!A185))</f>
        <v>347042062 4204488573 2962316</v>
      </c>
      <c r="B193">
        <f t="shared" si="60"/>
        <v>3</v>
      </c>
      <c r="C193">
        <f t="shared" si="63"/>
        <v>4</v>
      </c>
      <c r="D193">
        <f t="shared" si="63"/>
        <v>7</v>
      </c>
      <c r="E193">
        <f t="shared" si="63"/>
        <v>0</v>
      </c>
      <c r="F193">
        <f t="shared" si="63"/>
        <v>4</v>
      </c>
      <c r="G193">
        <f t="shared" si="62"/>
        <v>2</v>
      </c>
      <c r="H193">
        <f t="shared" si="62"/>
        <v>0</v>
      </c>
      <c r="I193">
        <f t="shared" si="62"/>
        <v>6</v>
      </c>
      <c r="J193">
        <f t="shared" si="62"/>
        <v>2</v>
      </c>
      <c r="K193" t="str">
        <f t="shared" si="62"/>
        <v/>
      </c>
      <c r="L193">
        <f t="shared" si="62"/>
        <v>4</v>
      </c>
      <c r="M193">
        <f t="shared" si="61"/>
        <v>2</v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 t="str">
        <f>IF(A193="","",IF($R$3=1,dayTest!A206,day!A186))</f>
        <v>877642375 2878291222 23518224</v>
      </c>
      <c r="B194">
        <f t="shared" si="60"/>
        <v>8</v>
      </c>
      <c r="C194">
        <f t="shared" si="63"/>
        <v>7</v>
      </c>
      <c r="D194">
        <f t="shared" si="63"/>
        <v>7</v>
      </c>
      <c r="E194">
        <f t="shared" si="63"/>
        <v>6</v>
      </c>
      <c r="F194">
        <f t="shared" si="63"/>
        <v>4</v>
      </c>
      <c r="G194">
        <f t="shared" si="62"/>
        <v>2</v>
      </c>
      <c r="H194">
        <f t="shared" si="62"/>
        <v>3</v>
      </c>
      <c r="I194">
        <f t="shared" si="62"/>
        <v>7</v>
      </c>
      <c r="J194">
        <f t="shared" si="62"/>
        <v>5</v>
      </c>
      <c r="K194" t="str">
        <f t="shared" si="62"/>
        <v/>
      </c>
      <c r="L194">
        <f t="shared" si="62"/>
        <v>2</v>
      </c>
      <c r="M194">
        <f t="shared" si="61"/>
        <v>8</v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 t="str">
        <f>IF(A194="","",IF($R$3=1,dayTest!A207,day!A187))</f>
        <v>3638916554 3484768713 5466055</v>
      </c>
      <c r="B195">
        <f t="shared" si="60"/>
        <v>3</v>
      </c>
      <c r="C195">
        <f t="shared" si="63"/>
        <v>6</v>
      </c>
      <c r="D195">
        <f t="shared" si="63"/>
        <v>3</v>
      </c>
      <c r="E195">
        <f t="shared" si="63"/>
        <v>8</v>
      </c>
      <c r="F195">
        <f t="shared" si="63"/>
        <v>9</v>
      </c>
      <c r="G195">
        <f t="shared" si="62"/>
        <v>1</v>
      </c>
      <c r="H195">
        <f t="shared" si="62"/>
        <v>6</v>
      </c>
      <c r="I195">
        <f t="shared" si="62"/>
        <v>5</v>
      </c>
      <c r="J195">
        <f t="shared" si="62"/>
        <v>5</v>
      </c>
      <c r="K195">
        <f t="shared" si="62"/>
        <v>4</v>
      </c>
      <c r="L195" t="str">
        <f t="shared" si="62"/>
        <v/>
      </c>
      <c r="M195">
        <f t="shared" si="61"/>
        <v>3</v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 t="str">
        <f>IF(A195="","",IF($R$3=1,dayTest!A208,day!A188))</f>
        <v>2890676240 3280663590 83564486</v>
      </c>
      <c r="B196">
        <f t="shared" si="60"/>
        <v>2</v>
      </c>
      <c r="C196">
        <f t="shared" si="63"/>
        <v>8</v>
      </c>
      <c r="D196">
        <f t="shared" si="63"/>
        <v>9</v>
      </c>
      <c r="E196">
        <f t="shared" si="63"/>
        <v>0</v>
      </c>
      <c r="F196">
        <f t="shared" si="63"/>
        <v>6</v>
      </c>
      <c r="G196">
        <f t="shared" si="62"/>
        <v>7</v>
      </c>
      <c r="H196">
        <f t="shared" si="62"/>
        <v>6</v>
      </c>
      <c r="I196">
        <f t="shared" si="62"/>
        <v>2</v>
      </c>
      <c r="J196">
        <f t="shared" si="62"/>
        <v>4</v>
      </c>
      <c r="K196">
        <f t="shared" si="62"/>
        <v>0</v>
      </c>
      <c r="L196" t="str">
        <f t="shared" si="62"/>
        <v/>
      </c>
      <c r="M196">
        <f t="shared" si="61"/>
        <v>3</v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 t="str">
        <f>IF(A196="","",IF($R$3=1,dayTest!A209,day!A189))</f>
        <v>201731623 3228655138 52008452</v>
      </c>
      <c r="B197">
        <f t="shared" si="60"/>
        <v>2</v>
      </c>
      <c r="C197">
        <f t="shared" si="63"/>
        <v>0</v>
      </c>
      <c r="D197">
        <f t="shared" si="63"/>
        <v>1</v>
      </c>
      <c r="E197">
        <f t="shared" si="63"/>
        <v>7</v>
      </c>
      <c r="F197">
        <f t="shared" si="63"/>
        <v>3</v>
      </c>
      <c r="G197">
        <f t="shared" si="62"/>
        <v>1</v>
      </c>
      <c r="H197">
        <f t="shared" si="62"/>
        <v>6</v>
      </c>
      <c r="I197">
        <f t="shared" si="62"/>
        <v>2</v>
      </c>
      <c r="J197">
        <f t="shared" si="62"/>
        <v>3</v>
      </c>
      <c r="K197" t="str">
        <f t="shared" si="62"/>
        <v/>
      </c>
      <c r="L197">
        <f t="shared" si="62"/>
        <v>3</v>
      </c>
      <c r="M197">
        <f t="shared" si="61"/>
        <v>2</v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 t="str">
        <f>IF(A197="","",IF($R$3=1,dayTest!A210,day!A190))</f>
        <v>1692198890 1946017811 25211210</v>
      </c>
      <c r="B198">
        <f t="shared" si="60"/>
        <v>1</v>
      </c>
      <c r="C198">
        <f t="shared" si="63"/>
        <v>6</v>
      </c>
      <c r="D198">
        <f t="shared" si="63"/>
        <v>9</v>
      </c>
      <c r="E198">
        <f t="shared" si="63"/>
        <v>2</v>
      </c>
      <c r="F198">
        <f t="shared" si="63"/>
        <v>1</v>
      </c>
      <c r="G198">
        <f t="shared" si="62"/>
        <v>9</v>
      </c>
      <c r="H198">
        <f t="shared" si="62"/>
        <v>8</v>
      </c>
      <c r="I198">
        <f t="shared" si="62"/>
        <v>8</v>
      </c>
      <c r="J198">
        <f t="shared" si="62"/>
        <v>9</v>
      </c>
      <c r="K198">
        <f t="shared" si="62"/>
        <v>0</v>
      </c>
      <c r="L198" t="str">
        <f t="shared" si="62"/>
        <v/>
      </c>
      <c r="M198">
        <f t="shared" si="61"/>
        <v>1</v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 t="str">
        <f>IF(A198="","",IF($R$3=1,dayTest!A211,day!A191))</f>
        <v>1717410100 1270737209 92827656</v>
      </c>
      <c r="B199">
        <f t="shared" si="60"/>
        <v>1</v>
      </c>
      <c r="C199">
        <f t="shared" si="63"/>
        <v>7</v>
      </c>
      <c r="D199">
        <f t="shared" si="63"/>
        <v>1</v>
      </c>
      <c r="E199">
        <f t="shared" si="63"/>
        <v>7</v>
      </c>
      <c r="F199">
        <f t="shared" si="63"/>
        <v>4</v>
      </c>
      <c r="G199">
        <f t="shared" si="62"/>
        <v>1</v>
      </c>
      <c r="H199">
        <f t="shared" si="62"/>
        <v>0</v>
      </c>
      <c r="I199">
        <f t="shared" si="62"/>
        <v>1</v>
      </c>
      <c r="J199">
        <f t="shared" si="62"/>
        <v>0</v>
      </c>
      <c r="K199">
        <f t="shared" si="62"/>
        <v>0</v>
      </c>
      <c r="L199" t="str">
        <f t="shared" si="62"/>
        <v/>
      </c>
      <c r="M199">
        <f t="shared" si="61"/>
        <v>1</v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 t="str">
        <f>IF(A199="","",IF($R$3=1,dayTest!A212,day!A192))</f>
        <v>3598929376 3630765534 39987178</v>
      </c>
      <c r="B200">
        <f t="shared" si="60"/>
        <v>3</v>
      </c>
      <c r="C200">
        <f t="shared" si="63"/>
        <v>5</v>
      </c>
      <c r="D200">
        <f t="shared" si="63"/>
        <v>9</v>
      </c>
      <c r="E200">
        <f t="shared" si="63"/>
        <v>8</v>
      </c>
      <c r="F200">
        <f t="shared" si="63"/>
        <v>9</v>
      </c>
      <c r="G200">
        <f t="shared" si="62"/>
        <v>2</v>
      </c>
      <c r="H200">
        <f t="shared" si="62"/>
        <v>9</v>
      </c>
      <c r="I200">
        <f t="shared" si="62"/>
        <v>3</v>
      </c>
      <c r="J200">
        <f t="shared" si="62"/>
        <v>7</v>
      </c>
      <c r="K200">
        <f t="shared" si="62"/>
        <v>6</v>
      </c>
      <c r="L200" t="str">
        <f t="shared" si="62"/>
        <v/>
      </c>
      <c r="M200">
        <f t="shared" si="61"/>
        <v>3</v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 t="str">
        <f>IF(A200="","",IF($R$3=1,dayTest!A213,day!A193))</f>
        <v>2226479211 1578430526 262844314</v>
      </c>
      <c r="B201">
        <f t="shared" si="60"/>
        <v>2</v>
      </c>
      <c r="C201">
        <f t="shared" si="63"/>
        <v>2</v>
      </c>
      <c r="D201">
        <f t="shared" si="63"/>
        <v>2</v>
      </c>
      <c r="E201">
        <f t="shared" si="63"/>
        <v>6</v>
      </c>
      <c r="F201">
        <f t="shared" si="63"/>
        <v>4</v>
      </c>
      <c r="G201">
        <f t="shared" si="62"/>
        <v>7</v>
      </c>
      <c r="H201">
        <f t="shared" si="62"/>
        <v>9</v>
      </c>
      <c r="I201">
        <f t="shared" si="62"/>
        <v>2</v>
      </c>
      <c r="J201">
        <f t="shared" si="62"/>
        <v>1</v>
      </c>
      <c r="K201">
        <f t="shared" si="62"/>
        <v>1</v>
      </c>
      <c r="L201" t="str">
        <f t="shared" si="62"/>
        <v/>
      </c>
      <c r="M201">
        <f t="shared" si="61"/>
        <v>1</v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 t="str">
        <f>IF(A201="","",IF($R$3=1,dayTest!A214,day!A194))</f>
        <v>687169155 3670752712 117494406</v>
      </c>
      <c r="B202">
        <f t="shared" si="60"/>
        <v>6</v>
      </c>
      <c r="C202">
        <f t="shared" si="63"/>
        <v>8</v>
      </c>
      <c r="D202">
        <f t="shared" si="63"/>
        <v>7</v>
      </c>
      <c r="E202">
        <f t="shared" si="63"/>
        <v>1</v>
      </c>
      <c r="F202">
        <f t="shared" si="63"/>
        <v>6</v>
      </c>
      <c r="G202">
        <f t="shared" si="62"/>
        <v>9</v>
      </c>
      <c r="H202">
        <f t="shared" si="62"/>
        <v>1</v>
      </c>
      <c r="I202">
        <f t="shared" si="62"/>
        <v>5</v>
      </c>
      <c r="J202">
        <f t="shared" si="62"/>
        <v>5</v>
      </c>
      <c r="K202" t="str">
        <f t="shared" si="62"/>
        <v/>
      </c>
      <c r="L202">
        <f t="shared" si="62"/>
        <v>3</v>
      </c>
      <c r="M202">
        <f t="shared" si="61"/>
        <v>6</v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 t="str">
        <f>IF(A202="","",IF($R$3=1,dayTest!A215,day!A195))</f>
        <v>3884728324 1515480569 62949957</v>
      </c>
      <c r="B203">
        <f t="shared" si="60"/>
        <v>3</v>
      </c>
      <c r="C203">
        <f t="shared" si="63"/>
        <v>8</v>
      </c>
      <c r="D203">
        <f t="shared" si="63"/>
        <v>8</v>
      </c>
      <c r="E203">
        <f t="shared" si="63"/>
        <v>4</v>
      </c>
      <c r="F203">
        <f t="shared" si="63"/>
        <v>7</v>
      </c>
      <c r="G203">
        <f t="shared" si="62"/>
        <v>2</v>
      </c>
      <c r="H203">
        <f t="shared" si="62"/>
        <v>8</v>
      </c>
      <c r="I203">
        <f t="shared" si="62"/>
        <v>3</v>
      </c>
      <c r="J203">
        <f t="shared" si="62"/>
        <v>2</v>
      </c>
      <c r="K203">
        <f t="shared" si="62"/>
        <v>4</v>
      </c>
      <c r="L203" t="str">
        <f t="shared" si="62"/>
        <v/>
      </c>
      <c r="M203">
        <f t="shared" si="61"/>
        <v>1</v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 t="str">
        <f>IF(A203="","",IF($R$3=1,dayTest!A216,day!A196))</f>
        <v>3494186405 1841274840 104742971</v>
      </c>
      <c r="B204">
        <f t="shared" si="60"/>
        <v>3</v>
      </c>
      <c r="C204">
        <f t="shared" si="63"/>
        <v>4</v>
      </c>
      <c r="D204">
        <f t="shared" si="63"/>
        <v>9</v>
      </c>
      <c r="E204">
        <f t="shared" si="63"/>
        <v>4</v>
      </c>
      <c r="F204">
        <f t="shared" si="63"/>
        <v>1</v>
      </c>
      <c r="G204">
        <f t="shared" si="62"/>
        <v>8</v>
      </c>
      <c r="H204">
        <f t="shared" si="62"/>
        <v>6</v>
      </c>
      <c r="I204">
        <f t="shared" si="62"/>
        <v>4</v>
      </c>
      <c r="J204">
        <f t="shared" si="62"/>
        <v>0</v>
      </c>
      <c r="K204">
        <f t="shared" si="62"/>
        <v>5</v>
      </c>
      <c r="L204" t="str">
        <f t="shared" si="62"/>
        <v/>
      </c>
      <c r="M204">
        <f t="shared" si="61"/>
        <v>1</v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 t="str">
        <f>IF(A204="","",IF($R$3=1,dayTest!A217,day!A197))</f>
        <v>2753482998 2630924017 120642845</v>
      </c>
      <c r="B205">
        <f t="shared" si="60"/>
        <v>2</v>
      </c>
      <c r="C205">
        <f t="shared" si="63"/>
        <v>7</v>
      </c>
      <c r="D205">
        <f t="shared" si="63"/>
        <v>5</v>
      </c>
      <c r="E205">
        <f t="shared" si="63"/>
        <v>3</v>
      </c>
      <c r="F205">
        <f t="shared" si="63"/>
        <v>4</v>
      </c>
      <c r="G205">
        <f t="shared" si="62"/>
        <v>8</v>
      </c>
      <c r="H205">
        <f t="shared" si="62"/>
        <v>2</v>
      </c>
      <c r="I205">
        <f t="shared" si="62"/>
        <v>9</v>
      </c>
      <c r="J205">
        <f t="shared" si="62"/>
        <v>9</v>
      </c>
      <c r="K205">
        <f t="shared" si="62"/>
        <v>8</v>
      </c>
      <c r="L205" t="str">
        <f t="shared" si="62"/>
        <v/>
      </c>
      <c r="M205">
        <f t="shared" si="61"/>
        <v>2</v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 t="str">
        <f>IF(A205="","",IF($R$3=1,dayTest!A218,day!A198))</f>
        <v>572458731 2235388494 114710424</v>
      </c>
      <c r="B206">
        <f t="shared" si="60"/>
        <v>5</v>
      </c>
      <c r="C206">
        <f t="shared" si="63"/>
        <v>7</v>
      </c>
      <c r="D206">
        <f t="shared" si="63"/>
        <v>2</v>
      </c>
      <c r="E206">
        <f t="shared" si="63"/>
        <v>4</v>
      </c>
      <c r="F206">
        <f t="shared" si="63"/>
        <v>5</v>
      </c>
      <c r="G206">
        <f t="shared" si="62"/>
        <v>8</v>
      </c>
      <c r="H206">
        <f t="shared" si="62"/>
        <v>7</v>
      </c>
      <c r="I206">
        <f t="shared" si="62"/>
        <v>3</v>
      </c>
      <c r="J206">
        <f t="shared" si="62"/>
        <v>1</v>
      </c>
      <c r="K206" t="str">
        <f t="shared" si="62"/>
        <v/>
      </c>
      <c r="L206">
        <f t="shared" si="62"/>
        <v>2</v>
      </c>
      <c r="M206">
        <f t="shared" si="61"/>
        <v>2</v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 t="str">
        <f>IF(A206="","",IF($R$3=1,dayTest!A219,day!A199))</f>
        <v>3947678281 3490234768 140530766</v>
      </c>
      <c r="B207">
        <f t="shared" si="60"/>
        <v>3</v>
      </c>
      <c r="C207">
        <f t="shared" si="63"/>
        <v>9</v>
      </c>
      <c r="D207">
        <f t="shared" si="63"/>
        <v>4</v>
      </c>
      <c r="E207">
        <f t="shared" si="63"/>
        <v>7</v>
      </c>
      <c r="F207">
        <f t="shared" si="63"/>
        <v>6</v>
      </c>
      <c r="G207">
        <f t="shared" si="62"/>
        <v>7</v>
      </c>
      <c r="H207">
        <f t="shared" si="62"/>
        <v>8</v>
      </c>
      <c r="I207">
        <f t="shared" si="62"/>
        <v>2</v>
      </c>
      <c r="J207">
        <f t="shared" si="62"/>
        <v>8</v>
      </c>
      <c r="K207">
        <f t="shared" si="62"/>
        <v>1</v>
      </c>
      <c r="L207" t="str">
        <f t="shared" si="62"/>
        <v/>
      </c>
      <c r="M207">
        <f t="shared" si="61"/>
        <v>3</v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 t="str">
        <f>IF(A207="","",IF($R$3=1,dayTest!A220,day!A200))</f>
        <v>3433348031 3167816764 60838374</v>
      </c>
      <c r="B208">
        <f t="shared" si="60"/>
        <v>3</v>
      </c>
      <c r="C208">
        <f t="shared" si="63"/>
        <v>4</v>
      </c>
      <c r="D208">
        <f t="shared" si="63"/>
        <v>3</v>
      </c>
      <c r="E208">
        <f t="shared" si="63"/>
        <v>3</v>
      </c>
      <c r="F208">
        <f t="shared" si="63"/>
        <v>3</v>
      </c>
      <c r="G208">
        <f t="shared" si="62"/>
        <v>4</v>
      </c>
      <c r="H208">
        <f t="shared" si="62"/>
        <v>8</v>
      </c>
      <c r="I208">
        <f t="shared" si="62"/>
        <v>0</v>
      </c>
      <c r="J208">
        <f t="shared" si="62"/>
        <v>3</v>
      </c>
      <c r="K208">
        <f t="shared" si="62"/>
        <v>1</v>
      </c>
      <c r="L208" t="str">
        <f t="shared" si="62"/>
        <v/>
      </c>
      <c r="M208">
        <f t="shared" si="61"/>
        <v>3</v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 t="str">
        <f>IF(A208="","",IF($R$3=1,dayTest!A221,day!A201))</f>
        <v>350004378 2406580589 222454353</v>
      </c>
      <c r="B209">
        <f t="shared" si="60"/>
        <v>3</v>
      </c>
      <c r="C209">
        <f t="shared" si="63"/>
        <v>5</v>
      </c>
      <c r="D209">
        <f t="shared" si="63"/>
        <v>0</v>
      </c>
      <c r="E209">
        <f t="shared" si="63"/>
        <v>0</v>
      </c>
      <c r="F209">
        <f t="shared" si="63"/>
        <v>0</v>
      </c>
      <c r="G209">
        <f t="shared" si="62"/>
        <v>4</v>
      </c>
      <c r="H209">
        <f t="shared" si="62"/>
        <v>3</v>
      </c>
      <c r="I209">
        <f t="shared" si="62"/>
        <v>7</v>
      </c>
      <c r="J209">
        <f t="shared" si="62"/>
        <v>8</v>
      </c>
      <c r="K209" t="str">
        <f t="shared" si="62"/>
        <v/>
      </c>
      <c r="L209">
        <f t="shared" si="62"/>
        <v>2</v>
      </c>
      <c r="M209">
        <f t="shared" si="61"/>
        <v>4</v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 t="str">
        <f>IF(A209="","",IF($R$3=1,dayTest!A222,day!A202))</f>
        <v>804663561 1442501755 72978814</v>
      </c>
      <c r="B210">
        <f t="shared" si="60"/>
        <v>8</v>
      </c>
      <c r="C210">
        <f t="shared" si="63"/>
        <v>0</v>
      </c>
      <c r="D210">
        <f t="shared" si="63"/>
        <v>4</v>
      </c>
      <c r="E210">
        <f t="shared" si="63"/>
        <v>6</v>
      </c>
      <c r="F210">
        <f t="shared" si="63"/>
        <v>6</v>
      </c>
      <c r="G210">
        <f t="shared" si="62"/>
        <v>3</v>
      </c>
      <c r="H210">
        <f t="shared" si="62"/>
        <v>5</v>
      </c>
      <c r="I210">
        <f t="shared" si="62"/>
        <v>6</v>
      </c>
      <c r="J210">
        <f t="shared" si="62"/>
        <v>1</v>
      </c>
      <c r="K210" t="str">
        <f t="shared" si="62"/>
        <v/>
      </c>
      <c r="L210">
        <f t="shared" si="62"/>
        <v>1</v>
      </c>
      <c r="M210">
        <f t="shared" si="61"/>
        <v>4</v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 t="str">
        <f>IF(A210="","",IF($R$3=1,dayTest!A223,day!A203))</f>
        <v>4132461733 2901809446 35781203</v>
      </c>
      <c r="B211">
        <f t="shared" si="60"/>
        <v>4</v>
      </c>
      <c r="C211">
        <f t="shared" si="63"/>
        <v>1</v>
      </c>
      <c r="D211">
        <f t="shared" si="63"/>
        <v>3</v>
      </c>
      <c r="E211">
        <f t="shared" si="63"/>
        <v>2</v>
      </c>
      <c r="F211">
        <f t="shared" si="63"/>
        <v>4</v>
      </c>
      <c r="G211">
        <f t="shared" si="62"/>
        <v>6</v>
      </c>
      <c r="H211">
        <f t="shared" si="62"/>
        <v>1</v>
      </c>
      <c r="I211">
        <f t="shared" si="62"/>
        <v>7</v>
      </c>
      <c r="J211">
        <f t="shared" si="62"/>
        <v>3</v>
      </c>
      <c r="K211">
        <f t="shared" si="62"/>
        <v>3</v>
      </c>
      <c r="L211" t="str">
        <f t="shared" si="62"/>
        <v/>
      </c>
      <c r="M211">
        <f t="shared" si="61"/>
        <v>2</v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 t="str">
        <f>IF(A211="","",IF($R$3=1,dayTest!A224,day!A204))</f>
        <v>4088209047 2937590649 38937925</v>
      </c>
      <c r="B212">
        <f t="shared" si="60"/>
        <v>4</v>
      </c>
      <c r="C212">
        <f t="shared" si="63"/>
        <v>0</v>
      </c>
      <c r="D212">
        <f t="shared" si="63"/>
        <v>8</v>
      </c>
      <c r="E212">
        <f t="shared" si="63"/>
        <v>8</v>
      </c>
      <c r="F212">
        <f t="shared" si="63"/>
        <v>2</v>
      </c>
      <c r="G212">
        <f t="shared" si="62"/>
        <v>0</v>
      </c>
      <c r="H212">
        <f t="shared" si="62"/>
        <v>9</v>
      </c>
      <c r="I212">
        <f t="shared" si="62"/>
        <v>0</v>
      </c>
      <c r="J212">
        <f t="shared" si="62"/>
        <v>4</v>
      </c>
      <c r="K212">
        <f t="shared" si="62"/>
        <v>7</v>
      </c>
      <c r="L212" t="str">
        <f t="shared" si="62"/>
        <v/>
      </c>
      <c r="M212">
        <f t="shared" si="61"/>
        <v>2</v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 t="str">
        <f>IF(A212="","",IF($R$3=1,dayTest!A225,day!A205))</f>
        <v>1441554453 2350098918 56481671</v>
      </c>
      <c r="B213">
        <f t="shared" si="60"/>
        <v>1</v>
      </c>
      <c r="C213">
        <f t="shared" si="63"/>
        <v>4</v>
      </c>
      <c r="D213">
        <f t="shared" si="63"/>
        <v>4</v>
      </c>
      <c r="E213">
        <f t="shared" si="63"/>
        <v>1</v>
      </c>
      <c r="F213">
        <f t="shared" si="63"/>
        <v>5</v>
      </c>
      <c r="G213">
        <f t="shared" si="62"/>
        <v>5</v>
      </c>
      <c r="H213">
        <f t="shared" si="62"/>
        <v>4</v>
      </c>
      <c r="I213">
        <f t="shared" si="62"/>
        <v>4</v>
      </c>
      <c r="J213">
        <f t="shared" si="62"/>
        <v>5</v>
      </c>
      <c r="K213">
        <f t="shared" si="62"/>
        <v>3</v>
      </c>
      <c r="L213" t="str">
        <f t="shared" si="62"/>
        <v/>
      </c>
      <c r="M213">
        <f t="shared" si="61"/>
        <v>2</v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 t="str">
        <f>IF(A213="","",IF($R$3=1,dayTest!A226,day!A206))</f>
        <v>3644382609 201731623 240345715</v>
      </c>
      <c r="B214">
        <f t="shared" si="60"/>
        <v>3</v>
      </c>
      <c r="C214">
        <f t="shared" si="63"/>
        <v>6</v>
      </c>
      <c r="D214">
        <f t="shared" si="63"/>
        <v>4</v>
      </c>
      <c r="E214">
        <f t="shared" si="63"/>
        <v>4</v>
      </c>
      <c r="F214">
        <f t="shared" si="63"/>
        <v>3</v>
      </c>
      <c r="G214">
        <f t="shared" si="62"/>
        <v>8</v>
      </c>
      <c r="H214">
        <f t="shared" si="62"/>
        <v>2</v>
      </c>
      <c r="I214">
        <f t="shared" si="62"/>
        <v>6</v>
      </c>
      <c r="J214">
        <f t="shared" si="62"/>
        <v>0</v>
      </c>
      <c r="K214">
        <f t="shared" si="62"/>
        <v>9</v>
      </c>
      <c r="L214" t="str">
        <f t="shared" si="62"/>
        <v/>
      </c>
      <c r="M214">
        <f t="shared" si="61"/>
        <v>2</v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 t="str">
        <f>IF(A214="","",IF($R$3=1,dayTest!A227,day!A207))</f>
        <v>2489323525 1971229021 264159473</v>
      </c>
      <c r="B215">
        <f t="shared" ref="B215:B278" si="77">IFERROR(VALUE(MID($A215,COLUMN()-1,1)),"")</f>
        <v>2</v>
      </c>
      <c r="C215">
        <f t="shared" si="63"/>
        <v>4</v>
      </c>
      <c r="D215">
        <f t="shared" si="63"/>
        <v>8</v>
      </c>
      <c r="E215">
        <f t="shared" si="63"/>
        <v>9</v>
      </c>
      <c r="F215">
        <f t="shared" si="63"/>
        <v>3</v>
      </c>
      <c r="G215">
        <f t="shared" si="62"/>
        <v>2</v>
      </c>
      <c r="H215">
        <f t="shared" si="62"/>
        <v>3</v>
      </c>
      <c r="I215">
        <f t="shared" si="62"/>
        <v>5</v>
      </c>
      <c r="J215">
        <f t="shared" ref="H215:M230" si="78">IFERROR(VALUE(MID($A215,COLUMN()-1,1)),"")</f>
        <v>2</v>
      </c>
      <c r="K215">
        <f t="shared" si="78"/>
        <v>5</v>
      </c>
      <c r="L215" t="str">
        <f t="shared" si="78"/>
        <v/>
      </c>
      <c r="M215">
        <f t="shared" si="61"/>
        <v>1</v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 t="str">
        <f>IF(A215="","",IF($R$3=1,dayTest!A228,day!A208))</f>
        <v>2974240726 3086380958 81435806</v>
      </c>
      <c r="B216">
        <f t="shared" si="77"/>
        <v>2</v>
      </c>
      <c r="C216">
        <f t="shared" si="63"/>
        <v>9</v>
      </c>
      <c r="D216">
        <f t="shared" si="63"/>
        <v>7</v>
      </c>
      <c r="E216">
        <f t="shared" si="63"/>
        <v>4</v>
      </c>
      <c r="F216">
        <f t="shared" si="63"/>
        <v>2</v>
      </c>
      <c r="G216">
        <f t="shared" si="63"/>
        <v>4</v>
      </c>
      <c r="H216">
        <f t="shared" si="78"/>
        <v>0</v>
      </c>
      <c r="I216">
        <f t="shared" si="78"/>
        <v>7</v>
      </c>
      <c r="J216">
        <f t="shared" si="78"/>
        <v>2</v>
      </c>
      <c r="K216">
        <f t="shared" si="78"/>
        <v>6</v>
      </c>
      <c r="L216" t="str">
        <f t="shared" si="78"/>
        <v/>
      </c>
      <c r="M216">
        <f t="shared" si="61"/>
        <v>3</v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 t="str">
        <f>IF(A216="","",IF($R$3=1,dayTest!A229,day!A209))</f>
        <v>4127146972 3364228076 5314761</v>
      </c>
      <c r="B217">
        <f t="shared" si="77"/>
        <v>4</v>
      </c>
      <c r="C217">
        <f t="shared" si="63"/>
        <v>1</v>
      </c>
      <c r="D217">
        <f t="shared" si="63"/>
        <v>2</v>
      </c>
      <c r="E217">
        <f t="shared" si="63"/>
        <v>7</v>
      </c>
      <c r="F217">
        <f t="shared" si="63"/>
        <v>1</v>
      </c>
      <c r="G217">
        <f t="shared" si="63"/>
        <v>4</v>
      </c>
      <c r="H217">
        <f t="shared" si="78"/>
        <v>6</v>
      </c>
      <c r="I217">
        <f t="shared" si="78"/>
        <v>9</v>
      </c>
      <c r="J217">
        <f t="shared" si="78"/>
        <v>7</v>
      </c>
      <c r="K217">
        <f t="shared" si="78"/>
        <v>2</v>
      </c>
      <c r="L217" t="str">
        <f t="shared" si="78"/>
        <v/>
      </c>
      <c r="M217">
        <f t="shared" si="61"/>
        <v>3</v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 t="str">
        <f>IF(A217="","",IF($R$3=1,dayTest!A230,day!A210))</f>
        <v>901160599 4207450889 87516407</v>
      </c>
      <c r="B218">
        <f t="shared" si="77"/>
        <v>9</v>
      </c>
      <c r="C218">
        <f t="shared" si="63"/>
        <v>0</v>
      </c>
      <c r="D218">
        <f t="shared" si="63"/>
        <v>1</v>
      </c>
      <c r="E218">
        <f t="shared" si="63"/>
        <v>1</v>
      </c>
      <c r="F218">
        <f t="shared" si="63"/>
        <v>6</v>
      </c>
      <c r="G218">
        <f t="shared" si="63"/>
        <v>0</v>
      </c>
      <c r="H218">
        <f t="shared" si="78"/>
        <v>5</v>
      </c>
      <c r="I218">
        <f t="shared" si="78"/>
        <v>9</v>
      </c>
      <c r="J218">
        <f t="shared" si="78"/>
        <v>9</v>
      </c>
      <c r="K218" t="str">
        <f t="shared" si="78"/>
        <v/>
      </c>
      <c r="L218">
        <f t="shared" si="78"/>
        <v>4</v>
      </c>
      <c r="M218">
        <f t="shared" si="78"/>
        <v>2</v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 t="str">
        <f>IF(A218="","",IF($R$3=1,dayTest!A231,day!A211))</f>
        <v>988677006 442077338 350976352</v>
      </c>
      <c r="B219">
        <f t="shared" si="77"/>
        <v>9</v>
      </c>
      <c r="C219">
        <f t="shared" si="63"/>
        <v>8</v>
      </c>
      <c r="D219">
        <f t="shared" si="63"/>
        <v>8</v>
      </c>
      <c r="E219">
        <f t="shared" si="63"/>
        <v>6</v>
      </c>
      <c r="F219">
        <f t="shared" si="63"/>
        <v>7</v>
      </c>
      <c r="G219">
        <f t="shared" si="63"/>
        <v>7</v>
      </c>
      <c r="H219">
        <f t="shared" si="78"/>
        <v>0</v>
      </c>
      <c r="I219">
        <f t="shared" si="78"/>
        <v>0</v>
      </c>
      <c r="J219">
        <f t="shared" si="78"/>
        <v>6</v>
      </c>
      <c r="K219" t="str">
        <f t="shared" si="78"/>
        <v/>
      </c>
      <c r="L219">
        <f t="shared" si="78"/>
        <v>4</v>
      </c>
      <c r="M219">
        <f t="shared" si="78"/>
        <v>4</v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 t="str">
        <f>IF(A219="","",IF($R$3=1,dayTest!A232,day!A212))</f>
        <v>1498036124 3369542837 115225876</v>
      </c>
      <c r="B220">
        <f t="shared" si="77"/>
        <v>1</v>
      </c>
      <c r="C220">
        <f t="shared" si="63"/>
        <v>4</v>
      </c>
      <c r="D220">
        <f t="shared" si="63"/>
        <v>9</v>
      </c>
      <c r="E220">
        <f t="shared" si="63"/>
        <v>8</v>
      </c>
      <c r="F220">
        <f t="shared" si="63"/>
        <v>0</v>
      </c>
      <c r="G220">
        <f t="shared" si="63"/>
        <v>3</v>
      </c>
      <c r="H220">
        <f t="shared" si="78"/>
        <v>6</v>
      </c>
      <c r="I220">
        <f t="shared" si="78"/>
        <v>1</v>
      </c>
      <c r="J220">
        <f t="shared" si="78"/>
        <v>2</v>
      </c>
      <c r="K220">
        <f t="shared" si="78"/>
        <v>4</v>
      </c>
      <c r="L220" t="str">
        <f t="shared" si="78"/>
        <v/>
      </c>
      <c r="M220">
        <f t="shared" si="78"/>
        <v>3</v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 t="str">
        <f>IF(A220="","",IF($R$3=1,dayTest!A233,day!A213))</f>
        <v>1810237756 3788247118 416241455</v>
      </c>
      <c r="B221">
        <f t="shared" si="77"/>
        <v>1</v>
      </c>
      <c r="C221">
        <f t="shared" si="63"/>
        <v>8</v>
      </c>
      <c r="D221">
        <f t="shared" si="63"/>
        <v>1</v>
      </c>
      <c r="E221">
        <f t="shared" si="63"/>
        <v>0</v>
      </c>
      <c r="F221">
        <f t="shared" si="63"/>
        <v>2</v>
      </c>
      <c r="G221">
        <f t="shared" si="63"/>
        <v>3</v>
      </c>
      <c r="H221">
        <f t="shared" si="78"/>
        <v>7</v>
      </c>
      <c r="I221">
        <f t="shared" si="78"/>
        <v>7</v>
      </c>
      <c r="J221">
        <f t="shared" si="78"/>
        <v>5</v>
      </c>
      <c r="K221">
        <f t="shared" si="78"/>
        <v>6</v>
      </c>
      <c r="L221" t="str">
        <f t="shared" si="78"/>
        <v/>
      </c>
      <c r="M221">
        <f t="shared" si="78"/>
        <v>3</v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 t="str">
        <f>IF(A221="","",IF($R$3=1,dayTest!A234,day!A214))</f>
        <v>1613262000 1363564865 78936890</v>
      </c>
      <c r="B222">
        <f t="shared" si="77"/>
        <v>1</v>
      </c>
      <c r="C222">
        <f t="shared" si="63"/>
        <v>6</v>
      </c>
      <c r="D222">
        <f t="shared" si="63"/>
        <v>1</v>
      </c>
      <c r="E222">
        <f t="shared" si="63"/>
        <v>3</v>
      </c>
      <c r="F222">
        <f t="shared" si="63"/>
        <v>2</v>
      </c>
      <c r="G222">
        <f t="shared" si="63"/>
        <v>6</v>
      </c>
      <c r="H222">
        <f t="shared" si="78"/>
        <v>2</v>
      </c>
      <c r="I222">
        <f t="shared" si="78"/>
        <v>0</v>
      </c>
      <c r="J222">
        <f t="shared" si="78"/>
        <v>0</v>
      </c>
      <c r="K222">
        <f t="shared" si="78"/>
        <v>0</v>
      </c>
      <c r="L222" t="str">
        <f t="shared" si="78"/>
        <v/>
      </c>
      <c r="M222">
        <f t="shared" si="78"/>
        <v>1</v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 t="str">
        <f>IF(A222="","",IF($R$3=1,dayTest!A235,day!A215))</f>
        <v>253740075 2993078971 93301987</v>
      </c>
      <c r="B223">
        <f t="shared" si="77"/>
        <v>2</v>
      </c>
      <c r="C223">
        <f t="shared" si="63"/>
        <v>5</v>
      </c>
      <c r="D223">
        <f t="shared" si="63"/>
        <v>3</v>
      </c>
      <c r="E223">
        <f t="shared" ref="C223:L249" si="79">IFERROR(VALUE(MID($A223,COLUMN()-1,1)),"")</f>
        <v>7</v>
      </c>
      <c r="F223">
        <f t="shared" si="79"/>
        <v>4</v>
      </c>
      <c r="G223">
        <f t="shared" si="79"/>
        <v>0</v>
      </c>
      <c r="H223">
        <f t="shared" si="78"/>
        <v>0</v>
      </c>
      <c r="I223">
        <f t="shared" si="78"/>
        <v>7</v>
      </c>
      <c r="J223">
        <f t="shared" si="78"/>
        <v>5</v>
      </c>
      <c r="K223" t="str">
        <f t="shared" si="78"/>
        <v/>
      </c>
      <c r="L223">
        <f t="shared" si="78"/>
        <v>2</v>
      </c>
      <c r="M223">
        <f t="shared" si="78"/>
        <v>9</v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 t="str">
        <f>IF(A223="","",IF($R$3=1,dayTest!A236,day!A216))</f>
        <v>3055676532 894954785 375782424</v>
      </c>
      <c r="B224">
        <f t="shared" si="77"/>
        <v>3</v>
      </c>
      <c r="C224">
        <f t="shared" si="79"/>
        <v>0</v>
      </c>
      <c r="D224">
        <f t="shared" si="79"/>
        <v>5</v>
      </c>
      <c r="E224">
        <f t="shared" si="79"/>
        <v>5</v>
      </c>
      <c r="F224">
        <f t="shared" si="79"/>
        <v>6</v>
      </c>
      <c r="G224">
        <f t="shared" si="79"/>
        <v>7</v>
      </c>
      <c r="H224">
        <f t="shared" si="78"/>
        <v>6</v>
      </c>
      <c r="I224">
        <f t="shared" si="78"/>
        <v>5</v>
      </c>
      <c r="J224">
        <f t="shared" si="78"/>
        <v>3</v>
      </c>
      <c r="K224">
        <f t="shared" si="78"/>
        <v>2</v>
      </c>
      <c r="L224" t="str">
        <f t="shared" si="78"/>
        <v/>
      </c>
      <c r="M224">
        <f t="shared" si="78"/>
        <v>8</v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 t="str">
        <f>IF(A224="","",IF($R$3=1,dayTest!A237,day!A217))</f>
        <v>1339653358 793053690 101901095</v>
      </c>
      <c r="B225">
        <f t="shared" si="77"/>
        <v>1</v>
      </c>
      <c r="C225">
        <f t="shared" si="79"/>
        <v>3</v>
      </c>
      <c r="D225">
        <f t="shared" si="79"/>
        <v>3</v>
      </c>
      <c r="E225">
        <f t="shared" si="79"/>
        <v>9</v>
      </c>
      <c r="F225">
        <f t="shared" si="79"/>
        <v>6</v>
      </c>
      <c r="G225">
        <f t="shared" si="79"/>
        <v>5</v>
      </c>
      <c r="H225">
        <f t="shared" si="78"/>
        <v>3</v>
      </c>
      <c r="I225">
        <f t="shared" si="78"/>
        <v>3</v>
      </c>
      <c r="J225">
        <f t="shared" si="78"/>
        <v>5</v>
      </c>
      <c r="K225">
        <f t="shared" si="78"/>
        <v>8</v>
      </c>
      <c r="L225" t="str">
        <f t="shared" si="78"/>
        <v/>
      </c>
      <c r="M225">
        <f t="shared" si="78"/>
        <v>7</v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 t="str">
        <f>IF(A225="","",IF($R$3=1,dayTest!A238,day!A218))</f>
        <v>2874125843 2976528574 16550397</v>
      </c>
      <c r="B226">
        <f t="shared" si="77"/>
        <v>2</v>
      </c>
      <c r="C226">
        <f t="shared" si="79"/>
        <v>8</v>
      </c>
      <c r="D226">
        <f t="shared" si="79"/>
        <v>7</v>
      </c>
      <c r="E226">
        <f t="shared" si="79"/>
        <v>4</v>
      </c>
      <c r="F226">
        <f t="shared" si="79"/>
        <v>1</v>
      </c>
      <c r="G226">
        <f t="shared" si="79"/>
        <v>2</v>
      </c>
      <c r="H226">
        <f t="shared" si="78"/>
        <v>5</v>
      </c>
      <c r="I226">
        <f t="shared" si="78"/>
        <v>8</v>
      </c>
      <c r="J226">
        <f t="shared" si="78"/>
        <v>4</v>
      </c>
      <c r="K226">
        <f t="shared" si="78"/>
        <v>3</v>
      </c>
      <c r="L226" t="str">
        <f t="shared" si="78"/>
        <v/>
      </c>
      <c r="M226">
        <f t="shared" si="78"/>
        <v>2</v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 t="str">
        <f>IF(A226="","",IF($R$3=1,dayTest!A239,day!A219))</f>
        <v>3431458956 2629034942 1889075</v>
      </c>
      <c r="B227">
        <f t="shared" si="77"/>
        <v>3</v>
      </c>
      <c r="C227">
        <f t="shared" si="79"/>
        <v>4</v>
      </c>
      <c r="D227">
        <f t="shared" si="79"/>
        <v>3</v>
      </c>
      <c r="E227">
        <f t="shared" si="79"/>
        <v>1</v>
      </c>
      <c r="F227">
        <f t="shared" si="79"/>
        <v>4</v>
      </c>
      <c r="G227">
        <f t="shared" si="79"/>
        <v>5</v>
      </c>
      <c r="H227">
        <f t="shared" si="78"/>
        <v>8</v>
      </c>
      <c r="I227">
        <f t="shared" si="78"/>
        <v>9</v>
      </c>
      <c r="J227">
        <f t="shared" si="78"/>
        <v>5</v>
      </c>
      <c r="K227">
        <f t="shared" si="78"/>
        <v>6</v>
      </c>
      <c r="L227" t="str">
        <f t="shared" si="78"/>
        <v/>
      </c>
      <c r="M227">
        <f t="shared" si="78"/>
        <v>2</v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 t="str">
        <f>IF(A227="","",IF($R$3=1,dayTest!A240,day!A220))</f>
        <v>4168242936 2751566862 126724360</v>
      </c>
      <c r="B228">
        <f t="shared" si="77"/>
        <v>4</v>
      </c>
      <c r="C228">
        <f t="shared" si="79"/>
        <v>1</v>
      </c>
      <c r="D228">
        <f t="shared" si="79"/>
        <v>6</v>
      </c>
      <c r="E228">
        <f t="shared" si="79"/>
        <v>8</v>
      </c>
      <c r="F228">
        <f t="shared" si="79"/>
        <v>2</v>
      </c>
      <c r="G228">
        <f t="shared" si="79"/>
        <v>4</v>
      </c>
      <c r="H228">
        <f t="shared" si="78"/>
        <v>2</v>
      </c>
      <c r="I228">
        <f t="shared" si="78"/>
        <v>9</v>
      </c>
      <c r="J228">
        <f t="shared" si="78"/>
        <v>3</v>
      </c>
      <c r="K228">
        <f t="shared" si="78"/>
        <v>6</v>
      </c>
      <c r="L228" t="str">
        <f t="shared" si="78"/>
        <v/>
      </c>
      <c r="M228">
        <f t="shared" si="78"/>
        <v>2</v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>
        <f>IF(A228="","",IF($R$3=1,dayTest!A241,day!A221))</f>
        <v>0</v>
      </c>
      <c r="B229">
        <f t="shared" si="77"/>
        <v>0</v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1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>
        <f>IF(A229="","",IF($R$3=1,dayTest!A242,day!A222))</f>
        <v>0</v>
      </c>
      <c r="B230">
        <f t="shared" si="77"/>
        <v>0</v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1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>
        <f>IF(A230="","",IF($R$3=1,dayTest!A243,day!A223))</f>
        <v>0</v>
      </c>
      <c r="B231">
        <f t="shared" si="77"/>
        <v>0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1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>
        <f>IF(A231="","",IF($R$3=1,dayTest!A244,day!A224))</f>
        <v>0</v>
      </c>
      <c r="B232">
        <f t="shared" si="77"/>
        <v>0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1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>
        <f>IF(A232="","",IF($R$3=1,dayTest!A245,day!A225))</f>
        <v>0</v>
      </c>
      <c r="B233">
        <f t="shared" si="77"/>
        <v>0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1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>
        <f>IF(A233="","",IF($R$3=1,dayTest!A246,day!A226))</f>
        <v>0</v>
      </c>
      <c r="B234">
        <f t="shared" si="77"/>
        <v>0</v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1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>
        <f>IF(A234="","",IF($R$3=1,dayTest!A247,day!A227))</f>
        <v>0</v>
      </c>
      <c r="B235">
        <f t="shared" si="77"/>
        <v>0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1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>
        <f>IF(A235="","",IF($R$3=1,dayTest!A248,day!A228))</f>
        <v>0</v>
      </c>
      <c r="B236">
        <f t="shared" si="77"/>
        <v>0</v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 t="str">
        <f t="shared" si="79"/>
        <v/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1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>
        <f>IF(A236="","",IF($R$3=1,dayTest!A249,day!A229))</f>
        <v>0</v>
      </c>
      <c r="B237">
        <f t="shared" si="77"/>
        <v>0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1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>
        <f>IF(A237="","",IF($R$3=1,dayTest!A250,day!A230))</f>
        <v>0</v>
      </c>
      <c r="B238">
        <f t="shared" si="77"/>
        <v>0</v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1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>
        <f>IF(A238="","",IF($R$3=1,dayTest!A251,day!A231))</f>
        <v>0</v>
      </c>
      <c r="B239">
        <f t="shared" si="77"/>
        <v>0</v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1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>
        <f>IF(A239="","",IF($R$3=1,dayTest!A252,day!A232))</f>
        <v>0</v>
      </c>
      <c r="B240">
        <f t="shared" si="77"/>
        <v>0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1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>
        <f>IF(A240="","",IF($R$3=1,dayTest!A253,day!A233))</f>
        <v>0</v>
      </c>
      <c r="B241">
        <f t="shared" si="77"/>
        <v>0</v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1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>
        <f>IF(A241="","",IF($R$3=1,dayTest!A254,day!A234))</f>
        <v>0</v>
      </c>
      <c r="B242">
        <f t="shared" si="77"/>
        <v>0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1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>
        <f>IF(A242="","",IF($R$3=1,dayTest!A255,day!A235))</f>
        <v>0</v>
      </c>
      <c r="B243">
        <f t="shared" si="77"/>
        <v>0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1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>
        <f>IF(A243="","",IF($R$3=1,dayTest!A256,day!A236))</f>
        <v>0</v>
      </c>
      <c r="B244">
        <f t="shared" si="77"/>
        <v>0</v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1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>
        <f>IF(A244="","",IF($R$3=1,dayTest!A257,day!A237))</f>
        <v>0</v>
      </c>
      <c r="B245">
        <f t="shared" si="77"/>
        <v>0</v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1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>
        <f>IF(A245="","",IF($R$3=1,dayTest!A258,day!A238))</f>
        <v>0</v>
      </c>
      <c r="B246">
        <f t="shared" si="77"/>
        <v>0</v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1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>
        <f>IF(A246="","",IF($R$3=1,dayTest!A259,day!A239))</f>
        <v>0</v>
      </c>
      <c r="B247">
        <f t="shared" si="77"/>
        <v>0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1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>
        <f>IF(A247="","",IF($R$3=1,dayTest!A260,day!A240))</f>
        <v>0</v>
      </c>
      <c r="B248">
        <f t="shared" si="77"/>
        <v>0</v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1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>
        <f>IF(A248="","",IF($R$3=1,dayTest!A261,day!A241))</f>
        <v>0</v>
      </c>
      <c r="B249">
        <f t="shared" si="77"/>
        <v>0</v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1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>
        <f>IF(A249="","",IF($R$3=1,dayTest!A262,day!A242))</f>
        <v>0</v>
      </c>
      <c r="B250">
        <f t="shared" si="77"/>
        <v>0</v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1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>
        <f>IF(A250="","",IF($R$3=1,dayTest!A263,day!A243))</f>
        <v>0</v>
      </c>
      <c r="B251">
        <f t="shared" si="77"/>
        <v>0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1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>
        <f>IF(A251="","",IF($R$3=1,dayTest!A264,day!A244))</f>
        <v>0</v>
      </c>
      <c r="B252">
        <f t="shared" si="77"/>
        <v>0</v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 t="str">
        <f t="shared" si="81"/>
        <v/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1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>
        <f>IF(A252="","",IF($R$3=1,dayTest!A265,day!A245))</f>
        <v>0</v>
      </c>
      <c r="B253">
        <f t="shared" si="77"/>
        <v>0</v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1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>
        <f>IF(A253="","",IF($R$3=1,dayTest!A266,day!A246))</f>
        <v>0</v>
      </c>
      <c r="B254">
        <f t="shared" si="77"/>
        <v>0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1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>
        <f>IF(A254="","",IF($R$3=1,dayTest!A267,day!A247))</f>
        <v>0</v>
      </c>
      <c r="B255">
        <f t="shared" si="77"/>
        <v>0</v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1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>
        <f>IF(A255="","",IF($R$3=1,dayTest!A268,day!A248))</f>
        <v>0</v>
      </c>
      <c r="B256">
        <f t="shared" si="77"/>
        <v>0</v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1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>
        <f>IF(A256="","",IF($R$3=1,dayTest!A269,day!A249))</f>
        <v>0</v>
      </c>
      <c r="B257">
        <f t="shared" si="77"/>
        <v>0</v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1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>
        <f>IF(A257="","",IF($R$3=1,dayTest!A270,day!A250))</f>
        <v>0</v>
      </c>
      <c r="B258">
        <f t="shared" si="77"/>
        <v>0</v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1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>
        <f>IF(A258="","",IF($R$3=1,dayTest!A271,day!A251))</f>
        <v>0</v>
      </c>
      <c r="B259">
        <f t="shared" si="77"/>
        <v>0</v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1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>
        <f>IF(A259="","",IF($R$3=1,dayTest!A272,day!A252))</f>
        <v>0</v>
      </c>
      <c r="B260">
        <f t="shared" si="77"/>
        <v>0</v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1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>
        <f>IF(A260="","",IF($R$3=1,dayTest!A273,day!A253))</f>
        <v>0</v>
      </c>
      <c r="B261">
        <f t="shared" si="77"/>
        <v>0</v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1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>
        <f>IF(A261="","",IF($R$3=1,dayTest!A274,day!A254))</f>
        <v>0</v>
      </c>
      <c r="B262">
        <f t="shared" si="77"/>
        <v>0</v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1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>
        <f>IF(A262="","",IF($R$3=1,dayTest!A275,day!A255))</f>
        <v>0</v>
      </c>
      <c r="B263">
        <f t="shared" si="77"/>
        <v>0</v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1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>
        <f>IF(A263="","",IF($R$3=1,dayTest!A276,day!A256))</f>
        <v>0</v>
      </c>
      <c r="B264">
        <f t="shared" si="77"/>
        <v>0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1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>
        <f>IF(A264="","",IF($R$3=1,dayTest!A277,day!A257))</f>
        <v>0</v>
      </c>
      <c r="B265">
        <f t="shared" si="77"/>
        <v>0</v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1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>
        <f>IF(A265="","",IF($R$3=1,dayTest!A278,day!A258))</f>
        <v>0</v>
      </c>
      <c r="B266">
        <f t="shared" si="77"/>
        <v>0</v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1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>
        <f>IF(A266="","",IF($R$3=1,dayTest!A279,day!A259))</f>
        <v>0</v>
      </c>
      <c r="B267">
        <f t="shared" si="77"/>
        <v>0</v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 t="str">
        <f t="shared" si="81"/>
        <v/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1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>
        <f>IF(A267="","",IF($R$3=1,dayTest!A280,day!A260))</f>
        <v>0</v>
      </c>
      <c r="B268">
        <f t="shared" si="77"/>
        <v>0</v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1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>
        <f>IF(A268="","",IF($R$3=1,dayTest!A281,day!A261))</f>
        <v>0</v>
      </c>
      <c r="B269">
        <f t="shared" si="77"/>
        <v>0</v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1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>
        <f>IF(A269="","",IF($R$3=1,dayTest!A282,day!A262))</f>
        <v>0</v>
      </c>
      <c r="B270">
        <f t="shared" si="77"/>
        <v>0</v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1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>
        <f>IF(A270="","",IF($R$3=1,dayTest!A283,day!A263))</f>
        <v>0</v>
      </c>
      <c r="B271">
        <f t="shared" si="77"/>
        <v>0</v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1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>
        <f>IF(A271="","",IF($R$3=1,dayTest!A284,day!A264))</f>
        <v>0</v>
      </c>
      <c r="B272">
        <f t="shared" si="77"/>
        <v>0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1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>
        <f>IF(A272="","",IF($R$3=1,dayTest!A285,day!A265))</f>
        <v>0</v>
      </c>
      <c r="B273">
        <f t="shared" si="77"/>
        <v>0</v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1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>
        <f>IF(A273="","",IF($R$3=1,dayTest!A286,day!A266))</f>
        <v>0</v>
      </c>
      <c r="B274">
        <f t="shared" si="77"/>
        <v>0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1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>
        <f>IF(A274="","",IF($R$3=1,dayTest!A287,day!A267))</f>
        <v>0</v>
      </c>
      <c r="B275">
        <f t="shared" si="77"/>
        <v>0</v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1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>
        <f>IF(A275="","",IF($R$3=1,dayTest!A288,day!A268))</f>
        <v>0</v>
      </c>
      <c r="B276">
        <f t="shared" si="77"/>
        <v>0</v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1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>
        <f>IF(A276="","",IF($R$3=1,dayTest!A289,day!A269))</f>
        <v>0</v>
      </c>
      <c r="B277">
        <f t="shared" si="77"/>
        <v>0</v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1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>
        <f>IF(A277="","",IF($R$3=1,dayTest!A290,day!A270))</f>
        <v>0</v>
      </c>
      <c r="B278">
        <f t="shared" si="77"/>
        <v>0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1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>
        <f>IF(A278="","",IF($R$3=1,dayTest!A291,day!A271))</f>
        <v>0</v>
      </c>
      <c r="B279">
        <f t="shared" ref="B279:B342" si="96">IFERROR(VALUE(MID($A279,COLUMN()-1,1)),"")</f>
        <v>0</v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1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>
        <f>IF(A279="","",IF($R$3=1,dayTest!A292,day!A272))</f>
        <v>0</v>
      </c>
      <c r="B280">
        <f t="shared" si="96"/>
        <v>0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1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>
        <f>IF(A280="","",IF($R$3=1,dayTest!A293,day!A273))</f>
        <v>0</v>
      </c>
      <c r="B281">
        <f t="shared" si="96"/>
        <v>0</v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1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>
        <f>IF(A281="","",IF($R$3=1,dayTest!A294,day!A274))</f>
        <v>0</v>
      </c>
      <c r="B282">
        <f t="shared" si="96"/>
        <v>0</v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1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>
        <f>IF(A282="","",IF($R$3=1,dayTest!A295,day!A275))</f>
        <v>0</v>
      </c>
      <c r="B283">
        <f t="shared" si="96"/>
        <v>0</v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1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>
        <f>IF(A283="","",IF($R$3=1,dayTest!A296,day!A276))</f>
        <v>0</v>
      </c>
      <c r="B284">
        <f t="shared" si="96"/>
        <v>0</v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1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>
        <f>IF(A284="","",IF($R$3=1,dayTest!A297,day!A277))</f>
        <v>0</v>
      </c>
      <c r="B285">
        <f t="shared" si="96"/>
        <v>0</v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1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>
        <f>IF(A285="","",IF($R$3=1,dayTest!A298,day!A278))</f>
        <v>0</v>
      </c>
      <c r="B286">
        <f t="shared" si="96"/>
        <v>0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1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>
        <f>IF(A286="","",IF($R$3=1,dayTest!A299,day!A279))</f>
        <v>0</v>
      </c>
      <c r="B287">
        <f t="shared" si="96"/>
        <v>0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1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>
        <f>IF(A287="","",IF($R$3=1,dayTest!A300,day!A280))</f>
        <v>0</v>
      </c>
      <c r="B288">
        <f t="shared" si="96"/>
        <v>0</v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1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>
        <f>IF(A288="","",IF($R$3=1,dayTest!A301,day!A281))</f>
        <v>0</v>
      </c>
      <c r="B289">
        <f t="shared" si="96"/>
        <v>0</v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1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>
        <f>IF(A289="","",IF($R$3=1,dayTest!A302,day!A282))</f>
        <v>0</v>
      </c>
      <c r="B290">
        <f t="shared" si="96"/>
        <v>0</v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1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>
        <f>IF(A290="","",IF($R$3=1,dayTest!A303,day!A283))</f>
        <v>0</v>
      </c>
      <c r="B291">
        <f t="shared" si="96"/>
        <v>0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1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>
        <f>IF(A291="","",IF($R$3=1,dayTest!A304,day!A284))</f>
        <v>0</v>
      </c>
      <c r="B292">
        <f t="shared" si="96"/>
        <v>0</v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1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>
        <f>IF(A292="","",IF($R$3=1,dayTest!A305,day!A285))</f>
        <v>0</v>
      </c>
      <c r="B293">
        <f t="shared" si="96"/>
        <v>0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1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>
        <f>IF(A293="","",IF($R$3=1,dayTest!A306,day!A286))</f>
        <v>0</v>
      </c>
      <c r="B294">
        <f t="shared" si="96"/>
        <v>0</v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1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>
        <f>IF(A294="","",IF($R$3=1,dayTest!A307,day!A287))</f>
        <v>0</v>
      </c>
      <c r="B295">
        <f t="shared" si="96"/>
        <v>0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1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>
        <f>IF(A295="","",IF($R$3=1,dayTest!A308,day!A288))</f>
        <v>0</v>
      </c>
      <c r="B296">
        <f t="shared" si="96"/>
        <v>0</v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1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>
        <f>IF(A296="","",IF($R$3=1,dayTest!A309,day!A289))</f>
        <v>0</v>
      </c>
      <c r="B297">
        <f t="shared" si="96"/>
        <v>0</v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1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>
        <f>IF(A297="","",IF($R$3=1,dayTest!A310,day!A290))</f>
        <v>0</v>
      </c>
      <c r="B298">
        <f t="shared" si="96"/>
        <v>0</v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1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>
        <f>IF(A298="","",IF($R$3=1,dayTest!A311,day!A291))</f>
        <v>0</v>
      </c>
      <c r="B299">
        <f t="shared" si="96"/>
        <v>0</v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1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>
        <f>IF(A299="","",IF($R$3=1,dayTest!A312,day!A292))</f>
        <v>0</v>
      </c>
      <c r="B300">
        <f t="shared" si="96"/>
        <v>0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1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>
        <f>IF(A300="","",IF($R$3=1,dayTest!A313,day!A293))</f>
        <v>0</v>
      </c>
      <c r="B301">
        <f t="shared" si="96"/>
        <v>0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1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>
        <f>IF(A301="","",IF($R$3=1,dayTest!A314,day!A294))</f>
        <v>0</v>
      </c>
      <c r="B302">
        <f t="shared" si="96"/>
        <v>0</v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1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>
        <f>IF(A302="","",IF($R$3=1,dayTest!A315,day!A295))</f>
        <v>0</v>
      </c>
      <c r="B303">
        <f t="shared" si="96"/>
        <v>0</v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1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>
        <f>IF(A303="","",IF($R$3=1,dayTest!A316,day!A296))</f>
        <v>0</v>
      </c>
      <c r="B304">
        <f t="shared" si="96"/>
        <v>0</v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1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>
        <f>IF(A304="","",IF($R$3=1,dayTest!A317,day!A297))</f>
        <v>0</v>
      </c>
      <c r="B305">
        <f t="shared" si="96"/>
        <v>0</v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1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>
        <f>IF(A305="","",IF($R$3=1,dayTest!A318,day!A298))</f>
        <v>0</v>
      </c>
      <c r="B306">
        <f t="shared" si="96"/>
        <v>0</v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1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>
        <f>IF(A306="","",IF($R$3=1,dayTest!A319,day!A299))</f>
        <v>0</v>
      </c>
      <c r="B307">
        <f t="shared" si="96"/>
        <v>0</v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1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>
        <f>IF(A307="","",IF($R$3=1,dayTest!A320,day!A300))</f>
        <v>0</v>
      </c>
      <c r="B308">
        <f t="shared" si="96"/>
        <v>0</v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1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>
        <f>IF(A308="","",IF($R$3=1,dayTest!A321,day!A301))</f>
        <v>0</v>
      </c>
      <c r="B309">
        <f t="shared" si="96"/>
        <v>0</v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1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e">
        <f>IF(A309="","",IF($R$3=1,dayTest!A322,day!#REF!))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 x14ac:dyDescent="0.3">
      <c r="A311" t="e">
        <f>IF(A310="","",IF($R$3=1,dayTest!A323,day!#REF!))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 x14ac:dyDescent="0.3">
      <c r="A312" t="e">
        <f>IF(A311="","",IF($R$3=1,dayTest!A324,day!#REF!))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 x14ac:dyDescent="0.3">
      <c r="A313" t="e">
        <f>IF(A312="","",IF($R$3=1,dayTest!A325,day!#REF!))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 x14ac:dyDescent="0.3">
      <c r="A314" t="e">
        <f>IF(A313="","",IF($R$3=1,dayTest!A326,day!#REF!))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 x14ac:dyDescent="0.3">
      <c r="A315" t="e">
        <f>IF(A314="","",IF($R$3=1,dayTest!A327,day!#REF!))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 x14ac:dyDescent="0.3">
      <c r="A316" t="e">
        <f>IF(A315="","",IF($R$3=1,dayTest!A328,day!#REF!))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 x14ac:dyDescent="0.3">
      <c r="A317" t="e">
        <f>IF(A316="","",IF($R$3=1,dayTest!A329,day!#REF!))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 x14ac:dyDescent="0.3">
      <c r="A318" t="e">
        <f>IF(A317="","",IF($R$3=1,dayTest!A330,day!#REF!))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 x14ac:dyDescent="0.3">
      <c r="A319" t="e">
        <f>IF(A318="","",IF($R$3=1,dayTest!A331,day!#REF!))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 x14ac:dyDescent="0.3">
      <c r="A320" t="e">
        <f>IF(A319="","",IF($R$3=1,dayTest!A332,day!#REF!))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 x14ac:dyDescent="0.3">
      <c r="A321" t="e">
        <f>IF(A320="","",IF($R$3=1,dayTest!A333,day!#REF!))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 x14ac:dyDescent="0.3">
      <c r="A322" t="e">
        <f>IF(A321="","",IF($R$3=1,dayTest!A334,day!#REF!))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 x14ac:dyDescent="0.3">
      <c r="A323" t="e">
        <f>IF(A322="","",IF($R$3=1,dayTest!A335,day!#REF!))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 x14ac:dyDescent="0.3">
      <c r="A324" t="e">
        <f>IF(A323="","",IF($R$3=1,dayTest!A336,day!#REF!))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 x14ac:dyDescent="0.3">
      <c r="A325" t="e">
        <f>IF(A324="","",IF($R$3=1,dayTest!A337,day!#REF!))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 x14ac:dyDescent="0.3">
      <c r="A326" t="e">
        <f>IF(A325="","",IF($R$3=1,dayTest!A338,day!#REF!))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 x14ac:dyDescent="0.3">
      <c r="A327" t="e">
        <f>IF(A326="","",IF($R$3=1,dayTest!A339,day!#REF!))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 x14ac:dyDescent="0.3">
      <c r="A328" t="e">
        <f>IF(A327="","",IF($R$3=1,dayTest!A340,day!#REF!))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 x14ac:dyDescent="0.3">
      <c r="A329" t="e">
        <f>IF(A328="","",IF($R$3=1,dayTest!A341,day!#REF!))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 x14ac:dyDescent="0.3">
      <c r="A330" t="e">
        <f>IF(A329="","",IF($R$3=1,dayTest!A342,day!#REF!))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 x14ac:dyDescent="0.3">
      <c r="A331" t="e">
        <f>IF(A330="","",IF($R$3=1,dayTest!A343,day!#REF!))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 x14ac:dyDescent="0.3">
      <c r="A332" t="e">
        <f>IF(A331="","",IF($R$3=1,dayTest!A344,day!#REF!))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 x14ac:dyDescent="0.3">
      <c r="A333" t="e">
        <f>IF(A332="","",IF($R$3=1,dayTest!A345,day!#REF!))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 x14ac:dyDescent="0.3">
      <c r="A334" t="e">
        <f>IF(A333="","",IF($R$3=1,dayTest!A346,day!#REF!))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 x14ac:dyDescent="0.3">
      <c r="A335" t="e">
        <f>IF(A334="","",IF($R$3=1,dayTest!A347,day!#REF!))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 x14ac:dyDescent="0.3">
      <c r="A336" t="e">
        <f>IF(A335="","",IF($R$3=1,dayTest!A348,day!#REF!))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 x14ac:dyDescent="0.3">
      <c r="A337" t="e">
        <f>IF(A336="","",IF($R$3=1,dayTest!A349,day!#REF!))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 x14ac:dyDescent="0.3">
      <c r="A338" t="e">
        <f>IF(A337="","",IF($R$3=1,dayTest!A350,day!#REF!))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 x14ac:dyDescent="0.3">
      <c r="A339" t="e">
        <f>IF(A338="","",IF($R$3=1,dayTest!A351,day!#REF!))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 x14ac:dyDescent="0.3">
      <c r="A340" t="e">
        <f>IF(A339="","",IF($R$3=1,dayTest!A352,day!#REF!))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 x14ac:dyDescent="0.3">
      <c r="A341" t="e">
        <f>IF(A340="","",IF($R$3=1,dayTest!A353,day!#REF!))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 x14ac:dyDescent="0.3">
      <c r="A342" t="e">
        <f>IF(A341="","",IF($R$3=1,dayTest!A354,day!#REF!))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 x14ac:dyDescent="0.3">
      <c r="A343" t="e">
        <f>IF(A342="","",IF($R$3=1,dayTest!A355,day!#REF!))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 x14ac:dyDescent="0.3">
      <c r="A344" t="e">
        <f>IF(A343="","",IF($R$3=1,dayTest!A356,day!#REF!))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 x14ac:dyDescent="0.3">
      <c r="A345" t="e">
        <f>IF(A344="","",IF($R$3=1,dayTest!A357,day!#REF!))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 x14ac:dyDescent="0.3">
      <c r="A346" t="e">
        <f>IF(A345="","",IF($R$3=1,dayTest!A358,day!#REF!))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 x14ac:dyDescent="0.3">
      <c r="A347" t="e">
        <f>IF(A346="","",IF($R$3=1,dayTest!A359,day!#REF!))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 x14ac:dyDescent="0.3">
      <c r="A348" t="e">
        <f>IF(A347="","",IF($R$3=1,dayTest!A360,day!#REF!))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 x14ac:dyDescent="0.3">
      <c r="A349" t="e">
        <f>IF(A348="","",IF($R$3=1,dayTest!A361,day!#REF!))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 x14ac:dyDescent="0.3">
      <c r="A350" t="e">
        <f>IF(A349="","",IF($R$3=1,dayTest!A362,day!#REF!))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 x14ac:dyDescent="0.3">
      <c r="A351" t="e">
        <f>IF(A350="","",IF($R$3=1,dayTest!A363,day!#REF!))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 x14ac:dyDescent="0.3">
      <c r="A352" t="e">
        <f>IF(A351="","",IF($R$3=1,dayTest!A364,day!#REF!))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 x14ac:dyDescent="0.3">
      <c r="A353" t="e">
        <f>IF(A352="","",IF($R$3=1,dayTest!A365,day!#REF!))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 x14ac:dyDescent="0.3">
      <c r="A354" t="e">
        <f>IF(A353="","",IF($R$3=1,dayTest!A366,day!#REF!))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 x14ac:dyDescent="0.3">
      <c r="A355" t="e">
        <f>IF(A354="","",IF($R$3=1,dayTest!A367,day!#REF!))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 x14ac:dyDescent="0.3">
      <c r="A356" t="e">
        <f>IF(A355="","",IF($R$3=1,dayTest!A368,day!#REF!))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 x14ac:dyDescent="0.3">
      <c r="A357" t="e">
        <f>IF(A356="","",IF($R$3=1,dayTest!A369,day!#REF!))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 x14ac:dyDescent="0.3">
      <c r="A358" t="e">
        <f>IF(A357="","",IF($R$3=1,dayTest!A370,day!#REF!))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 x14ac:dyDescent="0.3">
      <c r="A359" t="e">
        <f>IF(A358="","",IF($R$3=1,dayTest!A371,day!#REF!))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 x14ac:dyDescent="0.3">
      <c r="A360" t="e">
        <f>IF(A359="","",IF($R$3=1,dayTest!A372,day!#REF!))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 x14ac:dyDescent="0.3">
      <c r="A361" t="e">
        <f>IF(A360="","",IF($R$3=1,dayTest!A373,day!#REF!))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 x14ac:dyDescent="0.3">
      <c r="A362" t="e">
        <f>IF(A361="","",IF($R$3=1,dayTest!A374,day!#REF!))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 x14ac:dyDescent="0.3">
      <c r="A363" t="e">
        <f>IF(A362="","",IF($R$3=1,dayTest!A375,day!#REF!))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 x14ac:dyDescent="0.3">
      <c r="A364" t="e">
        <f>IF(A363="","",IF($R$3=1,dayTest!A376,day!#REF!))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 x14ac:dyDescent="0.3">
      <c r="A365" t="e">
        <f>IF(A364="","",IF($R$3=1,dayTest!A377,day!#REF!))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 x14ac:dyDescent="0.3">
      <c r="A366" t="e">
        <f>IF(A365="","",IF($R$3=1,dayTest!A378,day!#REF!))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 x14ac:dyDescent="0.3">
      <c r="A367" t="e">
        <f>IF(A366="","",IF($R$3=1,dayTest!A379,day!#REF!))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 x14ac:dyDescent="0.3">
      <c r="A368" t="e">
        <f>IF(A367="","",IF($R$3=1,dayTest!A380,day!#REF!))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 x14ac:dyDescent="0.3">
      <c r="A369" t="e">
        <f>IF(A368="","",IF($R$3=1,dayTest!A381,day!#REF!))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 x14ac:dyDescent="0.3">
      <c r="A370" t="e">
        <f>IF(A369="","",IF($R$3=1,dayTest!A382,day!#REF!))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 x14ac:dyDescent="0.3">
      <c r="A371" t="e">
        <f>IF(A370="","",IF($R$3=1,dayTest!A383,day!#REF!))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 x14ac:dyDescent="0.3">
      <c r="A372" t="e">
        <f>IF(A371="","",IF($R$3=1,dayTest!A384,day!#REF!))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 x14ac:dyDescent="0.3">
      <c r="A373" t="e">
        <f>IF(A372="","",IF($R$3=1,dayTest!A385,day!#REF!))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 x14ac:dyDescent="0.3">
      <c r="A374" t="e">
        <f>IF(A373="","",IF($R$3=1,dayTest!A386,day!#REF!))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 x14ac:dyDescent="0.3">
      <c r="A375" t="e">
        <f>IF(A374="","",IF($R$3=1,dayTest!A387,day!#REF!))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 x14ac:dyDescent="0.3">
      <c r="A376" t="e">
        <f>IF(A375="","",IF($R$3=1,dayTest!A388,day!#REF!))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 x14ac:dyDescent="0.3">
      <c r="A377" t="e">
        <f>IF(A376="","",IF($R$3=1,dayTest!A389,day!#REF!))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 x14ac:dyDescent="0.3">
      <c r="A378" t="e">
        <f>IF(A377="","",IF($R$3=1,dayTest!A390,day!#REF!))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 x14ac:dyDescent="0.3">
      <c r="A379" t="e">
        <f>IF(A378="","",IF($R$3=1,dayTest!A391,day!#REF!))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 x14ac:dyDescent="0.3">
      <c r="A380" t="e">
        <f>IF(A379="","",IF($R$3=1,dayTest!A392,day!#REF!))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 x14ac:dyDescent="0.3">
      <c r="A381" t="e">
        <f>IF(A380="","",IF($R$3=1,dayTest!A393,day!#REF!))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 x14ac:dyDescent="0.3">
      <c r="A382" t="e">
        <f>IF(A381="","",IF($R$3=1,dayTest!A394,day!#REF!))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 x14ac:dyDescent="0.3">
      <c r="A383" t="e">
        <f>IF(A382="","",IF($R$3=1,dayTest!A395,day!#REF!))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 x14ac:dyDescent="0.3">
      <c r="A384" t="e">
        <f>IF(A383="","",IF($R$3=1,dayTest!A396,day!#REF!))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 x14ac:dyDescent="0.3">
      <c r="A385" t="e">
        <f>IF(A384="","",IF($R$3=1,dayTest!A397,day!#REF!))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 x14ac:dyDescent="0.3">
      <c r="A386" t="e">
        <f>IF(A385="","",IF($R$3=1,dayTest!A398,day!#REF!))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 x14ac:dyDescent="0.3">
      <c r="A387" t="e">
        <f>IF(A386="","",IF($R$3=1,dayTest!A399,day!#REF!))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 x14ac:dyDescent="0.3">
      <c r="A388" t="e">
        <f>IF(A387="","",IF($R$3=1,dayTest!A400,day!#REF!))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 x14ac:dyDescent="0.3">
      <c r="A389" t="e">
        <f>IF(A388="","",IF($R$3=1,dayTest!A401,day!#REF!))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 x14ac:dyDescent="0.3">
      <c r="A390" t="e">
        <f>IF(A389="","",IF($R$3=1,dayTest!A402,day!#REF!))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 x14ac:dyDescent="0.3">
      <c r="A391" t="e">
        <f>IF(A390="","",IF($R$3=1,dayTest!A403,day!#REF!))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 x14ac:dyDescent="0.3">
      <c r="A392" t="e">
        <f>IF(A391="","",IF($R$3=1,dayTest!A404,day!#REF!))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 x14ac:dyDescent="0.3">
      <c r="A393" t="e">
        <f>IF(A392="","",IF($R$3=1,dayTest!A405,day!#REF!))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 x14ac:dyDescent="0.3">
      <c r="A394" t="e">
        <f>IF(A393="","",IF($R$3=1,dayTest!A406,day!#REF!))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 x14ac:dyDescent="0.3">
      <c r="A395" t="e">
        <f>IF(A394="","",IF($R$3=1,dayTest!A407,day!#REF!))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 x14ac:dyDescent="0.3">
      <c r="A396" t="e">
        <f>IF(A395="","",IF($R$3=1,dayTest!A408,day!#REF!))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 x14ac:dyDescent="0.3">
      <c r="A397" t="e">
        <f>IF(A396="","",IF($R$3=1,dayTest!A409,day!#REF!))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 x14ac:dyDescent="0.3">
      <c r="A398" t="e">
        <f>IF(A397="","",IF($R$3=1,dayTest!A410,day!#REF!))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 x14ac:dyDescent="0.3">
      <c r="A399" t="e">
        <f>IF(A398="","",IF($R$3=1,dayTest!A411,day!#REF!))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 x14ac:dyDescent="0.3">
      <c r="A400" t="e">
        <f>IF(A399="","",IF($R$3=1,dayTest!A412,day!#REF!))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 x14ac:dyDescent="0.3">
      <c r="A401" t="e">
        <f>IF(A400="","",IF($R$3=1,dayTest!A413,day!#REF!))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 x14ac:dyDescent="0.3">
      <c r="A402" t="e">
        <f>IF(A401="","",IF($R$3=1,dayTest!A414,day!#REF!))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 x14ac:dyDescent="0.3">
      <c r="A403" t="e">
        <f>IF(A402="","",IF($R$3=1,dayTest!A415,day!#REF!))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 x14ac:dyDescent="0.3">
      <c r="A404" t="e">
        <f>IF(A403="","",IF($R$3=1,dayTest!A416,day!#REF!))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 x14ac:dyDescent="0.3">
      <c r="A405" t="e">
        <f>IF(A404="","",IF($R$3=1,dayTest!A417,day!#REF!))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 x14ac:dyDescent="0.3">
      <c r="A406" t="e">
        <f>IF(A405="","",IF($R$3=1,dayTest!A418,day!#REF!))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 x14ac:dyDescent="0.3">
      <c r="A407" t="e">
        <f>IF(A406="","",IF($R$3=1,dayTest!A419,day!#REF!))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 x14ac:dyDescent="0.3">
      <c r="A408" t="e">
        <f>IF(A407="","",IF($R$3=1,dayTest!A420,day!#REF!))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 x14ac:dyDescent="0.3">
      <c r="A409" t="e">
        <f>IF(A408="","",IF($R$3=1,dayTest!A421,day!#REF!))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 x14ac:dyDescent="0.3">
      <c r="A410" t="e">
        <f>IF(A409="","",IF($R$3=1,dayTest!A422,day!#REF!))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 x14ac:dyDescent="0.3">
      <c r="A411" t="e">
        <f>IF(A410="","",IF($R$3=1,dayTest!A423,day!#REF!))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 x14ac:dyDescent="0.3">
      <c r="A412" t="e">
        <f>IF(A411="","",IF($R$3=1,dayTest!A424,day!#REF!))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 x14ac:dyDescent="0.3">
      <c r="A413" t="e">
        <f>IF(A412="","",IF($R$3=1,dayTest!A425,day!#REF!))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 x14ac:dyDescent="0.3">
      <c r="A414" t="e">
        <f>IF(A413="","",IF($R$3=1,dayTest!A426,day!#REF!))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 x14ac:dyDescent="0.3">
      <c r="A415" t="e">
        <f>IF(A414="","",IF($R$3=1,dayTest!A427,day!#REF!))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 x14ac:dyDescent="0.3">
      <c r="A416" t="e">
        <f>IF(A415="","",IF($R$3=1,dayTest!A428,day!#REF!))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 x14ac:dyDescent="0.3">
      <c r="A417" t="e">
        <f>IF(A416="","",IF($R$3=1,dayTest!A429,day!#REF!))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 x14ac:dyDescent="0.3">
      <c r="A418" t="e">
        <f>IF(A417="","",IF($R$3=1,dayTest!A430,day!#REF!))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 x14ac:dyDescent="0.3">
      <c r="A419" t="e">
        <f>IF(A418="","",IF($R$3=1,dayTest!A431,day!#REF!))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 x14ac:dyDescent="0.3">
      <c r="A420" t="e">
        <f>IF(A419="","",IF($R$3=1,dayTest!A432,day!#REF!))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 x14ac:dyDescent="0.3">
      <c r="A421" t="e">
        <f>IF(A420="","",IF($R$3=1,dayTest!A433,day!#REF!))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 x14ac:dyDescent="0.3">
      <c r="A422" t="e">
        <f>IF(A421="","",IF($R$3=1,dayTest!A434,day!#REF!))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 x14ac:dyDescent="0.3">
      <c r="A423" t="e">
        <f>IF(A422="","",IF($R$3=1,dayTest!A435,day!#REF!))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 x14ac:dyDescent="0.3">
      <c r="A424" t="e">
        <f>IF(A423="","",IF($R$3=1,dayTest!A436,day!#REF!))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 x14ac:dyDescent="0.3">
      <c r="A425" t="e">
        <f>IF(A424="","",IF($R$3=1,dayTest!A437,day!#REF!))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 x14ac:dyDescent="0.3">
      <c r="A426" t="e">
        <f>IF(A425="","",IF($R$3=1,dayTest!A438,day!#REF!))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 x14ac:dyDescent="0.3">
      <c r="A427" t="e">
        <f>IF(A426="","",IF($R$3=1,dayTest!A439,day!#REF!))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 x14ac:dyDescent="0.3">
      <c r="A428" t="e">
        <f>IF(A427="","",IF($R$3=1,dayTest!A440,day!#REF!))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 x14ac:dyDescent="0.3">
      <c r="A429" t="e">
        <f>IF(A428="","",IF($R$3=1,dayTest!A441,day!#REF!))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 x14ac:dyDescent="0.3">
      <c r="A430" t="e">
        <f>IF(A429="","",IF($R$3=1,dayTest!A442,day!#REF!))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 x14ac:dyDescent="0.3">
      <c r="A431" t="e">
        <f>IF(A430="","",IF($R$3=1,dayTest!A443,day!#REF!))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 x14ac:dyDescent="0.3">
      <c r="A432" t="e">
        <f>IF(A431="","",IF($R$3=1,dayTest!A444,day!#REF!))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 x14ac:dyDescent="0.3">
      <c r="A433" t="e">
        <f>IF(A432="","",IF($R$3=1,dayTest!A445,day!#REF!))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 x14ac:dyDescent="0.3">
      <c r="A434" t="e">
        <f>IF(A433="","",IF($R$3=1,dayTest!A446,day!#REF!))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 x14ac:dyDescent="0.3">
      <c r="A435" t="e">
        <f>IF(A434="","",IF($R$3=1,dayTest!A447,day!#REF!))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 x14ac:dyDescent="0.3">
      <c r="A436" t="e">
        <f>IF(A435="","",IF($R$3=1,dayTest!A448,day!#REF!))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 x14ac:dyDescent="0.3">
      <c r="A437" t="e">
        <f>IF(A436="","",IF($R$3=1,dayTest!A449,day!#REF!))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 x14ac:dyDescent="0.3">
      <c r="A438" t="e">
        <f>IF(A437="","",IF($R$3=1,dayTest!A450,day!#REF!))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 x14ac:dyDescent="0.3">
      <c r="A439" t="e">
        <f>IF(A438="","",IF($R$3=1,dayTest!A451,day!#REF!))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 x14ac:dyDescent="0.3">
      <c r="A440" t="e">
        <f>IF(A439="","",IF($R$3=1,dayTest!A452,day!#REF!))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 x14ac:dyDescent="0.3">
      <c r="A441" t="e">
        <f>IF(A440="","",IF($R$3=1,dayTest!A453,day!#REF!))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 x14ac:dyDescent="0.3">
      <c r="A442" t="e">
        <f>IF(A441="","",IF($R$3=1,dayTest!A454,day!#REF!))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 x14ac:dyDescent="0.3">
      <c r="A443" t="e">
        <f>IF(A442="","",IF($R$3=1,dayTest!A455,day!#REF!))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 x14ac:dyDescent="0.3">
      <c r="A444" t="e">
        <f>IF(A443="","",IF($R$3=1,dayTest!A456,day!#REF!))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 x14ac:dyDescent="0.3">
      <c r="A445" t="e">
        <f>IF(A444="","",IF($R$3=1,dayTest!A457,day!#REF!))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 x14ac:dyDescent="0.3">
      <c r="A446" t="e">
        <f>IF(A445="","",IF($R$3=1,dayTest!A458,day!#REF!))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 x14ac:dyDescent="0.3">
      <c r="A447" t="e">
        <f>IF(A446="","",IF($R$3=1,dayTest!A459,day!#REF!))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 x14ac:dyDescent="0.3">
      <c r="A448" t="e">
        <f>IF(A447="","",IF($R$3=1,dayTest!A460,day!#REF!))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 x14ac:dyDescent="0.3">
      <c r="A449" t="e">
        <f>IF(A448="","",IF($R$3=1,dayTest!A461,day!#REF!))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 x14ac:dyDescent="0.3">
      <c r="A450" t="e">
        <f>IF(A449="","",IF($R$3=1,dayTest!A462,day!#REF!))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 x14ac:dyDescent="0.3">
      <c r="A451" t="e">
        <f>IF(A450="","",IF($R$3=1,dayTest!A463,day!#REF!))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 x14ac:dyDescent="0.3">
      <c r="A452" t="e">
        <f>IF(A451="","",IF($R$3=1,dayTest!A464,day!#REF!))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 x14ac:dyDescent="0.3">
      <c r="A453" t="e">
        <f>IF(A452="","",IF($R$3=1,dayTest!A465,day!#REF!))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 x14ac:dyDescent="0.3">
      <c r="A454" t="e">
        <f>IF(A453="","",IF($R$3=1,dayTest!A466,day!#REF!))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 x14ac:dyDescent="0.3">
      <c r="A455" t="e">
        <f>IF(A454="","",IF($R$3=1,dayTest!A467,day!#REF!))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 x14ac:dyDescent="0.3">
      <c r="A456" t="e">
        <f>IF(A455="","",IF($R$3=1,dayTest!A468,day!#REF!))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 x14ac:dyDescent="0.3">
      <c r="A457" t="e">
        <f>IF(A456="","",IF($R$3=1,dayTest!A469,day!#REF!))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 x14ac:dyDescent="0.3">
      <c r="A458" t="e">
        <f>IF(A457="","",IF($R$3=1,dayTest!A470,day!#REF!))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 x14ac:dyDescent="0.3">
      <c r="A459" t="e">
        <f>IF(A458="","",IF($R$3=1,dayTest!A471,day!#REF!))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 x14ac:dyDescent="0.3">
      <c r="A460" t="e">
        <f>IF(A459="","",IF($R$3=1,dayTest!A472,day!#REF!))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 x14ac:dyDescent="0.3">
      <c r="A461" t="e">
        <f>IF(A460="","",IF($R$3=1,dayTest!A473,day!#REF!))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 x14ac:dyDescent="0.3">
      <c r="A462" t="e">
        <f>IF(A461="","",IF($R$3=1,dayTest!A474,day!#REF!))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 x14ac:dyDescent="0.3">
      <c r="A463" t="e">
        <f>IF(A462="","",IF($R$3=1,dayTest!A475,day!#REF!))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 x14ac:dyDescent="0.3">
      <c r="A464" t="e">
        <f>IF(A463="","",IF($R$3=1,dayTest!A476,day!#REF!))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 x14ac:dyDescent="0.3">
      <c r="A465" t="e">
        <f>IF(A464="","",IF($R$3=1,dayTest!A477,day!#REF!))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 x14ac:dyDescent="0.3">
      <c r="A466" t="e">
        <f>IF(A465="","",IF($R$3=1,dayTest!A478,day!#REF!))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 x14ac:dyDescent="0.3">
      <c r="A467" t="e">
        <f>IF(A466="","",IF($R$3=1,dayTest!A479,day!#REF!))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 x14ac:dyDescent="0.3">
      <c r="A468" t="e">
        <f>IF(A467="","",IF($R$3=1,dayTest!A480,day!#REF!))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 x14ac:dyDescent="0.3">
      <c r="A469" t="e">
        <f>IF(A468="","",IF($R$3=1,dayTest!A481,day!#REF!))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 x14ac:dyDescent="0.3">
      <c r="A470" t="e">
        <f>IF(A469="","",IF($R$3=1,dayTest!A482,day!#REF!))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 x14ac:dyDescent="0.3">
      <c r="A471" t="e">
        <f>IF(A470="","",IF($R$3=1,dayTest!A483,day!#REF!))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 x14ac:dyDescent="0.3">
      <c r="A472" t="e">
        <f>IF(A471="","",IF($R$3=1,dayTest!A484,day!#REF!))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 x14ac:dyDescent="0.3">
      <c r="A473" t="e">
        <f>IF(A472="","",IF($R$3=1,dayTest!A485,day!#REF!))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 x14ac:dyDescent="0.3">
      <c r="A474" t="e">
        <f>IF(A473="","",IF($R$3=1,dayTest!A486,day!#REF!))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 x14ac:dyDescent="0.3">
      <c r="A475" t="e">
        <f>IF(A474="","",IF($R$3=1,dayTest!A487,day!#REF!))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 x14ac:dyDescent="0.3">
      <c r="A476" t="e">
        <f>IF(A475="","",IF($R$3=1,dayTest!A488,day!#REF!))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 x14ac:dyDescent="0.3">
      <c r="A477" t="e">
        <f>IF(A476="","",IF($R$3=1,dayTest!A489,day!#REF!))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 x14ac:dyDescent="0.3">
      <c r="A478" t="e">
        <f>IF(A477="","",IF($R$3=1,dayTest!A490,day!#REF!))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 x14ac:dyDescent="0.3">
      <c r="A479" t="e">
        <f>IF(A478="","",IF($R$3=1,dayTest!A491,day!#REF!))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 x14ac:dyDescent="0.3">
      <c r="A480" t="e">
        <f>IF(A479="","",IF($R$3=1,dayTest!A492,day!#REF!))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 x14ac:dyDescent="0.3">
      <c r="A481" t="e">
        <f>IF(A480="","",IF($R$3=1,dayTest!A493,day!#REF!))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 x14ac:dyDescent="0.3">
      <c r="A482" t="e">
        <f>IF(A481="","",IF($R$3=1,dayTest!A494,day!#REF!))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 x14ac:dyDescent="0.3">
      <c r="A483" t="e">
        <f>IF(A482="","",IF($R$3=1,dayTest!A495,day!#REF!))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 x14ac:dyDescent="0.3">
      <c r="A484" t="e">
        <f>IF(A483="","",IF($R$3=1,dayTest!A496,day!#REF!))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 x14ac:dyDescent="0.3">
      <c r="A485" t="e">
        <f>IF(A484="","",IF($R$3=1,dayTest!A497,day!#REF!))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 x14ac:dyDescent="0.3">
      <c r="A486" t="e">
        <f>IF(A485="","",IF($R$3=1,dayTest!A498,day!#REF!))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 x14ac:dyDescent="0.3">
      <c r="A487" t="e">
        <f>IF(A486="","",IF($R$3=1,dayTest!A499,day!#REF!))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 x14ac:dyDescent="0.3">
      <c r="A488" t="e">
        <f>IF(A487="","",IF($R$3=1,dayTest!A500,day!#REF!))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 x14ac:dyDescent="0.3">
      <c r="A489" t="e">
        <f>IF(A488="","",IF($R$3=1,dayTest!A501,day!#REF!))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 x14ac:dyDescent="0.3">
      <c r="A490" t="e">
        <f>IF(A489="","",IF($R$3=1,dayTest!A502,day!#REF!))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 x14ac:dyDescent="0.3">
      <c r="A491" t="e">
        <f>IF(A490="","",IF($R$3=1,dayTest!A503,day!#REF!))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 x14ac:dyDescent="0.3">
      <c r="A492" t="e">
        <f>IF(A491="","",IF($R$3=1,dayTest!A504,day!#REF!))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 x14ac:dyDescent="0.3">
      <c r="A493" t="e">
        <f>IF(A492="","",IF($R$3=1,dayTest!A505,day!#REF!))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 x14ac:dyDescent="0.3">
      <c r="A494" t="e">
        <f>IF(A493="","",IF($R$3=1,dayTest!A506,day!#REF!))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 x14ac:dyDescent="0.3">
      <c r="A495" t="e">
        <f>IF(A494="","",IF($R$3=1,dayTest!A507,day!#REF!))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 x14ac:dyDescent="0.3">
      <c r="A496" t="e">
        <f>IF(A495="","",IF($R$3=1,dayTest!A508,day!#REF!))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 x14ac:dyDescent="0.3">
      <c r="A497" t="e">
        <f>IF(A496="","",IF($R$3=1,dayTest!A509,day!#REF!))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 x14ac:dyDescent="0.3">
      <c r="A498" t="e">
        <f>IF(A497="","",IF($R$3=1,dayTest!A510,day!#REF!))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 x14ac:dyDescent="0.3">
      <c r="A499" t="e">
        <f>IF(A498="","",IF($R$3=1,dayTest!A511,day!#REF!))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 x14ac:dyDescent="0.3">
      <c r="A500" t="e">
        <f>IF(A499="","",IF($R$3=1,dayTest!A512,day!#REF!))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 x14ac:dyDescent="0.3">
      <c r="A501" t="e">
        <f>IF(A500="","",IF($R$3=1,dayTest!A513,day!#REF!))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 x14ac:dyDescent="0.3">
      <c r="A502" t="e">
        <f>IF(A501="","",IF($R$3=1,dayTest!A514,day!#REF!))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 x14ac:dyDescent="0.3">
      <c r="A503" t="e">
        <f>IF(A502="","",IF($R$3=1,dayTest!A515,day!#REF!))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 x14ac:dyDescent="0.3">
      <c r="A504" t="e">
        <f>IF(A503="","",IF($R$3=1,dayTest!A516,day!#REF!))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 x14ac:dyDescent="0.3">
      <c r="A505" t="e">
        <f>IF(A504="","",IF($R$3=1,dayTest!A517,day!#REF!))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 x14ac:dyDescent="0.3">
      <c r="A506" t="e">
        <f>IF(A505="","",IF($R$3=1,dayTest!A518,day!#REF!))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 x14ac:dyDescent="0.3">
      <c r="A507" t="e">
        <f>IF(A506="","",IF($R$3=1,dayTest!A519,day!#REF!))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 x14ac:dyDescent="0.3">
      <c r="A508" t="e">
        <f>IF(A507="","",IF($R$3=1,dayTest!A520,day!#REF!))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 x14ac:dyDescent="0.3">
      <c r="A509" t="e">
        <f>IF(A508="","",IF($R$3=1,dayTest!A521,day!#REF!))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 x14ac:dyDescent="0.3">
      <c r="A510" t="e">
        <f>IF(A509="","",IF($R$3=1,dayTest!A522,day!#REF!))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 x14ac:dyDescent="0.3">
      <c r="A511" t="e">
        <f>IF(A510="","",IF($R$3=1,dayTest!A523,day!#REF!))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 x14ac:dyDescent="0.3">
      <c r="A512" t="e">
        <f>IF(A511="","",IF($R$3=1,dayTest!A524,day!#REF!))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 x14ac:dyDescent="0.3">
      <c r="A513" t="e">
        <f>IF(A512="","",IF($R$3=1,dayTest!A525,day!#REF!))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 x14ac:dyDescent="0.3">
      <c r="A514" t="e">
        <f>IF(A513="","",IF($R$3=1,dayTest!A526,day!#REF!))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 x14ac:dyDescent="0.3">
      <c r="A515" t="e">
        <f>IF(A514="","",IF($R$3=1,dayTest!A527,day!#REF!))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 x14ac:dyDescent="0.3">
      <c r="A516" t="e">
        <f>IF(A515="","",IF($R$3=1,dayTest!A528,day!#REF!))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 x14ac:dyDescent="0.3">
      <c r="A517" t="e">
        <f>IF(A516="","",IF($R$3=1,dayTest!A529,day!#REF!))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 x14ac:dyDescent="0.3">
      <c r="A518" t="e">
        <f>IF(A517="","",IF($R$3=1,dayTest!A530,day!#REF!))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 x14ac:dyDescent="0.3">
      <c r="A519" t="e">
        <f>IF(A518="","",IF($R$3=1,dayTest!A531,day!#REF!))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 x14ac:dyDescent="0.3">
      <c r="A520" t="e">
        <f>IF(A519="","",IF($R$3=1,dayTest!A532,day!#REF!))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 x14ac:dyDescent="0.3">
      <c r="A521" t="e">
        <f>IF(A520="","",IF($R$3=1,dayTest!A533,day!#REF!))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 x14ac:dyDescent="0.3">
      <c r="A522" t="e">
        <f>IF(A521="","",IF($R$3=1,dayTest!A534,day!#REF!))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 x14ac:dyDescent="0.3">
      <c r="A523" t="e">
        <f>IF(A522="","",IF($R$3=1,dayTest!A535,day!#REF!))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 x14ac:dyDescent="0.3">
      <c r="A524" t="e">
        <f>IF(A523="","",IF($R$3=1,dayTest!A536,day!#REF!))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 x14ac:dyDescent="0.3">
      <c r="A525" t="e">
        <f>IF(A524="","",IF($R$3=1,dayTest!A537,day!#REF!))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 x14ac:dyDescent="0.3">
      <c r="A526" t="e">
        <f>IF(A525="","",IF($R$3=1,dayTest!A538,day!#REF!))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 x14ac:dyDescent="0.3">
      <c r="A527" t="e">
        <f>IF(A526="","",IF($R$3=1,dayTest!A539,day!#REF!))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 x14ac:dyDescent="0.3">
      <c r="A528" t="e">
        <f>IF(A527="","",IF($R$3=1,dayTest!A540,day!#REF!))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 x14ac:dyDescent="0.3">
      <c r="A529" t="e">
        <f>IF(A528="","",IF($R$3=1,dayTest!A541,day!#REF!))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 x14ac:dyDescent="0.3">
      <c r="A530" t="e">
        <f>IF(A529="","",IF($R$3=1,dayTest!A542,day!#REF!))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 x14ac:dyDescent="0.3">
      <c r="A531" t="e">
        <f>IF(A530="","",IF($R$3=1,dayTest!A543,day!#REF!))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 x14ac:dyDescent="0.3">
      <c r="A532" t="e">
        <f>IF(A531="","",IF($R$3=1,dayTest!A544,day!#REF!))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 x14ac:dyDescent="0.3">
      <c r="A533" t="e">
        <f>IF(A532="","",IF($R$3=1,dayTest!A545,day!#REF!))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 x14ac:dyDescent="0.3">
      <c r="A534" t="e">
        <f>IF(A533="","",IF($R$3=1,dayTest!A546,day!#REF!))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 x14ac:dyDescent="0.3">
      <c r="A535" t="e">
        <f>IF(A534="","",IF($R$3=1,dayTest!A547,day!#REF!))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 x14ac:dyDescent="0.3">
      <c r="A536" t="e">
        <f>IF(A535="","",IF($R$3=1,dayTest!A548,day!#REF!))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 x14ac:dyDescent="0.3">
      <c r="A537" t="e">
        <f>IF(A536="","",IF($R$3=1,dayTest!A549,day!#REF!))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 x14ac:dyDescent="0.3">
      <c r="A538" t="e">
        <f>IF(A537="","",IF($R$3=1,dayTest!A550,day!#REF!))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 x14ac:dyDescent="0.3">
      <c r="A539" t="e">
        <f>IF(A538="","",IF($R$3=1,dayTest!A551,day!#REF!))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 x14ac:dyDescent="0.3">
      <c r="A540" t="e">
        <f>IF(A539="","",IF($R$3=1,dayTest!A552,day!#REF!))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 x14ac:dyDescent="0.3">
      <c r="A541" t="e">
        <f>IF(A540="","",IF($R$3=1,dayTest!A553,day!#REF!))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 x14ac:dyDescent="0.3">
      <c r="A542" t="e">
        <f>IF(A541="","",IF($R$3=1,dayTest!A554,day!#REF!))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 x14ac:dyDescent="0.3">
      <c r="A543" t="e">
        <f>IF(A542="","",IF($R$3=1,dayTest!A555,day!#REF!))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 x14ac:dyDescent="0.3">
      <c r="A544" t="e">
        <f>IF(A543="","",IF($R$3=1,dayTest!A556,day!#REF!))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 x14ac:dyDescent="0.3">
      <c r="A545" t="e">
        <f>IF(A544="","",IF($R$3=1,dayTest!A557,day!#REF!))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 x14ac:dyDescent="0.3">
      <c r="A546" t="e">
        <f>IF(A545="","",IF($R$3=1,dayTest!A558,day!#REF!))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 x14ac:dyDescent="0.3">
      <c r="A547" t="e">
        <f>IF(A546="","",IF($R$3=1,dayTest!A559,day!#REF!))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 x14ac:dyDescent="0.3">
      <c r="A548" t="e">
        <f>IF(A547="","",IF($R$3=1,dayTest!A560,day!#REF!))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 x14ac:dyDescent="0.3">
      <c r="A549" t="e">
        <f>IF(A548="","",IF($R$3=1,dayTest!A561,day!#REF!))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 x14ac:dyDescent="0.3">
      <c r="A550" t="e">
        <f>IF(A549="","",IF($R$3=1,dayTest!A562,day!#REF!))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 x14ac:dyDescent="0.3">
      <c r="A551" t="e">
        <f>IF(A550="","",IF($R$3=1,dayTest!A563,day!#REF!))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 x14ac:dyDescent="0.3">
      <c r="A552" t="e">
        <f>IF(A551="","",IF($R$3=1,dayTest!A564,day!#REF!))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 x14ac:dyDescent="0.3">
      <c r="A553" t="e">
        <f>IF(A552="","",IF($R$3=1,dayTest!A565,day!#REF!))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 x14ac:dyDescent="0.3">
      <c r="A554" t="e">
        <f>IF(A553="","",IF($R$3=1,dayTest!A566,day!#REF!))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 x14ac:dyDescent="0.3">
      <c r="A555" t="e">
        <f>IF(A554="","",IF($R$3=1,dayTest!A567,day!#REF!))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 x14ac:dyDescent="0.3">
      <c r="A556" t="e">
        <f>IF(A555="","",IF($R$3=1,dayTest!A568,day!#REF!))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 x14ac:dyDescent="0.3">
      <c r="A557" t="e">
        <f>IF(A556="","",IF($R$3=1,dayTest!A569,day!#REF!))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 x14ac:dyDescent="0.3">
      <c r="A558" t="e">
        <f>IF(A557="","",IF($R$3=1,dayTest!A570,day!#REF!))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 x14ac:dyDescent="0.3">
      <c r="A559" t="e">
        <f>IF(A558="","",IF($R$3=1,dayTest!A571,day!#REF!))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 x14ac:dyDescent="0.3">
      <c r="A560" t="e">
        <f>IF(A559="","",IF($R$3=1,dayTest!A572,day!#REF!))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 x14ac:dyDescent="0.3">
      <c r="A561" t="e">
        <f>IF(A560="","",IF($R$3=1,dayTest!A573,day!#REF!))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 x14ac:dyDescent="0.3">
      <c r="A562" t="e">
        <f>IF(A561="","",IF($R$3=1,dayTest!A574,day!#REF!))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 x14ac:dyDescent="0.3">
      <c r="A563" t="e">
        <f>IF(A562="","",IF($R$3=1,dayTest!A575,day!#REF!))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 x14ac:dyDescent="0.3">
      <c r="A564" t="e">
        <f>IF(A563="","",IF($R$3=1,dayTest!A576,day!#REF!))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 x14ac:dyDescent="0.3">
      <c r="A565" t="e">
        <f>IF(A564="","",IF($R$3=1,dayTest!A577,day!#REF!))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 x14ac:dyDescent="0.3">
      <c r="A566" t="e">
        <f>IF(A565="","",IF($R$3=1,dayTest!A578,day!#REF!))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 x14ac:dyDescent="0.3">
      <c r="A567" t="e">
        <f>IF(A566="","",IF($R$3=1,dayTest!A579,day!#REF!))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 x14ac:dyDescent="0.3">
      <c r="A568" t="e">
        <f>IF(A567="","",IF($R$3=1,dayTest!A580,day!#REF!))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 x14ac:dyDescent="0.3">
      <c r="A569" t="e">
        <f>IF(A568="","",IF($R$3=1,dayTest!A581,day!#REF!))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 x14ac:dyDescent="0.3">
      <c r="A570" t="e">
        <f>IF(A569="","",IF($R$3=1,dayTest!A582,day!#REF!))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 x14ac:dyDescent="0.3">
      <c r="A571" t="e">
        <f>IF(A570="","",IF($R$3=1,dayTest!A583,day!#REF!))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 x14ac:dyDescent="0.3">
      <c r="A572" t="e">
        <f>IF(A571="","",IF($R$3=1,dayTest!A584,day!#REF!))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 x14ac:dyDescent="0.3">
      <c r="A573" t="e">
        <f>IF(A572="","",IF($R$3=1,dayTest!A585,day!#REF!))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 x14ac:dyDescent="0.3">
      <c r="A574" t="e">
        <f>IF(A573="","",IF($R$3=1,dayTest!A586,day!#REF!))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 x14ac:dyDescent="0.3">
      <c r="A575" t="e">
        <f>IF(A574="","",IF($R$3=1,dayTest!A587,day!#REF!))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 x14ac:dyDescent="0.3">
      <c r="A576" t="e">
        <f>IF(A575="","",IF($R$3=1,dayTest!A588,day!#REF!))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 x14ac:dyDescent="0.3">
      <c r="A577" t="e">
        <f>IF(A576="","",IF($R$3=1,dayTest!A589,day!#REF!))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 x14ac:dyDescent="0.3">
      <c r="A578" t="e">
        <f>IF(A577="","",IF($R$3=1,dayTest!A590,day!#REF!))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 x14ac:dyDescent="0.3">
      <c r="A579" t="e">
        <f>IF(A578="","",IF($R$3=1,dayTest!A591,day!#REF!))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 x14ac:dyDescent="0.3">
      <c r="A580" t="e">
        <f>IF(A579="","",IF($R$3=1,dayTest!A592,day!#REF!))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 x14ac:dyDescent="0.3">
      <c r="A581" t="e">
        <f>IF(A580="","",IF($R$3=1,dayTest!A593,day!#REF!))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 x14ac:dyDescent="0.3">
      <c r="A582" t="e">
        <f>IF(A581="","",IF($R$3=1,dayTest!A594,day!#REF!))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 x14ac:dyDescent="0.3">
      <c r="A583" t="e">
        <f>IF(A582="","",IF($R$3=1,dayTest!A595,day!#REF!))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 x14ac:dyDescent="0.3">
      <c r="A584" t="e">
        <f>IF(A583="","",IF($R$3=1,dayTest!A596,day!#REF!))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 x14ac:dyDescent="0.3">
      <c r="A585" t="e">
        <f>IF(A584="","",IF($R$3=1,dayTest!A597,day!#REF!))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 x14ac:dyDescent="0.3">
      <c r="A586" t="e">
        <f>IF(A585="","",IF($R$3=1,dayTest!A598,day!#REF!))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 x14ac:dyDescent="0.3">
      <c r="A587" t="e">
        <f>IF(A586="","",IF($R$3=1,dayTest!A599,day!#REF!))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 x14ac:dyDescent="0.3">
      <c r="A588" t="e">
        <f>IF(A587="","",IF($R$3=1,dayTest!A600,day!#REF!))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 x14ac:dyDescent="0.3">
      <c r="A589" t="e">
        <f>IF(A588="","",IF($R$3=1,dayTest!A601,day!#REF!))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 x14ac:dyDescent="0.3">
      <c r="A590" t="e">
        <f>IF(A589="","",IF($R$3=1,dayTest!A602,day!#REF!))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 x14ac:dyDescent="0.3">
      <c r="A591" t="e">
        <f>IF(A590="","",IF($R$3=1,dayTest!A603,day!#REF!))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 x14ac:dyDescent="0.3">
      <c r="A592" t="e">
        <f>IF(A591="","",IF($R$3=1,dayTest!A604,day!#REF!))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 x14ac:dyDescent="0.3">
      <c r="A593" t="e">
        <f>IF(A592="","",IF($R$3=1,dayTest!A605,day!#REF!))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 x14ac:dyDescent="0.3">
      <c r="A594" t="e">
        <f>IF(A593="","",IF($R$3=1,dayTest!A606,day!#REF!))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 x14ac:dyDescent="0.3">
      <c r="A595" t="e">
        <f>IF(A594="","",IF($R$3=1,dayTest!A607,day!#REF!))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 x14ac:dyDescent="0.3">
      <c r="A596" t="e">
        <f>IF(A595="","",IF($R$3=1,dayTest!A608,day!#REF!))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 x14ac:dyDescent="0.3">
      <c r="A597" t="e">
        <f>IF(A596="","",IF($R$3=1,dayTest!A609,day!#REF!))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 x14ac:dyDescent="0.3">
      <c r="A598" t="e">
        <f>IF(A597="","",IF($R$3=1,dayTest!A610,day!#REF!))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 x14ac:dyDescent="0.3">
      <c r="A599" t="e">
        <f>IF(A598="","",IF($R$3=1,dayTest!A611,day!#REF!))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 x14ac:dyDescent="0.3">
      <c r="A600" t="e">
        <f>IF(A599="","",IF($R$3=1,dayTest!A612,day!#REF!))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 x14ac:dyDescent="0.3">
      <c r="A601" t="e">
        <f>IF(A600="","",IF($R$3=1,dayTest!A613,day!#REF!))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 x14ac:dyDescent="0.3">
      <c r="A602" t="e">
        <f>IF(A601="","",IF($R$3=1,dayTest!A614,day!#REF!))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 x14ac:dyDescent="0.3">
      <c r="A603" t="e">
        <f>IF(A602="","",IF($R$3=1,dayTest!A615,day!#REF!))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 x14ac:dyDescent="0.3">
      <c r="A604" t="e">
        <f>IF(A603="","",IF($R$3=1,dayTest!A616,day!#REF!))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 x14ac:dyDescent="0.3">
      <c r="A605" t="e">
        <f>IF(A604="","",IF($R$3=1,dayTest!A617,day!#REF!))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 x14ac:dyDescent="0.3">
      <c r="A606" t="e">
        <f>IF(A605="","",IF($R$3=1,dayTest!A618,day!#REF!))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 x14ac:dyDescent="0.3">
      <c r="A607" t="e">
        <f>IF(A606="","",IF($R$3=1,dayTest!A619,day!#REF!))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 x14ac:dyDescent="0.3">
      <c r="A608" t="e">
        <f>IF(A607="","",IF($R$3=1,dayTest!A620,day!#REF!))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 x14ac:dyDescent="0.3">
      <c r="A609" t="e">
        <f>IF(A608="","",IF($R$3=1,dayTest!A621,day!#REF!))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 x14ac:dyDescent="0.3">
      <c r="A610" t="e">
        <f>IF(A609="","",IF($R$3=1,dayTest!A622,day!#REF!))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 x14ac:dyDescent="0.3">
      <c r="A611" t="e">
        <f>IF(A610="","",IF($R$3=1,dayTest!A623,day!#REF!))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IF(A611="","",IF($R$3=1,dayTest!A624,day!#REF!))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IF(A612="","",IF($R$3=1,dayTest!A625,day!#REF!))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IF(A613="","",IF($R$3=1,dayTest!A626,day!#REF!))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IF(A614="","",IF($R$3=1,dayTest!A627,day!#REF!))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IF(A615="","",IF($R$3=1,dayTest!A628,day!#REF!))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IF(A616="","",IF($R$3=1,dayTest!A629,day!#REF!))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IF(A617="","",IF($R$3=1,dayTest!A630,day!#REF!))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IF(A618="","",IF($R$3=1,dayTest!A631,day!#REF!))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IF(A619="","",IF($R$3=1,dayTest!A632,day!#REF!))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IF(A620="","",IF($R$3=1,dayTest!A633,day!#REF!))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IF(A621="","",IF($R$3=1,dayTest!A634,day!#REF!))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IF(A622="","",IF($R$3=1,dayTest!A635,day!#REF!))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IF(A623="","",IF($R$3=1,dayTest!A636,day!#REF!))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IF(A624="","",IF($R$3=1,dayTest!A637,day!#REF!))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IF(A625="","",IF($R$3=1,dayTest!A638,day!#REF!))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IF(A626="","",IF($R$3=1,dayTest!A639,day!#REF!))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IF(A627="","",IF($R$3=1,dayTest!A640,day!#REF!))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IF(A628="","",IF($R$3=1,dayTest!A641,day!#REF!))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IF(A629="","",IF($R$3=1,dayTest!A642,day!#REF!))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IF(A630="","",IF($R$3=1,dayTest!A643,day!#REF!))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IF(A631="","",IF($R$3=1,dayTest!A644,day!#REF!))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IF(A632="","",IF($R$3=1,dayTest!A645,day!#REF!))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IF(A633="","",IF($R$3=1,dayTest!A646,day!#REF!))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IF(A634="","",IF($R$3=1,dayTest!A647,day!#REF!))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IF(A635="","",IF($R$3=1,dayTest!A648,day!#REF!))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IF(A636="","",IF($R$3=1,dayTest!A649,day!#REF!))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IF(A637="","",IF($R$3=1,dayTest!A650,day!#REF!))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IF(A638="","",IF($R$3=1,dayTest!A651,day!#REF!))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IF(A639="","",IF($R$3=1,dayTest!A652,day!#REF!))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IF(A640="","",IF($R$3=1,dayTest!A653,day!#REF!))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IF(A641="","",IF($R$3=1,dayTest!A654,day!#REF!))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IF(A642="","",IF($R$3=1,dayTest!A655,day!#REF!))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IF(A643="","",IF($R$3=1,dayTest!A656,day!#REF!))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IF(A644="","",IF($R$3=1,dayTest!A657,day!#REF!))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IF(A645="","",IF($R$3=1,dayTest!A658,day!#REF!))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IF(A646="","",IF($R$3=1,dayTest!A659,day!#REF!))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IF(A647="","",IF($R$3=1,dayTest!A660,day!#REF!))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IF(A648="","",IF($R$3=1,dayTest!A661,day!#REF!))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IF(A649="","",IF($R$3=1,dayTest!A662,day!#REF!))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IF(A650="","",IF($R$3=1,dayTest!A663,day!#REF!))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IF(A651="","",IF($R$3=1,dayTest!A664,day!#REF!))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IF(A652="","",IF($R$3=1,dayTest!A665,day!#REF!))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IF(A653="","",IF($R$3=1,dayTest!A666,day!#REF!))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IF(A654="","",IF($R$3=1,dayTest!A667,day!#REF!))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IF(A655="","",IF($R$3=1,dayTest!A668,day!#REF!))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IF(A656="","",IF($R$3=1,dayTest!A669,day!#REF!))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IF(A657="","",IF($R$3=1,dayTest!A670,day!#REF!))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IF(A658="","",IF($R$3=1,dayTest!A671,day!#REF!))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IF(A659="","",IF($R$3=1,dayTest!A672,day!#REF!))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IF(A660="","",IF($R$3=1,dayTest!A673,day!#REF!))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IF(A661="","",IF($R$3=1,dayTest!A674,day!#REF!))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IF(A662="","",IF($R$3=1,dayTest!A675,day!#REF!))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IF(A663="","",IF($R$3=1,dayTest!A676,day!#REF!))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IF(A664="","",IF($R$3=1,dayTest!A677,day!#REF!))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IF(A665="","",IF($R$3=1,dayTest!A678,day!#REF!))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IF(A666="","",IF($R$3=1,dayTest!A679,day!#REF!))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IF(A667="","",IF($R$3=1,dayTest!A680,day!#REF!))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IF(A668="","",IF($R$3=1,dayTest!A681,day!#REF!))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IF(A669="","",IF($R$3=1,dayTest!A682,day!#REF!))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IF(A670="","",IF($R$3=1,dayTest!A683,day!#REF!))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IF(A671="","",IF($R$3=1,dayTest!A684,day!#REF!))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IF(A672="","",IF($R$3=1,dayTest!A685,day!#REF!))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IF(A673="","",IF($R$3=1,dayTest!A686,day!#REF!))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IF(A674="","",IF($R$3=1,dayTest!A687,day!#REF!))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IF(A675="","",IF($R$3=1,dayTest!A688,day!#REF!))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IF(A676="","",IF($R$3=1,dayTest!A689,day!#REF!))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IF(A677="","",IF($R$3=1,dayTest!A690,day!#REF!))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IF(A678="","",IF($R$3=1,dayTest!A691,day!#REF!))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IF(A679="","",IF($R$3=1,dayTest!A692,day!#REF!))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IF(A680="","",IF($R$3=1,dayTest!A693,day!#REF!))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IF(A681="","",IF($R$3=1,dayTest!A694,day!#REF!))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IF(A682="","",IF($R$3=1,dayTest!A695,day!#REF!))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IF(A683="","",IF($R$3=1,dayTest!A696,day!#REF!))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IF(A684="","",IF($R$3=1,dayTest!A697,day!#REF!))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IF(A685="","",IF($R$3=1,dayTest!A698,day!#REF!))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IF(A686="","",IF($R$3=1,dayTest!A699,day!#REF!))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IF(A687="","",IF($R$3=1,dayTest!A700,day!#REF!))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IF(A688="","",IF($R$3=1,dayTest!A701,day!#REF!))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IF(A689="","",IF($R$3=1,dayTest!A702,day!#REF!))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IF(A690="","",IF($R$3=1,dayTest!A703,day!#REF!))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IF(A691="","",IF($R$3=1,dayTest!A704,day!#REF!))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IF(A692="","",IF($R$3=1,dayTest!A705,day!#REF!))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IF(A693="","",IF($R$3=1,dayTest!A706,day!#REF!))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IF(A694="","",IF($R$3=1,dayTest!A707,day!#REF!))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IF(A695="","",IF($R$3=1,dayTest!A708,day!#REF!))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IF(A696="","",IF($R$3=1,dayTest!A709,day!#REF!))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IF(A697="","",IF($R$3=1,dayTest!A710,day!#REF!))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IF(A698="","",IF($R$3=1,dayTest!A711,day!#REF!))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IF(A699="","",IF($R$3=1,dayTest!A712,day!#REF!))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IF(A700="","",IF($R$3=1,dayTest!A713,day!#REF!))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IF(A701="","",IF($R$3=1,dayTest!A714,day!#REF!))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IF(A702="","",IF($R$3=1,dayTest!A715,day!#REF!))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IF(A703="","",IF($R$3=1,dayTest!A716,day!#REF!))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IF(A704="","",IF($R$3=1,dayTest!A717,day!#REF!))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IF(A705="","",IF($R$3=1,dayTest!A718,day!#REF!))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IF(A706="","",IF($R$3=1,dayTest!A719,day!#REF!))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IF(A707="","",IF($R$3=1,dayTest!A720,day!#REF!))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IF(A708="","",IF($R$3=1,dayTest!A721,day!#REF!))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IF(A709="","",IF($R$3=1,dayTest!A722,day!#REF!))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IF(A710="","",IF($R$3=1,dayTest!A723,day!#REF!))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IF(A711="","",IF($R$3=1,dayTest!A724,day!#REF!))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IF(A712="","",IF($R$3=1,dayTest!A725,day!#REF!))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IF(A713="","",IF($R$3=1,dayTest!A726,day!#REF!))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IF(A714="","",IF($R$3=1,dayTest!A727,day!#REF!))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IF(A715="","",IF($R$3=1,dayTest!A728,day!#REF!))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IF(A716="","",IF($R$3=1,dayTest!A729,day!#REF!))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IF(A717="","",IF($R$3=1,dayTest!A730,day!#REF!))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IF(A718="","",IF($R$3=1,dayTest!A731,day!#REF!))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IF(A719="","",IF($R$3=1,dayTest!A732,day!#REF!))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IF(A720="","",IF($R$3=1,dayTest!A733,day!#REF!))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IF(A721="","",IF($R$3=1,dayTest!A734,day!#REF!))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IF(A722="","",IF($R$3=1,dayTest!A735,day!#REF!))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IF(A723="","",IF($R$3=1,dayTest!A736,day!#REF!))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IF(A724="","",IF($R$3=1,dayTest!A737,day!#REF!))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IF(A725="","",IF($R$3=1,dayTest!A738,day!#REF!))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IF(A726="","",IF($R$3=1,dayTest!A739,day!#REF!))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IF(A727="","",IF($R$3=1,dayTest!A740,day!#REF!))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IF(A728="","",IF($R$3=1,dayTest!A741,day!#REF!))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IF(A729="","",IF($R$3=1,dayTest!A742,day!#REF!))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IF(A730="","",IF($R$3=1,dayTest!A743,day!#REF!))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IF(A731="","",IF($R$3=1,dayTest!A744,day!#REF!))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IF(A732="","",IF($R$3=1,dayTest!A745,day!#REF!))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IF(A733="","",IF($R$3=1,dayTest!A746,day!#REF!))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IF(A734="","",IF($R$3=1,dayTest!A747,day!#REF!))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IF(A735="","",IF($R$3=1,dayTest!A748,day!#REF!))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IF(A736="","",IF($R$3=1,dayTest!A749,day!#REF!))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IF(A737="","",IF($R$3=1,dayTest!A750,day!#REF!))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IF(A738="","",IF($R$3=1,dayTest!A751,day!#REF!))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IF(A739="","",IF($R$3=1,dayTest!A752,day!#REF!))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IF(A740="","",IF($R$3=1,dayTest!A753,day!#REF!))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IF(A741="","",IF($R$3=1,dayTest!A754,day!#REF!))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IF(A742="","",IF($R$3=1,dayTest!A755,day!#REF!))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IF(A743="","",IF($R$3=1,dayTest!A756,day!#REF!))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IF(A744="","",IF($R$3=1,dayTest!A757,day!#REF!))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IF(A745="","",IF($R$3=1,dayTest!A758,day!#REF!))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IF(A746="","",IF($R$3=1,dayTest!A759,day!#REF!))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IF(A747="","",IF($R$3=1,dayTest!A760,day!#REF!))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IF(A748="","",IF($R$3=1,dayTest!A761,day!#REF!))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IF(A749="","",IF($R$3=1,dayTest!A762,day!#REF!))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IF(A750="","",IF($R$3=1,dayTest!A763,day!#REF!))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IF(A751="","",IF($R$3=1,dayTest!A764,day!#REF!))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IF(A752="","",IF($R$3=1,dayTest!A765,day!#REF!))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IF(A753="","",IF($R$3=1,dayTest!A766,day!#REF!))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IF(A754="","",IF($R$3=1,dayTest!A767,day!#REF!))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IF(A755="","",IF($R$3=1,dayTest!A768,day!#REF!))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IF(A756="","",IF($R$3=1,dayTest!A769,day!#REF!))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IF(A757="","",IF($R$3=1,dayTest!A770,day!#REF!))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IF(A758="","",IF($R$3=1,dayTest!A771,day!#REF!))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IF(A759="","",IF($R$3=1,dayTest!A772,day!#REF!))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IF(A760="","",IF($R$3=1,dayTest!A773,day!#REF!))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IF(A761="","",IF($R$3=1,dayTest!A774,day!#REF!))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IF(A762="","",IF($R$3=1,dayTest!A775,day!#REF!))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IF(A763="","",IF($R$3=1,dayTest!A776,day!#REF!))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IF(A764="","",IF($R$3=1,dayTest!A777,day!#REF!))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IF(A765="","",IF($R$3=1,dayTest!A778,day!#REF!))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IF(A766="","",IF($R$3=1,dayTest!A779,day!#REF!))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IF(A767="","",IF($R$3=1,dayTest!A780,day!#REF!))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IF(A768="","",IF($R$3=1,dayTest!A781,day!#REF!))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IF(A769="","",IF($R$3=1,dayTest!A782,day!#REF!))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IF(A770="","",IF($R$3=1,dayTest!A783,day!#REF!))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IF(A771="","",IF($R$3=1,dayTest!A784,day!#REF!))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IF(A772="","",IF($R$3=1,dayTest!A785,day!#REF!))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IF(A773="","",IF($R$3=1,dayTest!A786,day!#REF!))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IF(A774="","",IF($R$3=1,dayTest!A787,day!#REF!))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IF(A775="","",IF($R$3=1,dayTest!A788,day!#REF!))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IF(A776="","",IF($R$3=1,dayTest!A789,day!#REF!))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IF(A777="","",IF($R$3=1,dayTest!A790,day!#REF!))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IF(A778="","",IF($R$3=1,dayTest!A791,day!#REF!))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IF(A779="","",IF($R$3=1,dayTest!A792,day!#REF!))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IF(A780="","",IF($R$3=1,dayTest!A793,day!#REF!))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IF(A781="","",IF($R$3=1,dayTest!A794,day!#REF!))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IF(A782="","",IF($R$3=1,dayTest!A795,day!#REF!))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IF(A783="","",IF($R$3=1,dayTest!A796,day!#REF!))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IF(A784="","",IF($R$3=1,dayTest!A797,day!#REF!))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IF(A785="","",IF($R$3=1,dayTest!A798,day!#REF!))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IF(A786="","",IF($R$3=1,dayTest!A799,day!#REF!))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IF(A787="","",IF($R$3=1,dayTest!A800,day!#REF!))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IF(A788="","",IF($R$3=1,dayTest!A801,day!#REF!))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IF(A789="","",IF($R$3=1,dayTest!A802,day!#REF!))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IF(A790="","",IF($R$3=1,dayTest!A803,day!#REF!))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IF(A791="","",IF($R$3=1,dayTest!A804,day!#REF!))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IF(A792="","",IF($R$3=1,dayTest!A805,day!#REF!))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IF(A793="","",IF($R$3=1,dayTest!A806,day!#REF!))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IF(A794="","",IF($R$3=1,dayTest!A807,day!#REF!))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IF(A795="","",IF($R$3=1,dayTest!A808,day!#REF!))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IF(A796="","",IF($R$3=1,dayTest!A809,day!#REF!))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IF(A797="","",IF($R$3=1,dayTest!A810,day!#REF!))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IF(A798="","",IF($R$3=1,dayTest!A811,day!#REF!))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IF(A799="","",IF($R$3=1,dayTest!A812,day!#REF!))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IF(A800="","",IF($R$3=1,dayTest!A813,day!#REF!))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IF(A801="","",IF($R$3=1,dayTest!A814,day!#REF!))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IF(A802="","",IF($R$3=1,dayTest!A815,day!#REF!))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IF(A803="","",IF($R$3=1,dayTest!A816,day!#REF!))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IF(A804="","",IF($R$3=1,dayTest!A817,day!#REF!))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IF(A805="","",IF($R$3=1,dayTest!A818,day!#REF!))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IF(A806="","",IF($R$3=1,dayTest!A819,day!#REF!))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IF(A807="","",IF($R$3=1,dayTest!A820,day!#REF!))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IF(A808="","",IF($R$3=1,dayTest!A821,day!#REF!))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IF(A809="","",IF($R$3=1,dayTest!A822,day!#REF!))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IF(A810="","",IF($R$3=1,dayTest!A823,day!#REF!))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IF(A811="","",IF($R$3=1,dayTest!A824,day!#REF!))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IF(A812="","",IF($R$3=1,dayTest!A825,day!#REF!))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IF(A813="","",IF($R$3=1,dayTest!A826,day!#REF!))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IF(A814="","",IF($R$3=1,dayTest!A827,day!#REF!))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IF(A815="","",IF($R$3=1,dayTest!A828,day!#REF!))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IF(A816="","",IF($R$3=1,dayTest!A829,day!#REF!))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IF(A817="","",IF($R$3=1,dayTest!A830,day!#REF!))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IF(A818="","",IF($R$3=1,dayTest!A831,day!#REF!))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IF(A819="","",IF($R$3=1,dayTest!A832,day!#REF!))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IF(A820="","",IF($R$3=1,dayTest!A833,day!#REF!))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IF(A821="","",IF($R$3=1,dayTest!A834,day!#REF!))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IF(A822="","",IF($R$3=1,dayTest!A835,day!#REF!))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IF(A823="","",IF($R$3=1,dayTest!A836,day!#REF!))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IF(A824="","",IF($R$3=1,dayTest!A837,day!#REF!))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IF(A825="","",IF($R$3=1,dayTest!A838,day!#REF!))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IF(A826="","",IF($R$3=1,dayTest!A839,day!#REF!))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IF(A827="","",IF($R$3=1,dayTest!A840,day!#REF!))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IF(A828="","",IF($R$3=1,dayTest!A841,day!#REF!))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IF(A829="","",IF($R$3=1,dayTest!A842,day!#REF!))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IF(A830="","",IF($R$3=1,dayTest!A843,day!#REF!))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IF(A831="","",IF($R$3=1,dayTest!A844,day!#REF!))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IF(A832="","",IF($R$3=1,dayTest!A845,day!#REF!))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IF(A833="","",IF($R$3=1,dayTest!A846,day!#REF!))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IF(A834="","",IF($R$3=1,dayTest!A847,day!#REF!))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IF(A835="","",IF($R$3=1,dayTest!A848,day!#REF!))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IF(A836="","",IF($R$3=1,dayTest!A849,day!#REF!))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IF(A837="","",IF($R$3=1,dayTest!A850,day!#REF!))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IF(A838="","",IF($R$3=1,dayTest!A851,day!#REF!))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IF(A839="","",IF($R$3=1,dayTest!A852,day!#REF!))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IF(A840="","",IF($R$3=1,dayTest!A853,day!#REF!))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IF(A841="","",IF($R$3=1,dayTest!A854,day!#REF!))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IF(A842="","",IF($R$3=1,dayTest!A855,day!#REF!))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IF(A843="","",IF($R$3=1,dayTest!A856,day!#REF!))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IF(A844="","",IF($R$3=1,dayTest!A857,day!#REF!))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IF(A845="","",IF($R$3=1,dayTest!A858,day!#REF!))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IF(A846="","",IF($R$3=1,dayTest!A859,day!#REF!))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IF(A847="","",IF($R$3=1,dayTest!A860,day!#REF!))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IF(A848="","",IF($R$3=1,dayTest!A861,day!#REF!))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IF(A849="","",IF($R$3=1,dayTest!A862,day!#REF!))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IF(A850="","",IF($R$3=1,dayTest!A863,day!#REF!))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IF(A851="","",IF($R$3=1,dayTest!A864,day!#REF!))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IF(A852="","",IF($R$3=1,dayTest!A865,day!#REF!))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IF(A853="","",IF($R$3=1,dayTest!A866,day!#REF!))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IF(A854="","",IF($R$3=1,dayTest!A867,day!#REF!))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IF(A855="","",IF($R$3=1,dayTest!A868,day!#REF!))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IF(A856="","",IF($R$3=1,dayTest!A869,day!#REF!))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IF(A857="","",IF($R$3=1,dayTest!A870,day!#REF!))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IF(A858="","",IF($R$3=1,dayTest!A871,day!#REF!))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IF(A859="","",IF($R$3=1,dayTest!A872,day!#REF!))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IF(A860="","",IF($R$3=1,dayTest!A873,day!#REF!))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IF(A861="","",IF($R$3=1,dayTest!A874,day!#REF!))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IF(A862="","",IF($R$3=1,dayTest!A875,day!#REF!))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IF(A863="","",IF($R$3=1,dayTest!A876,day!#REF!))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IF(A864="","",IF($R$3=1,dayTest!A877,day!#REF!))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IF(A865="","",IF($R$3=1,dayTest!A878,day!#REF!))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IF(A866="","",IF($R$3=1,dayTest!A879,day!#REF!))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IF(A867="","",IF($R$3=1,dayTest!A880,day!#REF!))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IF(A868="","",IF($R$3=1,dayTest!A881,day!#REF!))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IF(A869="","",IF($R$3=1,dayTest!A882,day!#REF!))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IF(A870="","",IF($R$3=1,dayTest!A883,day!#REF!))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IF(A871="","",IF($R$3=1,dayTest!A884,day!#REF!))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IF(A872="","",IF($R$3=1,dayTest!A885,day!#REF!))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IF(A873="","",IF($R$3=1,dayTest!A886,day!#REF!))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IF(A874="","",IF($R$3=1,dayTest!A887,day!#REF!))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IF(A875="","",IF($R$3=1,dayTest!A888,day!#REF!))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IF(A876="","",IF($R$3=1,dayTest!A889,day!#REF!))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IF(A877="","",IF($R$3=1,dayTest!A890,day!#REF!))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IF(A878="","",IF($R$3=1,dayTest!A891,day!#REF!))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IF(A879="","",IF($R$3=1,dayTest!A892,day!#REF!))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IF(A880="","",IF($R$3=1,dayTest!A893,day!#REF!))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IF(A881="","",IF($R$3=1,dayTest!A894,day!#REF!))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IF(A882="","",IF($R$3=1,dayTest!A895,day!#REF!))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IF(A883="","",IF($R$3=1,dayTest!A896,day!#REF!))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IF(A884="","",IF($R$3=1,dayTest!A897,day!#REF!))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IF(A885="","",IF($R$3=1,dayTest!A898,day!#REF!))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IF(A886="","",IF($R$3=1,dayTest!A899,day!#REF!))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IF(A887="","",IF($R$3=1,dayTest!A900,day!#REF!))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IF(A888="","",IF($R$3=1,dayTest!A901,day!#REF!))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IF(A889="","",IF($R$3=1,dayTest!A902,day!#REF!))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IF(A890="","",IF($R$3=1,dayTest!A903,day!#REF!))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IF(A891="","",IF($R$3=1,dayTest!A904,day!#REF!))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IF(A892="","",IF($R$3=1,dayTest!A905,day!#REF!))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IF(A893="","",IF($R$3=1,dayTest!A906,day!#REF!))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IF(A894="","",IF($R$3=1,dayTest!A907,day!#REF!))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IF(A895="","",IF($R$3=1,dayTest!A908,day!#REF!))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IF(A896="","",IF($R$3=1,dayTest!A909,day!#REF!))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IF(A897="","",IF($R$3=1,dayTest!A910,day!#REF!))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IF(A898="","",IF($R$3=1,dayTest!A911,day!#REF!))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IF(A899="","",IF($R$3=1,dayTest!A912,day!#REF!))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IF(A900="","",IF($R$3=1,dayTest!A913,day!#REF!))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IF(A901="","",IF($R$3=1,dayTest!A914,day!#REF!))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IF(A902="","",IF($R$3=1,dayTest!A915,day!#REF!))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IF(A903="","",IF($R$3=1,dayTest!A916,day!#REF!))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IF(A904="","",IF($R$3=1,dayTest!A917,day!#REF!))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IF(A905="","",IF($R$3=1,dayTest!A918,day!#REF!))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IF(A906="","",IF($R$3=1,dayTest!A919,day!#REF!))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IF(A907="","",IF($R$3=1,dayTest!A920,day!#REF!))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IF(A908="","",IF($R$3=1,dayTest!A921,day!#REF!))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IF(A909="","",IF($R$3=1,dayTest!A922,day!#REF!))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IF(A910="","",IF($R$3=1,dayTest!A923,day!#REF!))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IF(A911="","",IF($R$3=1,dayTest!A924,day!#REF!))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IF(A912="","",IF($R$3=1,dayTest!A925,day!#REF!))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IF(A913="","",IF($R$3=1,dayTest!A926,day!#REF!))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IF(A914="","",IF($R$3=1,dayTest!A927,day!#REF!))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IF(A915="","",IF($R$3=1,dayTest!A928,day!#REF!))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IF(A916="","",IF($R$3=1,dayTest!A929,day!#REF!))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IF(A917="","",IF($R$3=1,dayTest!A930,day!#REF!))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IF(A918="","",IF($R$3=1,dayTest!A931,day!#REF!))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IF(A919="","",IF($R$3=1,dayTest!A932,day!#REF!))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IF(A920="","",IF($R$3=1,dayTest!A933,day!#REF!))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IF(A921="","",IF($R$3=1,dayTest!A934,day!#REF!))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IF(A922="","",IF($R$3=1,dayTest!A935,day!#REF!))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IF(A923="","",IF($R$3=1,dayTest!A936,day!#REF!))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IF(A924="","",IF($R$3=1,dayTest!A937,day!#REF!))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IF(A925="","",IF($R$3=1,dayTest!A938,day!#REF!))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IF(A926="","",IF($R$3=1,dayTest!A939,day!#REF!))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IF(A927="","",IF($R$3=1,dayTest!A940,day!#REF!))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IF(A928="","",IF($R$3=1,dayTest!A941,day!#REF!))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IF(A929="","",IF($R$3=1,dayTest!A942,day!#REF!))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IF(A930="","",IF($R$3=1,dayTest!A943,day!#REF!))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IF(A931="","",IF($R$3=1,dayTest!A944,day!#REF!))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IF(A932="","",IF($R$3=1,dayTest!A945,day!#REF!))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IF(A933="","",IF($R$3=1,dayTest!A946,day!#REF!))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IF(A934="","",IF($R$3=1,dayTest!A947,day!#REF!))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IF(A935="","",IF($R$3=1,dayTest!A948,day!#REF!))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IF(A936="","",IF($R$3=1,dayTest!A949,day!#REF!))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IF(A937="","",IF($R$3=1,dayTest!A950,day!#REF!))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IF(A938="","",IF($R$3=1,dayTest!A951,day!#REF!))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IF(A939="","",IF($R$3=1,dayTest!A952,day!#REF!))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IF(A940="","",IF($R$3=1,dayTest!A953,day!#REF!))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IF(A941="","",IF($R$3=1,dayTest!A954,day!#REF!))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IF(A942="","",IF($R$3=1,dayTest!A955,day!#REF!))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IF(A943="","",IF($R$3=1,dayTest!A956,day!#REF!))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IF(A944="","",IF($R$3=1,dayTest!A957,day!#REF!))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IF(A945="","",IF($R$3=1,dayTest!A958,day!#REF!))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IF(A946="","",IF($R$3=1,dayTest!A959,day!#REF!))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IF(A947="","",IF($R$3=1,dayTest!A960,day!#REF!))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IF(A948="","",IF($R$3=1,dayTest!A961,day!#REF!))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IF(A949="","",IF($R$3=1,dayTest!A962,day!#REF!))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IF(A950="","",IF($R$3=1,dayTest!A963,day!#REF!))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IF(A951="","",IF($R$3=1,dayTest!A964,day!#REF!))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IF(A952="","",IF($R$3=1,dayTest!A965,day!#REF!))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IF(A953="","",IF($R$3=1,dayTest!A966,day!#REF!))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IF(A954="","",IF($R$3=1,dayTest!A967,day!#REF!))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IF(A955="","",IF($R$3=1,dayTest!A968,day!#REF!))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IF(A956="","",IF($R$3=1,dayTest!A969,day!#REF!))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IF(A957="","",IF($R$3=1,dayTest!A970,day!#REF!))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IF(A958="","",IF($R$3=1,dayTest!A971,day!#REF!))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IF(A959="","",IF($R$3=1,dayTest!A972,day!#REF!))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IF(A960="","",IF($R$3=1,dayTest!A973,day!#REF!))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IF(A961="","",IF($R$3=1,dayTest!A974,day!#REF!))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IF(A962="","",IF($R$3=1,dayTest!A975,day!#REF!))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IF(A963="","",IF($R$3=1,dayTest!A976,day!#REF!))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IF(A964="","",IF($R$3=1,dayTest!A977,day!#REF!))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IF(A965="","",IF($R$3=1,dayTest!A978,day!#REF!))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IF(A966="","",IF($R$3=1,dayTest!A979,day!#REF!))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IF(A967="","",IF($R$3=1,dayTest!A980,day!#REF!))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IF(A968="","",IF($R$3=1,dayTest!A981,day!#REF!))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IF(A969="","",IF($R$3=1,dayTest!A982,day!#REF!))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IF(A970="","",IF($R$3=1,dayTest!A983,day!#REF!))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IF(A971="","",IF($R$3=1,dayTest!A984,day!#REF!))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IF(A972="","",IF($R$3=1,dayTest!A985,day!#REF!))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IF(A973="","",IF($R$3=1,dayTest!A986,day!#REF!))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IF(A974="","",IF($R$3=1,dayTest!A987,day!#REF!))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IF(A975="","",IF($R$3=1,dayTest!A988,day!#REF!))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IF(A976="","",IF($R$3=1,dayTest!A989,day!#REF!))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IF(A977="","",IF($R$3=1,dayTest!A990,day!#REF!))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IF(A978="","",IF($R$3=1,dayTest!A991,day!#REF!))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IF(A979="","",IF($R$3=1,dayTest!A992,day!#REF!))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IF(A980="","",IF($R$3=1,dayTest!A993,day!#REF!))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IF(A981="","",IF($R$3=1,dayTest!A994,day!#REF!))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IF(A982="","",IF($R$3=1,dayTest!A995,day!#REF!))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IF(A983="","",IF($R$3=1,dayTest!A996,day!#REF!))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IF(A984="","",IF($R$3=1,dayTest!A997,day!#REF!))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IF(A985="","",IF($R$3=1,dayTest!A998,day!#REF!))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IF(A986="","",IF($R$3=1,dayTest!A999,day!#REF!))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IF(A987="","",IF($R$3=1,dayTest!A1000,day!#REF!))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IF(A988="","",IF($R$3=1,dayTest!A1001,day!#REF!))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IF(A989="","",IF($R$3=1,dayTest!A1002,day!#REF!))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IF(A990="","",IF($R$3=1,dayTest!A1003,day!#REF!))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IF(A991="","",IF($R$3=1,dayTest!A1004,day!#REF!))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IF(A992="","",IF($R$3=1,dayTest!A1005,day!#REF!))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IF(A993="","",IF($R$3=1,dayTest!A1006,day!#REF!))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IF(A994="","",IF($R$3=1,dayTest!A1007,day!#REF!))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IF(A995="","",IF($R$3=1,dayTest!A1008,day!#REF!))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IF(A996="","",IF($R$3=1,dayTest!A1009,day!#REF!))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IF(A997="","",IF($R$3=1,dayTest!A1010,day!#REF!))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IF(A998="","",IF($R$3=1,dayTest!A1011,day!#REF!))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IF(A999="","",IF($R$3=1,dayTest!A1012,day!#REF!))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IF(A1000="","",IF($R$3=1,dayTest!A1013,day!#REF!))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IF(A1001="","",IF($R$3=1,dayTest!A1014,day!#REF!))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IF(A1002="","",IF($R$3=1,dayTest!A1015,day!#REF!))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IF(A1003="","",IF($R$3=1,dayTest!A1016,day!#REF!))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IF(A1004="","",IF($R$3=1,dayTest!A1017,day!#REF!))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IF(A1005="","",IF($R$3=1,dayTest!A1018,day!#REF!))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IF(A1006="","",IF($R$3=1,dayTest!A1019,day!#REF!))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IF(A1007="","",IF($R$3=1,dayTest!A1020,day!#REF!))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IF(A1008="","",IF($R$3=1,dayTest!A1021,day!#REF!))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IF(A1009="","",IF($R$3=1,dayTest!A1022,day!#REF!))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workbookViewId="0">
      <selection activeCell="A36" sqref="A36"/>
    </sheetView>
  </sheetViews>
  <sheetFormatPr defaultRowHeight="14.4" x14ac:dyDescent="0.3"/>
  <cols>
    <col min="1" max="1" width="106.5546875" bestFit="1" customWidth="1"/>
  </cols>
  <sheetData>
    <row r="1" spans="1:2" x14ac:dyDescent="0.3">
      <c r="A1" t="s">
        <v>29</v>
      </c>
      <c r="B1" t="str">
        <f>MAIN!C10</f>
        <v>P</v>
      </c>
    </row>
    <row r="4" spans="1:2" x14ac:dyDescent="0.3">
      <c r="A4" t="s">
        <v>28</v>
      </c>
    </row>
    <row r="5" spans="1:2" x14ac:dyDescent="0.3">
      <c r="A5" s="13" t="str">
        <f>IF(INPUT_SELECTOR="T",dayTest!A2,day!A2)</f>
        <v>seeds: 2041142901 113138307 302673608 467797997 1787644422 208119536 143576771 99841043 4088720102 111819874 946418697 13450451 3459931852 262303791 2913410855 533641609 2178733435 26814354 1058342395 175406592</v>
      </c>
    </row>
    <row r="6" spans="1:2" x14ac:dyDescent="0.3">
      <c r="A6" s="13">
        <f>IF(INPUT_SELECTOR="T",dayTest!A3,day!A3)</f>
        <v>0</v>
      </c>
    </row>
    <row r="7" spans="1:2" x14ac:dyDescent="0.3">
      <c r="A7" s="13" t="str">
        <f>IF(INPUT_SELECTOR="T",dayTest!A4,day!A4)</f>
        <v>seed-to-soil map:</v>
      </c>
    </row>
    <row r="8" spans="1:2" x14ac:dyDescent="0.3">
      <c r="A8" s="13" t="str">
        <f>IF(INPUT_SELECTOR="T",dayTest!A5,day!A5)</f>
        <v>1270068015 1235603193 242614277</v>
      </c>
    </row>
    <row r="9" spans="1:2" x14ac:dyDescent="0.3">
      <c r="A9" s="13" t="str">
        <f>IF(INPUT_SELECTOR="T",dayTest!A6,day!A6)</f>
        <v>13415696 1478217470 21049126</v>
      </c>
    </row>
    <row r="10" spans="1:2" x14ac:dyDescent="0.3">
      <c r="A10" s="13" t="str">
        <f>IF(INPUT_SELECTOR="T",dayTest!A7,day!A7)</f>
        <v>825250550 1160341941 75261252</v>
      </c>
    </row>
    <row r="11" spans="1:2" x14ac:dyDescent="0.3">
      <c r="A11" s="13" t="str">
        <f>IF(INPUT_SELECTOR="T",dayTest!A8,day!A8)</f>
        <v>3786189027 1971702238 242038712</v>
      </c>
    </row>
    <row r="12" spans="1:2" x14ac:dyDescent="0.3">
      <c r="A12" s="13" t="str">
        <f>IF(INPUT_SELECTOR="T",dayTest!A9,day!A9)</f>
        <v>3191605340 3433644052 172752250</v>
      </c>
    </row>
    <row r="13" spans="1:2" x14ac:dyDescent="0.3">
      <c r="A13" s="13" t="str">
        <f>IF(INPUT_SELECTOR="T",dayTest!A10,day!A10)</f>
        <v>2389904665 3088515862 345128190</v>
      </c>
    </row>
    <row r="14" spans="1:2" x14ac:dyDescent="0.3">
      <c r="A14" s="13" t="str">
        <f>IF(INPUT_SELECTOR="T",dayTest!A11,day!A11)</f>
        <v>0 1499266596 13415696</v>
      </c>
    </row>
    <row r="15" spans="1:2" x14ac:dyDescent="0.3">
      <c r="A15" s="13" t="str">
        <f>IF(INPUT_SELECTOR="T",dayTest!A12,day!A12)</f>
        <v>1197451933 0 72616082</v>
      </c>
    </row>
    <row r="16" spans="1:2" x14ac:dyDescent="0.3">
      <c r="A16" s="13" t="str">
        <f>IF(INPUT_SELECTOR="T",dayTest!A13,day!A13)</f>
        <v>2139929050 1721726623 249975615</v>
      </c>
    </row>
    <row r="17" spans="1:1" x14ac:dyDescent="0.3">
      <c r="A17" s="13" t="str">
        <f>IF(INPUT_SELECTOR="T",dayTest!A14,day!A14)</f>
        <v>900511802 222541761 147014452</v>
      </c>
    </row>
    <row r="18" spans="1:1" x14ac:dyDescent="0.3">
      <c r="A18" s="13" t="str">
        <f>IF(INPUT_SELECTOR="T",dayTest!A15,day!A15)</f>
        <v>1047526254 72616082 149925679</v>
      </c>
    </row>
    <row r="19" spans="1:1" x14ac:dyDescent="0.3">
      <c r="A19" s="13" t="str">
        <f>IF(INPUT_SELECTOR="T",dayTest!A16,day!A16)</f>
        <v>34464822 980591812 179750129</v>
      </c>
    </row>
    <row r="20" spans="1:1" x14ac:dyDescent="0.3">
      <c r="A20" s="13" t="str">
        <f>IF(INPUT_SELECTOR="T",dayTest!A17,day!A17)</f>
        <v>2735032855 2631943377 456572485</v>
      </c>
    </row>
    <row r="21" spans="1:1" x14ac:dyDescent="0.3">
      <c r="A21" s="13" t="str">
        <f>IF(INPUT_SELECTOR="T",dayTest!A18,day!A18)</f>
        <v>3364357590 3606396302 421831437</v>
      </c>
    </row>
    <row r="22" spans="1:1" x14ac:dyDescent="0.3">
      <c r="A22" s="13" t="str">
        <f>IF(INPUT_SELECTOR="T",dayTest!A19,day!A19)</f>
        <v>214214951 369556213 611035599</v>
      </c>
    </row>
    <row r="23" spans="1:1" x14ac:dyDescent="0.3">
      <c r="A23" s="13" t="str">
        <f>IF(INPUT_SELECTOR="T",dayTest!A20,day!A20)</f>
        <v>1721726623 2213740950 418202427</v>
      </c>
    </row>
    <row r="24" spans="1:1" x14ac:dyDescent="0.3">
      <c r="A24" s="13">
        <f>IF(INPUT_SELECTOR="T",dayTest!A21,day!A21)</f>
        <v>0</v>
      </c>
    </row>
    <row r="25" spans="1:1" x14ac:dyDescent="0.3">
      <c r="A25" s="13" t="str">
        <f>IF(INPUT_SELECTOR="T",dayTest!A22,day!A22)</f>
        <v>soil-to-fertilizer map:</v>
      </c>
    </row>
    <row r="26" spans="1:1" x14ac:dyDescent="0.3">
      <c r="A26" s="13" t="str">
        <f>IF(INPUT_SELECTOR="T",dayTest!A23,day!A23)</f>
        <v>226793587 358613369 356867344</v>
      </c>
    </row>
    <row r="27" spans="1:1" x14ac:dyDescent="0.3">
      <c r="A27" s="13" t="str">
        <f>IF(INPUT_SELECTOR="T",dayTest!A24,day!A24)</f>
        <v>0 1838890301 226793587</v>
      </c>
    </row>
    <row r="28" spans="1:1" x14ac:dyDescent="0.3">
      <c r="A28" s="13" t="str">
        <f>IF(INPUT_SELECTOR="T",dayTest!A25,day!A25)</f>
        <v>2741010192 0 358613369</v>
      </c>
    </row>
    <row r="29" spans="1:1" x14ac:dyDescent="0.3">
      <c r="A29" s="13" t="str">
        <f>IF(INPUT_SELECTOR="T",dayTest!A26,day!A26)</f>
        <v>2257843811 715480713 173982825</v>
      </c>
    </row>
    <row r="30" spans="1:1" x14ac:dyDescent="0.3">
      <c r="A30" s="13" t="str">
        <f>IF(INPUT_SELECTOR="T",dayTest!A27,day!A27)</f>
        <v>3099623561 1264222741 3082010</v>
      </c>
    </row>
    <row r="31" spans="1:1" x14ac:dyDescent="0.3">
      <c r="A31" s="13" t="str">
        <f>IF(INPUT_SELECTOR="T",dayTest!A28,day!A28)</f>
        <v>1810570233 2912833547 326150077</v>
      </c>
    </row>
    <row r="32" spans="1:1" x14ac:dyDescent="0.3">
      <c r="A32" s="13" t="str">
        <f>IF(INPUT_SELECTOR="T",dayTest!A29,day!A29)</f>
        <v>4038242924 3815312886 256724372</v>
      </c>
    </row>
    <row r="33" spans="1:1" x14ac:dyDescent="0.3">
      <c r="A33" s="13" t="str">
        <f>IF(INPUT_SELECTOR="T",dayTest!A30,day!A30)</f>
        <v>2431826636 3268919687 279247493</v>
      </c>
    </row>
    <row r="34" spans="1:1" x14ac:dyDescent="0.3">
      <c r="A34" s="13" t="str">
        <f>IF(INPUT_SELECTOR="T",dayTest!A31,day!A31)</f>
        <v>866869902 1671637223 167253078</v>
      </c>
    </row>
    <row r="35" spans="1:1" x14ac:dyDescent="0.3">
      <c r="A35" s="13" t="str">
        <f>IF(INPUT_SELECTOR="T",dayTest!A32,day!A32)</f>
        <v>3102705571 889463538 374759203</v>
      </c>
    </row>
    <row r="36" spans="1:1" x14ac:dyDescent="0.3">
      <c r="A36" s="13" t="str">
        <f>IF(INPUT_SELECTOR="T",dayTest!A33,day!A33)</f>
        <v>1615333950 2646894858 125679350</v>
      </c>
    </row>
    <row r="37" spans="1:1" x14ac:dyDescent="0.3">
      <c r="A37" s="13" t="str">
        <f>IF(INPUT_SELECTOR="T",dayTest!A34,day!A34)</f>
        <v>2136720310 1550513722 121123501</v>
      </c>
    </row>
    <row r="38" spans="1:1" x14ac:dyDescent="0.3">
      <c r="A38" s="13" t="str">
        <f>IF(INPUT_SELECTOR="T",dayTest!A35,day!A35)</f>
        <v>3477464774 2772574208 140259339</v>
      </c>
    </row>
    <row r="39" spans="1:1" x14ac:dyDescent="0.3">
      <c r="A39" s="13" t="str">
        <f>IF(INPUT_SELECTOR="T",dayTest!A36,day!A36)</f>
        <v>1034122980 2065683888 581210970</v>
      </c>
    </row>
    <row r="40" spans="1:1" x14ac:dyDescent="0.3">
      <c r="A40" s="13" t="str">
        <f>IF(INPUT_SELECTOR="T",dayTest!A37,day!A37)</f>
        <v>2711074129 3238983624 29936063</v>
      </c>
    </row>
    <row r="41" spans="1:1" x14ac:dyDescent="0.3">
      <c r="A41" s="13" t="str">
        <f>IF(INPUT_SELECTOR="T",dayTest!A38,day!A38)</f>
        <v>583660931 1267304751 283208971</v>
      </c>
    </row>
    <row r="42" spans="1:1" x14ac:dyDescent="0.3">
      <c r="A42" s="13" t="str">
        <f>IF(INPUT_SELECTOR="T",dayTest!A39,day!A39)</f>
        <v>1741013300 3548167180 69556933</v>
      </c>
    </row>
    <row r="43" spans="1:1" x14ac:dyDescent="0.3">
      <c r="A43" s="13" t="str">
        <f>IF(INPUT_SELECTOR="T",dayTest!A40,day!A40)</f>
        <v>3815312886 4072037258 222930038</v>
      </c>
    </row>
    <row r="44" spans="1:1" x14ac:dyDescent="0.3">
      <c r="A44" s="13">
        <f>IF(INPUT_SELECTOR="T",dayTest!A41,day!A41)</f>
        <v>0</v>
      </c>
    </row>
    <row r="45" spans="1:1" x14ac:dyDescent="0.3">
      <c r="A45" s="13" t="str">
        <f>IF(INPUT_SELECTOR="T",dayTest!A42,day!A42)</f>
        <v>fertilizer-to-water map:</v>
      </c>
    </row>
    <row r="46" spans="1:1" x14ac:dyDescent="0.3">
      <c r="A46" s="13" t="str">
        <f>IF(INPUT_SELECTOR="T",dayTest!A43,day!A43)</f>
        <v>2197389106 1911800263 305927673</v>
      </c>
    </row>
    <row r="47" spans="1:1" x14ac:dyDescent="0.3">
      <c r="A47" s="13" t="str">
        <f>IF(INPUT_SELECTOR="T",dayTest!A44,day!A44)</f>
        <v>3117278994 244526473 20512291</v>
      </c>
    </row>
    <row r="48" spans="1:1" x14ac:dyDescent="0.3">
      <c r="A48" s="13" t="str">
        <f>IF(INPUT_SELECTOR="T",dayTest!A45,day!A45)</f>
        <v>2957263700 4069704360 136102838</v>
      </c>
    </row>
    <row r="49" spans="1:1" x14ac:dyDescent="0.3">
      <c r="A49" s="13" t="str">
        <f>IF(INPUT_SELECTOR="T",dayTest!A46,day!A46)</f>
        <v>1536592951 2749121858 245216219</v>
      </c>
    </row>
    <row r="50" spans="1:1" x14ac:dyDescent="0.3">
      <c r="A50" s="13" t="str">
        <f>IF(INPUT_SELECTOR="T",dayTest!A47,day!A47)</f>
        <v>3093366538 840656765 23912456</v>
      </c>
    </row>
    <row r="51" spans="1:1" x14ac:dyDescent="0.3">
      <c r="A51" s="13" t="str">
        <f>IF(INPUT_SELECTOR="T",dayTest!A48,day!A48)</f>
        <v>815267737 2718368501 30753357</v>
      </c>
    </row>
    <row r="52" spans="1:1" x14ac:dyDescent="0.3">
      <c r="A52" s="13" t="str">
        <f>IF(INPUT_SELECTOR="T",dayTest!A49,day!A49)</f>
        <v>3137791285 3392529258 82147206</v>
      </c>
    </row>
    <row r="53" spans="1:1" x14ac:dyDescent="0.3">
      <c r="A53" s="13" t="str">
        <f>IF(INPUT_SELECTOR="T",dayTest!A50,day!A50)</f>
        <v>3770129899 390297301 198889495</v>
      </c>
    </row>
    <row r="54" spans="1:1" x14ac:dyDescent="0.3">
      <c r="A54" s="13" t="str">
        <f>IF(INPUT_SELECTOR="T",dayTest!A51,day!A51)</f>
        <v>2168252150 2217727936 29136956</v>
      </c>
    </row>
    <row r="55" spans="1:1" x14ac:dyDescent="0.3">
      <c r="A55" s="13" t="str">
        <f>IF(INPUT_SELECTOR="T",dayTest!A52,day!A52)</f>
        <v>770420674 2367771416 44847063</v>
      </c>
    </row>
    <row r="56" spans="1:1" x14ac:dyDescent="0.3">
      <c r="A56" s="13" t="str">
        <f>IF(INPUT_SELECTOR="T",dayTest!A53,day!A53)</f>
        <v>3304122356 4205807198 44047643</v>
      </c>
    </row>
    <row r="57" spans="1:1" x14ac:dyDescent="0.3">
      <c r="A57" s="13" t="str">
        <f>IF(INPUT_SELECTOR="T",dayTest!A54,day!A54)</f>
        <v>94626393 318562852 71734449</v>
      </c>
    </row>
    <row r="58" spans="1:1" x14ac:dyDescent="0.3">
      <c r="A58" s="13" t="str">
        <f>IF(INPUT_SELECTOR="T",dayTest!A55,day!A55)</f>
        <v>2518697514 2262245627 10899396</v>
      </c>
    </row>
    <row r="59" spans="1:1" x14ac:dyDescent="0.3">
      <c r="A59" s="13" t="str">
        <f>IF(INPUT_SELECTOR="T",dayTest!A56,day!A56)</f>
        <v>1967704281 265038764 53524088</v>
      </c>
    </row>
    <row r="60" spans="1:1" x14ac:dyDescent="0.3">
      <c r="A60" s="13" t="str">
        <f>IF(INPUT_SELECTOR="T",dayTest!A57,day!A57)</f>
        <v>846021094 2994338077 264934624</v>
      </c>
    </row>
    <row r="61" spans="1:1" x14ac:dyDescent="0.3">
      <c r="A61" s="13" t="str">
        <f>IF(INPUT_SELECTOR="T",dayTest!A58,day!A58)</f>
        <v>1215514867 3881882833 187821527</v>
      </c>
    </row>
    <row r="62" spans="1:1" x14ac:dyDescent="0.3">
      <c r="A62" s="13" t="str">
        <f>IF(INPUT_SELECTOR="T",dayTest!A59,day!A59)</f>
        <v>1781809170 2556752263 100818318</v>
      </c>
    </row>
    <row r="63" spans="1:1" x14ac:dyDescent="0.3">
      <c r="A63" s="13" t="str">
        <f>IF(INPUT_SELECTOR="T",dayTest!A60,day!A60)</f>
        <v>1882627488 1690877042 85076793</v>
      </c>
    </row>
    <row r="64" spans="1:1" x14ac:dyDescent="0.3">
      <c r="A64" s="13" t="str">
        <f>IF(INPUT_SELECTOR="T",dayTest!A61,day!A61)</f>
        <v>208796777 631622731 209034034</v>
      </c>
    </row>
    <row r="65" spans="1:1" x14ac:dyDescent="0.3">
      <c r="A65" s="13" t="str">
        <f>IF(INPUT_SELECTOR="T",dayTest!A62,day!A62)</f>
        <v>2583608714 3508227847 39876494</v>
      </c>
    </row>
    <row r="66" spans="1:1" x14ac:dyDescent="0.3">
      <c r="A66" s="13" t="str">
        <f>IF(INPUT_SELECTOR="T",dayTest!A63,day!A63)</f>
        <v>519341481 1587040614 19652563</v>
      </c>
    </row>
    <row r="67" spans="1:1" x14ac:dyDescent="0.3">
      <c r="A67" s="13" t="str">
        <f>IF(INPUT_SELECTOR="T",dayTest!A64,day!A64)</f>
        <v>599791964 104559149 139967324</v>
      </c>
    </row>
    <row r="68" spans="1:1" x14ac:dyDescent="0.3">
      <c r="A68" s="13" t="str">
        <f>IF(INPUT_SELECTOR="T",dayTest!A65,day!A65)</f>
        <v>3430004623 1246915338 340125276</v>
      </c>
    </row>
    <row r="69" spans="1:1" x14ac:dyDescent="0.3">
      <c r="A69" s="13" t="str">
        <f>IF(INPUT_SELECTOR="T",dayTest!A66,day!A66)</f>
        <v>1110955718 0 104559149</v>
      </c>
    </row>
    <row r="70" spans="1:1" x14ac:dyDescent="0.3">
      <c r="A70" s="13" t="str">
        <f>IF(INPUT_SELECTOR="T",dayTest!A67,day!A67)</f>
        <v>2623485208 3548104341 333778492</v>
      </c>
    </row>
    <row r="71" spans="1:1" x14ac:dyDescent="0.3">
      <c r="A71" s="13" t="str">
        <f>IF(INPUT_SELECTOR="T",dayTest!A68,day!A68)</f>
        <v>1403336394 3259272701 133256557</v>
      </c>
    </row>
    <row r="72" spans="1:1" x14ac:dyDescent="0.3">
      <c r="A72" s="13" t="str">
        <f>IF(INPUT_SELECTOR="T",dayTest!A69,day!A69)</f>
        <v>0 2273145023 94626393</v>
      </c>
    </row>
    <row r="73" spans="1:1" x14ac:dyDescent="0.3">
      <c r="A73" s="13" t="str">
        <f>IF(INPUT_SELECTOR="T",dayTest!A70,day!A70)</f>
        <v>2529596910 1857788459 54011804</v>
      </c>
    </row>
    <row r="74" spans="1:1" x14ac:dyDescent="0.3">
      <c r="A74" s="13" t="str">
        <f>IF(INPUT_SELECTOR="T",dayTest!A71,day!A71)</f>
        <v>166360842 589186796 42435935</v>
      </c>
    </row>
    <row r="75" spans="1:1" x14ac:dyDescent="0.3">
      <c r="A75" s="13" t="str">
        <f>IF(INPUT_SELECTOR="T",dayTest!A72,day!A72)</f>
        <v>3219938491 1606693177 84183865</v>
      </c>
    </row>
    <row r="76" spans="1:1" x14ac:dyDescent="0.3">
      <c r="A76" s="13" t="str">
        <f>IF(INPUT_SELECTOR="T",dayTest!A73,day!A73)</f>
        <v>2165362153 3505337850 2889997</v>
      </c>
    </row>
    <row r="77" spans="1:1" x14ac:dyDescent="0.3">
      <c r="A77" s="13" t="str">
        <f>IF(INPUT_SELECTOR="T",dayTest!A74,day!A74)</f>
        <v>2021228369 2412618479 72557496</v>
      </c>
    </row>
    <row r="78" spans="1:1" x14ac:dyDescent="0.3">
      <c r="A78" s="13" t="str">
        <f>IF(INPUT_SELECTOR="T",dayTest!A75,day!A75)</f>
        <v>538994044 2657570581 60797920</v>
      </c>
    </row>
    <row r="79" spans="1:1" x14ac:dyDescent="0.3">
      <c r="A79" s="13" t="str">
        <f>IF(INPUT_SELECTOR="T",dayTest!A76,day!A76)</f>
        <v>739759288 3474676464 30661386</v>
      </c>
    </row>
    <row r="80" spans="1:1" x14ac:dyDescent="0.3">
      <c r="A80" s="13" t="str">
        <f>IF(INPUT_SELECTOR="T",dayTest!A77,day!A77)</f>
        <v>417830811 1154801218 92114120</v>
      </c>
    </row>
    <row r="81" spans="1:1" x14ac:dyDescent="0.3">
      <c r="A81" s="13" t="str">
        <f>IF(INPUT_SELECTOR="T",dayTest!A78,day!A78)</f>
        <v>509944931 864569221 9396550</v>
      </c>
    </row>
    <row r="82" spans="1:1" x14ac:dyDescent="0.3">
      <c r="A82" s="13" t="str">
        <f>IF(INPUT_SELECTOR="T",dayTest!A79,day!A79)</f>
        <v>2093785865 2485175975 71576288</v>
      </c>
    </row>
    <row r="83" spans="1:1" x14ac:dyDescent="0.3">
      <c r="A83" s="13" t="str">
        <f>IF(INPUT_SELECTOR="T",dayTest!A80,day!A80)</f>
        <v>3969019394 873965771 280835447</v>
      </c>
    </row>
    <row r="84" spans="1:1" x14ac:dyDescent="0.3">
      <c r="A84" s="13" t="str">
        <f>IF(INPUT_SELECTOR="T",dayTest!A81,day!A81)</f>
        <v>2503316779 2246864892 15380735</v>
      </c>
    </row>
    <row r="85" spans="1:1" x14ac:dyDescent="0.3">
      <c r="A85" s="13" t="str">
        <f>IF(INPUT_SELECTOR="T",dayTest!A82,day!A82)</f>
        <v>3348169999 1775953835 81834624</v>
      </c>
    </row>
    <row r="86" spans="1:1" x14ac:dyDescent="0.3">
      <c r="A86" s="13">
        <f>IF(INPUT_SELECTOR="T",dayTest!A83,day!A83)</f>
        <v>0</v>
      </c>
    </row>
    <row r="87" spans="1:1" x14ac:dyDescent="0.3">
      <c r="A87" s="13" t="str">
        <f>IF(INPUT_SELECTOR="T",dayTest!A84,day!A84)</f>
        <v>water-to-light map:</v>
      </c>
    </row>
    <row r="88" spans="1:1" x14ac:dyDescent="0.3">
      <c r="A88" s="13" t="str">
        <f>IF(INPUT_SELECTOR="T",dayTest!A85,day!A85)</f>
        <v>3059617387 1101868951 93963271</v>
      </c>
    </row>
    <row r="89" spans="1:1" x14ac:dyDescent="0.3">
      <c r="A89" s="13" t="str">
        <f>IF(INPUT_SELECTOR="T",dayTest!A86,day!A86)</f>
        <v>2772853640 2098642805 169363292</v>
      </c>
    </row>
    <row r="90" spans="1:1" x14ac:dyDescent="0.3">
      <c r="A90" s="13" t="str">
        <f>IF(INPUT_SELECTOR="T",dayTest!A87,day!A87)</f>
        <v>193287974 683814429 1482323</v>
      </c>
    </row>
    <row r="91" spans="1:1" x14ac:dyDescent="0.3">
      <c r="A91" s="13" t="str">
        <f>IF(INPUT_SELECTOR="T",dayTest!A88,day!A88)</f>
        <v>3780234682 1734000399 364642406</v>
      </c>
    </row>
    <row r="92" spans="1:1" x14ac:dyDescent="0.3">
      <c r="A92" s="13" t="str">
        <f>IF(INPUT_SELECTOR="T",dayTest!A89,day!A89)</f>
        <v>194770297 193287974 490526455</v>
      </c>
    </row>
    <row r="93" spans="1:1" x14ac:dyDescent="0.3">
      <c r="A93" s="13" t="str">
        <f>IF(INPUT_SELECTOR="T",dayTest!A90,day!A90)</f>
        <v>3550500423 902417243 199451708</v>
      </c>
    </row>
    <row r="94" spans="1:1" x14ac:dyDescent="0.3">
      <c r="A94" s="13" t="str">
        <f>IF(INPUT_SELECTOR="T",dayTest!A91,day!A91)</f>
        <v>3466829263 2268006097 83671160</v>
      </c>
    </row>
    <row r="95" spans="1:1" x14ac:dyDescent="0.3">
      <c r="A95" s="13" t="str">
        <f>IF(INPUT_SELECTOR="T",dayTest!A92,day!A92)</f>
        <v>3379471616 2976813583 87357647</v>
      </c>
    </row>
    <row r="96" spans="1:1" x14ac:dyDescent="0.3">
      <c r="A96" s="13" t="str">
        <f>IF(INPUT_SELECTOR="T",dayTest!A93,day!A93)</f>
        <v>2283311570 2369871058 489542070</v>
      </c>
    </row>
    <row r="97" spans="1:1" x14ac:dyDescent="0.3">
      <c r="A97" s="13" t="str">
        <f>IF(INPUT_SELECTOR="T",dayTest!A94,day!A94)</f>
        <v>3768145932 1195832222 12088750</v>
      </c>
    </row>
    <row r="98" spans="1:1" x14ac:dyDescent="0.3">
      <c r="A98" s="13" t="str">
        <f>IF(INPUT_SELECTOR="T",dayTest!A95,day!A95)</f>
        <v>1202605712 3064171230 1080705858</v>
      </c>
    </row>
    <row r="99" spans="1:1" x14ac:dyDescent="0.3">
      <c r="A99" s="13" t="str">
        <f>IF(INPUT_SELECTOR="T",dayTest!A96,day!A96)</f>
        <v>2942216932 2859413128 107440729</v>
      </c>
    </row>
    <row r="100" spans="1:1" x14ac:dyDescent="0.3">
      <c r="A100" s="13" t="str">
        <f>IF(INPUT_SELECTOR="T",dayTest!A97,day!A97)</f>
        <v>3749952131 2351677257 18193801</v>
      </c>
    </row>
    <row r="101" spans="1:1" x14ac:dyDescent="0.3">
      <c r="A101" s="13" t="str">
        <f>IF(INPUT_SELECTOR="T",dayTest!A98,day!A98)</f>
        <v>3049657661 2966853857 9959726</v>
      </c>
    </row>
    <row r="102" spans="1:1" x14ac:dyDescent="0.3">
      <c r="A102" s="13" t="str">
        <f>IF(INPUT_SELECTOR="T",dayTest!A99,day!A99)</f>
        <v>902417243 1433811930 300188469</v>
      </c>
    </row>
    <row r="103" spans="1:1" x14ac:dyDescent="0.3">
      <c r="A103" s="13" t="str">
        <f>IF(INPUT_SELECTOR="T",dayTest!A100,day!A100)</f>
        <v>3153580658 1207920972 225890958</v>
      </c>
    </row>
    <row r="104" spans="1:1" x14ac:dyDescent="0.3">
      <c r="A104" s="13">
        <f>IF(INPUT_SELECTOR="T",dayTest!A101,day!A101)</f>
        <v>0</v>
      </c>
    </row>
    <row r="105" spans="1:1" x14ac:dyDescent="0.3">
      <c r="A105" s="13" t="str">
        <f>IF(INPUT_SELECTOR="T",dayTest!A102,day!A102)</f>
        <v>light-to-temperature map:</v>
      </c>
    </row>
    <row r="106" spans="1:1" x14ac:dyDescent="0.3">
      <c r="A106" s="13" t="str">
        <f>IF(INPUT_SELECTOR="T",dayTest!A103,day!A103)</f>
        <v>1088722200 1345179841 10000894</v>
      </c>
    </row>
    <row r="107" spans="1:1" x14ac:dyDescent="0.3">
      <c r="A107" s="13" t="str">
        <f>IF(INPUT_SELECTOR="T",dayTest!A104,day!A104)</f>
        <v>4202170199 3029124889 92797097</v>
      </c>
    </row>
    <row r="108" spans="1:1" x14ac:dyDescent="0.3">
      <c r="A108" s="13" t="str">
        <f>IF(INPUT_SELECTOR="T",dayTest!A105,day!A105)</f>
        <v>3016749137 3130683307 53232372</v>
      </c>
    </row>
    <row r="109" spans="1:1" x14ac:dyDescent="0.3">
      <c r="A109" s="13" t="str">
        <f>IF(INPUT_SELECTOR="T",dayTest!A106,day!A106)</f>
        <v>534766220 331633133 9297796</v>
      </c>
    </row>
    <row r="110" spans="1:1" x14ac:dyDescent="0.3">
      <c r="A110" s="13" t="str">
        <f>IF(INPUT_SELECTOR="T",dayTest!A107,day!A107)</f>
        <v>190275035 286706851 44926282</v>
      </c>
    </row>
    <row r="111" spans="1:1" x14ac:dyDescent="0.3">
      <c r="A111" s="13" t="str">
        <f>IF(INPUT_SELECTOR="T",dayTest!A108,day!A108)</f>
        <v>3069981509 1355180735 96127340</v>
      </c>
    </row>
    <row r="112" spans="1:1" x14ac:dyDescent="0.3">
      <c r="A112" s="13" t="str">
        <f>IF(INPUT_SELECTOR="T",dayTest!A109,day!A109)</f>
        <v>1579189291 3913052943 379484702</v>
      </c>
    </row>
    <row r="113" spans="1:1" x14ac:dyDescent="0.3">
      <c r="A113" s="13" t="str">
        <f>IF(INPUT_SELECTOR="T",dayTest!A110,day!A110)</f>
        <v>3918942962 3793498681 21754451</v>
      </c>
    </row>
    <row r="114" spans="1:1" x14ac:dyDescent="0.3">
      <c r="A114" s="13" t="str">
        <f>IF(INPUT_SELECTOR="T",dayTest!A111,day!A111)</f>
        <v>262413801 377451173 88614642</v>
      </c>
    </row>
    <row r="115" spans="1:1" x14ac:dyDescent="0.3">
      <c r="A115" s="13" t="str">
        <f>IF(INPUT_SELECTOR="T",dayTest!A112,day!A112)</f>
        <v>2452226090 2443004441 143726844</v>
      </c>
    </row>
    <row r="116" spans="1:1" x14ac:dyDescent="0.3">
      <c r="A116" s="13" t="str">
        <f>IF(INPUT_SELECTOR="T",dayTest!A113,day!A113)</f>
        <v>1958673993 2586731285 188604820</v>
      </c>
    </row>
    <row r="117" spans="1:1" x14ac:dyDescent="0.3">
      <c r="A117" s="13" t="str">
        <f>IF(INPUT_SELECTOR="T",dayTest!A114,day!A114)</f>
        <v>2595952934 3815253132 97799811</v>
      </c>
    </row>
    <row r="118" spans="1:1" x14ac:dyDescent="0.3">
      <c r="A118" s="13" t="str">
        <f>IF(INPUT_SELECTOR="T",dayTest!A115,day!A115)</f>
        <v>882433672 754981589 206288528</v>
      </c>
    </row>
    <row r="119" spans="1:1" x14ac:dyDescent="0.3">
      <c r="A119" s="13" t="str">
        <f>IF(INPUT_SELECTOR="T",dayTest!A116,day!A116)</f>
        <v>608195463 3121921986 8761321</v>
      </c>
    </row>
    <row r="120" spans="1:1" x14ac:dyDescent="0.3">
      <c r="A120" s="13" t="str">
        <f>IF(INPUT_SELECTOR="T",dayTest!A117,day!A117)</f>
        <v>393888178 145828809 140878042</v>
      </c>
    </row>
    <row r="121" spans="1:1" x14ac:dyDescent="0.3">
      <c r="A121" s="13" t="str">
        <f>IF(INPUT_SELECTOR="T",dayTest!A118,day!A118)</f>
        <v>3166108849 1530740045 97835767</v>
      </c>
    </row>
    <row r="122" spans="1:1" x14ac:dyDescent="0.3">
      <c r="A122" s="13" t="str">
        <f>IF(INPUT_SELECTOR="T",dayTest!A119,day!A119)</f>
        <v>351028443 139489318 6339491</v>
      </c>
    </row>
    <row r="123" spans="1:1" x14ac:dyDescent="0.3">
      <c r="A123" s="13" t="str">
        <f>IF(INPUT_SELECTOR="T",dayTest!A120,day!A120)</f>
        <v>3410232629 961270117 222147493</v>
      </c>
    </row>
    <row r="124" spans="1:1" x14ac:dyDescent="0.3">
      <c r="A124" s="13" t="str">
        <f>IF(INPUT_SELECTOR="T",dayTest!A121,day!A121)</f>
        <v>2449796439 4292537645 2429651</v>
      </c>
    </row>
    <row r="125" spans="1:1" x14ac:dyDescent="0.3">
      <c r="A125" s="13" t="str">
        <f>IF(INPUT_SELECTOR="T",dayTest!A122,day!A122)</f>
        <v>2401067597 1890048598 48728842</v>
      </c>
    </row>
    <row r="126" spans="1:1" x14ac:dyDescent="0.3">
      <c r="A126" s="13" t="str">
        <f>IF(INPUT_SELECTOR="T",dayTest!A123,day!A123)</f>
        <v>3263944616 2376148398 66856043</v>
      </c>
    </row>
    <row r="127" spans="1:1" x14ac:dyDescent="0.3">
      <c r="A127" s="13" t="str">
        <f>IF(INPUT_SELECTOR="T",dayTest!A124,day!A124)</f>
        <v>3330800659 1451308075 79431970</v>
      </c>
    </row>
    <row r="128" spans="1:1" x14ac:dyDescent="0.3">
      <c r="A128" s="13" t="str">
        <f>IF(INPUT_SELECTOR="T",dayTest!A125,day!A125)</f>
        <v>3632380122 2019388074 205952206</v>
      </c>
    </row>
    <row r="129" spans="1:1" x14ac:dyDescent="0.3">
      <c r="A129" s="13" t="str">
        <f>IF(INPUT_SELECTOR="T",dayTest!A126,day!A126)</f>
        <v>1548873457 1323582243 21597598</v>
      </c>
    </row>
    <row r="130" spans="1:1" x14ac:dyDescent="0.3">
      <c r="A130" s="13" t="str">
        <f>IF(INPUT_SELECTOR="T",dayTest!A127,day!A127)</f>
        <v>2693752745 2225340280 142089882</v>
      </c>
    </row>
    <row r="131" spans="1:1" x14ac:dyDescent="0.3">
      <c r="A131" s="13" t="str">
        <f>IF(INPUT_SELECTOR="T",dayTest!A128,day!A128)</f>
        <v>357367934 340930929 36520244</v>
      </c>
    </row>
    <row r="132" spans="1:1" x14ac:dyDescent="0.3">
      <c r="A132" s="13" t="str">
        <f>IF(INPUT_SELECTOR="T",dayTest!A129,day!A129)</f>
        <v>0 493278299 50785717</v>
      </c>
    </row>
    <row r="133" spans="1:1" x14ac:dyDescent="0.3">
      <c r="A133" s="13" t="str">
        <f>IF(INPUT_SELECTOR="T",dayTest!A130,day!A130)</f>
        <v>768194739 645497224 68742488</v>
      </c>
    </row>
    <row r="134" spans="1:1" x14ac:dyDescent="0.3">
      <c r="A134" s="13" t="str">
        <f>IF(INPUT_SELECTOR="T",dayTest!A131,day!A131)</f>
        <v>2876584504 1183417610 140164633</v>
      </c>
    </row>
    <row r="135" spans="1:1" x14ac:dyDescent="0.3">
      <c r="A135" s="13" t="str">
        <f>IF(INPUT_SELECTOR="T",dayTest!A132,day!A132)</f>
        <v>235201317 466065815 27212484</v>
      </c>
    </row>
    <row r="136" spans="1:1" x14ac:dyDescent="0.3">
      <c r="A136" s="13" t="str">
        <f>IF(INPUT_SELECTOR="T",dayTest!A133,day!A133)</f>
        <v>1570471055 2367430162 8718236</v>
      </c>
    </row>
    <row r="137" spans="1:1" x14ac:dyDescent="0.3">
      <c r="A137" s="13" t="str">
        <f>IF(INPUT_SELECTOR="T",dayTest!A134,day!A134)</f>
        <v>2147278813 2775336105 253788784</v>
      </c>
    </row>
    <row r="138" spans="1:1" x14ac:dyDescent="0.3">
      <c r="A138" s="13" t="str">
        <f>IF(INPUT_SELECTOR="T",dayTest!A135,day!A135)</f>
        <v>874238988 3335153634 8194684</v>
      </c>
    </row>
    <row r="139" spans="1:1" x14ac:dyDescent="0.3">
      <c r="A139" s="13" t="str">
        <f>IF(INPUT_SELECTOR="T",dayTest!A136,day!A136)</f>
        <v>2835842627 714239712 40741877</v>
      </c>
    </row>
    <row r="140" spans="1:1" x14ac:dyDescent="0.3">
      <c r="A140" s="13" t="str">
        <f>IF(INPUT_SELECTOR="T",dayTest!A137,day!A137)</f>
        <v>3838332328 1938777440 80610634</v>
      </c>
    </row>
    <row r="141" spans="1:1" x14ac:dyDescent="0.3">
      <c r="A141" s="13" t="str">
        <f>IF(INPUT_SELECTOR="T",dayTest!A138,day!A138)</f>
        <v>50785717 0 139489318</v>
      </c>
    </row>
    <row r="142" spans="1:1" x14ac:dyDescent="0.3">
      <c r="A142" s="13" t="str">
        <f>IF(INPUT_SELECTOR="T",dayTest!A139,day!A139)</f>
        <v>616956784 3183915679 151237955</v>
      </c>
    </row>
    <row r="143" spans="1:1" x14ac:dyDescent="0.3">
      <c r="A143" s="13" t="str">
        <f>IF(INPUT_SELECTOR="T",dayTest!A140,day!A140)</f>
        <v>836937227 608195463 37301761</v>
      </c>
    </row>
    <row r="144" spans="1:1" x14ac:dyDescent="0.3">
      <c r="A144" s="13" t="str">
        <f>IF(INPUT_SELECTOR="T",dayTest!A141,day!A141)</f>
        <v>1098723094 3343348318 450150363</v>
      </c>
    </row>
    <row r="145" spans="1:1" x14ac:dyDescent="0.3">
      <c r="A145" s="13" t="str">
        <f>IF(INPUT_SELECTOR="T",dayTest!A142,day!A142)</f>
        <v>3940697413 1628575812 261472786</v>
      </c>
    </row>
    <row r="146" spans="1:1" x14ac:dyDescent="0.3">
      <c r="A146" s="13">
        <f>IF(INPUT_SELECTOR="T",dayTest!A143,day!A143)</f>
        <v>0</v>
      </c>
    </row>
    <row r="147" spans="1:1" x14ac:dyDescent="0.3">
      <c r="A147" s="13" t="str">
        <f>IF(INPUT_SELECTOR="T",dayTest!A144,day!A144)</f>
        <v>temperature-to-humidity map:</v>
      </c>
    </row>
    <row r="148" spans="1:1" x14ac:dyDescent="0.3">
      <c r="A148" s="13" t="str">
        <f>IF(INPUT_SELECTOR="T",dayTest!A145,day!A145)</f>
        <v>3865679795 3411240257 137388137</v>
      </c>
    </row>
    <row r="149" spans="1:1" x14ac:dyDescent="0.3">
      <c r="A149" s="13" t="str">
        <f>IF(INPUT_SELECTOR="T",dayTest!A146,day!A146)</f>
        <v>0 569718370 128927628</v>
      </c>
    </row>
    <row r="150" spans="1:1" x14ac:dyDescent="0.3">
      <c r="A150" s="13" t="str">
        <f>IF(INPUT_SELECTOR="T",dayTest!A147,day!A147)</f>
        <v>2284256983 1093255418 349419361</v>
      </c>
    </row>
    <row r="151" spans="1:1" x14ac:dyDescent="0.3">
      <c r="A151" s="13" t="str">
        <f>IF(INPUT_SELECTOR="T",dayTest!A148,day!A148)</f>
        <v>2189606444 2745948834 16886013</v>
      </c>
    </row>
    <row r="152" spans="1:1" x14ac:dyDescent="0.3">
      <c r="A152" s="13" t="str">
        <f>IF(INPUT_SELECTOR="T",dayTest!A149,day!A149)</f>
        <v>3861728218 3796217004 3951577</v>
      </c>
    </row>
    <row r="153" spans="1:1" x14ac:dyDescent="0.3">
      <c r="A153" s="13" t="str">
        <f>IF(INPUT_SELECTOR="T",dayTest!A150,day!A150)</f>
        <v>700036088 2134161201 67667679</v>
      </c>
    </row>
    <row r="154" spans="1:1" x14ac:dyDescent="0.3">
      <c r="A154" s="13" t="str">
        <f>IF(INPUT_SELECTOR="T",dayTest!A151,day!A151)</f>
        <v>2639129496 1078899666 14355752</v>
      </c>
    </row>
    <row r="155" spans="1:1" x14ac:dyDescent="0.3">
      <c r="A155" s="13" t="str">
        <f>IF(INPUT_SELECTOR="T",dayTest!A152,day!A152)</f>
        <v>4003067932 4146768977 27598493</v>
      </c>
    </row>
    <row r="156" spans="1:1" x14ac:dyDescent="0.3">
      <c r="A156" s="13" t="str">
        <f>IF(INPUT_SELECTOR="T",dayTest!A153,day!A153)</f>
        <v>569558723 2311178479 130477365</v>
      </c>
    </row>
    <row r="157" spans="1:1" x14ac:dyDescent="0.3">
      <c r="A157" s="13" t="str">
        <f>IF(INPUT_SELECTOR="T",dayTest!A154,day!A154)</f>
        <v>4125126694 3887925067 11822916</v>
      </c>
    </row>
    <row r="158" spans="1:1" x14ac:dyDescent="0.3">
      <c r="A158" s="13" t="str">
        <f>IF(INPUT_SELECTOR="T",dayTest!A155,day!A155)</f>
        <v>1884679865 1442674779 129657290</v>
      </c>
    </row>
    <row r="159" spans="1:1" x14ac:dyDescent="0.3">
      <c r="A159" s="13" t="str">
        <f>IF(INPUT_SELECTOR="T",dayTest!A156,day!A156)</f>
        <v>2633676344 1572332069 5453152</v>
      </c>
    </row>
    <row r="160" spans="1:1" x14ac:dyDescent="0.3">
      <c r="A160" s="13" t="str">
        <f>IF(INPUT_SELECTOR="T",dayTest!A157,day!A157)</f>
        <v>862461784 1577785221 531688422</v>
      </c>
    </row>
    <row r="161" spans="1:1" x14ac:dyDescent="0.3">
      <c r="A161" s="13" t="str">
        <f>IF(INPUT_SELECTOR="T",dayTest!A158,day!A158)</f>
        <v>4030666425 4120171499 26597478</v>
      </c>
    </row>
    <row r="162" spans="1:1" x14ac:dyDescent="0.3">
      <c r="A162" s="13" t="str">
        <f>IF(INPUT_SELECTOR="T",dayTest!A159,day!A159)</f>
        <v>195554894 115268399 39538402</v>
      </c>
    </row>
    <row r="163" spans="1:1" x14ac:dyDescent="0.3">
      <c r="A163" s="13" t="str">
        <f>IF(INPUT_SELECTOR="T",dayTest!A160,day!A160)</f>
        <v>235093296 235252943 334465427</v>
      </c>
    </row>
    <row r="164" spans="1:1" x14ac:dyDescent="0.3">
      <c r="A164" s="13" t="str">
        <f>IF(INPUT_SELECTOR="T",dayTest!A161,day!A161)</f>
        <v>2132287170 698645998 57319274</v>
      </c>
    </row>
    <row r="165" spans="1:1" x14ac:dyDescent="0.3">
      <c r="A165" s="13" t="str">
        <f>IF(INPUT_SELECTOR="T",dayTest!A162,day!A162)</f>
        <v>4158735055 3550090086 136232241</v>
      </c>
    </row>
    <row r="166" spans="1:1" x14ac:dyDescent="0.3">
      <c r="A166" s="13" t="str">
        <f>IF(INPUT_SELECTOR="T",dayTest!A163,day!A163)</f>
        <v>2206492457 157488417 77764526</v>
      </c>
    </row>
    <row r="167" spans="1:1" x14ac:dyDescent="0.3">
      <c r="A167" s="13" t="str">
        <f>IF(INPUT_SELECTOR="T",dayTest!A164,day!A164)</f>
        <v>3562496130 3899747983 220423516</v>
      </c>
    </row>
    <row r="168" spans="1:1" x14ac:dyDescent="0.3">
      <c r="A168" s="13" t="str">
        <f>IF(INPUT_SELECTOR="T",dayTest!A165,day!A165)</f>
        <v>2653485248 2201828880 109349599</v>
      </c>
    </row>
    <row r="169" spans="1:1" x14ac:dyDescent="0.3">
      <c r="A169" s="13" t="str">
        <f>IF(INPUT_SELECTOR="T",dayTest!A166,day!A166)</f>
        <v>2014337155 154806801 2681616</v>
      </c>
    </row>
    <row r="170" spans="1:1" x14ac:dyDescent="0.3">
      <c r="A170" s="13" t="str">
        <f>IF(INPUT_SELECTOR="T",dayTest!A167,day!A167)</f>
        <v>1580787383 2536413861 97415145</v>
      </c>
    </row>
    <row r="171" spans="1:1" x14ac:dyDescent="0.3">
      <c r="A171" s="13" t="str">
        <f>IF(INPUT_SELECTOR="T",dayTest!A168,day!A168)</f>
        <v>3453031511 3880534101 7390966</v>
      </c>
    </row>
    <row r="172" spans="1:1" x14ac:dyDescent="0.3">
      <c r="A172" s="13" t="str">
        <f>IF(INPUT_SELECTOR="T",dayTest!A169,day!A169)</f>
        <v>1394150206 2633829006 45492562</v>
      </c>
    </row>
    <row r="173" spans="1:1" x14ac:dyDescent="0.3">
      <c r="A173" s="13" t="str">
        <f>IF(INPUT_SELECTOR="T",dayTest!A170,day!A170)</f>
        <v>4057263903 3686322327 7821024</v>
      </c>
    </row>
    <row r="174" spans="1:1" x14ac:dyDescent="0.3">
      <c r="A174" s="13" t="str">
        <f>IF(INPUT_SELECTOR="T",dayTest!A171,day!A171)</f>
        <v>4157273363 3548628394 1461692</v>
      </c>
    </row>
    <row r="175" spans="1:1" x14ac:dyDescent="0.3">
      <c r="A175" s="13" t="str">
        <f>IF(INPUT_SELECTOR="T",dayTest!A172,day!A172)</f>
        <v>3460422477 3694143351 102073653</v>
      </c>
    </row>
    <row r="176" spans="1:1" x14ac:dyDescent="0.3">
      <c r="A176" s="13" t="str">
        <f>IF(INPUT_SELECTOR="T",dayTest!A173,day!A173)</f>
        <v>4136949610 3800168581 20323753</v>
      </c>
    </row>
    <row r="177" spans="1:1" x14ac:dyDescent="0.3">
      <c r="A177" s="13" t="str">
        <f>IF(INPUT_SELECTOR="T",dayTest!A174,day!A174)</f>
        <v>1678202528 872422329 206477337</v>
      </c>
    </row>
    <row r="178" spans="1:1" x14ac:dyDescent="0.3">
      <c r="A178" s="13" t="str">
        <f>IF(INPUT_SELECTOR="T",dayTest!A175,day!A175)</f>
        <v>1556099825 2109473643 24687558</v>
      </c>
    </row>
    <row r="179" spans="1:1" x14ac:dyDescent="0.3">
      <c r="A179" s="13" t="str">
        <f>IF(INPUT_SELECTOR="T",dayTest!A176,day!A176)</f>
        <v>128927628 2679321568 66627266</v>
      </c>
    </row>
    <row r="180" spans="1:1" x14ac:dyDescent="0.3">
      <c r="A180" s="13" t="str">
        <f>IF(INPUT_SELECTOR="T",dayTest!A177,day!A177)</f>
        <v>2017018771 0 115268399</v>
      </c>
    </row>
    <row r="181" spans="1:1" x14ac:dyDescent="0.3">
      <c r="A181" s="13" t="str">
        <f>IF(INPUT_SELECTOR="T",dayTest!A178,day!A178)</f>
        <v>4065084927 3820492334 60041767</v>
      </c>
    </row>
    <row r="182" spans="1:1" x14ac:dyDescent="0.3">
      <c r="A182" s="13" t="str">
        <f>IF(INPUT_SELECTOR="T",dayTest!A179,day!A179)</f>
        <v>3411240257 4253176042 41791254</v>
      </c>
    </row>
    <row r="183" spans="1:1" x14ac:dyDescent="0.3">
      <c r="A183" s="13" t="str">
        <f>IF(INPUT_SELECTOR="T",dayTest!A180,day!A180)</f>
        <v>767703767 2441655844 94758017</v>
      </c>
    </row>
    <row r="184" spans="1:1" x14ac:dyDescent="0.3">
      <c r="A184" s="13" t="str">
        <f>IF(INPUT_SELECTOR="T",dayTest!A181,day!A181)</f>
        <v>1439642768 755965272 116457057</v>
      </c>
    </row>
    <row r="185" spans="1:1" x14ac:dyDescent="0.3">
      <c r="A185" s="13" t="str">
        <f>IF(INPUT_SELECTOR="T",dayTest!A182,day!A182)</f>
        <v>3782919646 4174367470 78808572</v>
      </c>
    </row>
    <row r="186" spans="1:1" x14ac:dyDescent="0.3">
      <c r="A186" s="13">
        <f>IF(INPUT_SELECTOR="T",dayTest!A183,day!A183)</f>
        <v>0</v>
      </c>
    </row>
    <row r="187" spans="1:1" x14ac:dyDescent="0.3">
      <c r="A187" s="13" t="str">
        <f>IF(INPUT_SELECTOR="T",dayTest!A184,day!A184)</f>
        <v>humidity-to-location map:</v>
      </c>
    </row>
    <row r="188" spans="1:1" x14ac:dyDescent="0.3">
      <c r="A188" s="13" t="str">
        <f>IF(INPUT_SELECTOR="T",dayTest!A185,day!A185)</f>
        <v>347042062 4204488573 2962316</v>
      </c>
    </row>
    <row r="189" spans="1:1" x14ac:dyDescent="0.3">
      <c r="A189" s="13" t="str">
        <f>IF(INPUT_SELECTOR="T",dayTest!A186,day!A186)</f>
        <v>877642375 2878291222 23518224</v>
      </c>
    </row>
    <row r="190" spans="1:1" x14ac:dyDescent="0.3">
      <c r="A190" s="13" t="str">
        <f>IF(INPUT_SELECTOR="T",dayTest!A187,day!A187)</f>
        <v>3638916554 3484768713 5466055</v>
      </c>
    </row>
    <row r="191" spans="1:1" x14ac:dyDescent="0.3">
      <c r="A191" s="13" t="str">
        <f>IF(INPUT_SELECTOR="T",dayTest!A188,day!A188)</f>
        <v>2890676240 3280663590 83564486</v>
      </c>
    </row>
    <row r="192" spans="1:1" x14ac:dyDescent="0.3">
      <c r="A192" s="13" t="str">
        <f>IF(INPUT_SELECTOR="T",dayTest!A189,day!A189)</f>
        <v>201731623 3228655138 52008452</v>
      </c>
    </row>
    <row r="193" spans="1:1" x14ac:dyDescent="0.3">
      <c r="A193" s="13" t="str">
        <f>IF(INPUT_SELECTOR="T",dayTest!A190,day!A190)</f>
        <v>1692198890 1946017811 25211210</v>
      </c>
    </row>
    <row r="194" spans="1:1" x14ac:dyDescent="0.3">
      <c r="A194" s="13" t="str">
        <f>IF(INPUT_SELECTOR="T",dayTest!A191,day!A191)</f>
        <v>1717410100 1270737209 92827656</v>
      </c>
    </row>
    <row r="195" spans="1:1" x14ac:dyDescent="0.3">
      <c r="A195" s="13" t="str">
        <f>IF(INPUT_SELECTOR="T",dayTest!A192,day!A192)</f>
        <v>3598929376 3630765534 39987178</v>
      </c>
    </row>
    <row r="196" spans="1:1" x14ac:dyDescent="0.3">
      <c r="A196" s="13" t="str">
        <f>IF(INPUT_SELECTOR="T",dayTest!A193,day!A193)</f>
        <v>2226479211 1578430526 262844314</v>
      </c>
    </row>
    <row r="197" spans="1:1" x14ac:dyDescent="0.3">
      <c r="A197" s="13" t="str">
        <f>IF(INPUT_SELECTOR="T",dayTest!A194,day!A194)</f>
        <v>687169155 3670752712 117494406</v>
      </c>
    </row>
    <row r="198" spans="1:1" x14ac:dyDescent="0.3">
      <c r="A198" s="13" t="str">
        <f>IF(INPUT_SELECTOR="T",dayTest!A195,day!A195)</f>
        <v>3884728324 1515480569 62949957</v>
      </c>
    </row>
    <row r="199" spans="1:1" x14ac:dyDescent="0.3">
      <c r="A199" s="13" t="str">
        <f>IF(INPUT_SELECTOR="T",dayTest!A196,day!A196)</f>
        <v>3494186405 1841274840 104742971</v>
      </c>
    </row>
    <row r="200" spans="1:1" x14ac:dyDescent="0.3">
      <c r="A200" s="13" t="str">
        <f>IF(INPUT_SELECTOR="T",dayTest!A197,day!A197)</f>
        <v>2753482998 2630924017 120642845</v>
      </c>
    </row>
    <row r="201" spans="1:1" x14ac:dyDescent="0.3">
      <c r="A201" s="13" t="str">
        <f>IF(INPUT_SELECTOR="T",dayTest!A198,day!A198)</f>
        <v>572458731 2235388494 114710424</v>
      </c>
    </row>
    <row r="202" spans="1:1" x14ac:dyDescent="0.3">
      <c r="A202" s="13" t="str">
        <f>IF(INPUT_SELECTOR="T",dayTest!A199,day!A199)</f>
        <v>3947678281 3490234768 140530766</v>
      </c>
    </row>
    <row r="203" spans="1:1" x14ac:dyDescent="0.3">
      <c r="A203" s="13" t="str">
        <f>IF(INPUT_SELECTOR="T",dayTest!A200,day!A200)</f>
        <v>3433348031 3167816764 60838374</v>
      </c>
    </row>
    <row r="204" spans="1:1" x14ac:dyDescent="0.3">
      <c r="A204" s="13" t="str">
        <f>IF(INPUT_SELECTOR="T",dayTest!A201,day!A201)</f>
        <v>350004378 2406580589 222454353</v>
      </c>
    </row>
    <row r="205" spans="1:1" x14ac:dyDescent="0.3">
      <c r="A205" s="13" t="str">
        <f>IF(INPUT_SELECTOR="T",dayTest!A202,day!A202)</f>
        <v>804663561 1442501755 72978814</v>
      </c>
    </row>
    <row r="206" spans="1:1" x14ac:dyDescent="0.3">
      <c r="A206" s="13" t="str">
        <f>IF(INPUT_SELECTOR="T",dayTest!A203,day!A203)</f>
        <v>4132461733 2901809446 35781203</v>
      </c>
    </row>
    <row r="207" spans="1:1" x14ac:dyDescent="0.3">
      <c r="A207" s="13" t="str">
        <f>IF(INPUT_SELECTOR="T",dayTest!A204,day!A204)</f>
        <v>4088209047 2937590649 38937925</v>
      </c>
    </row>
    <row r="208" spans="1:1" x14ac:dyDescent="0.3">
      <c r="A208" s="13" t="str">
        <f>IF(INPUT_SELECTOR="T",dayTest!A205,day!A205)</f>
        <v>1441554453 2350098918 56481671</v>
      </c>
    </row>
    <row r="209" spans="1:1" x14ac:dyDescent="0.3">
      <c r="A209" s="13" t="str">
        <f>IF(INPUT_SELECTOR="T",dayTest!A206,day!A206)</f>
        <v>3644382609 201731623 240345715</v>
      </c>
    </row>
    <row r="210" spans="1:1" x14ac:dyDescent="0.3">
      <c r="A210" s="13" t="str">
        <f>IF(INPUT_SELECTOR="T",dayTest!A207,day!A207)</f>
        <v>2489323525 1971229021 264159473</v>
      </c>
    </row>
    <row r="211" spans="1:1" x14ac:dyDescent="0.3">
      <c r="A211" s="13" t="str">
        <f>IF(INPUT_SELECTOR="T",dayTest!A208,day!A208)</f>
        <v>2974240726 3086380958 81435806</v>
      </c>
    </row>
    <row r="212" spans="1:1" x14ac:dyDescent="0.3">
      <c r="A212" s="13" t="str">
        <f>IF(INPUT_SELECTOR="T",dayTest!A209,day!A209)</f>
        <v>4127146972 3364228076 5314761</v>
      </c>
    </row>
    <row r="213" spans="1:1" x14ac:dyDescent="0.3">
      <c r="A213" s="13" t="str">
        <f>IF(INPUT_SELECTOR="T",dayTest!A210,day!A210)</f>
        <v>901160599 4207450889 87516407</v>
      </c>
    </row>
    <row r="214" spans="1:1" x14ac:dyDescent="0.3">
      <c r="A214" s="13" t="str">
        <f>IF(INPUT_SELECTOR="T",dayTest!A211,day!A211)</f>
        <v>988677006 442077338 350976352</v>
      </c>
    </row>
    <row r="215" spans="1:1" x14ac:dyDescent="0.3">
      <c r="A215" s="13" t="str">
        <f>IF(INPUT_SELECTOR="T",dayTest!A212,day!A212)</f>
        <v>1498036124 3369542837 115225876</v>
      </c>
    </row>
    <row r="216" spans="1:1" x14ac:dyDescent="0.3">
      <c r="A216" s="13" t="str">
        <f>IF(INPUT_SELECTOR="T",dayTest!A213,day!A213)</f>
        <v>1810237756 3788247118 416241455</v>
      </c>
    </row>
    <row r="217" spans="1:1" x14ac:dyDescent="0.3">
      <c r="A217" s="13" t="str">
        <f>IF(INPUT_SELECTOR="T",dayTest!A214,day!A214)</f>
        <v>1613262000 1363564865 78936890</v>
      </c>
    </row>
    <row r="218" spans="1:1" x14ac:dyDescent="0.3">
      <c r="A218" s="13" t="str">
        <f>IF(INPUT_SELECTOR="T",dayTest!A215,day!A215)</f>
        <v>253740075 2993078971 93301987</v>
      </c>
    </row>
    <row r="219" spans="1:1" x14ac:dyDescent="0.3">
      <c r="A219" s="13" t="str">
        <f>IF(INPUT_SELECTOR="T",dayTest!A216,day!A216)</f>
        <v>3055676532 894954785 375782424</v>
      </c>
    </row>
    <row r="220" spans="1:1" x14ac:dyDescent="0.3">
      <c r="A220" s="13" t="str">
        <f>IF(INPUT_SELECTOR="T",dayTest!A217,day!A217)</f>
        <v>1339653358 793053690 101901095</v>
      </c>
    </row>
    <row r="221" spans="1:1" x14ac:dyDescent="0.3">
      <c r="A221" s="13" t="str">
        <f>IF(INPUT_SELECTOR="T",dayTest!A218,day!A218)</f>
        <v>2874125843 2976528574 16550397</v>
      </c>
    </row>
    <row r="222" spans="1:1" x14ac:dyDescent="0.3">
      <c r="A222" s="13" t="str">
        <f>IF(INPUT_SELECTOR="T",dayTest!A219,day!A219)</f>
        <v>3431458956 2629034942 1889075</v>
      </c>
    </row>
    <row r="223" spans="1:1" x14ac:dyDescent="0.3">
      <c r="A223" s="13" t="str">
        <f>IF(INPUT_SELECTOR="T",dayTest!A220,day!A220)</f>
        <v>4168242936 2751566862 126724360</v>
      </c>
    </row>
    <row r="224" spans="1:1" x14ac:dyDescent="0.3">
      <c r="A224" s="13">
        <f>IF(INPUT_SELECTOR="T",dayTest!A221,day!A221)</f>
        <v>0</v>
      </c>
    </row>
    <row r="225" spans="1:1" x14ac:dyDescent="0.3">
      <c r="A225" s="13">
        <f>IF(INPUT_SELECTOR="T",dayTest!A222,day!A222)</f>
        <v>0</v>
      </c>
    </row>
    <row r="226" spans="1:1" x14ac:dyDescent="0.3">
      <c r="A226" s="13">
        <f>IF(INPUT_SELECTOR="T",dayTest!A223,day!A223)</f>
        <v>0</v>
      </c>
    </row>
    <row r="227" spans="1:1" x14ac:dyDescent="0.3">
      <c r="A227" s="13">
        <f>IF(INPUT_SELECTOR="T",dayTest!A224,day!A224)</f>
        <v>0</v>
      </c>
    </row>
    <row r="228" spans="1:1" x14ac:dyDescent="0.3">
      <c r="A228" s="13">
        <f>IF(INPUT_SELECTOR="T",dayTest!A225,day!A225)</f>
        <v>0</v>
      </c>
    </row>
    <row r="229" spans="1:1" x14ac:dyDescent="0.3">
      <c r="A229" s="13">
        <f>IF(INPUT_SELECTOR="T",dayTest!A226,day!A226)</f>
        <v>0</v>
      </c>
    </row>
    <row r="230" spans="1:1" x14ac:dyDescent="0.3">
      <c r="A230" s="13">
        <f>IF(INPUT_SELECTOR="T",dayTest!A227,day!A227)</f>
        <v>0</v>
      </c>
    </row>
    <row r="231" spans="1:1" x14ac:dyDescent="0.3">
      <c r="A231" s="13">
        <f>IF(INPUT_SELECTOR="T",dayTest!A228,day!A228)</f>
        <v>0</v>
      </c>
    </row>
    <row r="232" spans="1:1" x14ac:dyDescent="0.3">
      <c r="A232" s="13">
        <f>IF(INPUT_SELECTOR="T",dayTest!A229,day!A229)</f>
        <v>0</v>
      </c>
    </row>
    <row r="233" spans="1:1" x14ac:dyDescent="0.3">
      <c r="A233" s="13">
        <f>IF(INPUT_SELECTOR="T",dayTest!A230,day!A230)</f>
        <v>0</v>
      </c>
    </row>
    <row r="234" spans="1:1" x14ac:dyDescent="0.3">
      <c r="A234" s="13">
        <f>IF(INPUT_SELECTOR="T",dayTest!A231,day!A231)</f>
        <v>0</v>
      </c>
    </row>
    <row r="235" spans="1:1" x14ac:dyDescent="0.3">
      <c r="A235" s="13">
        <f>IF(INPUT_SELECTOR="T",dayTest!A232,day!A232)</f>
        <v>0</v>
      </c>
    </row>
    <row r="236" spans="1:1" x14ac:dyDescent="0.3">
      <c r="A236" s="13">
        <f>IF(INPUT_SELECTOR="T",dayTest!A233,day!A233)</f>
        <v>0</v>
      </c>
    </row>
    <row r="237" spans="1:1" x14ac:dyDescent="0.3">
      <c r="A237" s="13">
        <f>IF(INPUT_SELECTOR="T",dayTest!A234,day!A234)</f>
        <v>0</v>
      </c>
    </row>
    <row r="238" spans="1:1" x14ac:dyDescent="0.3">
      <c r="A238" s="13">
        <f>IF(INPUT_SELECTOR="T",dayTest!A235,day!A235)</f>
        <v>0</v>
      </c>
    </row>
    <row r="239" spans="1:1" x14ac:dyDescent="0.3">
      <c r="A239" s="13">
        <f>IF(INPUT_SELECTOR="T",dayTest!A236,day!A236)</f>
        <v>0</v>
      </c>
    </row>
    <row r="240" spans="1:1" x14ac:dyDescent="0.3">
      <c r="A240" s="13">
        <f>IF(INPUT_SELECTOR="T",dayTest!A237,day!A237)</f>
        <v>0</v>
      </c>
    </row>
    <row r="241" spans="1:1" x14ac:dyDescent="0.3">
      <c r="A241" s="13">
        <f>IF(INPUT_SELECTOR="T",dayTest!A238,day!A238)</f>
        <v>0</v>
      </c>
    </row>
    <row r="242" spans="1:1" x14ac:dyDescent="0.3">
      <c r="A242" s="13">
        <f>IF(INPUT_SELECTOR="T",dayTest!A239,day!A239)</f>
        <v>0</v>
      </c>
    </row>
    <row r="243" spans="1:1" x14ac:dyDescent="0.3">
      <c r="A243" s="13">
        <f>IF(INPUT_SELECTOR="T",dayTest!A240,day!A240)</f>
        <v>0</v>
      </c>
    </row>
    <row r="244" spans="1:1" x14ac:dyDescent="0.3">
      <c r="A244" s="13">
        <f>IF(INPUT_SELECTOR="T",dayTest!A241,day!A241)</f>
        <v>0</v>
      </c>
    </row>
    <row r="245" spans="1:1" x14ac:dyDescent="0.3">
      <c r="A245" s="13">
        <f>IF(INPUT_SELECTOR="T",dayTest!A242,day!A242)</f>
        <v>0</v>
      </c>
    </row>
    <row r="246" spans="1:1" x14ac:dyDescent="0.3">
      <c r="A246" s="13">
        <f>IF(INPUT_SELECTOR="T",dayTest!A243,day!A243)</f>
        <v>0</v>
      </c>
    </row>
    <row r="247" spans="1:1" x14ac:dyDescent="0.3">
      <c r="A247" s="13">
        <f>IF(INPUT_SELECTOR="T",dayTest!A244,day!A244)</f>
        <v>0</v>
      </c>
    </row>
    <row r="248" spans="1:1" x14ac:dyDescent="0.3">
      <c r="A248" s="13">
        <f>IF(INPUT_SELECTOR="T",dayTest!A245,day!A245)</f>
        <v>0</v>
      </c>
    </row>
    <row r="249" spans="1:1" x14ac:dyDescent="0.3">
      <c r="A249" s="13">
        <f>IF(INPUT_SELECTOR="T",dayTest!A246,day!A246)</f>
        <v>0</v>
      </c>
    </row>
    <row r="250" spans="1:1" x14ac:dyDescent="0.3">
      <c r="A250" s="13">
        <f>IF(INPUT_SELECTOR="T",dayTest!A247,day!A247)</f>
        <v>0</v>
      </c>
    </row>
    <row r="251" spans="1:1" x14ac:dyDescent="0.3">
      <c r="A251" s="13">
        <f>IF(INPUT_SELECTOR="T",dayTest!A248,day!A248)</f>
        <v>0</v>
      </c>
    </row>
    <row r="252" spans="1:1" x14ac:dyDescent="0.3">
      <c r="A252" s="13">
        <f>IF(INPUT_SELECTOR="T",dayTest!A249,day!A249)</f>
        <v>0</v>
      </c>
    </row>
    <row r="253" spans="1:1" x14ac:dyDescent="0.3">
      <c r="A253" s="13">
        <f>IF(INPUT_SELECTOR="T",dayTest!A250,day!A250)</f>
        <v>0</v>
      </c>
    </row>
    <row r="254" spans="1:1" x14ac:dyDescent="0.3">
      <c r="A254" s="13">
        <f>IF(INPUT_SELECTOR="T",dayTest!A251,day!A251)</f>
        <v>0</v>
      </c>
    </row>
    <row r="255" spans="1:1" x14ac:dyDescent="0.3">
      <c r="A255" s="13">
        <f>IF(INPUT_SELECTOR="T",dayTest!A252,day!A252)</f>
        <v>0</v>
      </c>
    </row>
    <row r="256" spans="1:1" x14ac:dyDescent="0.3">
      <c r="A256" s="13">
        <f>IF(INPUT_SELECTOR="T",dayTest!A253,day!A253)</f>
        <v>0</v>
      </c>
    </row>
    <row r="257" spans="1:1" x14ac:dyDescent="0.3">
      <c r="A257" s="13">
        <f>IF(INPUT_SELECTOR="T",dayTest!A254,day!A254)</f>
        <v>0</v>
      </c>
    </row>
    <row r="258" spans="1:1" x14ac:dyDescent="0.3">
      <c r="A258" s="13">
        <f>IF(INPUT_SELECTOR="T",dayTest!A255,day!A255)</f>
        <v>0</v>
      </c>
    </row>
    <row r="259" spans="1:1" x14ac:dyDescent="0.3">
      <c r="A259" s="13">
        <f>IF(INPUT_SELECTOR="T",dayTest!A256,day!A256)</f>
        <v>0</v>
      </c>
    </row>
    <row r="260" spans="1:1" x14ac:dyDescent="0.3">
      <c r="A260" s="13">
        <f>IF(INPUT_SELECTOR="T",dayTest!A257,day!A257)</f>
        <v>0</v>
      </c>
    </row>
    <row r="261" spans="1:1" x14ac:dyDescent="0.3">
      <c r="A261" s="13">
        <f>IF(INPUT_SELECTOR="T",dayTest!A258,day!A258)</f>
        <v>0</v>
      </c>
    </row>
    <row r="262" spans="1:1" x14ac:dyDescent="0.3">
      <c r="A262" s="13">
        <f>IF(INPUT_SELECTOR="T",dayTest!A259,day!A259)</f>
        <v>0</v>
      </c>
    </row>
    <row r="263" spans="1:1" x14ac:dyDescent="0.3">
      <c r="A263" s="13">
        <f>IF(INPUT_SELECTOR="T",dayTest!A260,day!A260)</f>
        <v>0</v>
      </c>
    </row>
    <row r="264" spans="1:1" x14ac:dyDescent="0.3">
      <c r="A264" s="13">
        <f>IF(INPUT_SELECTOR="T",dayTest!A261,day!A261)</f>
        <v>0</v>
      </c>
    </row>
    <row r="265" spans="1:1" x14ac:dyDescent="0.3">
      <c r="A265" s="13">
        <f>IF(INPUT_SELECTOR="T",dayTest!A262,day!A262)</f>
        <v>0</v>
      </c>
    </row>
    <row r="266" spans="1:1" x14ac:dyDescent="0.3">
      <c r="A266" s="13">
        <f>IF(INPUT_SELECTOR="T",dayTest!A263,day!A263)</f>
        <v>0</v>
      </c>
    </row>
    <row r="267" spans="1:1" x14ac:dyDescent="0.3">
      <c r="A267" s="13">
        <f>IF(INPUT_SELECTOR="T",dayTest!A264,day!A264)</f>
        <v>0</v>
      </c>
    </row>
    <row r="268" spans="1:1" x14ac:dyDescent="0.3">
      <c r="A268" s="13">
        <f>IF(INPUT_SELECTOR="T",dayTest!A265,day!A265)</f>
        <v>0</v>
      </c>
    </row>
    <row r="269" spans="1:1" x14ac:dyDescent="0.3">
      <c r="A269" s="13">
        <f>IF(INPUT_SELECTOR="T",dayTest!A266,day!A266)</f>
        <v>0</v>
      </c>
    </row>
    <row r="270" spans="1:1" x14ac:dyDescent="0.3">
      <c r="A270" s="13">
        <f>IF(INPUT_SELECTOR="T",dayTest!A267,day!A267)</f>
        <v>0</v>
      </c>
    </row>
    <row r="271" spans="1:1" x14ac:dyDescent="0.3">
      <c r="A271" s="13">
        <f>IF(INPUT_SELECTOR="T",dayTest!A268,day!A268)</f>
        <v>0</v>
      </c>
    </row>
    <row r="272" spans="1:1" x14ac:dyDescent="0.3">
      <c r="A272" s="13">
        <f>IF(INPUT_SELECTOR="T",dayTest!A269,day!A269)</f>
        <v>0</v>
      </c>
    </row>
    <row r="273" spans="1:1" x14ac:dyDescent="0.3">
      <c r="A273" s="13">
        <f>IF(INPUT_SELECTOR="T",dayTest!A270,day!A270)</f>
        <v>0</v>
      </c>
    </row>
    <row r="274" spans="1:1" x14ac:dyDescent="0.3">
      <c r="A274" s="13">
        <f>IF(INPUT_SELECTOR="T",dayTest!A271,day!A271)</f>
        <v>0</v>
      </c>
    </row>
    <row r="275" spans="1:1" x14ac:dyDescent="0.3">
      <c r="A275" s="13">
        <f>IF(INPUT_SELECTOR="T",dayTest!A272,day!A272)</f>
        <v>0</v>
      </c>
    </row>
    <row r="276" spans="1:1" x14ac:dyDescent="0.3">
      <c r="A276" s="13">
        <f>IF(INPUT_SELECTOR="T",dayTest!A273,day!A273)</f>
        <v>0</v>
      </c>
    </row>
    <row r="277" spans="1:1" x14ac:dyDescent="0.3">
      <c r="A277" s="13">
        <f>IF(INPUT_SELECTOR="T",dayTest!A274,day!A274)</f>
        <v>0</v>
      </c>
    </row>
    <row r="278" spans="1:1" x14ac:dyDescent="0.3">
      <c r="A278" s="13">
        <f>IF(INPUT_SELECTOR="T",dayTest!A275,day!A275)</f>
        <v>0</v>
      </c>
    </row>
    <row r="279" spans="1:1" x14ac:dyDescent="0.3">
      <c r="A279" s="13">
        <f>IF(INPUT_SELECTOR="T",dayTest!A276,day!A276)</f>
        <v>0</v>
      </c>
    </row>
    <row r="280" spans="1:1" x14ac:dyDescent="0.3">
      <c r="A280" s="13">
        <f>IF(INPUT_SELECTOR="T",dayTest!A277,day!A277)</f>
        <v>0</v>
      </c>
    </row>
    <row r="281" spans="1:1" x14ac:dyDescent="0.3">
      <c r="A281" s="13">
        <f>IF(INPUT_SELECTOR="T",dayTest!A278,day!A278)</f>
        <v>0</v>
      </c>
    </row>
    <row r="282" spans="1:1" x14ac:dyDescent="0.3">
      <c r="A282" s="13">
        <f>IF(INPUT_SELECTOR="T",dayTest!A279,day!A279)</f>
        <v>0</v>
      </c>
    </row>
    <row r="283" spans="1:1" x14ac:dyDescent="0.3">
      <c r="A283" s="13">
        <f>IF(INPUT_SELECTOR="T",dayTest!A280,day!A280)</f>
        <v>0</v>
      </c>
    </row>
    <row r="284" spans="1:1" x14ac:dyDescent="0.3">
      <c r="A284" s="13">
        <f>IF(INPUT_SELECTOR="T",dayTest!A281,day!A281)</f>
        <v>0</v>
      </c>
    </row>
    <row r="285" spans="1:1" x14ac:dyDescent="0.3">
      <c r="A285" s="13">
        <f>IF(INPUT_SELECTOR="T",dayTest!A282,day!A282)</f>
        <v>0</v>
      </c>
    </row>
    <row r="286" spans="1:1" x14ac:dyDescent="0.3">
      <c r="A286" s="13">
        <f>IF(INPUT_SELECTOR="T",dayTest!A283,day!A283)</f>
        <v>0</v>
      </c>
    </row>
    <row r="287" spans="1:1" x14ac:dyDescent="0.3">
      <c r="A287" s="13">
        <f>IF(INPUT_SELECTOR="T",dayTest!A284,day!A284)</f>
        <v>0</v>
      </c>
    </row>
    <row r="288" spans="1:1" x14ac:dyDescent="0.3">
      <c r="A288" s="13">
        <f>IF(INPUT_SELECTOR="T",dayTest!A285,day!A285)</f>
        <v>0</v>
      </c>
    </row>
    <row r="289" spans="1:1" x14ac:dyDescent="0.3">
      <c r="A289" s="13">
        <f>IF(INPUT_SELECTOR="T",dayTest!A286,day!A286)</f>
        <v>0</v>
      </c>
    </row>
    <row r="290" spans="1:1" x14ac:dyDescent="0.3">
      <c r="A290" s="13">
        <f>IF(INPUT_SELECTOR="T",dayTest!A287,day!A287)</f>
        <v>0</v>
      </c>
    </row>
    <row r="291" spans="1:1" x14ac:dyDescent="0.3">
      <c r="A291" s="13">
        <f>IF(INPUT_SELECTOR="T",dayTest!A288,day!A288)</f>
        <v>0</v>
      </c>
    </row>
    <row r="292" spans="1:1" x14ac:dyDescent="0.3">
      <c r="A292" s="13">
        <f>IF(INPUT_SELECTOR="T",dayTest!A289,day!A289)</f>
        <v>0</v>
      </c>
    </row>
    <row r="293" spans="1:1" x14ac:dyDescent="0.3">
      <c r="A293" s="13">
        <f>IF(INPUT_SELECTOR="T",dayTest!A290,day!A290)</f>
        <v>0</v>
      </c>
    </row>
    <row r="294" spans="1:1" x14ac:dyDescent="0.3">
      <c r="A294" s="13">
        <f>IF(INPUT_SELECTOR="T",dayTest!A291,day!A291)</f>
        <v>0</v>
      </c>
    </row>
    <row r="295" spans="1:1" x14ac:dyDescent="0.3">
      <c r="A295" s="13">
        <f>IF(INPUT_SELECTOR="T",dayTest!A292,day!A292)</f>
        <v>0</v>
      </c>
    </row>
    <row r="296" spans="1:1" x14ac:dyDescent="0.3">
      <c r="A296" s="13">
        <f>IF(INPUT_SELECTOR="T",dayTest!A293,day!A293)</f>
        <v>0</v>
      </c>
    </row>
    <row r="297" spans="1:1" x14ac:dyDescent="0.3">
      <c r="A297" s="13">
        <f>IF(INPUT_SELECTOR="T",dayTest!A294,day!A294)</f>
        <v>0</v>
      </c>
    </row>
    <row r="298" spans="1:1" x14ac:dyDescent="0.3">
      <c r="A298" s="13">
        <f>IF(INPUT_SELECTOR="T",dayTest!A295,day!A295)</f>
        <v>0</v>
      </c>
    </row>
    <row r="299" spans="1:1" x14ac:dyDescent="0.3">
      <c r="A299" s="13">
        <f>IF(INPUT_SELECTOR="T",dayTest!A296,day!A296)</f>
        <v>0</v>
      </c>
    </row>
    <row r="300" spans="1:1" x14ac:dyDescent="0.3">
      <c r="A300" s="13">
        <f>IF(INPUT_SELECTOR="T",dayTest!A297,day!A297)</f>
        <v>0</v>
      </c>
    </row>
    <row r="301" spans="1:1" x14ac:dyDescent="0.3">
      <c r="A301" s="13">
        <f>IF(INPUT_SELECTOR="T",dayTest!A298,day!A298)</f>
        <v>0</v>
      </c>
    </row>
    <row r="302" spans="1:1" x14ac:dyDescent="0.3">
      <c r="A302" s="13">
        <f>IF(INPUT_SELECTOR="T",dayTest!A299,day!A299)</f>
        <v>0</v>
      </c>
    </row>
    <row r="303" spans="1:1" x14ac:dyDescent="0.3">
      <c r="A303" s="13">
        <f>IF(INPUT_SELECTOR="T",dayTest!A300,day!A300)</f>
        <v>0</v>
      </c>
    </row>
    <row r="304" spans="1:1" x14ac:dyDescent="0.3">
      <c r="A304" s="13">
        <f>IF(INPUT_SELECTOR="T",dayTest!A301,day!A301)</f>
        <v>0</v>
      </c>
    </row>
    <row r="305" spans="1:1" x14ac:dyDescent="0.3">
      <c r="A305" s="13">
        <f>IF(INPUT_SELECTOR="T",dayTest!A302,day!A302)</f>
        <v>0</v>
      </c>
    </row>
    <row r="306" spans="1:1" x14ac:dyDescent="0.3">
      <c r="A306" s="13">
        <f>IF(INPUT_SELECTOR="T",dayTest!A303,day!A303)</f>
        <v>0</v>
      </c>
    </row>
    <row r="307" spans="1:1" x14ac:dyDescent="0.3">
      <c r="A307" s="13">
        <f>IF(INPUT_SELECTOR="T",dayTest!A304,day!A304)</f>
        <v>0</v>
      </c>
    </row>
    <row r="308" spans="1:1" x14ac:dyDescent="0.3">
      <c r="A308" s="13">
        <f>IF(INPUT_SELECTOR="T",dayTest!A305,day!A305)</f>
        <v>0</v>
      </c>
    </row>
    <row r="309" spans="1:1" x14ac:dyDescent="0.3">
      <c r="A309" s="13">
        <f>IF(INPUT_SELECTOR="T",dayTest!A306,day!A306)</f>
        <v>0</v>
      </c>
    </row>
    <row r="310" spans="1:1" x14ac:dyDescent="0.3">
      <c r="A310" s="13">
        <f>IF(INPUT_SELECTOR="T",dayTest!A307,day!A307)</f>
        <v>0</v>
      </c>
    </row>
    <row r="311" spans="1:1" x14ac:dyDescent="0.3">
      <c r="A311" s="13">
        <f>IF(INPUT_SELECTOR="T",dayTest!A308,day!A308)</f>
        <v>0</v>
      </c>
    </row>
    <row r="312" spans="1:1" x14ac:dyDescent="0.3">
      <c r="A312" s="13">
        <f>IF(INPUT_SELECTOR="T",dayTest!A309,day!A309)</f>
        <v>0</v>
      </c>
    </row>
    <row r="313" spans="1:1" x14ac:dyDescent="0.3">
      <c r="A313" s="13">
        <f>IF(INPUT_SELECTOR="T",dayTest!A310,day!A310)</f>
        <v>0</v>
      </c>
    </row>
    <row r="314" spans="1:1" x14ac:dyDescent="0.3">
      <c r="A314" s="13">
        <f>IF(INPUT_SELECTOR="T",dayTest!A311,day!A311)</f>
        <v>0</v>
      </c>
    </row>
    <row r="315" spans="1:1" x14ac:dyDescent="0.3">
      <c r="A315" s="13">
        <f>IF(INPUT_SELECTOR="T",dayTest!A312,day!A312)</f>
        <v>0</v>
      </c>
    </row>
    <row r="316" spans="1:1" x14ac:dyDescent="0.3">
      <c r="A316" s="13">
        <f>IF(INPUT_SELECTOR="T",dayTest!A313,day!A313)</f>
        <v>0</v>
      </c>
    </row>
    <row r="317" spans="1:1" x14ac:dyDescent="0.3">
      <c r="A317" s="13">
        <f>IF(INPUT_SELECTOR="T",dayTest!A314,day!A314)</f>
        <v>0</v>
      </c>
    </row>
    <row r="318" spans="1:1" x14ac:dyDescent="0.3">
      <c r="A318" s="13">
        <f>IF(INPUT_SELECTOR="T",dayTest!A315,day!A315)</f>
        <v>0</v>
      </c>
    </row>
    <row r="319" spans="1:1" x14ac:dyDescent="0.3">
      <c r="A319" s="13">
        <f>IF(INPUT_SELECTOR="T",dayTest!A316,day!A316)</f>
        <v>0</v>
      </c>
    </row>
    <row r="320" spans="1:1" x14ac:dyDescent="0.3">
      <c r="A320" s="13">
        <f>IF(INPUT_SELECTOR="T",dayTest!A317,day!A317)</f>
        <v>0</v>
      </c>
    </row>
    <row r="321" spans="1:1" x14ac:dyDescent="0.3">
      <c r="A321" s="13">
        <f>IF(INPUT_SELECTOR="T",dayTest!A318,day!A318)</f>
        <v>0</v>
      </c>
    </row>
    <row r="322" spans="1:1" x14ac:dyDescent="0.3">
      <c r="A322" s="13">
        <f>IF(INPUT_SELECTOR="T",dayTest!A319,day!A319)</f>
        <v>0</v>
      </c>
    </row>
    <row r="323" spans="1:1" x14ac:dyDescent="0.3">
      <c r="A323" s="13">
        <f>IF(INPUT_SELECTOR="T",dayTest!A320,day!A320)</f>
        <v>0</v>
      </c>
    </row>
    <row r="324" spans="1:1" x14ac:dyDescent="0.3">
      <c r="A324" s="13">
        <f>IF(INPUT_SELECTOR="T",dayTest!A321,day!A321)</f>
        <v>0</v>
      </c>
    </row>
    <row r="325" spans="1:1" x14ac:dyDescent="0.3">
      <c r="A325" s="13">
        <f>IF(INPUT_SELECTOR="T",dayTest!A322,day!A322)</f>
        <v>0</v>
      </c>
    </row>
    <row r="326" spans="1:1" x14ac:dyDescent="0.3">
      <c r="A326" s="13">
        <f>IF(INPUT_SELECTOR="T",dayTest!A323,day!A323)</f>
        <v>0</v>
      </c>
    </row>
    <row r="327" spans="1:1" x14ac:dyDescent="0.3">
      <c r="A327" s="13">
        <f>IF(INPUT_SELECTOR="T",dayTest!A324,day!A324)</f>
        <v>0</v>
      </c>
    </row>
    <row r="328" spans="1:1" x14ac:dyDescent="0.3">
      <c r="A328" s="13">
        <f>IF(INPUT_SELECTOR="T",dayTest!A325,day!A325)</f>
        <v>0</v>
      </c>
    </row>
    <row r="329" spans="1:1" x14ac:dyDescent="0.3">
      <c r="A329" s="13">
        <f>IF(INPUT_SELECTOR="T",dayTest!A326,day!A326)</f>
        <v>0</v>
      </c>
    </row>
    <row r="330" spans="1:1" x14ac:dyDescent="0.3">
      <c r="A330" s="13">
        <f>IF(INPUT_SELECTOR="T",dayTest!A327,day!A327)</f>
        <v>0</v>
      </c>
    </row>
    <row r="331" spans="1:1" x14ac:dyDescent="0.3">
      <c r="A331" s="13">
        <f>IF(INPUT_SELECTOR="T",dayTest!A328,day!A328)</f>
        <v>0</v>
      </c>
    </row>
    <row r="332" spans="1:1" x14ac:dyDescent="0.3">
      <c r="A332" s="13">
        <f>IF(INPUT_SELECTOR="T",dayTest!A329,day!A329)</f>
        <v>0</v>
      </c>
    </row>
    <row r="333" spans="1:1" x14ac:dyDescent="0.3">
      <c r="A333" s="13">
        <f>IF(INPUT_SELECTOR="T",dayTest!A330,day!A330)</f>
        <v>0</v>
      </c>
    </row>
    <row r="334" spans="1:1" x14ac:dyDescent="0.3">
      <c r="A334" s="13">
        <f>IF(INPUT_SELECTOR="T",dayTest!A331,day!A331)</f>
        <v>0</v>
      </c>
    </row>
    <row r="335" spans="1:1" x14ac:dyDescent="0.3">
      <c r="A335" s="13">
        <f>IF(INPUT_SELECTOR="T",dayTest!A332,day!A332)</f>
        <v>0</v>
      </c>
    </row>
    <row r="336" spans="1:1" x14ac:dyDescent="0.3">
      <c r="A336" s="13">
        <f>IF(INPUT_SELECTOR="T",dayTest!A333,day!A333)</f>
        <v>0</v>
      </c>
    </row>
    <row r="337" spans="1:1" x14ac:dyDescent="0.3">
      <c r="A337" s="13">
        <f>IF(INPUT_SELECTOR="T",dayTest!A334,day!A334)</f>
        <v>0</v>
      </c>
    </row>
    <row r="338" spans="1:1" x14ac:dyDescent="0.3">
      <c r="A338" s="13">
        <f>IF(INPUT_SELECTOR="T",dayTest!A335,day!A335)</f>
        <v>0</v>
      </c>
    </row>
    <row r="339" spans="1:1" x14ac:dyDescent="0.3">
      <c r="A339" s="13">
        <f>IF(INPUT_SELECTOR="T",dayTest!A336,day!A336)</f>
        <v>0</v>
      </c>
    </row>
    <row r="340" spans="1:1" x14ac:dyDescent="0.3">
      <c r="A340" s="13">
        <f>IF(INPUT_SELECTOR="T",dayTest!A337,day!A337)</f>
        <v>0</v>
      </c>
    </row>
    <row r="341" spans="1:1" x14ac:dyDescent="0.3">
      <c r="A341" s="13">
        <f>IF(INPUT_SELECTOR="T",dayTest!A338,day!A338)</f>
        <v>0</v>
      </c>
    </row>
    <row r="342" spans="1:1" x14ac:dyDescent="0.3">
      <c r="A342" s="13">
        <f>IF(INPUT_SELECTOR="T",dayTest!A339,day!A339)</f>
        <v>0</v>
      </c>
    </row>
    <row r="343" spans="1:1" x14ac:dyDescent="0.3">
      <c r="A343" s="13">
        <f>IF(INPUT_SELECTOR="T",dayTest!A340,day!A340)</f>
        <v>0</v>
      </c>
    </row>
    <row r="344" spans="1:1" x14ac:dyDescent="0.3">
      <c r="A344" s="13">
        <f>IF(INPUT_SELECTOR="T",dayTest!A341,day!A341)</f>
        <v>0</v>
      </c>
    </row>
    <row r="345" spans="1:1" x14ac:dyDescent="0.3">
      <c r="A345" s="13">
        <f>IF(INPUT_SELECTOR="T",dayTest!A342,day!A342)</f>
        <v>0</v>
      </c>
    </row>
    <row r="346" spans="1:1" x14ac:dyDescent="0.3">
      <c r="A346" s="13">
        <f>IF(INPUT_SELECTOR="T",dayTest!A343,day!A343)</f>
        <v>0</v>
      </c>
    </row>
    <row r="347" spans="1:1" x14ac:dyDescent="0.3">
      <c r="A347" s="13">
        <f>IF(INPUT_SELECTOR="T",dayTest!A344,day!A344)</f>
        <v>0</v>
      </c>
    </row>
    <row r="348" spans="1:1" x14ac:dyDescent="0.3">
      <c r="A348" s="13">
        <f>IF(INPUT_SELECTOR="T",dayTest!A345,day!A345)</f>
        <v>0</v>
      </c>
    </row>
    <row r="349" spans="1:1" x14ac:dyDescent="0.3">
      <c r="A349" s="13">
        <f>IF(INPUT_SELECTOR="T",dayTest!A346,day!A346)</f>
        <v>0</v>
      </c>
    </row>
    <row r="350" spans="1:1" x14ac:dyDescent="0.3">
      <c r="A350" s="13">
        <f>IF(INPUT_SELECTOR="T",dayTest!A347,day!A347)</f>
        <v>0</v>
      </c>
    </row>
    <row r="351" spans="1:1" x14ac:dyDescent="0.3">
      <c r="A351" s="13">
        <f>IF(INPUT_SELECTOR="T",dayTest!A348,day!A348)</f>
        <v>0</v>
      </c>
    </row>
    <row r="352" spans="1:1" x14ac:dyDescent="0.3">
      <c r="A352" s="13">
        <f>IF(INPUT_SELECTOR="T",dayTest!A349,day!A349)</f>
        <v>0</v>
      </c>
    </row>
    <row r="353" spans="1:1" x14ac:dyDescent="0.3">
      <c r="A353" s="13">
        <f>IF(INPUT_SELECTOR="T",dayTest!A350,day!A350)</f>
        <v>0</v>
      </c>
    </row>
    <row r="354" spans="1:1" x14ac:dyDescent="0.3">
      <c r="A354" s="13">
        <f>IF(INPUT_SELECTOR="T",dayTest!A351,day!A351)</f>
        <v>0</v>
      </c>
    </row>
    <row r="355" spans="1:1" x14ac:dyDescent="0.3">
      <c r="A355" s="13">
        <f>IF(INPUT_SELECTOR="T",dayTest!A352,day!A352)</f>
        <v>0</v>
      </c>
    </row>
    <row r="356" spans="1:1" x14ac:dyDescent="0.3">
      <c r="A356" s="13">
        <f>IF(INPUT_SELECTOR="T",dayTest!A353,day!A353)</f>
        <v>0</v>
      </c>
    </row>
    <row r="357" spans="1:1" x14ac:dyDescent="0.3">
      <c r="A357" s="13">
        <f>IF(INPUT_SELECTOR="T",dayTest!A354,day!A354)</f>
        <v>0</v>
      </c>
    </row>
    <row r="358" spans="1:1" x14ac:dyDescent="0.3">
      <c r="A358" s="13">
        <f>IF(INPUT_SELECTOR="T",dayTest!A355,day!A355)</f>
        <v>0</v>
      </c>
    </row>
    <row r="359" spans="1:1" x14ac:dyDescent="0.3">
      <c r="A359" s="13">
        <f>IF(INPUT_SELECTOR="T",dayTest!A356,day!A356)</f>
        <v>0</v>
      </c>
    </row>
    <row r="360" spans="1:1" x14ac:dyDescent="0.3">
      <c r="A360" s="13">
        <f>IF(INPUT_SELECTOR="T",dayTest!A357,day!A357)</f>
        <v>0</v>
      </c>
    </row>
    <row r="361" spans="1:1" x14ac:dyDescent="0.3">
      <c r="A361" s="13">
        <f>IF(INPUT_SELECTOR="T",dayTest!A358,day!A358)</f>
        <v>0</v>
      </c>
    </row>
    <row r="362" spans="1:1" x14ac:dyDescent="0.3">
      <c r="A362" s="13">
        <f>IF(INPUT_SELECTOR="T",dayTest!A359,day!A359)</f>
        <v>0</v>
      </c>
    </row>
    <row r="363" spans="1:1" x14ac:dyDescent="0.3">
      <c r="A363" s="13">
        <f>IF(INPUT_SELECTOR="T",dayTest!A360,day!A360)</f>
        <v>0</v>
      </c>
    </row>
    <row r="364" spans="1:1" x14ac:dyDescent="0.3">
      <c r="A364" s="13">
        <f>IF(INPUT_SELECTOR="T",dayTest!A361,day!A361)</f>
        <v>0</v>
      </c>
    </row>
    <row r="365" spans="1:1" x14ac:dyDescent="0.3">
      <c r="A365" s="13">
        <f>IF(INPUT_SELECTOR="T",dayTest!A362,day!A362)</f>
        <v>0</v>
      </c>
    </row>
    <row r="366" spans="1:1" x14ac:dyDescent="0.3">
      <c r="A366" s="13">
        <f>IF(INPUT_SELECTOR="T",dayTest!A363,day!A363)</f>
        <v>0</v>
      </c>
    </row>
    <row r="367" spans="1:1" x14ac:dyDescent="0.3">
      <c r="A367" s="13">
        <f>IF(INPUT_SELECTOR="T",dayTest!A364,day!A364)</f>
        <v>0</v>
      </c>
    </row>
    <row r="368" spans="1:1" x14ac:dyDescent="0.3">
      <c r="A368" s="13">
        <f>IF(INPUT_SELECTOR="T",dayTest!A365,day!A365)</f>
        <v>0</v>
      </c>
    </row>
    <row r="369" spans="1:1" x14ac:dyDescent="0.3">
      <c r="A369" s="13">
        <f>IF(INPUT_SELECTOR="T",dayTest!A366,day!A366)</f>
        <v>0</v>
      </c>
    </row>
    <row r="370" spans="1:1" x14ac:dyDescent="0.3">
      <c r="A370" s="13">
        <f>IF(INPUT_SELECTOR="T",dayTest!A367,day!A367)</f>
        <v>0</v>
      </c>
    </row>
    <row r="371" spans="1:1" x14ac:dyDescent="0.3">
      <c r="A371" s="13">
        <f>IF(INPUT_SELECTOR="T",dayTest!A368,day!A368)</f>
        <v>0</v>
      </c>
    </row>
    <row r="372" spans="1:1" x14ac:dyDescent="0.3">
      <c r="A372" s="13">
        <f>IF(INPUT_SELECTOR="T",dayTest!A369,day!A369)</f>
        <v>0</v>
      </c>
    </row>
    <row r="373" spans="1:1" x14ac:dyDescent="0.3">
      <c r="A373" s="13">
        <f>IF(INPUT_SELECTOR="T",dayTest!A370,day!A370)</f>
        <v>0</v>
      </c>
    </row>
    <row r="374" spans="1:1" x14ac:dyDescent="0.3">
      <c r="A374" s="13">
        <f>IF(INPUT_SELECTOR="T",dayTest!A371,day!A371)</f>
        <v>0</v>
      </c>
    </row>
    <row r="375" spans="1:1" x14ac:dyDescent="0.3">
      <c r="A375" s="13">
        <f>IF(INPUT_SELECTOR="T",dayTest!A372,day!A372)</f>
        <v>0</v>
      </c>
    </row>
    <row r="376" spans="1:1" x14ac:dyDescent="0.3">
      <c r="A376" s="13">
        <f>IF(INPUT_SELECTOR="T",dayTest!A373,day!A373)</f>
        <v>0</v>
      </c>
    </row>
    <row r="377" spans="1:1" x14ac:dyDescent="0.3">
      <c r="A377" s="13">
        <f>IF(INPUT_SELECTOR="T",dayTest!A374,day!A374)</f>
        <v>0</v>
      </c>
    </row>
    <row r="378" spans="1:1" x14ac:dyDescent="0.3">
      <c r="A378" s="13">
        <f>IF(INPUT_SELECTOR="T",dayTest!A375,day!A375)</f>
        <v>0</v>
      </c>
    </row>
    <row r="379" spans="1:1" x14ac:dyDescent="0.3">
      <c r="A379" s="13">
        <f>IF(INPUT_SELECTOR="T",dayTest!A376,day!A376)</f>
        <v>0</v>
      </c>
    </row>
    <row r="380" spans="1:1" x14ac:dyDescent="0.3">
      <c r="A380" s="13">
        <f>IF(INPUT_SELECTOR="T",dayTest!A377,day!A377)</f>
        <v>0</v>
      </c>
    </row>
    <row r="381" spans="1:1" x14ac:dyDescent="0.3">
      <c r="A381" s="13">
        <f>IF(INPUT_SELECTOR="T",dayTest!A378,day!A378)</f>
        <v>0</v>
      </c>
    </row>
    <row r="382" spans="1:1" x14ac:dyDescent="0.3">
      <c r="A382" s="13">
        <f>IF(INPUT_SELECTOR="T",dayTest!A379,day!A379)</f>
        <v>0</v>
      </c>
    </row>
    <row r="383" spans="1:1" x14ac:dyDescent="0.3">
      <c r="A383" s="13">
        <f>IF(INPUT_SELECTOR="T",dayTest!A380,day!A380)</f>
        <v>0</v>
      </c>
    </row>
    <row r="384" spans="1:1" x14ac:dyDescent="0.3">
      <c r="A384" s="13">
        <f>IF(INPUT_SELECTOR="T",dayTest!A381,day!A381)</f>
        <v>0</v>
      </c>
    </row>
    <row r="385" spans="1:1" x14ac:dyDescent="0.3">
      <c r="A385" s="13">
        <f>IF(INPUT_SELECTOR="T",dayTest!A382,day!A382)</f>
        <v>0</v>
      </c>
    </row>
    <row r="386" spans="1:1" x14ac:dyDescent="0.3">
      <c r="A386" s="13">
        <f>IF(INPUT_SELECTOR="T",dayTest!A383,day!A383)</f>
        <v>0</v>
      </c>
    </row>
    <row r="387" spans="1:1" x14ac:dyDescent="0.3">
      <c r="A387" s="13">
        <f>IF(INPUT_SELECTOR="T",dayTest!A384,day!A384)</f>
        <v>0</v>
      </c>
    </row>
    <row r="388" spans="1:1" x14ac:dyDescent="0.3">
      <c r="A388" s="13">
        <f>IF(INPUT_SELECTOR="T",dayTest!A385,day!A385)</f>
        <v>0</v>
      </c>
    </row>
    <row r="389" spans="1:1" x14ac:dyDescent="0.3">
      <c r="A389" s="13">
        <f>IF(INPUT_SELECTOR="T",dayTest!A386,day!A386)</f>
        <v>0</v>
      </c>
    </row>
    <row r="390" spans="1:1" x14ac:dyDescent="0.3">
      <c r="A390" s="13">
        <f>IF(INPUT_SELECTOR="T",dayTest!A387,day!A387)</f>
        <v>0</v>
      </c>
    </row>
    <row r="391" spans="1:1" x14ac:dyDescent="0.3">
      <c r="A391" s="13">
        <f>IF(INPUT_SELECTOR="T",dayTest!A388,day!A388)</f>
        <v>0</v>
      </c>
    </row>
    <row r="392" spans="1:1" x14ac:dyDescent="0.3">
      <c r="A392" s="13">
        <f>IF(INPUT_SELECTOR="T",dayTest!A389,day!A389)</f>
        <v>0</v>
      </c>
    </row>
    <row r="393" spans="1:1" x14ac:dyDescent="0.3">
      <c r="A393" s="13">
        <f>IF(INPUT_SELECTOR="T",dayTest!A390,day!A390)</f>
        <v>0</v>
      </c>
    </row>
    <row r="394" spans="1:1" x14ac:dyDescent="0.3">
      <c r="A394" s="13">
        <f>IF(INPUT_SELECTOR="T",dayTest!A391,day!A391)</f>
        <v>0</v>
      </c>
    </row>
    <row r="395" spans="1:1" x14ac:dyDescent="0.3">
      <c r="A395" s="13">
        <f>IF(INPUT_SELECTOR="T",dayTest!A392,day!A392)</f>
        <v>0</v>
      </c>
    </row>
    <row r="396" spans="1:1" x14ac:dyDescent="0.3">
      <c r="A396" s="13">
        <f>IF(INPUT_SELECTOR="T",dayTest!A393,day!A393)</f>
        <v>0</v>
      </c>
    </row>
    <row r="397" spans="1:1" x14ac:dyDescent="0.3">
      <c r="A397" s="13">
        <f>IF(INPUT_SELECTOR="T",dayTest!A394,day!A394)</f>
        <v>0</v>
      </c>
    </row>
    <row r="398" spans="1:1" x14ac:dyDescent="0.3">
      <c r="A398" s="13">
        <f>IF(INPUT_SELECTOR="T",dayTest!A395,day!A395)</f>
        <v>0</v>
      </c>
    </row>
    <row r="399" spans="1:1" x14ac:dyDescent="0.3">
      <c r="A399" s="13">
        <f>IF(INPUT_SELECTOR="T",dayTest!A396,day!A396)</f>
        <v>0</v>
      </c>
    </row>
    <row r="400" spans="1:1" x14ac:dyDescent="0.3">
      <c r="A400" s="13">
        <f>IF(INPUT_SELECTOR="T",dayTest!A397,day!A397)</f>
        <v>0</v>
      </c>
    </row>
    <row r="401" spans="1:1" x14ac:dyDescent="0.3">
      <c r="A401" s="13">
        <f>IF(INPUT_SELECTOR="T",dayTest!A398,day!A398)</f>
        <v>0</v>
      </c>
    </row>
    <row r="402" spans="1:1" x14ac:dyDescent="0.3">
      <c r="A402" s="13">
        <f>IF(INPUT_SELECTOR="T",dayTest!A399,day!A399)</f>
        <v>0</v>
      </c>
    </row>
    <row r="403" spans="1:1" x14ac:dyDescent="0.3">
      <c r="A403" s="13">
        <f>IF(INPUT_SELECTOR="T",dayTest!A400,day!A400)</f>
        <v>0</v>
      </c>
    </row>
    <row r="404" spans="1:1" x14ac:dyDescent="0.3">
      <c r="A404" s="13">
        <f>IF(INPUT_SELECTOR="T",dayTest!A401,day!A401)</f>
        <v>0</v>
      </c>
    </row>
    <row r="405" spans="1:1" x14ac:dyDescent="0.3">
      <c r="A405" s="13">
        <f>IF(INPUT_SELECTOR="T",dayTest!A402,day!A402)</f>
        <v>0</v>
      </c>
    </row>
    <row r="406" spans="1:1" x14ac:dyDescent="0.3">
      <c r="A406" s="13">
        <f>IF(INPUT_SELECTOR="T",dayTest!A403,day!A403)</f>
        <v>0</v>
      </c>
    </row>
    <row r="407" spans="1:1" x14ac:dyDescent="0.3">
      <c r="A407" s="13">
        <f>IF(INPUT_SELECTOR="T",dayTest!A404,day!A404)</f>
        <v>0</v>
      </c>
    </row>
    <row r="408" spans="1:1" x14ac:dyDescent="0.3">
      <c r="A408" s="13">
        <f>IF(INPUT_SELECTOR="T",dayTest!A405,day!A405)</f>
        <v>0</v>
      </c>
    </row>
    <row r="409" spans="1:1" x14ac:dyDescent="0.3">
      <c r="A409" s="13">
        <f>IF(INPUT_SELECTOR="T",dayTest!A406,day!A406)</f>
        <v>0</v>
      </c>
    </row>
    <row r="410" spans="1:1" x14ac:dyDescent="0.3">
      <c r="A410" s="13">
        <f>IF(INPUT_SELECTOR="T",dayTest!A407,day!A407)</f>
        <v>0</v>
      </c>
    </row>
    <row r="411" spans="1:1" x14ac:dyDescent="0.3">
      <c r="A411" s="13">
        <f>IF(INPUT_SELECTOR="T",dayTest!A408,day!A408)</f>
        <v>0</v>
      </c>
    </row>
    <row r="412" spans="1:1" x14ac:dyDescent="0.3">
      <c r="A412" s="13">
        <f>IF(INPUT_SELECTOR="T",dayTest!A409,day!A409)</f>
        <v>0</v>
      </c>
    </row>
    <row r="413" spans="1:1" x14ac:dyDescent="0.3">
      <c r="A413" s="13">
        <f>IF(INPUT_SELECTOR="T",dayTest!A410,day!A410)</f>
        <v>0</v>
      </c>
    </row>
    <row r="414" spans="1:1" x14ac:dyDescent="0.3">
      <c r="A414" s="13">
        <f>IF(INPUT_SELECTOR="T",dayTest!A411,day!A411)</f>
        <v>0</v>
      </c>
    </row>
    <row r="415" spans="1:1" x14ac:dyDescent="0.3">
      <c r="A415" s="13">
        <f>IF(INPUT_SELECTOR="T",dayTest!A412,day!A412)</f>
        <v>0</v>
      </c>
    </row>
    <row r="416" spans="1:1" x14ac:dyDescent="0.3">
      <c r="A416" s="13">
        <f>IF(INPUT_SELECTOR="T",dayTest!A413,day!A413)</f>
        <v>0</v>
      </c>
    </row>
    <row r="417" spans="1:1" x14ac:dyDescent="0.3">
      <c r="A417" s="13">
        <f>IF(INPUT_SELECTOR="T",dayTest!A414,day!A414)</f>
        <v>0</v>
      </c>
    </row>
    <row r="418" spans="1:1" x14ac:dyDescent="0.3">
      <c r="A418" s="13">
        <f>IF(INPUT_SELECTOR="T",dayTest!A415,day!A415)</f>
        <v>0</v>
      </c>
    </row>
    <row r="419" spans="1:1" x14ac:dyDescent="0.3">
      <c r="A419" s="13">
        <f>IF(INPUT_SELECTOR="T",dayTest!A416,day!A416)</f>
        <v>0</v>
      </c>
    </row>
    <row r="420" spans="1:1" x14ac:dyDescent="0.3">
      <c r="A420" s="13">
        <f>IF(INPUT_SELECTOR="T",dayTest!A417,day!A417)</f>
        <v>0</v>
      </c>
    </row>
    <row r="421" spans="1:1" x14ac:dyDescent="0.3">
      <c r="A421" s="13">
        <f>IF(INPUT_SELECTOR="T",dayTest!A418,day!A418)</f>
        <v>0</v>
      </c>
    </row>
    <row r="422" spans="1:1" x14ac:dyDescent="0.3">
      <c r="A422" s="13">
        <f>IF(INPUT_SELECTOR="T",dayTest!A419,day!A419)</f>
        <v>0</v>
      </c>
    </row>
    <row r="423" spans="1:1" x14ac:dyDescent="0.3">
      <c r="A423" s="13">
        <f>IF(INPUT_SELECTOR="T",dayTest!A420,day!A420)</f>
        <v>0</v>
      </c>
    </row>
    <row r="424" spans="1:1" x14ac:dyDescent="0.3">
      <c r="A424" s="13">
        <f>IF(INPUT_SELECTOR="T",dayTest!A421,day!A421)</f>
        <v>0</v>
      </c>
    </row>
    <row r="425" spans="1:1" x14ac:dyDescent="0.3">
      <c r="A425" s="13">
        <f>IF(INPUT_SELECTOR="T",dayTest!A422,day!A422)</f>
        <v>0</v>
      </c>
    </row>
    <row r="426" spans="1:1" x14ac:dyDescent="0.3">
      <c r="A426" s="13">
        <f>IF(INPUT_SELECTOR="T",dayTest!A423,day!A423)</f>
        <v>0</v>
      </c>
    </row>
    <row r="427" spans="1:1" x14ac:dyDescent="0.3">
      <c r="A427" s="13">
        <f>IF(INPUT_SELECTOR="T",dayTest!A424,day!A424)</f>
        <v>0</v>
      </c>
    </row>
    <row r="428" spans="1:1" x14ac:dyDescent="0.3">
      <c r="A428" s="13">
        <f>IF(INPUT_SELECTOR="T",dayTest!A425,day!A425)</f>
        <v>0</v>
      </c>
    </row>
    <row r="429" spans="1:1" x14ac:dyDescent="0.3">
      <c r="A429" s="13">
        <f>IF(INPUT_SELECTOR="T",dayTest!A426,day!A426)</f>
        <v>0</v>
      </c>
    </row>
    <row r="430" spans="1:1" x14ac:dyDescent="0.3">
      <c r="A430" s="13">
        <f>IF(INPUT_SELECTOR="T",dayTest!A427,day!A427)</f>
        <v>0</v>
      </c>
    </row>
    <row r="431" spans="1:1" x14ac:dyDescent="0.3">
      <c r="A431" s="13">
        <f>IF(INPUT_SELECTOR="T",dayTest!A428,day!A428)</f>
        <v>0</v>
      </c>
    </row>
    <row r="432" spans="1:1" x14ac:dyDescent="0.3">
      <c r="A432" s="13">
        <f>IF(INPUT_SELECTOR="T",dayTest!A429,day!A429)</f>
        <v>0</v>
      </c>
    </row>
    <row r="433" spans="1:1" x14ac:dyDescent="0.3">
      <c r="A433" s="13">
        <f>IF(INPUT_SELECTOR="T",dayTest!A430,day!A430)</f>
        <v>0</v>
      </c>
    </row>
    <row r="434" spans="1:1" x14ac:dyDescent="0.3">
      <c r="A434" s="13">
        <f>IF(INPUT_SELECTOR="T",dayTest!A431,day!A431)</f>
        <v>0</v>
      </c>
    </row>
    <row r="435" spans="1:1" x14ac:dyDescent="0.3">
      <c r="A435" s="13">
        <f>IF(INPUT_SELECTOR="T",dayTest!A432,day!A432)</f>
        <v>0</v>
      </c>
    </row>
    <row r="436" spans="1:1" x14ac:dyDescent="0.3">
      <c r="A436" s="13">
        <f>IF(INPUT_SELECTOR="T",dayTest!A433,day!A433)</f>
        <v>0</v>
      </c>
    </row>
    <row r="437" spans="1:1" x14ac:dyDescent="0.3">
      <c r="A437" s="13">
        <f>IF(INPUT_SELECTOR="T",dayTest!A434,day!A434)</f>
        <v>0</v>
      </c>
    </row>
    <row r="438" spans="1:1" x14ac:dyDescent="0.3">
      <c r="A438" s="13">
        <f>IF(INPUT_SELECTOR="T",dayTest!A435,day!A435)</f>
        <v>0</v>
      </c>
    </row>
    <row r="439" spans="1:1" x14ac:dyDescent="0.3">
      <c r="A439" s="13">
        <f>IF(INPUT_SELECTOR="T",dayTest!A436,day!A436)</f>
        <v>0</v>
      </c>
    </row>
    <row r="440" spans="1:1" x14ac:dyDescent="0.3">
      <c r="A440" s="13">
        <f>IF(INPUT_SELECTOR="T",dayTest!A437,day!A437)</f>
        <v>0</v>
      </c>
    </row>
    <row r="441" spans="1:1" x14ac:dyDescent="0.3">
      <c r="A441" s="13">
        <f>IF(INPUT_SELECTOR="T",dayTest!A438,day!A438)</f>
        <v>0</v>
      </c>
    </row>
    <row r="442" spans="1:1" x14ac:dyDescent="0.3">
      <c r="A442" s="13">
        <f>IF(INPUT_SELECTOR="T",dayTest!A439,day!A439)</f>
        <v>0</v>
      </c>
    </row>
    <row r="443" spans="1:1" x14ac:dyDescent="0.3">
      <c r="A443" s="13">
        <f>IF(INPUT_SELECTOR="T",dayTest!A440,day!A440)</f>
        <v>0</v>
      </c>
    </row>
    <row r="444" spans="1:1" x14ac:dyDescent="0.3">
      <c r="A444" s="13">
        <f>IF(INPUT_SELECTOR="T",dayTest!A441,day!A441)</f>
        <v>0</v>
      </c>
    </row>
    <row r="445" spans="1:1" x14ac:dyDescent="0.3">
      <c r="A445" s="13">
        <f>IF(INPUT_SELECTOR="T",dayTest!A442,day!A442)</f>
        <v>0</v>
      </c>
    </row>
    <row r="446" spans="1:1" x14ac:dyDescent="0.3">
      <c r="A446" s="13">
        <f>IF(INPUT_SELECTOR="T",dayTest!A443,day!A443)</f>
        <v>0</v>
      </c>
    </row>
    <row r="447" spans="1:1" x14ac:dyDescent="0.3">
      <c r="A447" s="13">
        <f>IF(INPUT_SELECTOR="T",dayTest!A444,day!A444)</f>
        <v>0</v>
      </c>
    </row>
    <row r="448" spans="1:1" x14ac:dyDescent="0.3">
      <c r="A448" s="13">
        <f>IF(INPUT_SELECTOR="T",dayTest!A445,day!A445)</f>
        <v>0</v>
      </c>
    </row>
    <row r="449" spans="1:1" x14ac:dyDescent="0.3">
      <c r="A449" s="13">
        <f>IF(INPUT_SELECTOR="T",dayTest!A446,day!A446)</f>
        <v>0</v>
      </c>
    </row>
    <row r="450" spans="1:1" x14ac:dyDescent="0.3">
      <c r="A450" s="13">
        <f>IF(INPUT_SELECTOR="T",dayTest!A447,day!A447)</f>
        <v>0</v>
      </c>
    </row>
    <row r="451" spans="1:1" x14ac:dyDescent="0.3">
      <c r="A451" s="13">
        <f>IF(INPUT_SELECTOR="T",dayTest!A448,day!A448)</f>
        <v>0</v>
      </c>
    </row>
    <row r="452" spans="1:1" x14ac:dyDescent="0.3">
      <c r="A452" s="13">
        <f>IF(INPUT_SELECTOR="T",dayTest!A449,day!A449)</f>
        <v>0</v>
      </c>
    </row>
    <row r="453" spans="1:1" x14ac:dyDescent="0.3">
      <c r="A453" s="13">
        <f>IF(INPUT_SELECTOR="T",dayTest!A450,day!A450)</f>
        <v>0</v>
      </c>
    </row>
    <row r="454" spans="1:1" x14ac:dyDescent="0.3">
      <c r="A454" s="13">
        <f>IF(INPUT_SELECTOR="T",dayTest!A451,day!A451)</f>
        <v>0</v>
      </c>
    </row>
    <row r="455" spans="1:1" x14ac:dyDescent="0.3">
      <c r="A455" s="13">
        <f>IF(INPUT_SELECTOR="T",dayTest!A452,day!A452)</f>
        <v>0</v>
      </c>
    </row>
    <row r="456" spans="1:1" x14ac:dyDescent="0.3">
      <c r="A456" s="13">
        <f>IF(INPUT_SELECTOR="T",dayTest!A453,day!A453)</f>
        <v>0</v>
      </c>
    </row>
    <row r="457" spans="1:1" x14ac:dyDescent="0.3">
      <c r="A457" s="13">
        <f>IF(INPUT_SELECTOR="T",dayTest!A454,day!A454)</f>
        <v>0</v>
      </c>
    </row>
    <row r="458" spans="1:1" x14ac:dyDescent="0.3">
      <c r="A458" s="13">
        <f>IF(INPUT_SELECTOR="T",dayTest!A455,day!A455)</f>
        <v>0</v>
      </c>
    </row>
    <row r="459" spans="1:1" x14ac:dyDescent="0.3">
      <c r="A459" s="13">
        <f>IF(INPUT_SELECTOR="T",dayTest!A456,day!A456)</f>
        <v>0</v>
      </c>
    </row>
    <row r="460" spans="1:1" x14ac:dyDescent="0.3">
      <c r="A460" s="13">
        <f>IF(INPUT_SELECTOR="T",dayTest!A457,day!A457)</f>
        <v>0</v>
      </c>
    </row>
    <row r="461" spans="1:1" x14ac:dyDescent="0.3">
      <c r="A461" s="13">
        <f>IF(INPUT_SELECTOR="T",dayTest!A458,day!A458)</f>
        <v>0</v>
      </c>
    </row>
    <row r="462" spans="1:1" x14ac:dyDescent="0.3">
      <c r="A462" s="13">
        <f>IF(INPUT_SELECTOR="T",dayTest!A459,day!A459)</f>
        <v>0</v>
      </c>
    </row>
    <row r="463" spans="1:1" x14ac:dyDescent="0.3">
      <c r="A463" s="13">
        <f>IF(INPUT_SELECTOR="T",dayTest!A460,day!A460)</f>
        <v>0</v>
      </c>
    </row>
    <row r="464" spans="1:1" x14ac:dyDescent="0.3">
      <c r="A464" s="13">
        <f>IF(INPUT_SELECTOR="T",dayTest!A461,day!A461)</f>
        <v>0</v>
      </c>
    </row>
    <row r="465" spans="1:1" x14ac:dyDescent="0.3">
      <c r="A465" s="13">
        <f>IF(INPUT_SELECTOR="T",dayTest!A462,day!A462)</f>
        <v>0</v>
      </c>
    </row>
    <row r="466" spans="1:1" x14ac:dyDescent="0.3">
      <c r="A466" s="13">
        <f>IF(INPUT_SELECTOR="T",dayTest!A463,day!A463)</f>
        <v>0</v>
      </c>
    </row>
    <row r="467" spans="1:1" x14ac:dyDescent="0.3">
      <c r="A467" s="13">
        <f>IF(INPUT_SELECTOR="T",dayTest!A464,day!A464)</f>
        <v>0</v>
      </c>
    </row>
    <row r="468" spans="1:1" x14ac:dyDescent="0.3">
      <c r="A468" s="13">
        <f>IF(INPUT_SELECTOR="T",dayTest!A465,day!A465)</f>
        <v>0</v>
      </c>
    </row>
    <row r="469" spans="1:1" x14ac:dyDescent="0.3">
      <c r="A469" s="13">
        <f>IF(INPUT_SELECTOR="T",dayTest!A466,day!A466)</f>
        <v>0</v>
      </c>
    </row>
    <row r="470" spans="1:1" x14ac:dyDescent="0.3">
      <c r="A470" s="13">
        <f>IF(INPUT_SELECTOR="T",dayTest!A467,day!A467)</f>
        <v>0</v>
      </c>
    </row>
    <row r="471" spans="1:1" x14ac:dyDescent="0.3">
      <c r="A471" s="13">
        <f>IF(INPUT_SELECTOR="T",dayTest!A468,day!A468)</f>
        <v>0</v>
      </c>
    </row>
    <row r="472" spans="1:1" x14ac:dyDescent="0.3">
      <c r="A472" s="13">
        <f>IF(INPUT_SELECTOR="T",dayTest!A469,day!A469)</f>
        <v>0</v>
      </c>
    </row>
    <row r="473" spans="1:1" x14ac:dyDescent="0.3">
      <c r="A473" s="13">
        <f>IF(INPUT_SELECTOR="T",dayTest!A470,day!A470)</f>
        <v>0</v>
      </c>
    </row>
    <row r="474" spans="1:1" x14ac:dyDescent="0.3">
      <c r="A474" s="13">
        <f>IF(INPUT_SELECTOR="T",dayTest!A471,day!A471)</f>
        <v>0</v>
      </c>
    </row>
    <row r="475" spans="1:1" x14ac:dyDescent="0.3">
      <c r="A475" s="13">
        <f>IF(INPUT_SELECTOR="T",dayTest!A472,day!A472)</f>
        <v>0</v>
      </c>
    </row>
    <row r="476" spans="1:1" x14ac:dyDescent="0.3">
      <c r="A476" s="13">
        <f>IF(INPUT_SELECTOR="T",dayTest!A473,day!A473)</f>
        <v>0</v>
      </c>
    </row>
    <row r="477" spans="1:1" x14ac:dyDescent="0.3">
      <c r="A477" s="13">
        <f>IF(INPUT_SELECTOR="T",dayTest!A474,day!A474)</f>
        <v>0</v>
      </c>
    </row>
    <row r="478" spans="1:1" x14ac:dyDescent="0.3">
      <c r="A478" s="13">
        <f>IF(INPUT_SELECTOR="T",dayTest!A475,day!A475)</f>
        <v>0</v>
      </c>
    </row>
    <row r="479" spans="1:1" x14ac:dyDescent="0.3">
      <c r="A479" s="13">
        <f>IF(INPUT_SELECTOR="T",dayTest!A476,day!A476)</f>
        <v>0</v>
      </c>
    </row>
    <row r="480" spans="1:1" x14ac:dyDescent="0.3">
      <c r="A480" s="13">
        <f>IF(INPUT_SELECTOR="T",dayTest!A477,day!A477)</f>
        <v>0</v>
      </c>
    </row>
    <row r="481" spans="1:1" x14ac:dyDescent="0.3">
      <c r="A481" s="13">
        <f>IF(INPUT_SELECTOR="T",dayTest!A478,day!A478)</f>
        <v>0</v>
      </c>
    </row>
    <row r="482" spans="1:1" x14ac:dyDescent="0.3">
      <c r="A482" s="13">
        <f>IF(INPUT_SELECTOR="T",dayTest!A479,day!A479)</f>
        <v>0</v>
      </c>
    </row>
    <row r="483" spans="1:1" x14ac:dyDescent="0.3">
      <c r="A483" s="13">
        <f>IF(INPUT_SELECTOR="T",dayTest!A480,day!A480)</f>
        <v>0</v>
      </c>
    </row>
    <row r="484" spans="1:1" x14ac:dyDescent="0.3">
      <c r="A484" s="13">
        <f>IF(INPUT_SELECTOR="T",dayTest!A481,day!A481)</f>
        <v>0</v>
      </c>
    </row>
    <row r="485" spans="1:1" x14ac:dyDescent="0.3">
      <c r="A485" s="13">
        <f>IF(INPUT_SELECTOR="T",dayTest!A482,day!A482)</f>
        <v>0</v>
      </c>
    </row>
    <row r="486" spans="1:1" x14ac:dyDescent="0.3">
      <c r="A486" s="13">
        <f>IF(INPUT_SELECTOR="T",dayTest!A483,day!A483)</f>
        <v>0</v>
      </c>
    </row>
    <row r="487" spans="1:1" x14ac:dyDescent="0.3">
      <c r="A487" s="13">
        <f>IF(INPUT_SELECTOR="T",dayTest!A484,day!A484)</f>
        <v>0</v>
      </c>
    </row>
    <row r="488" spans="1:1" x14ac:dyDescent="0.3">
      <c r="A488" s="13">
        <f>IF(INPUT_SELECTOR="T",dayTest!A485,day!A485)</f>
        <v>0</v>
      </c>
    </row>
    <row r="489" spans="1:1" x14ac:dyDescent="0.3">
      <c r="A489" s="13">
        <f>IF(INPUT_SELECTOR="T",dayTest!A486,day!A486)</f>
        <v>0</v>
      </c>
    </row>
    <row r="490" spans="1:1" x14ac:dyDescent="0.3">
      <c r="A490" s="13">
        <f>IF(INPUT_SELECTOR="T",dayTest!A487,day!A487)</f>
        <v>0</v>
      </c>
    </row>
    <row r="491" spans="1:1" x14ac:dyDescent="0.3">
      <c r="A491" s="13">
        <f>IF(INPUT_SELECTOR="T",dayTest!A488,day!A488)</f>
        <v>0</v>
      </c>
    </row>
    <row r="492" spans="1:1" x14ac:dyDescent="0.3">
      <c r="A492" s="13">
        <f>IF(INPUT_SELECTOR="T",dayTest!A489,day!A489)</f>
        <v>0</v>
      </c>
    </row>
    <row r="493" spans="1:1" x14ac:dyDescent="0.3">
      <c r="A493" s="13">
        <f>IF(INPUT_SELECTOR="T",dayTest!A490,day!A490)</f>
        <v>0</v>
      </c>
    </row>
    <row r="494" spans="1:1" x14ac:dyDescent="0.3">
      <c r="A494" s="13">
        <f>IF(INPUT_SELECTOR="T",dayTest!A491,day!A491)</f>
        <v>0</v>
      </c>
    </row>
    <row r="495" spans="1:1" x14ac:dyDescent="0.3">
      <c r="A495" s="13">
        <f>IF(INPUT_SELECTOR="T",dayTest!A492,day!A492)</f>
        <v>0</v>
      </c>
    </row>
    <row r="496" spans="1:1" x14ac:dyDescent="0.3">
      <c r="A496" s="13">
        <f>IF(INPUT_SELECTOR="T",dayTest!A493,day!A493)</f>
        <v>0</v>
      </c>
    </row>
    <row r="497" spans="1:1" x14ac:dyDescent="0.3">
      <c r="A497" s="13">
        <f>IF(INPUT_SELECTOR="T",dayTest!A494,day!A494)</f>
        <v>0</v>
      </c>
    </row>
    <row r="498" spans="1:1" x14ac:dyDescent="0.3">
      <c r="A498" s="13">
        <f>IF(INPUT_SELECTOR="T",dayTest!A495,day!A495)</f>
        <v>0</v>
      </c>
    </row>
    <row r="499" spans="1:1" x14ac:dyDescent="0.3">
      <c r="A499" s="13">
        <f>IF(INPUT_SELECTOR="T",dayTest!A496,day!A496)</f>
        <v>0</v>
      </c>
    </row>
    <row r="500" spans="1:1" x14ac:dyDescent="0.3">
      <c r="A500" s="13">
        <f>IF(INPUT_SELECTOR="T",dayTest!A497,day!A497)</f>
        <v>0</v>
      </c>
    </row>
    <row r="501" spans="1:1" x14ac:dyDescent="0.3">
      <c r="A501" s="13">
        <f>IF(INPUT_SELECTOR="T",dayTest!A498,day!A498)</f>
        <v>0</v>
      </c>
    </row>
    <row r="502" spans="1:1" x14ac:dyDescent="0.3">
      <c r="A502" s="13">
        <f>IF(INPUT_SELECTOR="T",dayTest!A499,day!A499)</f>
        <v>0</v>
      </c>
    </row>
    <row r="503" spans="1:1" x14ac:dyDescent="0.3">
      <c r="A503" s="13">
        <f>IF(INPUT_SELECTOR="T",dayTest!A500,day!A500)</f>
        <v>0</v>
      </c>
    </row>
    <row r="504" spans="1:1" x14ac:dyDescent="0.3">
      <c r="A504" s="13">
        <f>IF(INPUT_SELECTOR="T",dayTest!A501,day!A501)</f>
        <v>0</v>
      </c>
    </row>
    <row r="505" spans="1:1" x14ac:dyDescent="0.3">
      <c r="A505" s="13">
        <f>IF(INPUT_SELECTOR="T",dayTest!A502,day!A502)</f>
        <v>0</v>
      </c>
    </row>
    <row r="506" spans="1:1" x14ac:dyDescent="0.3">
      <c r="A506" s="13">
        <f>IF(INPUT_SELECTOR="T",dayTest!A503,day!A503)</f>
        <v>0</v>
      </c>
    </row>
    <row r="507" spans="1:1" x14ac:dyDescent="0.3">
      <c r="A507" s="13">
        <f>IF(INPUT_SELECTOR="T",dayTest!A504,day!A504)</f>
        <v>0</v>
      </c>
    </row>
    <row r="508" spans="1:1" x14ac:dyDescent="0.3">
      <c r="A508" s="13">
        <f>IF(INPUT_SELECTOR="T",dayTest!A505,day!A505)</f>
        <v>0</v>
      </c>
    </row>
    <row r="509" spans="1:1" x14ac:dyDescent="0.3">
      <c r="A509" s="13">
        <f>IF(INPUT_SELECTOR="T",dayTest!A506,day!A506)</f>
        <v>0</v>
      </c>
    </row>
    <row r="510" spans="1:1" x14ac:dyDescent="0.3">
      <c r="A510" s="13">
        <f>IF(INPUT_SELECTOR="T",dayTest!A507,day!A507)</f>
        <v>0</v>
      </c>
    </row>
    <row r="511" spans="1:1" x14ac:dyDescent="0.3">
      <c r="A511" s="13">
        <f>IF(INPUT_SELECTOR="T",dayTest!A508,day!A508)</f>
        <v>0</v>
      </c>
    </row>
    <row r="512" spans="1:1" x14ac:dyDescent="0.3">
      <c r="A512" s="13">
        <f>IF(INPUT_SELECTOR="T",dayTest!A509,day!A509)</f>
        <v>0</v>
      </c>
    </row>
    <row r="513" spans="1:1" x14ac:dyDescent="0.3">
      <c r="A513" s="13">
        <f>IF(INPUT_SELECTOR="T",dayTest!A510,day!A510)</f>
        <v>0</v>
      </c>
    </row>
    <row r="514" spans="1:1" x14ac:dyDescent="0.3">
      <c r="A514" s="13">
        <f>IF(INPUT_SELECTOR="T",dayTest!A511,day!A511)</f>
        <v>0</v>
      </c>
    </row>
    <row r="515" spans="1:1" x14ac:dyDescent="0.3">
      <c r="A515" s="13">
        <f>IF(INPUT_SELECTOR="T",dayTest!A512,day!A512)</f>
        <v>0</v>
      </c>
    </row>
    <row r="516" spans="1:1" x14ac:dyDescent="0.3">
      <c r="A516" s="13">
        <f>IF(INPUT_SELECTOR="T",dayTest!A513,day!A513)</f>
        <v>0</v>
      </c>
    </row>
    <row r="517" spans="1:1" x14ac:dyDescent="0.3">
      <c r="A517" s="13">
        <f>IF(INPUT_SELECTOR="T",dayTest!A514,day!A514)</f>
        <v>0</v>
      </c>
    </row>
    <row r="518" spans="1:1" x14ac:dyDescent="0.3">
      <c r="A518" s="13">
        <f>IF(INPUT_SELECTOR="T",dayTest!A515,day!A515)</f>
        <v>0</v>
      </c>
    </row>
    <row r="519" spans="1:1" x14ac:dyDescent="0.3">
      <c r="A519" s="13">
        <f>IF(INPUT_SELECTOR="T",dayTest!A516,day!A516)</f>
        <v>0</v>
      </c>
    </row>
    <row r="520" spans="1:1" x14ac:dyDescent="0.3">
      <c r="A520" s="13">
        <f>IF(INPUT_SELECTOR="T",dayTest!A517,day!A517)</f>
        <v>0</v>
      </c>
    </row>
    <row r="521" spans="1:1" x14ac:dyDescent="0.3">
      <c r="A521" s="13">
        <f>IF(INPUT_SELECTOR="T",dayTest!A518,day!A518)</f>
        <v>0</v>
      </c>
    </row>
    <row r="522" spans="1:1" x14ac:dyDescent="0.3">
      <c r="A522" s="13">
        <f>IF(INPUT_SELECTOR="T",dayTest!A519,day!A519)</f>
        <v>0</v>
      </c>
    </row>
    <row r="523" spans="1:1" x14ac:dyDescent="0.3">
      <c r="A523" s="13">
        <f>IF(INPUT_SELECTOR="T",dayTest!A520,day!A520)</f>
        <v>0</v>
      </c>
    </row>
    <row r="524" spans="1:1" x14ac:dyDescent="0.3">
      <c r="A524" s="13">
        <f>IF(INPUT_SELECTOR="T",dayTest!A521,day!A521)</f>
        <v>0</v>
      </c>
    </row>
    <row r="525" spans="1:1" x14ac:dyDescent="0.3">
      <c r="A525" s="13">
        <f>IF(INPUT_SELECTOR="T",dayTest!A522,day!A522)</f>
        <v>0</v>
      </c>
    </row>
    <row r="526" spans="1:1" x14ac:dyDescent="0.3">
      <c r="A526" s="13">
        <f>IF(INPUT_SELECTOR="T",dayTest!A523,day!A523)</f>
        <v>0</v>
      </c>
    </row>
    <row r="527" spans="1:1" x14ac:dyDescent="0.3">
      <c r="A527" s="13">
        <f>IF(INPUT_SELECTOR="T",dayTest!A524,day!A524)</f>
        <v>0</v>
      </c>
    </row>
    <row r="528" spans="1:1" x14ac:dyDescent="0.3">
      <c r="A528" s="13">
        <f>IF(INPUT_SELECTOR="T",dayTest!A525,day!A525)</f>
        <v>0</v>
      </c>
    </row>
    <row r="529" spans="1:1" x14ac:dyDescent="0.3">
      <c r="A529" s="13">
        <f>IF(INPUT_SELECTOR="T",dayTest!A526,day!A526)</f>
        <v>0</v>
      </c>
    </row>
    <row r="530" spans="1:1" x14ac:dyDescent="0.3">
      <c r="A530" s="13">
        <f>IF(INPUT_SELECTOR="T",dayTest!A527,day!A527)</f>
        <v>0</v>
      </c>
    </row>
    <row r="531" spans="1:1" x14ac:dyDescent="0.3">
      <c r="A531" s="13">
        <f>IF(INPUT_SELECTOR="T",dayTest!A528,day!A528)</f>
        <v>0</v>
      </c>
    </row>
    <row r="532" spans="1:1" x14ac:dyDescent="0.3">
      <c r="A532" s="13">
        <f>IF(INPUT_SELECTOR="T",dayTest!A529,day!A529)</f>
        <v>0</v>
      </c>
    </row>
    <row r="533" spans="1:1" x14ac:dyDescent="0.3">
      <c r="A533" s="13">
        <f>IF(INPUT_SELECTOR="T",dayTest!A530,day!A530)</f>
        <v>0</v>
      </c>
    </row>
    <row r="534" spans="1:1" x14ac:dyDescent="0.3">
      <c r="A534" s="13">
        <f>IF(INPUT_SELECTOR="T",dayTest!A531,day!A531)</f>
        <v>0</v>
      </c>
    </row>
    <row r="535" spans="1:1" x14ac:dyDescent="0.3">
      <c r="A535" s="13">
        <f>IF(INPUT_SELECTOR="T",dayTest!A532,day!A532)</f>
        <v>0</v>
      </c>
    </row>
    <row r="536" spans="1:1" x14ac:dyDescent="0.3">
      <c r="A536" s="13">
        <f>IF(INPUT_SELECTOR="T",dayTest!A533,day!A533)</f>
        <v>0</v>
      </c>
    </row>
    <row r="537" spans="1:1" x14ac:dyDescent="0.3">
      <c r="A537" s="13">
        <f>IF(INPUT_SELECTOR="T",dayTest!A534,day!A534)</f>
        <v>0</v>
      </c>
    </row>
    <row r="538" spans="1:1" x14ac:dyDescent="0.3">
      <c r="A538" s="13">
        <f>IF(INPUT_SELECTOR="T",dayTest!A535,day!A535)</f>
        <v>0</v>
      </c>
    </row>
    <row r="539" spans="1:1" x14ac:dyDescent="0.3">
      <c r="A539" s="13">
        <f>IF(INPUT_SELECTOR="T",dayTest!A536,day!A536)</f>
        <v>0</v>
      </c>
    </row>
    <row r="540" spans="1:1" x14ac:dyDescent="0.3">
      <c r="A540" s="13">
        <f>IF(INPUT_SELECTOR="T",dayTest!A537,day!A537)</f>
        <v>0</v>
      </c>
    </row>
    <row r="541" spans="1:1" x14ac:dyDescent="0.3">
      <c r="A541" s="13">
        <f>IF(INPUT_SELECTOR="T",dayTest!A538,day!A538)</f>
        <v>0</v>
      </c>
    </row>
    <row r="542" spans="1:1" x14ac:dyDescent="0.3">
      <c r="A542" s="13">
        <f>IF(INPUT_SELECTOR="T",dayTest!A539,day!A539)</f>
        <v>0</v>
      </c>
    </row>
    <row r="543" spans="1:1" x14ac:dyDescent="0.3">
      <c r="A543" s="13">
        <f>IF(INPUT_SELECTOR="T",dayTest!A540,day!A540)</f>
        <v>0</v>
      </c>
    </row>
    <row r="544" spans="1:1" x14ac:dyDescent="0.3">
      <c r="A544" s="13">
        <f>IF(INPUT_SELECTOR="T",dayTest!A541,day!A541)</f>
        <v>0</v>
      </c>
    </row>
    <row r="545" spans="1:1" x14ac:dyDescent="0.3">
      <c r="A545" s="13">
        <f>IF(INPUT_SELECTOR="T",dayTest!A542,day!A542)</f>
        <v>0</v>
      </c>
    </row>
    <row r="546" spans="1:1" x14ac:dyDescent="0.3">
      <c r="A546" s="13">
        <f>IF(INPUT_SELECTOR="T",dayTest!A543,day!A543)</f>
        <v>0</v>
      </c>
    </row>
    <row r="547" spans="1:1" x14ac:dyDescent="0.3">
      <c r="A547" s="13">
        <f>IF(INPUT_SELECTOR="T",dayTest!A544,day!A544)</f>
        <v>0</v>
      </c>
    </row>
    <row r="548" spans="1:1" x14ac:dyDescent="0.3">
      <c r="A548" s="13">
        <f>IF(INPUT_SELECTOR="T",dayTest!A545,day!A545)</f>
        <v>0</v>
      </c>
    </row>
    <row r="549" spans="1:1" x14ac:dyDescent="0.3">
      <c r="A549" s="13">
        <f>IF(INPUT_SELECTOR="T",dayTest!A546,day!A546)</f>
        <v>0</v>
      </c>
    </row>
    <row r="550" spans="1:1" x14ac:dyDescent="0.3">
      <c r="A550" s="13">
        <f>IF(INPUT_SELECTOR="T",dayTest!A547,day!A547)</f>
        <v>0</v>
      </c>
    </row>
    <row r="551" spans="1:1" x14ac:dyDescent="0.3">
      <c r="A551" s="13">
        <f>IF(INPUT_SELECTOR="T",dayTest!A548,day!A548)</f>
        <v>0</v>
      </c>
    </row>
    <row r="552" spans="1:1" x14ac:dyDescent="0.3">
      <c r="A552" s="13">
        <f>IF(INPUT_SELECTOR="T",dayTest!A549,day!A549)</f>
        <v>0</v>
      </c>
    </row>
    <row r="553" spans="1:1" x14ac:dyDescent="0.3">
      <c r="A553" s="13">
        <f>IF(INPUT_SELECTOR="T",dayTest!A550,day!A550)</f>
        <v>0</v>
      </c>
    </row>
    <row r="554" spans="1:1" x14ac:dyDescent="0.3">
      <c r="A554" s="13">
        <f>IF(INPUT_SELECTOR="T",dayTest!A551,day!A551)</f>
        <v>0</v>
      </c>
    </row>
    <row r="555" spans="1:1" x14ac:dyDescent="0.3">
      <c r="A555" s="13">
        <f>IF(INPUT_SELECTOR="T",dayTest!A552,day!A552)</f>
        <v>0</v>
      </c>
    </row>
    <row r="556" spans="1:1" x14ac:dyDescent="0.3">
      <c r="A556" s="13">
        <f>IF(INPUT_SELECTOR="T",dayTest!A553,day!A553)</f>
        <v>0</v>
      </c>
    </row>
    <row r="557" spans="1:1" x14ac:dyDescent="0.3">
      <c r="A557" s="13">
        <f>IF(INPUT_SELECTOR="T",dayTest!A554,day!A554)</f>
        <v>0</v>
      </c>
    </row>
    <row r="558" spans="1:1" x14ac:dyDescent="0.3">
      <c r="A558" s="13">
        <f>IF(INPUT_SELECTOR="T",dayTest!A555,day!A555)</f>
        <v>0</v>
      </c>
    </row>
    <row r="559" spans="1:1" x14ac:dyDescent="0.3">
      <c r="A559" s="13">
        <f>IF(INPUT_SELECTOR="T",dayTest!A556,day!A556)</f>
        <v>0</v>
      </c>
    </row>
    <row r="560" spans="1:1" x14ac:dyDescent="0.3">
      <c r="A560" s="13">
        <f>IF(INPUT_SELECTOR="T",dayTest!A557,day!A557)</f>
        <v>0</v>
      </c>
    </row>
    <row r="561" spans="1:1" x14ac:dyDescent="0.3">
      <c r="A561" s="13">
        <f>IF(INPUT_SELECTOR="T",dayTest!A558,day!A558)</f>
        <v>0</v>
      </c>
    </row>
    <row r="562" spans="1:1" x14ac:dyDescent="0.3">
      <c r="A562" s="13">
        <f>IF(INPUT_SELECTOR="T",dayTest!A559,day!A559)</f>
        <v>0</v>
      </c>
    </row>
    <row r="563" spans="1:1" x14ac:dyDescent="0.3">
      <c r="A563" s="13">
        <f>IF(INPUT_SELECTOR="T",dayTest!A560,day!A560)</f>
        <v>0</v>
      </c>
    </row>
    <row r="564" spans="1:1" x14ac:dyDescent="0.3">
      <c r="A564" s="13">
        <f>IF(INPUT_SELECTOR="T",dayTest!A561,day!A561)</f>
        <v>0</v>
      </c>
    </row>
    <row r="565" spans="1:1" x14ac:dyDescent="0.3">
      <c r="A565" s="13">
        <f>IF(INPUT_SELECTOR="T",dayTest!A562,day!A562)</f>
        <v>0</v>
      </c>
    </row>
    <row r="566" spans="1:1" x14ac:dyDescent="0.3">
      <c r="A566" s="13">
        <f>IF(INPUT_SELECTOR="T",dayTest!A563,day!A563)</f>
        <v>0</v>
      </c>
    </row>
    <row r="567" spans="1:1" x14ac:dyDescent="0.3">
      <c r="A567" s="13">
        <f>IF(INPUT_SELECTOR="T",dayTest!A564,day!A564)</f>
        <v>0</v>
      </c>
    </row>
    <row r="568" spans="1:1" x14ac:dyDescent="0.3">
      <c r="A568" s="13">
        <f>IF(INPUT_SELECTOR="T",dayTest!A565,day!A565)</f>
        <v>0</v>
      </c>
    </row>
    <row r="569" spans="1:1" x14ac:dyDescent="0.3">
      <c r="A569" s="13">
        <f>IF(INPUT_SELECTOR="T",dayTest!A566,day!A566)</f>
        <v>0</v>
      </c>
    </row>
    <row r="570" spans="1:1" x14ac:dyDescent="0.3">
      <c r="A570" s="13">
        <f>IF(INPUT_SELECTOR="T",dayTest!A567,day!A567)</f>
        <v>0</v>
      </c>
    </row>
    <row r="571" spans="1:1" x14ac:dyDescent="0.3">
      <c r="A571" s="13">
        <f>IF(INPUT_SELECTOR="T",dayTest!A568,day!A568)</f>
        <v>0</v>
      </c>
    </row>
    <row r="572" spans="1:1" x14ac:dyDescent="0.3">
      <c r="A572" s="13">
        <f>IF(INPUT_SELECTOR="T",dayTest!A569,day!A569)</f>
        <v>0</v>
      </c>
    </row>
    <row r="573" spans="1:1" x14ac:dyDescent="0.3">
      <c r="A573" s="13">
        <f>IF(INPUT_SELECTOR="T",dayTest!A570,day!A570)</f>
        <v>0</v>
      </c>
    </row>
    <row r="574" spans="1:1" x14ac:dyDescent="0.3">
      <c r="A574" s="13">
        <f>IF(INPUT_SELECTOR="T",dayTest!A571,day!A571)</f>
        <v>0</v>
      </c>
    </row>
    <row r="575" spans="1:1" x14ac:dyDescent="0.3">
      <c r="A575" s="13">
        <f>IF(INPUT_SELECTOR="T",dayTest!A572,day!A572)</f>
        <v>0</v>
      </c>
    </row>
    <row r="576" spans="1:1" x14ac:dyDescent="0.3">
      <c r="A576" s="13">
        <f>IF(INPUT_SELECTOR="T",dayTest!A573,day!A573)</f>
        <v>0</v>
      </c>
    </row>
    <row r="577" spans="1:1" x14ac:dyDescent="0.3">
      <c r="A577" s="13">
        <f>IF(INPUT_SELECTOR="T",dayTest!A574,day!A574)</f>
        <v>0</v>
      </c>
    </row>
    <row r="578" spans="1:1" x14ac:dyDescent="0.3">
      <c r="A578" s="13">
        <f>IF(INPUT_SELECTOR="T",dayTest!A575,day!A575)</f>
        <v>0</v>
      </c>
    </row>
    <row r="579" spans="1:1" x14ac:dyDescent="0.3">
      <c r="A579" s="13">
        <f>IF(INPUT_SELECTOR="T",dayTest!A576,day!A576)</f>
        <v>0</v>
      </c>
    </row>
    <row r="580" spans="1:1" x14ac:dyDescent="0.3">
      <c r="A580" s="13">
        <f>IF(INPUT_SELECTOR="T",dayTest!A577,day!A577)</f>
        <v>0</v>
      </c>
    </row>
    <row r="581" spans="1:1" x14ac:dyDescent="0.3">
      <c r="A581" s="13">
        <f>IF(INPUT_SELECTOR="T",dayTest!A578,day!A578)</f>
        <v>0</v>
      </c>
    </row>
    <row r="582" spans="1:1" x14ac:dyDescent="0.3">
      <c r="A582" s="13">
        <f>IF(INPUT_SELECTOR="T",dayTest!A579,day!A579)</f>
        <v>0</v>
      </c>
    </row>
    <row r="583" spans="1:1" x14ac:dyDescent="0.3">
      <c r="A583" s="13">
        <f>IF(INPUT_SELECTOR="T",dayTest!A580,day!A580)</f>
        <v>0</v>
      </c>
    </row>
    <row r="584" spans="1:1" x14ac:dyDescent="0.3">
      <c r="A584" s="13">
        <f>IF(INPUT_SELECTOR="T",dayTest!A581,day!A581)</f>
        <v>0</v>
      </c>
    </row>
    <row r="585" spans="1:1" x14ac:dyDescent="0.3">
      <c r="A585" s="13">
        <f>IF(INPUT_SELECTOR="T",dayTest!A582,day!A582)</f>
        <v>0</v>
      </c>
    </row>
    <row r="586" spans="1:1" x14ac:dyDescent="0.3">
      <c r="A586" s="13">
        <f>IF(INPUT_SELECTOR="T",dayTest!A583,day!A583)</f>
        <v>0</v>
      </c>
    </row>
    <row r="587" spans="1:1" x14ac:dyDescent="0.3">
      <c r="A587" s="13">
        <f>IF(INPUT_SELECTOR="T",dayTest!A584,day!A584)</f>
        <v>0</v>
      </c>
    </row>
    <row r="588" spans="1:1" x14ac:dyDescent="0.3">
      <c r="A588" s="13">
        <f>IF(INPUT_SELECTOR="T",dayTest!A585,day!A585)</f>
        <v>0</v>
      </c>
    </row>
    <row r="589" spans="1:1" x14ac:dyDescent="0.3">
      <c r="A589" s="13">
        <f>IF(INPUT_SELECTOR="T",dayTest!A586,day!A586)</f>
        <v>0</v>
      </c>
    </row>
    <row r="590" spans="1:1" x14ac:dyDescent="0.3">
      <c r="A590" s="13">
        <f>IF(INPUT_SELECTOR="T",dayTest!A587,day!A587)</f>
        <v>0</v>
      </c>
    </row>
    <row r="591" spans="1:1" x14ac:dyDescent="0.3">
      <c r="A591" s="13">
        <f>IF(INPUT_SELECTOR="T",dayTest!A588,day!A588)</f>
        <v>0</v>
      </c>
    </row>
    <row r="592" spans="1:1" x14ac:dyDescent="0.3">
      <c r="A592" s="13">
        <f>IF(INPUT_SELECTOR="T",dayTest!A589,day!A589)</f>
        <v>0</v>
      </c>
    </row>
    <row r="593" spans="1:1" x14ac:dyDescent="0.3">
      <c r="A593" s="13">
        <f>IF(INPUT_SELECTOR="T",dayTest!A590,day!A590)</f>
        <v>0</v>
      </c>
    </row>
    <row r="594" spans="1:1" x14ac:dyDescent="0.3">
      <c r="A594" s="13">
        <f>IF(INPUT_SELECTOR="T",dayTest!A591,day!A591)</f>
        <v>0</v>
      </c>
    </row>
    <row r="595" spans="1:1" x14ac:dyDescent="0.3">
      <c r="A595" s="13">
        <f>IF(INPUT_SELECTOR="T",dayTest!A592,day!A592)</f>
        <v>0</v>
      </c>
    </row>
    <row r="596" spans="1:1" x14ac:dyDescent="0.3">
      <c r="A596" s="13">
        <f>IF(INPUT_SELECTOR="T",dayTest!A593,day!A593)</f>
        <v>0</v>
      </c>
    </row>
    <row r="597" spans="1:1" x14ac:dyDescent="0.3">
      <c r="A597" s="13">
        <f>IF(INPUT_SELECTOR="T",dayTest!A594,day!A594)</f>
        <v>0</v>
      </c>
    </row>
    <row r="598" spans="1:1" x14ac:dyDescent="0.3">
      <c r="A598" s="13">
        <f>IF(INPUT_SELECTOR="T",dayTest!A595,day!A595)</f>
        <v>0</v>
      </c>
    </row>
    <row r="599" spans="1:1" x14ac:dyDescent="0.3">
      <c r="A599" s="13">
        <f>IF(INPUT_SELECTOR="T",dayTest!A596,day!A596)</f>
        <v>0</v>
      </c>
    </row>
    <row r="600" spans="1:1" x14ac:dyDescent="0.3">
      <c r="A600" s="13">
        <f>IF(INPUT_SELECTOR="T",dayTest!A597,day!A597)</f>
        <v>0</v>
      </c>
    </row>
    <row r="601" spans="1:1" x14ac:dyDescent="0.3">
      <c r="A601" s="13">
        <f>IF(INPUT_SELECTOR="T",dayTest!A598,day!A598)</f>
        <v>0</v>
      </c>
    </row>
    <row r="602" spans="1:1" x14ac:dyDescent="0.3">
      <c r="A602" s="13">
        <f>IF(INPUT_SELECTOR="T",dayTest!A599,day!A599)</f>
        <v>0</v>
      </c>
    </row>
    <row r="603" spans="1:1" x14ac:dyDescent="0.3">
      <c r="A603" s="13">
        <f>IF(INPUT_SELECTOR="T",dayTest!A600,day!A600)</f>
        <v>0</v>
      </c>
    </row>
    <row r="604" spans="1:1" x14ac:dyDescent="0.3">
      <c r="A604" s="13">
        <f>IF(INPUT_SELECTOR="T",dayTest!A601,day!A601)</f>
        <v>0</v>
      </c>
    </row>
    <row r="605" spans="1:1" x14ac:dyDescent="0.3">
      <c r="A605" s="13">
        <f>IF(INPUT_SELECTOR="T",dayTest!A602,day!A602)</f>
        <v>0</v>
      </c>
    </row>
    <row r="606" spans="1:1" x14ac:dyDescent="0.3">
      <c r="A606" s="13">
        <f>IF(INPUT_SELECTOR="T",dayTest!A603,day!A603)</f>
        <v>0</v>
      </c>
    </row>
    <row r="607" spans="1:1" x14ac:dyDescent="0.3">
      <c r="A607" s="13">
        <f>IF(INPUT_SELECTOR="T",dayTest!A604,day!A604)</f>
        <v>0</v>
      </c>
    </row>
    <row r="608" spans="1:1" x14ac:dyDescent="0.3">
      <c r="A608" s="13">
        <f>IF(INPUT_SELECTOR="T",dayTest!A605,day!A605)</f>
        <v>0</v>
      </c>
    </row>
    <row r="609" spans="1:1" x14ac:dyDescent="0.3">
      <c r="A609" s="13">
        <f>IF(INPUT_SELECTOR="T",dayTest!A606,day!A606)</f>
        <v>0</v>
      </c>
    </row>
    <row r="610" spans="1:1" x14ac:dyDescent="0.3">
      <c r="A610" s="13">
        <f>IF(INPUT_SELECTOR="T",dayTest!A607,day!A607)</f>
        <v>0</v>
      </c>
    </row>
    <row r="611" spans="1:1" x14ac:dyDescent="0.3">
      <c r="A611" s="13">
        <f>IF(INPUT_SELECTOR="T",dayTest!A608,day!A608)</f>
        <v>0</v>
      </c>
    </row>
    <row r="612" spans="1:1" x14ac:dyDescent="0.3">
      <c r="A612" s="13">
        <f>IF(INPUT_SELECTOR="T",dayTest!A609,day!A609)</f>
        <v>0</v>
      </c>
    </row>
    <row r="613" spans="1:1" x14ac:dyDescent="0.3">
      <c r="A613" s="13">
        <f>IF(INPUT_SELECTOR="T",dayTest!A610,day!A610)</f>
        <v>0</v>
      </c>
    </row>
    <row r="614" spans="1:1" x14ac:dyDescent="0.3">
      <c r="A614" s="13">
        <f>IF(INPUT_SELECTOR="T",dayTest!A611,day!A611)</f>
        <v>0</v>
      </c>
    </row>
    <row r="615" spans="1:1" x14ac:dyDescent="0.3">
      <c r="A615" s="13">
        <f>IF(INPUT_SELECTOR="T",dayTest!A612,day!A612)</f>
        <v>0</v>
      </c>
    </row>
    <row r="616" spans="1:1" x14ac:dyDescent="0.3">
      <c r="A616" s="13">
        <f>IF(INPUT_SELECTOR="T",dayTest!A613,day!A613)</f>
        <v>0</v>
      </c>
    </row>
    <row r="617" spans="1:1" x14ac:dyDescent="0.3">
      <c r="A617" s="13">
        <f>IF(INPUT_SELECTOR="T",dayTest!A614,day!A614)</f>
        <v>0</v>
      </c>
    </row>
    <row r="618" spans="1:1" x14ac:dyDescent="0.3">
      <c r="A618" s="13">
        <f>IF(INPUT_SELECTOR="T",dayTest!A615,day!A615)</f>
        <v>0</v>
      </c>
    </row>
    <row r="619" spans="1:1" x14ac:dyDescent="0.3">
      <c r="A619" s="13">
        <f>IF(INPUT_SELECTOR="T",dayTest!A616,day!A616)</f>
        <v>0</v>
      </c>
    </row>
    <row r="620" spans="1:1" x14ac:dyDescent="0.3">
      <c r="A620" s="13">
        <f>IF(INPUT_SELECTOR="T",dayTest!A617,day!A617)</f>
        <v>0</v>
      </c>
    </row>
    <row r="621" spans="1:1" x14ac:dyDescent="0.3">
      <c r="A621" s="13">
        <f>IF(INPUT_SELECTOR="T",dayTest!A618,day!A618)</f>
        <v>0</v>
      </c>
    </row>
    <row r="622" spans="1:1" x14ac:dyDescent="0.3">
      <c r="A622" s="13">
        <f>IF(INPUT_SELECTOR="T",dayTest!A619,day!A619)</f>
        <v>0</v>
      </c>
    </row>
    <row r="623" spans="1:1" x14ac:dyDescent="0.3">
      <c r="A623" s="13">
        <f>IF(INPUT_SELECTOR="T",dayTest!A620,day!A620)</f>
        <v>0</v>
      </c>
    </row>
    <row r="624" spans="1:1" x14ac:dyDescent="0.3">
      <c r="A624" s="13">
        <f>IF(INPUT_SELECTOR="T",dayTest!A621,day!A621)</f>
        <v>0</v>
      </c>
    </row>
    <row r="625" spans="1:1" x14ac:dyDescent="0.3">
      <c r="A625" s="13">
        <f>IF(INPUT_SELECTOR="T",dayTest!A622,day!A622)</f>
        <v>0</v>
      </c>
    </row>
    <row r="626" spans="1:1" x14ac:dyDescent="0.3">
      <c r="A626" s="13">
        <f>IF(INPUT_SELECTOR="T",dayTest!A623,day!A623)</f>
        <v>0</v>
      </c>
    </row>
    <row r="627" spans="1:1" x14ac:dyDescent="0.3">
      <c r="A627" s="13">
        <f>IF(INPUT_SELECTOR="T",dayTest!A624,day!A624)</f>
        <v>0</v>
      </c>
    </row>
    <row r="628" spans="1:1" x14ac:dyDescent="0.3">
      <c r="A628" s="13">
        <f>IF(INPUT_SELECTOR="T",dayTest!A625,day!A625)</f>
        <v>0</v>
      </c>
    </row>
    <row r="629" spans="1:1" x14ac:dyDescent="0.3">
      <c r="A629" s="13">
        <f>IF(INPUT_SELECTOR="T",dayTest!A626,day!A626)</f>
        <v>0</v>
      </c>
    </row>
    <row r="630" spans="1:1" x14ac:dyDescent="0.3">
      <c r="A630" s="13">
        <f>IF(INPUT_SELECTOR="T",dayTest!A627,day!A627)</f>
        <v>0</v>
      </c>
    </row>
    <row r="631" spans="1:1" x14ac:dyDescent="0.3">
      <c r="A631" s="13">
        <f>IF(INPUT_SELECTOR="T",dayTest!A628,day!A628)</f>
        <v>0</v>
      </c>
    </row>
    <row r="632" spans="1:1" x14ac:dyDescent="0.3">
      <c r="A632" s="13">
        <f>IF(INPUT_SELECTOR="T",dayTest!A629,day!A629)</f>
        <v>0</v>
      </c>
    </row>
    <row r="633" spans="1:1" x14ac:dyDescent="0.3">
      <c r="A633" s="13">
        <f>IF(INPUT_SELECTOR="T",dayTest!A630,day!A630)</f>
        <v>0</v>
      </c>
    </row>
    <row r="634" spans="1:1" x14ac:dyDescent="0.3">
      <c r="A634" s="13">
        <f>IF(INPUT_SELECTOR="T",dayTest!A631,day!A631)</f>
        <v>0</v>
      </c>
    </row>
    <row r="635" spans="1:1" x14ac:dyDescent="0.3">
      <c r="A635" s="13">
        <f>IF(INPUT_SELECTOR="T",dayTest!A632,day!A632)</f>
        <v>0</v>
      </c>
    </row>
    <row r="636" spans="1:1" x14ac:dyDescent="0.3">
      <c r="A636" s="13">
        <f>IF(INPUT_SELECTOR="T",dayTest!A633,day!A633)</f>
        <v>0</v>
      </c>
    </row>
    <row r="637" spans="1:1" x14ac:dyDescent="0.3">
      <c r="A637" s="13">
        <f>IF(INPUT_SELECTOR="T",dayTest!A634,day!A634)</f>
        <v>0</v>
      </c>
    </row>
    <row r="638" spans="1:1" x14ac:dyDescent="0.3">
      <c r="A638" s="13">
        <f>IF(INPUT_SELECTOR="T",dayTest!A635,day!A635)</f>
        <v>0</v>
      </c>
    </row>
    <row r="639" spans="1:1" x14ac:dyDescent="0.3">
      <c r="A639" s="13">
        <f>IF(INPUT_SELECTOR="T",dayTest!A636,day!A636)</f>
        <v>0</v>
      </c>
    </row>
    <row r="640" spans="1:1" x14ac:dyDescent="0.3">
      <c r="A640" s="13">
        <f>IF(INPUT_SELECTOR="T",dayTest!A637,day!A637)</f>
        <v>0</v>
      </c>
    </row>
    <row r="641" spans="1:1" x14ac:dyDescent="0.3">
      <c r="A641" s="13">
        <f>IF(INPUT_SELECTOR="T",dayTest!A638,day!A638)</f>
        <v>0</v>
      </c>
    </row>
    <row r="642" spans="1:1" x14ac:dyDescent="0.3">
      <c r="A642" s="13">
        <f>IF(INPUT_SELECTOR="T",dayTest!A639,day!A639)</f>
        <v>0</v>
      </c>
    </row>
    <row r="643" spans="1:1" x14ac:dyDescent="0.3">
      <c r="A643" s="13">
        <f>IF(INPUT_SELECTOR="T",dayTest!A640,day!A640)</f>
        <v>0</v>
      </c>
    </row>
    <row r="644" spans="1:1" x14ac:dyDescent="0.3">
      <c r="A644" s="13">
        <f>IF(INPUT_SELECTOR="T",dayTest!A641,day!A641)</f>
        <v>0</v>
      </c>
    </row>
    <row r="645" spans="1:1" x14ac:dyDescent="0.3">
      <c r="A645" s="13">
        <f>IF(INPUT_SELECTOR="T",dayTest!A642,day!A642)</f>
        <v>0</v>
      </c>
    </row>
    <row r="646" spans="1:1" x14ac:dyDescent="0.3">
      <c r="A646" s="13">
        <f>IF(INPUT_SELECTOR="T",dayTest!A643,day!A643)</f>
        <v>0</v>
      </c>
    </row>
    <row r="647" spans="1:1" x14ac:dyDescent="0.3">
      <c r="A647" s="13">
        <f>IF(INPUT_SELECTOR="T",dayTest!A644,day!A644)</f>
        <v>0</v>
      </c>
    </row>
    <row r="648" spans="1:1" x14ac:dyDescent="0.3">
      <c r="A648" s="13">
        <f>IF(INPUT_SELECTOR="T",dayTest!A645,day!A645)</f>
        <v>0</v>
      </c>
    </row>
    <row r="649" spans="1:1" x14ac:dyDescent="0.3">
      <c r="A649" s="13">
        <f>IF(INPUT_SELECTOR="T",dayTest!A646,day!A646)</f>
        <v>0</v>
      </c>
    </row>
    <row r="650" spans="1:1" x14ac:dyDescent="0.3">
      <c r="A650" s="13">
        <f>IF(INPUT_SELECTOR="T",dayTest!A647,day!A647)</f>
        <v>0</v>
      </c>
    </row>
    <row r="651" spans="1:1" x14ac:dyDescent="0.3">
      <c r="A651" s="13">
        <f>IF(INPUT_SELECTOR="T",dayTest!A648,day!A648)</f>
        <v>0</v>
      </c>
    </row>
    <row r="652" spans="1:1" x14ac:dyDescent="0.3">
      <c r="A652" s="13">
        <f>IF(INPUT_SELECTOR="T",dayTest!A649,day!A649)</f>
        <v>0</v>
      </c>
    </row>
    <row r="653" spans="1:1" x14ac:dyDescent="0.3">
      <c r="A653" s="13">
        <f>IF(INPUT_SELECTOR="T",dayTest!A650,day!A650)</f>
        <v>0</v>
      </c>
    </row>
    <row r="654" spans="1:1" x14ac:dyDescent="0.3">
      <c r="A654" s="13">
        <f>IF(INPUT_SELECTOR="T",dayTest!A651,day!A651)</f>
        <v>0</v>
      </c>
    </row>
    <row r="655" spans="1:1" x14ac:dyDescent="0.3">
      <c r="A655" s="13">
        <f>IF(INPUT_SELECTOR="T",dayTest!A652,day!A652)</f>
        <v>0</v>
      </c>
    </row>
    <row r="656" spans="1:1" x14ac:dyDescent="0.3">
      <c r="A656" s="13">
        <f>IF(INPUT_SELECTOR="T",dayTest!A653,day!A653)</f>
        <v>0</v>
      </c>
    </row>
    <row r="657" spans="1:1" x14ac:dyDescent="0.3">
      <c r="A657" s="13">
        <f>IF(INPUT_SELECTOR="T",dayTest!A654,day!A654)</f>
        <v>0</v>
      </c>
    </row>
    <row r="658" spans="1:1" x14ac:dyDescent="0.3">
      <c r="A658" s="13">
        <f>IF(INPUT_SELECTOR="T",dayTest!A655,day!A655)</f>
        <v>0</v>
      </c>
    </row>
    <row r="659" spans="1:1" x14ac:dyDescent="0.3">
      <c r="A659" s="13">
        <f>IF(INPUT_SELECTOR="T",dayTest!A656,day!A656)</f>
        <v>0</v>
      </c>
    </row>
    <row r="660" spans="1:1" x14ac:dyDescent="0.3">
      <c r="A660" s="13">
        <f>IF(INPUT_SELECTOR="T",dayTest!A657,day!A657)</f>
        <v>0</v>
      </c>
    </row>
    <row r="661" spans="1:1" x14ac:dyDescent="0.3">
      <c r="A661" s="13">
        <f>IF(INPUT_SELECTOR="T",dayTest!A658,day!A658)</f>
        <v>0</v>
      </c>
    </row>
    <row r="662" spans="1:1" x14ac:dyDescent="0.3">
      <c r="A662" s="13">
        <f>IF(INPUT_SELECTOR="T",dayTest!A659,day!A659)</f>
        <v>0</v>
      </c>
    </row>
    <row r="663" spans="1:1" x14ac:dyDescent="0.3">
      <c r="A663" s="13">
        <f>IF(INPUT_SELECTOR="T",dayTest!A660,day!A660)</f>
        <v>0</v>
      </c>
    </row>
    <row r="664" spans="1:1" x14ac:dyDescent="0.3">
      <c r="A664" s="13">
        <f>IF(INPUT_SELECTOR="T",dayTest!A661,day!A661)</f>
        <v>0</v>
      </c>
    </row>
    <row r="665" spans="1:1" x14ac:dyDescent="0.3">
      <c r="A665" s="13">
        <f>IF(INPUT_SELECTOR="T",dayTest!A662,day!A662)</f>
        <v>0</v>
      </c>
    </row>
    <row r="666" spans="1:1" x14ac:dyDescent="0.3">
      <c r="A666" s="13">
        <f>IF(INPUT_SELECTOR="T",dayTest!A663,day!A663)</f>
        <v>0</v>
      </c>
    </row>
    <row r="667" spans="1:1" x14ac:dyDescent="0.3">
      <c r="A667" s="13">
        <f>IF(INPUT_SELECTOR="T",dayTest!A664,day!A664)</f>
        <v>0</v>
      </c>
    </row>
    <row r="668" spans="1:1" x14ac:dyDescent="0.3">
      <c r="A668" s="13">
        <f>IF(INPUT_SELECTOR="T",dayTest!A665,day!A665)</f>
        <v>0</v>
      </c>
    </row>
    <row r="669" spans="1:1" x14ac:dyDescent="0.3">
      <c r="A669" s="13">
        <f>IF(INPUT_SELECTOR="T",dayTest!A666,day!A666)</f>
        <v>0</v>
      </c>
    </row>
    <row r="670" spans="1:1" x14ac:dyDescent="0.3">
      <c r="A670" s="13">
        <f>IF(INPUT_SELECTOR="T",dayTest!A667,day!A667)</f>
        <v>0</v>
      </c>
    </row>
    <row r="671" spans="1:1" x14ac:dyDescent="0.3">
      <c r="A671" s="13">
        <f>IF(INPUT_SELECTOR="T",dayTest!A668,day!A668)</f>
        <v>0</v>
      </c>
    </row>
    <row r="672" spans="1:1" x14ac:dyDescent="0.3">
      <c r="A672" s="13">
        <f>IF(INPUT_SELECTOR="T",dayTest!A669,day!A669)</f>
        <v>0</v>
      </c>
    </row>
    <row r="673" spans="1:1" x14ac:dyDescent="0.3">
      <c r="A673" s="13">
        <f>IF(INPUT_SELECTOR="T",dayTest!A670,day!A670)</f>
        <v>0</v>
      </c>
    </row>
    <row r="674" spans="1:1" x14ac:dyDescent="0.3">
      <c r="A674" s="13">
        <f>IF(INPUT_SELECTOR="T",dayTest!A671,day!A671)</f>
        <v>0</v>
      </c>
    </row>
    <row r="675" spans="1:1" x14ac:dyDescent="0.3">
      <c r="A675" s="13">
        <f>IF(INPUT_SELECTOR="T",dayTest!A672,day!A672)</f>
        <v>0</v>
      </c>
    </row>
    <row r="676" spans="1:1" x14ac:dyDescent="0.3">
      <c r="A676" s="13">
        <f>IF(INPUT_SELECTOR="T",dayTest!A673,day!A673)</f>
        <v>0</v>
      </c>
    </row>
    <row r="677" spans="1:1" x14ac:dyDescent="0.3">
      <c r="A677" s="13">
        <f>IF(INPUT_SELECTOR="T",dayTest!A674,day!A674)</f>
        <v>0</v>
      </c>
    </row>
    <row r="678" spans="1:1" x14ac:dyDescent="0.3">
      <c r="A678" s="13">
        <f>IF(INPUT_SELECTOR="T",dayTest!A675,day!A675)</f>
        <v>0</v>
      </c>
    </row>
    <row r="679" spans="1:1" x14ac:dyDescent="0.3">
      <c r="A679" s="13">
        <f>IF(INPUT_SELECTOR="T",dayTest!A676,day!A676)</f>
        <v>0</v>
      </c>
    </row>
    <row r="680" spans="1:1" x14ac:dyDescent="0.3">
      <c r="A680" s="13">
        <f>IF(INPUT_SELECTOR="T",dayTest!A677,day!A677)</f>
        <v>0</v>
      </c>
    </row>
    <row r="681" spans="1:1" x14ac:dyDescent="0.3">
      <c r="A681" s="13">
        <f>IF(INPUT_SELECTOR="T",dayTest!A678,day!A678)</f>
        <v>0</v>
      </c>
    </row>
    <row r="682" spans="1:1" x14ac:dyDescent="0.3">
      <c r="A682" s="13">
        <f>IF(INPUT_SELECTOR="T",dayTest!A679,day!A679)</f>
        <v>0</v>
      </c>
    </row>
    <row r="683" spans="1:1" x14ac:dyDescent="0.3">
      <c r="A683" s="13">
        <f>IF(INPUT_SELECTOR="T",dayTest!A680,day!A680)</f>
        <v>0</v>
      </c>
    </row>
    <row r="684" spans="1:1" x14ac:dyDescent="0.3">
      <c r="A684" s="13">
        <f>IF(INPUT_SELECTOR="T",dayTest!A681,day!A681)</f>
        <v>0</v>
      </c>
    </row>
    <row r="685" spans="1:1" x14ac:dyDescent="0.3">
      <c r="A685" s="13">
        <f>IF(INPUT_SELECTOR="T",dayTest!A682,day!A682)</f>
        <v>0</v>
      </c>
    </row>
    <row r="686" spans="1:1" x14ac:dyDescent="0.3">
      <c r="A686" s="13">
        <f>IF(INPUT_SELECTOR="T",dayTest!A683,day!A683)</f>
        <v>0</v>
      </c>
    </row>
    <row r="687" spans="1:1" x14ac:dyDescent="0.3">
      <c r="A687" s="13">
        <f>IF(INPUT_SELECTOR="T",dayTest!A684,day!A684)</f>
        <v>0</v>
      </c>
    </row>
    <row r="688" spans="1:1" x14ac:dyDescent="0.3">
      <c r="A688" s="13">
        <f>IF(INPUT_SELECTOR="T",dayTest!A685,day!A685)</f>
        <v>0</v>
      </c>
    </row>
    <row r="689" spans="1:1" x14ac:dyDescent="0.3">
      <c r="A689" s="13">
        <f>IF(INPUT_SELECTOR="T",dayTest!A686,day!A686)</f>
        <v>0</v>
      </c>
    </row>
    <row r="690" spans="1:1" x14ac:dyDescent="0.3">
      <c r="A690" s="13">
        <f>IF(INPUT_SELECTOR="T",dayTest!A687,day!A687)</f>
        <v>0</v>
      </c>
    </row>
    <row r="691" spans="1:1" x14ac:dyDescent="0.3">
      <c r="A691" s="13">
        <f>IF(INPUT_SELECTOR="T",dayTest!A688,day!A688)</f>
        <v>0</v>
      </c>
    </row>
    <row r="692" spans="1:1" x14ac:dyDescent="0.3">
      <c r="A692" s="13">
        <f>IF(INPUT_SELECTOR="T",dayTest!A689,day!A689)</f>
        <v>0</v>
      </c>
    </row>
    <row r="693" spans="1:1" x14ac:dyDescent="0.3">
      <c r="A693" s="13">
        <f>IF(INPUT_SELECTOR="T",dayTest!A690,day!A690)</f>
        <v>0</v>
      </c>
    </row>
    <row r="694" spans="1:1" x14ac:dyDescent="0.3">
      <c r="A694" s="13">
        <f>IF(INPUT_SELECTOR="T",dayTest!A691,day!A691)</f>
        <v>0</v>
      </c>
    </row>
    <row r="695" spans="1:1" x14ac:dyDescent="0.3">
      <c r="A695" s="13">
        <f>IF(INPUT_SELECTOR="T",dayTest!A692,day!A692)</f>
        <v>0</v>
      </c>
    </row>
    <row r="696" spans="1:1" x14ac:dyDescent="0.3">
      <c r="A696" s="13">
        <f>IF(INPUT_SELECTOR="T",dayTest!A693,day!A693)</f>
        <v>0</v>
      </c>
    </row>
    <row r="697" spans="1:1" x14ac:dyDescent="0.3">
      <c r="A697" s="13">
        <f>IF(INPUT_SELECTOR="T",dayTest!A694,day!A694)</f>
        <v>0</v>
      </c>
    </row>
    <row r="698" spans="1:1" x14ac:dyDescent="0.3">
      <c r="A698" s="13">
        <f>IF(INPUT_SELECTOR="T",dayTest!A695,day!A695)</f>
        <v>0</v>
      </c>
    </row>
    <row r="699" spans="1:1" x14ac:dyDescent="0.3">
      <c r="A699" s="13">
        <f>IF(INPUT_SELECTOR="T",dayTest!A696,day!A696)</f>
        <v>0</v>
      </c>
    </row>
    <row r="700" spans="1:1" x14ac:dyDescent="0.3">
      <c r="A700" s="13">
        <f>IF(INPUT_SELECTOR="T",dayTest!A697,day!A697)</f>
        <v>0</v>
      </c>
    </row>
    <row r="701" spans="1:1" x14ac:dyDescent="0.3">
      <c r="A701" s="13">
        <f>IF(INPUT_SELECTOR="T",dayTest!A698,day!A698)</f>
        <v>0</v>
      </c>
    </row>
    <row r="702" spans="1:1" x14ac:dyDescent="0.3">
      <c r="A702" s="13">
        <f>IF(INPUT_SELECTOR="T",dayTest!A699,day!A699)</f>
        <v>0</v>
      </c>
    </row>
    <row r="703" spans="1:1" x14ac:dyDescent="0.3">
      <c r="A703" s="13">
        <f>IF(INPUT_SELECTOR="T",dayTest!A700,day!A700)</f>
        <v>0</v>
      </c>
    </row>
    <row r="704" spans="1:1" x14ac:dyDescent="0.3">
      <c r="A704" s="13">
        <f>IF(INPUT_SELECTOR="T",dayTest!A701,day!A701)</f>
        <v>0</v>
      </c>
    </row>
    <row r="705" spans="1:1" x14ac:dyDescent="0.3">
      <c r="A705" s="13">
        <f>IF(INPUT_SELECTOR="T",dayTest!A702,day!A702)</f>
        <v>0</v>
      </c>
    </row>
    <row r="706" spans="1:1" x14ac:dyDescent="0.3">
      <c r="A706" s="13">
        <f>IF(INPUT_SELECTOR="T",dayTest!A703,day!A703)</f>
        <v>0</v>
      </c>
    </row>
    <row r="707" spans="1:1" x14ac:dyDescent="0.3">
      <c r="A707" s="13">
        <f>IF(INPUT_SELECTOR="T",dayTest!A704,day!A704)</f>
        <v>0</v>
      </c>
    </row>
    <row r="708" spans="1:1" x14ac:dyDescent="0.3">
      <c r="A708" s="13">
        <f>IF(INPUT_SELECTOR="T",dayTest!A705,day!A705)</f>
        <v>0</v>
      </c>
    </row>
    <row r="709" spans="1:1" x14ac:dyDescent="0.3">
      <c r="A709" s="13">
        <f>IF(INPUT_SELECTOR="T",dayTest!A706,day!A706)</f>
        <v>0</v>
      </c>
    </row>
    <row r="710" spans="1:1" x14ac:dyDescent="0.3">
      <c r="A710" s="13">
        <f>IF(INPUT_SELECTOR="T",dayTest!A707,day!A707)</f>
        <v>0</v>
      </c>
    </row>
    <row r="711" spans="1:1" x14ac:dyDescent="0.3">
      <c r="A711" s="13">
        <f>IF(INPUT_SELECTOR="T",dayTest!A708,day!A708)</f>
        <v>0</v>
      </c>
    </row>
    <row r="712" spans="1:1" x14ac:dyDescent="0.3">
      <c r="A712" s="13">
        <f>IF(INPUT_SELECTOR="T",dayTest!A709,day!A709)</f>
        <v>0</v>
      </c>
    </row>
    <row r="713" spans="1:1" x14ac:dyDescent="0.3">
      <c r="A713" s="13">
        <f>IF(INPUT_SELECTOR="T",dayTest!A710,day!A710)</f>
        <v>0</v>
      </c>
    </row>
    <row r="714" spans="1:1" x14ac:dyDescent="0.3">
      <c r="A714" s="13">
        <f>IF(INPUT_SELECTOR="T",dayTest!A711,day!A711)</f>
        <v>0</v>
      </c>
    </row>
    <row r="715" spans="1:1" x14ac:dyDescent="0.3">
      <c r="A715" s="13">
        <f>IF(INPUT_SELECTOR="T",dayTest!A712,day!A712)</f>
        <v>0</v>
      </c>
    </row>
    <row r="716" spans="1:1" x14ac:dyDescent="0.3">
      <c r="A716" s="13">
        <f>IF(INPUT_SELECTOR="T",dayTest!A713,day!A713)</f>
        <v>0</v>
      </c>
    </row>
    <row r="717" spans="1:1" x14ac:dyDescent="0.3">
      <c r="A717" s="13">
        <f>IF(INPUT_SELECTOR="T",dayTest!A714,day!A714)</f>
        <v>0</v>
      </c>
    </row>
    <row r="718" spans="1:1" x14ac:dyDescent="0.3">
      <c r="A718" s="13">
        <f>IF(INPUT_SELECTOR="T",dayTest!A715,day!A715)</f>
        <v>0</v>
      </c>
    </row>
    <row r="719" spans="1:1" x14ac:dyDescent="0.3">
      <c r="A719" s="13">
        <f>IF(INPUT_SELECTOR="T",dayTest!A716,day!A716)</f>
        <v>0</v>
      </c>
    </row>
    <row r="720" spans="1:1" x14ac:dyDescent="0.3">
      <c r="A720" s="13">
        <f>IF(INPUT_SELECTOR="T",dayTest!A717,day!A717)</f>
        <v>0</v>
      </c>
    </row>
    <row r="721" spans="1:1" x14ac:dyDescent="0.3">
      <c r="A721" s="13">
        <f>IF(INPUT_SELECTOR="T",dayTest!A718,day!A718)</f>
        <v>0</v>
      </c>
    </row>
    <row r="722" spans="1:1" x14ac:dyDescent="0.3">
      <c r="A722" s="13">
        <f>IF(INPUT_SELECTOR="T",dayTest!A719,day!A719)</f>
        <v>0</v>
      </c>
    </row>
    <row r="723" spans="1:1" x14ac:dyDescent="0.3">
      <c r="A723" s="13">
        <f>IF(INPUT_SELECTOR="T",dayTest!A720,day!A720)</f>
        <v>0</v>
      </c>
    </row>
    <row r="724" spans="1:1" x14ac:dyDescent="0.3">
      <c r="A724" s="13">
        <f>IF(INPUT_SELECTOR="T",dayTest!A721,day!A721)</f>
        <v>0</v>
      </c>
    </row>
    <row r="725" spans="1:1" x14ac:dyDescent="0.3">
      <c r="A725" s="13">
        <f>IF(INPUT_SELECTOR="T",dayTest!A722,day!A722)</f>
        <v>0</v>
      </c>
    </row>
    <row r="726" spans="1:1" x14ac:dyDescent="0.3">
      <c r="A726" s="13">
        <f>IF(INPUT_SELECTOR="T",dayTest!A723,day!A723)</f>
        <v>0</v>
      </c>
    </row>
    <row r="727" spans="1:1" x14ac:dyDescent="0.3">
      <c r="A727" s="13">
        <f>IF(INPUT_SELECTOR="T",dayTest!A724,day!A724)</f>
        <v>0</v>
      </c>
    </row>
    <row r="728" spans="1:1" x14ac:dyDescent="0.3">
      <c r="A728" s="13">
        <f>IF(INPUT_SELECTOR="T",dayTest!A725,day!A725)</f>
        <v>0</v>
      </c>
    </row>
    <row r="729" spans="1:1" x14ac:dyDescent="0.3">
      <c r="A729" s="13">
        <f>IF(INPUT_SELECTOR="T",dayTest!A726,day!A726)</f>
        <v>0</v>
      </c>
    </row>
    <row r="730" spans="1:1" x14ac:dyDescent="0.3">
      <c r="A730" s="13">
        <f>IF(INPUT_SELECTOR="T",dayTest!A727,day!A727)</f>
        <v>0</v>
      </c>
    </row>
    <row r="731" spans="1:1" x14ac:dyDescent="0.3">
      <c r="A731" s="13">
        <f>IF(INPUT_SELECTOR="T",dayTest!A728,day!A728)</f>
        <v>0</v>
      </c>
    </row>
    <row r="732" spans="1:1" x14ac:dyDescent="0.3">
      <c r="A732" s="13">
        <f>IF(INPUT_SELECTOR="T",dayTest!A729,day!A729)</f>
        <v>0</v>
      </c>
    </row>
    <row r="733" spans="1:1" x14ac:dyDescent="0.3">
      <c r="A733" s="13">
        <f>IF(INPUT_SELECTOR="T",dayTest!A730,day!A730)</f>
        <v>0</v>
      </c>
    </row>
    <row r="734" spans="1:1" x14ac:dyDescent="0.3">
      <c r="A734" s="13">
        <f>IF(INPUT_SELECTOR="T",dayTest!A731,day!A731)</f>
        <v>0</v>
      </c>
    </row>
    <row r="735" spans="1:1" x14ac:dyDescent="0.3">
      <c r="A735" s="13">
        <f>IF(INPUT_SELECTOR="T",dayTest!A732,day!A732)</f>
        <v>0</v>
      </c>
    </row>
    <row r="736" spans="1:1" x14ac:dyDescent="0.3">
      <c r="A736" s="13">
        <f>IF(INPUT_SELECTOR="T",dayTest!A733,day!A733)</f>
        <v>0</v>
      </c>
    </row>
    <row r="737" spans="1:1" x14ac:dyDescent="0.3">
      <c r="A737" s="13">
        <f>IF(INPUT_SELECTOR="T",dayTest!A734,day!A734)</f>
        <v>0</v>
      </c>
    </row>
    <row r="738" spans="1:1" x14ac:dyDescent="0.3">
      <c r="A738" s="13">
        <f>IF(INPUT_SELECTOR="T",dayTest!A735,day!A735)</f>
        <v>0</v>
      </c>
    </row>
    <row r="739" spans="1:1" x14ac:dyDescent="0.3">
      <c r="A739" s="13">
        <f>IF(INPUT_SELECTOR="T",dayTest!A736,day!A736)</f>
        <v>0</v>
      </c>
    </row>
    <row r="740" spans="1:1" x14ac:dyDescent="0.3">
      <c r="A740" s="13">
        <f>IF(INPUT_SELECTOR="T",dayTest!A737,day!A737)</f>
        <v>0</v>
      </c>
    </row>
    <row r="741" spans="1:1" x14ac:dyDescent="0.3">
      <c r="A741" s="13">
        <f>IF(INPUT_SELECTOR="T",dayTest!A738,day!A738)</f>
        <v>0</v>
      </c>
    </row>
    <row r="742" spans="1:1" x14ac:dyDescent="0.3">
      <c r="A742" s="13">
        <f>IF(INPUT_SELECTOR="T",dayTest!A739,day!A739)</f>
        <v>0</v>
      </c>
    </row>
    <row r="743" spans="1:1" x14ac:dyDescent="0.3">
      <c r="A743" s="13">
        <f>IF(INPUT_SELECTOR="T",dayTest!A740,day!A740)</f>
        <v>0</v>
      </c>
    </row>
    <row r="744" spans="1:1" x14ac:dyDescent="0.3">
      <c r="A744" s="13">
        <f>IF(INPUT_SELECTOR="T",dayTest!A741,day!A741)</f>
        <v>0</v>
      </c>
    </row>
    <row r="745" spans="1:1" x14ac:dyDescent="0.3">
      <c r="A745" s="13">
        <f>IF(INPUT_SELECTOR="T",dayTest!A742,day!A742)</f>
        <v>0</v>
      </c>
    </row>
    <row r="746" spans="1:1" x14ac:dyDescent="0.3">
      <c r="A746" s="13">
        <f>IF(INPUT_SELECTOR="T",dayTest!A743,day!A743)</f>
        <v>0</v>
      </c>
    </row>
    <row r="747" spans="1:1" x14ac:dyDescent="0.3">
      <c r="A747" s="13">
        <f>IF(INPUT_SELECTOR="T",dayTest!A744,day!A744)</f>
        <v>0</v>
      </c>
    </row>
    <row r="748" spans="1:1" x14ac:dyDescent="0.3">
      <c r="A748" s="13">
        <f>IF(INPUT_SELECTOR="T",dayTest!A745,day!A745)</f>
        <v>0</v>
      </c>
    </row>
    <row r="749" spans="1:1" x14ac:dyDescent="0.3">
      <c r="A749" s="13">
        <f>IF(INPUT_SELECTOR="T",dayTest!A746,day!A746)</f>
        <v>0</v>
      </c>
    </row>
    <row r="750" spans="1:1" x14ac:dyDescent="0.3">
      <c r="A750" s="13">
        <f>IF(INPUT_SELECTOR="T",dayTest!A747,day!A747)</f>
        <v>0</v>
      </c>
    </row>
    <row r="751" spans="1:1" x14ac:dyDescent="0.3">
      <c r="A751" s="13">
        <f>IF(INPUT_SELECTOR="T",dayTest!A748,day!A748)</f>
        <v>0</v>
      </c>
    </row>
    <row r="752" spans="1:1" x14ac:dyDescent="0.3">
      <c r="A752" s="13">
        <f>IF(INPUT_SELECTOR="T",dayTest!A749,day!A749)</f>
        <v>0</v>
      </c>
    </row>
    <row r="753" spans="1:1" x14ac:dyDescent="0.3">
      <c r="A753" s="13">
        <f>IF(INPUT_SELECTOR="T",dayTest!A750,day!A750)</f>
        <v>0</v>
      </c>
    </row>
    <row r="754" spans="1:1" x14ac:dyDescent="0.3">
      <c r="A754" s="13">
        <f>IF(INPUT_SELECTOR="T",dayTest!A751,day!A751)</f>
        <v>0</v>
      </c>
    </row>
    <row r="755" spans="1:1" x14ac:dyDescent="0.3">
      <c r="A755" s="13">
        <f>IF(INPUT_SELECTOR="T",dayTest!A752,day!A752)</f>
        <v>0</v>
      </c>
    </row>
    <row r="756" spans="1:1" x14ac:dyDescent="0.3">
      <c r="A756" s="13">
        <f>IF(INPUT_SELECTOR="T",dayTest!A753,day!A753)</f>
        <v>0</v>
      </c>
    </row>
    <row r="757" spans="1:1" x14ac:dyDescent="0.3">
      <c r="A757" s="13">
        <f>IF(INPUT_SELECTOR="T",dayTest!A754,day!A754)</f>
        <v>0</v>
      </c>
    </row>
    <row r="758" spans="1:1" x14ac:dyDescent="0.3">
      <c r="A758" s="13">
        <f>IF(INPUT_SELECTOR="T",dayTest!A755,day!A755)</f>
        <v>0</v>
      </c>
    </row>
    <row r="759" spans="1:1" x14ac:dyDescent="0.3">
      <c r="A759" s="13">
        <f>IF(INPUT_SELECTOR="T",dayTest!A756,day!A756)</f>
        <v>0</v>
      </c>
    </row>
    <row r="760" spans="1:1" x14ac:dyDescent="0.3">
      <c r="A760" s="13">
        <f>IF(INPUT_SELECTOR="T",dayTest!A757,day!A757)</f>
        <v>0</v>
      </c>
    </row>
    <row r="761" spans="1:1" x14ac:dyDescent="0.3">
      <c r="A761" s="13">
        <f>IF(INPUT_SELECTOR="T",dayTest!A758,day!A758)</f>
        <v>0</v>
      </c>
    </row>
    <row r="762" spans="1:1" x14ac:dyDescent="0.3">
      <c r="A762" s="13">
        <f>IF(INPUT_SELECTOR="T",dayTest!A759,day!A759)</f>
        <v>0</v>
      </c>
    </row>
    <row r="763" spans="1:1" x14ac:dyDescent="0.3">
      <c r="A763" s="13">
        <f>IF(INPUT_SELECTOR="T",dayTest!A760,day!A760)</f>
        <v>0</v>
      </c>
    </row>
    <row r="764" spans="1:1" x14ac:dyDescent="0.3">
      <c r="A764" s="13">
        <f>IF(INPUT_SELECTOR="T",dayTest!A761,day!A761)</f>
        <v>0</v>
      </c>
    </row>
    <row r="765" spans="1:1" x14ac:dyDescent="0.3">
      <c r="A765" s="13">
        <f>IF(INPUT_SELECTOR="T",dayTest!A762,day!A762)</f>
        <v>0</v>
      </c>
    </row>
    <row r="766" spans="1:1" x14ac:dyDescent="0.3">
      <c r="A766" s="13">
        <f>IF(INPUT_SELECTOR="T",dayTest!A763,day!A763)</f>
        <v>0</v>
      </c>
    </row>
    <row r="767" spans="1:1" x14ac:dyDescent="0.3">
      <c r="A767" s="13">
        <f>IF(INPUT_SELECTOR="T",dayTest!A764,day!A764)</f>
        <v>0</v>
      </c>
    </row>
    <row r="768" spans="1:1" x14ac:dyDescent="0.3">
      <c r="A768" s="13">
        <f>IF(INPUT_SELECTOR="T",dayTest!A765,day!A765)</f>
        <v>0</v>
      </c>
    </row>
    <row r="769" spans="1:1" x14ac:dyDescent="0.3">
      <c r="A769" s="13">
        <f>IF(INPUT_SELECTOR="T",dayTest!A766,day!A766)</f>
        <v>0</v>
      </c>
    </row>
    <row r="770" spans="1:1" x14ac:dyDescent="0.3">
      <c r="A770" s="13">
        <f>IF(INPUT_SELECTOR="T",dayTest!A767,day!A767)</f>
        <v>0</v>
      </c>
    </row>
    <row r="771" spans="1:1" x14ac:dyDescent="0.3">
      <c r="A771" s="13">
        <f>IF(INPUT_SELECTOR="T",dayTest!A768,day!A768)</f>
        <v>0</v>
      </c>
    </row>
    <row r="772" spans="1:1" x14ac:dyDescent="0.3">
      <c r="A772" s="13">
        <f>IF(INPUT_SELECTOR="T",dayTest!A769,day!A769)</f>
        <v>0</v>
      </c>
    </row>
    <row r="773" spans="1:1" x14ac:dyDescent="0.3">
      <c r="A773" s="13">
        <f>IF(INPUT_SELECTOR="T",dayTest!A770,day!A770)</f>
        <v>0</v>
      </c>
    </row>
    <row r="774" spans="1:1" x14ac:dyDescent="0.3">
      <c r="A774" s="13">
        <f>IF(INPUT_SELECTOR="T",dayTest!A771,day!A771)</f>
        <v>0</v>
      </c>
    </row>
    <row r="775" spans="1:1" x14ac:dyDescent="0.3">
      <c r="A775" s="13">
        <f>IF(INPUT_SELECTOR="T",dayTest!A772,day!A772)</f>
        <v>0</v>
      </c>
    </row>
    <row r="776" spans="1:1" x14ac:dyDescent="0.3">
      <c r="A776" s="13">
        <f>IF(INPUT_SELECTOR="T",dayTest!A773,day!A773)</f>
        <v>0</v>
      </c>
    </row>
    <row r="777" spans="1:1" x14ac:dyDescent="0.3">
      <c r="A777" s="13">
        <f>IF(INPUT_SELECTOR="T",dayTest!A774,day!A774)</f>
        <v>0</v>
      </c>
    </row>
    <row r="778" spans="1:1" x14ac:dyDescent="0.3">
      <c r="A778" s="13">
        <f>IF(INPUT_SELECTOR="T",dayTest!A775,day!A775)</f>
        <v>0</v>
      </c>
    </row>
    <row r="779" spans="1:1" x14ac:dyDescent="0.3">
      <c r="A779" s="13">
        <f>IF(INPUT_SELECTOR="T",dayTest!A776,day!A776)</f>
        <v>0</v>
      </c>
    </row>
    <row r="780" spans="1:1" x14ac:dyDescent="0.3">
      <c r="A780" s="13">
        <f>IF(INPUT_SELECTOR="T",dayTest!A777,day!A777)</f>
        <v>0</v>
      </c>
    </row>
    <row r="781" spans="1:1" x14ac:dyDescent="0.3">
      <c r="A781" s="13">
        <f>IF(INPUT_SELECTOR="T",dayTest!A778,day!A778)</f>
        <v>0</v>
      </c>
    </row>
    <row r="782" spans="1:1" x14ac:dyDescent="0.3">
      <c r="A782" s="13">
        <f>IF(INPUT_SELECTOR="T",dayTest!A779,day!A779)</f>
        <v>0</v>
      </c>
    </row>
    <row r="783" spans="1:1" x14ac:dyDescent="0.3">
      <c r="A783" s="13">
        <f>IF(INPUT_SELECTOR="T",dayTest!A780,day!A780)</f>
        <v>0</v>
      </c>
    </row>
    <row r="784" spans="1:1" x14ac:dyDescent="0.3">
      <c r="A784" s="13">
        <f>IF(INPUT_SELECTOR="T",dayTest!A781,day!A781)</f>
        <v>0</v>
      </c>
    </row>
    <row r="785" spans="1:1" x14ac:dyDescent="0.3">
      <c r="A785" s="13">
        <f>IF(INPUT_SELECTOR="T",dayTest!A782,day!A782)</f>
        <v>0</v>
      </c>
    </row>
    <row r="786" spans="1:1" x14ac:dyDescent="0.3">
      <c r="A786" s="13">
        <f>IF(INPUT_SELECTOR="T",dayTest!A783,day!A783)</f>
        <v>0</v>
      </c>
    </row>
    <row r="787" spans="1:1" x14ac:dyDescent="0.3">
      <c r="A787" s="13">
        <f>IF(INPUT_SELECTOR="T",dayTest!A784,day!A784)</f>
        <v>0</v>
      </c>
    </row>
    <row r="788" spans="1:1" x14ac:dyDescent="0.3">
      <c r="A788" s="13">
        <f>IF(INPUT_SELECTOR="T",dayTest!A785,day!A785)</f>
        <v>0</v>
      </c>
    </row>
    <row r="789" spans="1:1" x14ac:dyDescent="0.3">
      <c r="A789" s="13">
        <f>IF(INPUT_SELECTOR="T",dayTest!A786,day!A786)</f>
        <v>0</v>
      </c>
    </row>
    <row r="790" spans="1:1" x14ac:dyDescent="0.3">
      <c r="A790" s="13">
        <f>IF(INPUT_SELECTOR="T",dayTest!A787,day!A787)</f>
        <v>0</v>
      </c>
    </row>
    <row r="791" spans="1:1" x14ac:dyDescent="0.3">
      <c r="A791" s="13">
        <f>IF(INPUT_SELECTOR="T",dayTest!A788,day!A788)</f>
        <v>0</v>
      </c>
    </row>
    <row r="792" spans="1:1" x14ac:dyDescent="0.3">
      <c r="A792" s="13">
        <f>IF(INPUT_SELECTOR="T",dayTest!A789,day!A789)</f>
        <v>0</v>
      </c>
    </row>
    <row r="793" spans="1:1" x14ac:dyDescent="0.3">
      <c r="A793" s="13">
        <f>IF(INPUT_SELECTOR="T",dayTest!A790,day!A790)</f>
        <v>0</v>
      </c>
    </row>
    <row r="794" spans="1:1" x14ac:dyDescent="0.3">
      <c r="A794" s="13">
        <f>IF(INPUT_SELECTOR="T",dayTest!A791,day!A791)</f>
        <v>0</v>
      </c>
    </row>
    <row r="795" spans="1:1" x14ac:dyDescent="0.3">
      <c r="A795" s="13">
        <f>IF(INPUT_SELECTOR="T",dayTest!A792,day!A792)</f>
        <v>0</v>
      </c>
    </row>
    <row r="796" spans="1:1" x14ac:dyDescent="0.3">
      <c r="A796" s="13">
        <f>IF(INPUT_SELECTOR="T",dayTest!A793,day!A793)</f>
        <v>0</v>
      </c>
    </row>
    <row r="797" spans="1:1" x14ac:dyDescent="0.3">
      <c r="A797" s="13">
        <f>IF(INPUT_SELECTOR="T",dayTest!A794,day!A794)</f>
        <v>0</v>
      </c>
    </row>
    <row r="798" spans="1:1" x14ac:dyDescent="0.3">
      <c r="A798" s="13">
        <f>IF(INPUT_SELECTOR="T",dayTest!A795,day!A795)</f>
        <v>0</v>
      </c>
    </row>
    <row r="799" spans="1:1" x14ac:dyDescent="0.3">
      <c r="A799" s="13">
        <f>IF(INPUT_SELECTOR="T",dayTest!A796,day!A796)</f>
        <v>0</v>
      </c>
    </row>
    <row r="800" spans="1:1" x14ac:dyDescent="0.3">
      <c r="A800" s="13">
        <f>IF(INPUT_SELECTOR="T",dayTest!A797,day!A797)</f>
        <v>0</v>
      </c>
    </row>
    <row r="801" spans="1:1" x14ac:dyDescent="0.3">
      <c r="A801" s="13">
        <f>IF(INPUT_SELECTOR="T",dayTest!A798,day!A798)</f>
        <v>0</v>
      </c>
    </row>
    <row r="802" spans="1:1" x14ac:dyDescent="0.3">
      <c r="A802" s="13">
        <f>IF(INPUT_SELECTOR="T",dayTest!A799,day!A799)</f>
        <v>0</v>
      </c>
    </row>
    <row r="803" spans="1:1" x14ac:dyDescent="0.3">
      <c r="A803" s="13">
        <f>IF(INPUT_SELECTOR="T",dayTest!A800,day!A800)</f>
        <v>0</v>
      </c>
    </row>
    <row r="804" spans="1:1" x14ac:dyDescent="0.3">
      <c r="A804" s="13">
        <f>IF(INPUT_SELECTOR="T",dayTest!A801,day!A801)</f>
        <v>0</v>
      </c>
    </row>
    <row r="805" spans="1:1" x14ac:dyDescent="0.3">
      <c r="A805" s="13">
        <f>IF(INPUT_SELECTOR="T",dayTest!A802,day!A802)</f>
        <v>0</v>
      </c>
    </row>
    <row r="806" spans="1:1" x14ac:dyDescent="0.3">
      <c r="A806" s="13">
        <f>IF(INPUT_SELECTOR="T",dayTest!A803,day!A803)</f>
        <v>0</v>
      </c>
    </row>
    <row r="807" spans="1:1" x14ac:dyDescent="0.3">
      <c r="A807" s="13">
        <f>IF(INPUT_SELECTOR="T",dayTest!A804,day!A804)</f>
        <v>0</v>
      </c>
    </row>
    <row r="808" spans="1:1" x14ac:dyDescent="0.3">
      <c r="A808" s="13">
        <f>IF(INPUT_SELECTOR="T",dayTest!A805,day!A805)</f>
        <v>0</v>
      </c>
    </row>
    <row r="809" spans="1:1" x14ac:dyDescent="0.3">
      <c r="A809" s="13">
        <f>IF(INPUT_SELECTOR="T",dayTest!A806,day!A806)</f>
        <v>0</v>
      </c>
    </row>
    <row r="810" spans="1:1" x14ac:dyDescent="0.3">
      <c r="A810" s="13">
        <f>IF(INPUT_SELECTOR="T",dayTest!A807,day!A807)</f>
        <v>0</v>
      </c>
    </row>
    <row r="811" spans="1:1" x14ac:dyDescent="0.3">
      <c r="A811" s="13">
        <f>IF(INPUT_SELECTOR="T",dayTest!A808,day!A808)</f>
        <v>0</v>
      </c>
    </row>
    <row r="812" spans="1:1" x14ac:dyDescent="0.3">
      <c r="A812" s="13">
        <f>IF(INPUT_SELECTOR="T",dayTest!A809,day!A809)</f>
        <v>0</v>
      </c>
    </row>
    <row r="813" spans="1:1" x14ac:dyDescent="0.3">
      <c r="A813" s="13">
        <f>IF(INPUT_SELECTOR="T",dayTest!A810,day!A810)</f>
        <v>0</v>
      </c>
    </row>
    <row r="814" spans="1:1" x14ac:dyDescent="0.3">
      <c r="A814" s="13">
        <f>IF(INPUT_SELECTOR="T",dayTest!A811,day!A811)</f>
        <v>0</v>
      </c>
    </row>
    <row r="815" spans="1:1" x14ac:dyDescent="0.3">
      <c r="A815" s="13">
        <f>IF(INPUT_SELECTOR="T",dayTest!A812,day!A812)</f>
        <v>0</v>
      </c>
    </row>
    <row r="816" spans="1:1" x14ac:dyDescent="0.3">
      <c r="A816" s="13">
        <f>IF(INPUT_SELECTOR="T",dayTest!A813,day!A813)</f>
        <v>0</v>
      </c>
    </row>
    <row r="817" spans="1:1" x14ac:dyDescent="0.3">
      <c r="A817" s="13">
        <f>IF(INPUT_SELECTOR="T",dayTest!A814,day!A814)</f>
        <v>0</v>
      </c>
    </row>
    <row r="818" spans="1:1" x14ac:dyDescent="0.3">
      <c r="A818" s="13">
        <f>IF(INPUT_SELECTOR="T",dayTest!A815,day!A815)</f>
        <v>0</v>
      </c>
    </row>
    <row r="819" spans="1:1" x14ac:dyDescent="0.3">
      <c r="A819" s="13">
        <f>IF(INPUT_SELECTOR="T",dayTest!A816,day!A816)</f>
        <v>0</v>
      </c>
    </row>
    <row r="820" spans="1:1" x14ac:dyDescent="0.3">
      <c r="A820" s="13">
        <f>IF(INPUT_SELECTOR="T",dayTest!A817,day!A817)</f>
        <v>0</v>
      </c>
    </row>
    <row r="821" spans="1:1" x14ac:dyDescent="0.3">
      <c r="A821" s="13">
        <f>IF(INPUT_SELECTOR="T",dayTest!A818,day!A818)</f>
        <v>0</v>
      </c>
    </row>
    <row r="822" spans="1:1" x14ac:dyDescent="0.3">
      <c r="A822" s="13">
        <f>IF(INPUT_SELECTOR="T",dayTest!A819,day!A819)</f>
        <v>0</v>
      </c>
    </row>
    <row r="823" spans="1:1" x14ac:dyDescent="0.3">
      <c r="A823" s="13">
        <f>IF(INPUT_SELECTOR="T",dayTest!A820,day!A820)</f>
        <v>0</v>
      </c>
    </row>
    <row r="824" spans="1:1" x14ac:dyDescent="0.3">
      <c r="A824" s="13">
        <f>IF(INPUT_SELECTOR="T",dayTest!A821,day!A821)</f>
        <v>0</v>
      </c>
    </row>
    <row r="825" spans="1:1" x14ac:dyDescent="0.3">
      <c r="A825" s="13">
        <f>IF(INPUT_SELECTOR="T",dayTest!A822,day!A822)</f>
        <v>0</v>
      </c>
    </row>
    <row r="826" spans="1:1" x14ac:dyDescent="0.3">
      <c r="A826" s="13">
        <f>IF(INPUT_SELECTOR="T",dayTest!A823,day!A823)</f>
        <v>0</v>
      </c>
    </row>
    <row r="827" spans="1:1" x14ac:dyDescent="0.3">
      <c r="A827" s="13">
        <f>IF(INPUT_SELECTOR="T",dayTest!A824,day!A824)</f>
        <v>0</v>
      </c>
    </row>
    <row r="828" spans="1:1" x14ac:dyDescent="0.3">
      <c r="A828" s="13">
        <f>IF(INPUT_SELECTOR="T",dayTest!A825,day!A825)</f>
        <v>0</v>
      </c>
    </row>
    <row r="829" spans="1:1" x14ac:dyDescent="0.3">
      <c r="A829" s="13">
        <f>IF(INPUT_SELECTOR="T",dayTest!A826,day!A826)</f>
        <v>0</v>
      </c>
    </row>
    <row r="830" spans="1:1" x14ac:dyDescent="0.3">
      <c r="A830" s="13">
        <f>IF(INPUT_SELECTOR="T",dayTest!A827,day!A827)</f>
        <v>0</v>
      </c>
    </row>
    <row r="831" spans="1:1" x14ac:dyDescent="0.3">
      <c r="A831" s="13">
        <f>IF(INPUT_SELECTOR="T",dayTest!A828,day!A828)</f>
        <v>0</v>
      </c>
    </row>
    <row r="832" spans="1:1" x14ac:dyDescent="0.3">
      <c r="A832" s="13">
        <f>IF(INPUT_SELECTOR="T",dayTest!A829,day!A829)</f>
        <v>0</v>
      </c>
    </row>
    <row r="833" spans="1:1" x14ac:dyDescent="0.3">
      <c r="A833" s="13">
        <f>IF(INPUT_SELECTOR="T",dayTest!A830,day!A830)</f>
        <v>0</v>
      </c>
    </row>
    <row r="834" spans="1:1" ht="12" customHeight="1" x14ac:dyDescent="0.3">
      <c r="A834" s="13">
        <f>IF(INPUT_SELECTOR="T",dayTest!A831,day!A831)</f>
        <v>0</v>
      </c>
    </row>
    <row r="835" spans="1:1" x14ac:dyDescent="0.3">
      <c r="A835" s="13">
        <f>IF(INPUT_SELECTOR="T",dayTest!A832,day!A832)</f>
        <v>0</v>
      </c>
    </row>
    <row r="836" spans="1:1" x14ac:dyDescent="0.3">
      <c r="A836" s="13">
        <f>IF(INPUT_SELECTOR="T",dayTest!A833,day!A833)</f>
        <v>0</v>
      </c>
    </row>
    <row r="837" spans="1:1" x14ac:dyDescent="0.3">
      <c r="A837" s="13">
        <f>IF(INPUT_SELECTOR="T",dayTest!A834,day!A834)</f>
        <v>0</v>
      </c>
    </row>
    <row r="838" spans="1:1" x14ac:dyDescent="0.3">
      <c r="A838" s="13">
        <f>IF(INPUT_SELECTOR="T",dayTest!A835,day!A835)</f>
        <v>0</v>
      </c>
    </row>
    <row r="839" spans="1:1" x14ac:dyDescent="0.3">
      <c r="A839" s="13">
        <f>IF(INPUT_SELECTOR="T",dayTest!A836,day!A836)</f>
        <v>0</v>
      </c>
    </row>
    <row r="840" spans="1:1" x14ac:dyDescent="0.3">
      <c r="A840" s="13">
        <f>IF(INPUT_SELECTOR="T",dayTest!A837,day!A837)</f>
        <v>0</v>
      </c>
    </row>
    <row r="841" spans="1:1" x14ac:dyDescent="0.3">
      <c r="A841" s="13">
        <f>IF(INPUT_SELECTOR="T",dayTest!A838,day!A838)</f>
        <v>0</v>
      </c>
    </row>
    <row r="842" spans="1:1" x14ac:dyDescent="0.3">
      <c r="A842" s="13">
        <f>IF(INPUT_SELECTOR="T",dayTest!A839,day!A839)</f>
        <v>0</v>
      </c>
    </row>
    <row r="843" spans="1:1" x14ac:dyDescent="0.3">
      <c r="A843" s="13">
        <f>IF(INPUT_SELECTOR="T",dayTest!A840,day!A840)</f>
        <v>0</v>
      </c>
    </row>
    <row r="844" spans="1:1" x14ac:dyDescent="0.3">
      <c r="A844" s="13">
        <f>IF(INPUT_SELECTOR="T",dayTest!A841,day!A841)</f>
        <v>0</v>
      </c>
    </row>
    <row r="845" spans="1:1" x14ac:dyDescent="0.3">
      <c r="A845" s="13">
        <f>IF(INPUT_SELECTOR="T",dayTest!A842,day!A842)</f>
        <v>0</v>
      </c>
    </row>
    <row r="846" spans="1:1" x14ac:dyDescent="0.3">
      <c r="A846" s="13">
        <f>IF(INPUT_SELECTOR="T",dayTest!A843,day!A843)</f>
        <v>0</v>
      </c>
    </row>
    <row r="847" spans="1:1" x14ac:dyDescent="0.3">
      <c r="A847" s="13">
        <f>IF(INPUT_SELECTOR="T",dayTest!A844,day!A844)</f>
        <v>0</v>
      </c>
    </row>
    <row r="848" spans="1:1" x14ac:dyDescent="0.3">
      <c r="A848" s="13">
        <f>IF(INPUT_SELECTOR="T",dayTest!A845,day!A845)</f>
        <v>0</v>
      </c>
    </row>
    <row r="849" spans="1:1" x14ac:dyDescent="0.3">
      <c r="A849" s="13">
        <f>IF(INPUT_SELECTOR="T",dayTest!A846,day!A846)</f>
        <v>0</v>
      </c>
    </row>
    <row r="850" spans="1:1" x14ac:dyDescent="0.3">
      <c r="A850" s="13">
        <f>IF(INPUT_SELECTOR="T",dayTest!A847,day!A847)</f>
        <v>0</v>
      </c>
    </row>
    <row r="851" spans="1:1" x14ac:dyDescent="0.3">
      <c r="A851" s="13">
        <f>IF(INPUT_SELECTOR="T",dayTest!A848,day!A848)</f>
        <v>0</v>
      </c>
    </row>
    <row r="852" spans="1:1" x14ac:dyDescent="0.3">
      <c r="A852" s="13">
        <f>IF(INPUT_SELECTOR="T",dayTest!A849,day!A849)</f>
        <v>0</v>
      </c>
    </row>
    <row r="853" spans="1:1" x14ac:dyDescent="0.3">
      <c r="A853" s="13">
        <f>IF(INPUT_SELECTOR="T",dayTest!A850,day!A850)</f>
        <v>0</v>
      </c>
    </row>
    <row r="854" spans="1:1" x14ac:dyDescent="0.3">
      <c r="A854" s="13">
        <f>IF(INPUT_SELECTOR="T",dayTest!A851,day!A851)</f>
        <v>0</v>
      </c>
    </row>
    <row r="855" spans="1:1" x14ac:dyDescent="0.3">
      <c r="A855" s="13">
        <f>IF(INPUT_SELECTOR="T",dayTest!A852,day!A852)</f>
        <v>0</v>
      </c>
    </row>
    <row r="856" spans="1:1" x14ac:dyDescent="0.3">
      <c r="A856" s="13">
        <f>IF(INPUT_SELECTOR="T",dayTest!A853,day!A853)</f>
        <v>0</v>
      </c>
    </row>
    <row r="857" spans="1:1" x14ac:dyDescent="0.3">
      <c r="A857" s="13">
        <f>IF(INPUT_SELECTOR="T",dayTest!A854,day!A854)</f>
        <v>0</v>
      </c>
    </row>
    <row r="858" spans="1:1" x14ac:dyDescent="0.3">
      <c r="A858" s="13">
        <f>IF(INPUT_SELECTOR="T",dayTest!A855,day!A855)</f>
        <v>0</v>
      </c>
    </row>
    <row r="859" spans="1:1" x14ac:dyDescent="0.3">
      <c r="A859" s="13">
        <f>IF(INPUT_SELECTOR="T",dayTest!A856,day!A856)</f>
        <v>0</v>
      </c>
    </row>
    <row r="860" spans="1:1" x14ac:dyDescent="0.3">
      <c r="A860" s="13">
        <f>IF(INPUT_SELECTOR="T",dayTest!A857,day!A857)</f>
        <v>0</v>
      </c>
    </row>
    <row r="861" spans="1:1" x14ac:dyDescent="0.3">
      <c r="A861" s="13">
        <f>IF(INPUT_SELECTOR="T",dayTest!A858,day!A858)</f>
        <v>0</v>
      </c>
    </row>
    <row r="862" spans="1:1" x14ac:dyDescent="0.3">
      <c r="A862" s="13">
        <f>IF(INPUT_SELECTOR="T",dayTest!A859,day!A859)</f>
        <v>0</v>
      </c>
    </row>
    <row r="863" spans="1:1" x14ac:dyDescent="0.3">
      <c r="A863" s="13">
        <f>IF(INPUT_SELECTOR="T",dayTest!A860,day!A860)</f>
        <v>0</v>
      </c>
    </row>
    <row r="864" spans="1:1" x14ac:dyDescent="0.3">
      <c r="A864" s="13">
        <f>IF(INPUT_SELECTOR="T",dayTest!A861,day!A861)</f>
        <v>0</v>
      </c>
    </row>
    <row r="865" spans="1:1" x14ac:dyDescent="0.3">
      <c r="A865" s="13">
        <f>IF(INPUT_SELECTOR="T",dayTest!A862,day!A862)</f>
        <v>0</v>
      </c>
    </row>
    <row r="866" spans="1:1" x14ac:dyDescent="0.3">
      <c r="A866" s="13">
        <f>IF(INPUT_SELECTOR="T",dayTest!A863,day!A863)</f>
        <v>0</v>
      </c>
    </row>
    <row r="867" spans="1:1" x14ac:dyDescent="0.3">
      <c r="A867" s="13">
        <f>IF(INPUT_SELECTOR="T",dayTest!A864,day!A864)</f>
        <v>0</v>
      </c>
    </row>
    <row r="868" spans="1:1" x14ac:dyDescent="0.3">
      <c r="A868" s="13">
        <f>IF(INPUT_SELECTOR="T",dayTest!A865,day!A865)</f>
        <v>0</v>
      </c>
    </row>
    <row r="869" spans="1:1" x14ac:dyDescent="0.3">
      <c r="A869" s="13">
        <f>IF(INPUT_SELECTOR="T",dayTest!A866,day!A866)</f>
        <v>0</v>
      </c>
    </row>
    <row r="870" spans="1:1" x14ac:dyDescent="0.3">
      <c r="A870" s="13">
        <f>IF(INPUT_SELECTOR="T",dayTest!A867,day!A867)</f>
        <v>0</v>
      </c>
    </row>
    <row r="871" spans="1:1" x14ac:dyDescent="0.3">
      <c r="A871" s="13">
        <f>IF(INPUT_SELECTOR="T",dayTest!A868,day!A868)</f>
        <v>0</v>
      </c>
    </row>
    <row r="872" spans="1:1" x14ac:dyDescent="0.3">
      <c r="A872" s="13">
        <f>IF(INPUT_SELECTOR="T",dayTest!A869,day!A869)</f>
        <v>0</v>
      </c>
    </row>
    <row r="873" spans="1:1" x14ac:dyDescent="0.3">
      <c r="A873" s="13">
        <f>IF(INPUT_SELECTOR="T",dayTest!A870,day!A870)</f>
        <v>0</v>
      </c>
    </row>
    <row r="874" spans="1:1" x14ac:dyDescent="0.3">
      <c r="A874" s="13">
        <f>IF(INPUT_SELECTOR="T",dayTest!A871,day!A871)</f>
        <v>0</v>
      </c>
    </row>
    <row r="875" spans="1:1" x14ac:dyDescent="0.3">
      <c r="A875" s="13">
        <f>IF(INPUT_SELECTOR="T",dayTest!A872,day!A872)</f>
        <v>0</v>
      </c>
    </row>
    <row r="876" spans="1:1" x14ac:dyDescent="0.3">
      <c r="A876" s="13">
        <f>IF(INPUT_SELECTOR="T",dayTest!A873,day!A873)</f>
        <v>0</v>
      </c>
    </row>
    <row r="877" spans="1:1" x14ac:dyDescent="0.3">
      <c r="A877" s="13">
        <f>IF(INPUT_SELECTOR="T",dayTest!A874,day!A874)</f>
        <v>0</v>
      </c>
    </row>
    <row r="878" spans="1:1" x14ac:dyDescent="0.3">
      <c r="A878" s="13">
        <f>IF(INPUT_SELECTOR="T",dayTest!A875,day!A875)</f>
        <v>0</v>
      </c>
    </row>
    <row r="879" spans="1:1" x14ac:dyDescent="0.3">
      <c r="A879" s="13">
        <f>IF(INPUT_SELECTOR="T",dayTest!A876,day!A876)</f>
        <v>0</v>
      </c>
    </row>
    <row r="880" spans="1:1" x14ac:dyDescent="0.3">
      <c r="A880" s="13">
        <f>IF(INPUT_SELECTOR="T",dayTest!A877,day!A877)</f>
        <v>0</v>
      </c>
    </row>
    <row r="881" spans="1:1" x14ac:dyDescent="0.3">
      <c r="A881" s="13">
        <f>IF(INPUT_SELECTOR="T",dayTest!A878,day!A878)</f>
        <v>0</v>
      </c>
    </row>
    <row r="882" spans="1:1" x14ac:dyDescent="0.3">
      <c r="A882" s="13">
        <f>IF(INPUT_SELECTOR="T",dayTest!A879,day!A879)</f>
        <v>0</v>
      </c>
    </row>
    <row r="883" spans="1:1" x14ac:dyDescent="0.3">
      <c r="A883" s="13">
        <f>IF(INPUT_SELECTOR="T",dayTest!A880,day!A880)</f>
        <v>0</v>
      </c>
    </row>
    <row r="884" spans="1:1" x14ac:dyDescent="0.3">
      <c r="A884" s="13">
        <f>IF(INPUT_SELECTOR="T",dayTest!A881,day!A881)</f>
        <v>0</v>
      </c>
    </row>
    <row r="885" spans="1:1" x14ac:dyDescent="0.3">
      <c r="A885" s="13">
        <f>IF(INPUT_SELECTOR="T",dayTest!A882,day!A882)</f>
        <v>0</v>
      </c>
    </row>
    <row r="886" spans="1:1" x14ac:dyDescent="0.3">
      <c r="A886" s="13">
        <f>IF(INPUT_SELECTOR="T",dayTest!A883,day!A883)</f>
        <v>0</v>
      </c>
    </row>
    <row r="887" spans="1:1" x14ac:dyDescent="0.3">
      <c r="A887" s="13">
        <f>IF(INPUT_SELECTOR="T",dayTest!A884,day!A884)</f>
        <v>0</v>
      </c>
    </row>
    <row r="888" spans="1:1" x14ac:dyDescent="0.3">
      <c r="A888" s="13">
        <f>IF(INPUT_SELECTOR="T",dayTest!A885,day!A885)</f>
        <v>0</v>
      </c>
    </row>
    <row r="889" spans="1:1" x14ac:dyDescent="0.3">
      <c r="A889" s="13">
        <f>IF(INPUT_SELECTOR="T",dayTest!A886,day!A886)</f>
        <v>0</v>
      </c>
    </row>
    <row r="890" spans="1:1" x14ac:dyDescent="0.3">
      <c r="A890" s="13">
        <f>IF(INPUT_SELECTOR="T",dayTest!A887,day!A887)</f>
        <v>0</v>
      </c>
    </row>
    <row r="891" spans="1:1" x14ac:dyDescent="0.3">
      <c r="A891" s="13">
        <f>IF(INPUT_SELECTOR="T",dayTest!A888,day!A888)</f>
        <v>0</v>
      </c>
    </row>
    <row r="892" spans="1:1" x14ac:dyDescent="0.3">
      <c r="A892" s="13">
        <f>IF(INPUT_SELECTOR="T",dayTest!A889,day!A889)</f>
        <v>0</v>
      </c>
    </row>
    <row r="893" spans="1:1" x14ac:dyDescent="0.3">
      <c r="A893" s="13">
        <f>IF(INPUT_SELECTOR="T",dayTest!A890,day!A890)</f>
        <v>0</v>
      </c>
    </row>
    <row r="894" spans="1:1" x14ac:dyDescent="0.3">
      <c r="A894" s="13">
        <f>IF(INPUT_SELECTOR="T",dayTest!A891,day!A891)</f>
        <v>0</v>
      </c>
    </row>
    <row r="895" spans="1:1" x14ac:dyDescent="0.3">
      <c r="A895" s="13">
        <f>IF(INPUT_SELECTOR="T",dayTest!A892,day!A892)</f>
        <v>0</v>
      </c>
    </row>
    <row r="896" spans="1:1" x14ac:dyDescent="0.3">
      <c r="A896" s="13">
        <f>IF(INPUT_SELECTOR="T",dayTest!A893,day!A893)</f>
        <v>0</v>
      </c>
    </row>
    <row r="897" spans="1:1" x14ac:dyDescent="0.3">
      <c r="A897" s="13">
        <f>IF(INPUT_SELECTOR="T",dayTest!A894,day!A894)</f>
        <v>0</v>
      </c>
    </row>
    <row r="898" spans="1:1" x14ac:dyDescent="0.3">
      <c r="A898" s="13">
        <f>IF(INPUT_SELECTOR="T",dayTest!A895,day!A895)</f>
        <v>0</v>
      </c>
    </row>
    <row r="899" spans="1:1" x14ac:dyDescent="0.3">
      <c r="A899" s="13">
        <f>IF(INPUT_SELECTOR="T",dayTest!A896,day!A896)</f>
        <v>0</v>
      </c>
    </row>
    <row r="900" spans="1:1" x14ac:dyDescent="0.3">
      <c r="A900" s="13">
        <f>IF(INPUT_SELECTOR="T",dayTest!A897,day!A897)</f>
        <v>0</v>
      </c>
    </row>
    <row r="901" spans="1:1" x14ac:dyDescent="0.3">
      <c r="A901" s="13">
        <f>IF(INPUT_SELECTOR="T",dayTest!A898,day!A898)</f>
        <v>0</v>
      </c>
    </row>
    <row r="902" spans="1:1" x14ac:dyDescent="0.3">
      <c r="A902" s="13">
        <f>IF(INPUT_SELECTOR="T",dayTest!A899,day!A899)</f>
        <v>0</v>
      </c>
    </row>
    <row r="903" spans="1:1" x14ac:dyDescent="0.3">
      <c r="A903" s="13">
        <f>IF(INPUT_SELECTOR="T",dayTest!A900,day!A900)</f>
        <v>0</v>
      </c>
    </row>
    <row r="904" spans="1:1" x14ac:dyDescent="0.3">
      <c r="A904" s="13">
        <f>IF(INPUT_SELECTOR="T",dayTest!A901,day!A901)</f>
        <v>0</v>
      </c>
    </row>
    <row r="905" spans="1:1" x14ac:dyDescent="0.3">
      <c r="A905" s="13">
        <f>IF(INPUT_SELECTOR="T",dayTest!A902,day!A902)</f>
        <v>0</v>
      </c>
    </row>
    <row r="906" spans="1:1" x14ac:dyDescent="0.3">
      <c r="A906" s="13">
        <f>IF(INPUT_SELECTOR="T",dayTest!A903,day!A903)</f>
        <v>0</v>
      </c>
    </row>
    <row r="907" spans="1:1" x14ac:dyDescent="0.3">
      <c r="A907" s="13">
        <f>IF(INPUT_SELECTOR="T",dayTest!A904,day!A904)</f>
        <v>0</v>
      </c>
    </row>
    <row r="908" spans="1:1" x14ac:dyDescent="0.3">
      <c r="A908" s="13">
        <f>IF(INPUT_SELECTOR="T",dayTest!A905,day!A905)</f>
        <v>0</v>
      </c>
    </row>
    <row r="909" spans="1:1" x14ac:dyDescent="0.3">
      <c r="A909" s="13">
        <f>IF(INPUT_SELECTOR="T",dayTest!A906,day!A906)</f>
        <v>0</v>
      </c>
    </row>
    <row r="910" spans="1:1" x14ac:dyDescent="0.3">
      <c r="A910" s="13">
        <f>IF(INPUT_SELECTOR="T",dayTest!A907,day!A907)</f>
        <v>0</v>
      </c>
    </row>
    <row r="911" spans="1:1" x14ac:dyDescent="0.3">
      <c r="A911" s="13">
        <f>IF(INPUT_SELECTOR="T",dayTest!A908,day!A908)</f>
        <v>0</v>
      </c>
    </row>
    <row r="912" spans="1:1" x14ac:dyDescent="0.3">
      <c r="A912" s="13">
        <f>IF(INPUT_SELECTOR="T",dayTest!A909,day!A909)</f>
        <v>0</v>
      </c>
    </row>
    <row r="913" spans="1:1" x14ac:dyDescent="0.3">
      <c r="A913" s="13">
        <f>IF(INPUT_SELECTOR="T",dayTest!A910,day!A910)</f>
        <v>0</v>
      </c>
    </row>
    <row r="914" spans="1:1" x14ac:dyDescent="0.3">
      <c r="A914" s="13">
        <f>IF(INPUT_SELECTOR="T",dayTest!A911,day!A911)</f>
        <v>0</v>
      </c>
    </row>
    <row r="915" spans="1:1" x14ac:dyDescent="0.3">
      <c r="A915" s="13">
        <f>IF(INPUT_SELECTOR="T",dayTest!A912,day!A912)</f>
        <v>0</v>
      </c>
    </row>
    <row r="916" spans="1:1" x14ac:dyDescent="0.3">
      <c r="A916" s="13">
        <f>IF(INPUT_SELECTOR="T",dayTest!A913,day!A913)</f>
        <v>0</v>
      </c>
    </row>
    <row r="917" spans="1:1" x14ac:dyDescent="0.3">
      <c r="A917" s="13">
        <f>IF(INPUT_SELECTOR="T",dayTest!A914,day!A914)</f>
        <v>0</v>
      </c>
    </row>
    <row r="918" spans="1:1" x14ac:dyDescent="0.3">
      <c r="A918" s="13">
        <f>IF(INPUT_SELECTOR="T",dayTest!A915,day!A915)</f>
        <v>0</v>
      </c>
    </row>
    <row r="919" spans="1:1" x14ac:dyDescent="0.3">
      <c r="A919" s="13">
        <f>IF(INPUT_SELECTOR="T",dayTest!A916,day!A916)</f>
        <v>0</v>
      </c>
    </row>
    <row r="920" spans="1:1" x14ac:dyDescent="0.3">
      <c r="A920" s="13">
        <f>IF(INPUT_SELECTOR="T",dayTest!A917,day!A917)</f>
        <v>0</v>
      </c>
    </row>
    <row r="921" spans="1:1" x14ac:dyDescent="0.3">
      <c r="A921" s="13">
        <f>IF(INPUT_SELECTOR="T",dayTest!A918,day!A918)</f>
        <v>0</v>
      </c>
    </row>
    <row r="922" spans="1:1" x14ac:dyDescent="0.3">
      <c r="A922" s="13">
        <f>IF(INPUT_SELECTOR="T",dayTest!A919,day!A919)</f>
        <v>0</v>
      </c>
    </row>
    <row r="923" spans="1:1" x14ac:dyDescent="0.3">
      <c r="A923" s="13">
        <f>IF(INPUT_SELECTOR="T",dayTest!A920,day!A920)</f>
        <v>0</v>
      </c>
    </row>
    <row r="924" spans="1:1" x14ac:dyDescent="0.3">
      <c r="A924" s="13">
        <f>IF(INPUT_SELECTOR="T",dayTest!A921,day!A921)</f>
        <v>0</v>
      </c>
    </row>
    <row r="925" spans="1:1" x14ac:dyDescent="0.3">
      <c r="A925" s="13">
        <f>IF(INPUT_SELECTOR="T",dayTest!A922,day!A922)</f>
        <v>0</v>
      </c>
    </row>
    <row r="926" spans="1:1" x14ac:dyDescent="0.3">
      <c r="A926" s="13">
        <f>IF(INPUT_SELECTOR="T",dayTest!A923,day!A923)</f>
        <v>0</v>
      </c>
    </row>
    <row r="927" spans="1:1" x14ac:dyDescent="0.3">
      <c r="A927" s="13">
        <f>IF(INPUT_SELECTOR="T",dayTest!A924,day!A924)</f>
        <v>0</v>
      </c>
    </row>
    <row r="928" spans="1:1" x14ac:dyDescent="0.3">
      <c r="A928" s="13">
        <f>IF(INPUT_SELECTOR="T",dayTest!A925,day!A925)</f>
        <v>0</v>
      </c>
    </row>
    <row r="929" spans="1:1" x14ac:dyDescent="0.3">
      <c r="A929" s="13">
        <f>IF(INPUT_SELECTOR="T",dayTest!A926,day!A926)</f>
        <v>0</v>
      </c>
    </row>
    <row r="930" spans="1:1" x14ac:dyDescent="0.3">
      <c r="A930" s="13">
        <f>IF(INPUT_SELECTOR="T",dayTest!A927,day!A927)</f>
        <v>0</v>
      </c>
    </row>
    <row r="931" spans="1:1" x14ac:dyDescent="0.3">
      <c r="A931" s="13">
        <f>IF(INPUT_SELECTOR="T",dayTest!A928,day!A928)</f>
        <v>0</v>
      </c>
    </row>
    <row r="932" spans="1:1" x14ac:dyDescent="0.3">
      <c r="A932" s="13">
        <f>IF(INPUT_SELECTOR="T",dayTest!A929,day!A929)</f>
        <v>0</v>
      </c>
    </row>
    <row r="933" spans="1:1" x14ac:dyDescent="0.3">
      <c r="A933" s="13">
        <f>IF(INPUT_SELECTOR="T",dayTest!A930,day!A930)</f>
        <v>0</v>
      </c>
    </row>
    <row r="934" spans="1:1" x14ac:dyDescent="0.3">
      <c r="A934" s="13">
        <f>IF(INPUT_SELECTOR="T",dayTest!A931,day!A931)</f>
        <v>0</v>
      </c>
    </row>
    <row r="935" spans="1:1" x14ac:dyDescent="0.3">
      <c r="A935" s="13">
        <f>IF(INPUT_SELECTOR="T",dayTest!A932,day!A932)</f>
        <v>0</v>
      </c>
    </row>
    <row r="936" spans="1:1" x14ac:dyDescent="0.3">
      <c r="A936" s="13">
        <f>IF(INPUT_SELECTOR="T",dayTest!A933,day!A933)</f>
        <v>0</v>
      </c>
    </row>
    <row r="937" spans="1:1" x14ac:dyDescent="0.3">
      <c r="A937" s="13">
        <f>IF(INPUT_SELECTOR="T",dayTest!A934,day!A934)</f>
        <v>0</v>
      </c>
    </row>
    <row r="938" spans="1:1" x14ac:dyDescent="0.3">
      <c r="A938" s="13">
        <f>IF(INPUT_SELECTOR="T",dayTest!A935,day!A935)</f>
        <v>0</v>
      </c>
    </row>
    <row r="939" spans="1:1" x14ac:dyDescent="0.3">
      <c r="A939" s="13">
        <f>IF(INPUT_SELECTOR="T",dayTest!A936,day!A936)</f>
        <v>0</v>
      </c>
    </row>
    <row r="940" spans="1:1" x14ac:dyDescent="0.3">
      <c r="A940" s="13">
        <f>IF(INPUT_SELECTOR="T",dayTest!A937,day!A937)</f>
        <v>0</v>
      </c>
    </row>
    <row r="941" spans="1:1" x14ac:dyDescent="0.3">
      <c r="A941" s="13">
        <f>IF(INPUT_SELECTOR="T",dayTest!A938,day!A938)</f>
        <v>0</v>
      </c>
    </row>
    <row r="942" spans="1:1" x14ac:dyDescent="0.3">
      <c r="A942" s="13">
        <f>IF(INPUT_SELECTOR="T",dayTest!A939,day!A939)</f>
        <v>0</v>
      </c>
    </row>
    <row r="943" spans="1:1" x14ac:dyDescent="0.3">
      <c r="A943" s="13">
        <f>IF(INPUT_SELECTOR="T",dayTest!A940,day!A940)</f>
        <v>0</v>
      </c>
    </row>
    <row r="944" spans="1:1" x14ac:dyDescent="0.3">
      <c r="A944" s="13">
        <f>IF(INPUT_SELECTOR="T",dayTest!A941,day!A941)</f>
        <v>0</v>
      </c>
    </row>
    <row r="945" spans="1:1" x14ac:dyDescent="0.3">
      <c r="A945" s="13">
        <f>IF(INPUT_SELECTOR="T",dayTest!A942,day!A942)</f>
        <v>0</v>
      </c>
    </row>
    <row r="946" spans="1:1" x14ac:dyDescent="0.3">
      <c r="A946" s="13">
        <f>IF(INPUT_SELECTOR="T",dayTest!A943,day!A943)</f>
        <v>0</v>
      </c>
    </row>
    <row r="947" spans="1:1" x14ac:dyDescent="0.3">
      <c r="A947" s="13">
        <f>IF(INPUT_SELECTOR="T",dayTest!A944,day!A944)</f>
        <v>0</v>
      </c>
    </row>
    <row r="948" spans="1:1" x14ac:dyDescent="0.3">
      <c r="A948" s="13">
        <f>IF(INPUT_SELECTOR="T",dayTest!A945,day!A945)</f>
        <v>0</v>
      </c>
    </row>
    <row r="949" spans="1:1" x14ac:dyDescent="0.3">
      <c r="A949" s="13">
        <f>IF(INPUT_SELECTOR="T",dayTest!A946,day!A946)</f>
        <v>0</v>
      </c>
    </row>
    <row r="950" spans="1:1" x14ac:dyDescent="0.3">
      <c r="A950" s="13">
        <f>IF(INPUT_SELECTOR="T",dayTest!A947,day!A947)</f>
        <v>0</v>
      </c>
    </row>
    <row r="951" spans="1:1" x14ac:dyDescent="0.3">
      <c r="A951" s="13">
        <f>IF(INPUT_SELECTOR="T",dayTest!A948,day!A948)</f>
        <v>0</v>
      </c>
    </row>
    <row r="952" spans="1:1" x14ac:dyDescent="0.3">
      <c r="A952" s="13">
        <f>IF(INPUT_SELECTOR="T",dayTest!A949,day!A949)</f>
        <v>0</v>
      </c>
    </row>
    <row r="953" spans="1:1" x14ac:dyDescent="0.3">
      <c r="A953" s="13">
        <f>IF(INPUT_SELECTOR="T",dayTest!A950,day!A950)</f>
        <v>0</v>
      </c>
    </row>
    <row r="954" spans="1:1" x14ac:dyDescent="0.3">
      <c r="A954" s="13">
        <f>IF(INPUT_SELECTOR="T",dayTest!A951,day!A951)</f>
        <v>0</v>
      </c>
    </row>
    <row r="955" spans="1:1" x14ac:dyDescent="0.3">
      <c r="A955" s="13">
        <f>IF(INPUT_SELECTOR="T",dayTest!A952,day!A952)</f>
        <v>0</v>
      </c>
    </row>
    <row r="956" spans="1:1" x14ac:dyDescent="0.3">
      <c r="A956" s="13">
        <f>IF(INPUT_SELECTOR="T",dayTest!A953,day!A953)</f>
        <v>0</v>
      </c>
    </row>
    <row r="957" spans="1:1" x14ac:dyDescent="0.3">
      <c r="A957" s="13">
        <f>IF(INPUT_SELECTOR="T",dayTest!A954,day!A954)</f>
        <v>0</v>
      </c>
    </row>
    <row r="958" spans="1:1" x14ac:dyDescent="0.3">
      <c r="A958" s="13">
        <f>IF(INPUT_SELECTOR="T",dayTest!A955,day!A955)</f>
        <v>0</v>
      </c>
    </row>
    <row r="959" spans="1:1" x14ac:dyDescent="0.3">
      <c r="A959" s="13">
        <f>IF(INPUT_SELECTOR="T",dayTest!A956,day!A956)</f>
        <v>0</v>
      </c>
    </row>
    <row r="960" spans="1:1" x14ac:dyDescent="0.3">
      <c r="A960" s="13">
        <f>IF(INPUT_SELECTOR="T",dayTest!A957,day!A957)</f>
        <v>0</v>
      </c>
    </row>
    <row r="961" spans="1:1" x14ac:dyDescent="0.3">
      <c r="A961" s="13">
        <f>IF(INPUT_SELECTOR="T",dayTest!A958,day!A958)</f>
        <v>0</v>
      </c>
    </row>
    <row r="962" spans="1:1" x14ac:dyDescent="0.3">
      <c r="A962" s="13">
        <f>IF(INPUT_SELECTOR="T",dayTest!A959,day!A959)</f>
        <v>0</v>
      </c>
    </row>
    <row r="963" spans="1:1" x14ac:dyDescent="0.3">
      <c r="A963" s="13">
        <f>IF(INPUT_SELECTOR="T",dayTest!A960,day!A960)</f>
        <v>0</v>
      </c>
    </row>
    <row r="964" spans="1:1" x14ac:dyDescent="0.3">
      <c r="A964" s="13">
        <f>IF(INPUT_SELECTOR="T",dayTest!A961,day!A961)</f>
        <v>0</v>
      </c>
    </row>
    <row r="965" spans="1:1" x14ac:dyDescent="0.3">
      <c r="A965" s="13">
        <f>IF(INPUT_SELECTOR="T",dayTest!A962,day!A962)</f>
        <v>0</v>
      </c>
    </row>
    <row r="966" spans="1:1" x14ac:dyDescent="0.3">
      <c r="A966" s="13">
        <f>IF(INPUT_SELECTOR="T",dayTest!A963,day!A963)</f>
        <v>0</v>
      </c>
    </row>
    <row r="967" spans="1:1" x14ac:dyDescent="0.3">
      <c r="A967" s="13">
        <f>IF(INPUT_SELECTOR="T",dayTest!A964,day!A964)</f>
        <v>0</v>
      </c>
    </row>
    <row r="968" spans="1:1" x14ac:dyDescent="0.3">
      <c r="A968" s="13">
        <f>IF(INPUT_SELECTOR="T",dayTest!A965,day!A965)</f>
        <v>0</v>
      </c>
    </row>
    <row r="969" spans="1:1" x14ac:dyDescent="0.3">
      <c r="A969" s="13">
        <f>IF(INPUT_SELECTOR="T",dayTest!A966,day!A966)</f>
        <v>0</v>
      </c>
    </row>
    <row r="970" spans="1:1" x14ac:dyDescent="0.3">
      <c r="A970" s="13">
        <f>IF(INPUT_SELECTOR="T",dayTest!A967,day!A967)</f>
        <v>0</v>
      </c>
    </row>
    <row r="971" spans="1:1" x14ac:dyDescent="0.3">
      <c r="A971" s="13">
        <f>IF(INPUT_SELECTOR="T",dayTest!A968,day!A968)</f>
        <v>0</v>
      </c>
    </row>
    <row r="972" spans="1:1" x14ac:dyDescent="0.3">
      <c r="A972" s="13">
        <f>IF(INPUT_SELECTOR="T",dayTest!A969,day!A969)</f>
        <v>0</v>
      </c>
    </row>
    <row r="973" spans="1:1" x14ac:dyDescent="0.3">
      <c r="A973" s="13">
        <f>IF(INPUT_SELECTOR="T",dayTest!A970,day!A970)</f>
        <v>0</v>
      </c>
    </row>
    <row r="974" spans="1:1" x14ac:dyDescent="0.3">
      <c r="A974" s="13">
        <f>IF(INPUT_SELECTOR="T",dayTest!A971,day!A971)</f>
        <v>0</v>
      </c>
    </row>
    <row r="975" spans="1:1" x14ac:dyDescent="0.3">
      <c r="A975" s="13">
        <f>IF(INPUT_SELECTOR="T",dayTest!A972,day!A972)</f>
        <v>0</v>
      </c>
    </row>
    <row r="976" spans="1:1" x14ac:dyDescent="0.3">
      <c r="A976" s="13">
        <f>IF(INPUT_SELECTOR="T",dayTest!A973,day!A973)</f>
        <v>0</v>
      </c>
    </row>
    <row r="977" spans="1:1" x14ac:dyDescent="0.3">
      <c r="A977" s="13">
        <f>IF(INPUT_SELECTOR="T",dayTest!A974,day!A974)</f>
        <v>0</v>
      </c>
    </row>
    <row r="978" spans="1:1" x14ac:dyDescent="0.3">
      <c r="A978" s="13">
        <f>IF(INPUT_SELECTOR="T",dayTest!A975,day!A975)</f>
        <v>0</v>
      </c>
    </row>
    <row r="979" spans="1:1" x14ac:dyDescent="0.3">
      <c r="A979" s="13">
        <f>IF(INPUT_SELECTOR="T",dayTest!A976,day!A976)</f>
        <v>0</v>
      </c>
    </row>
    <row r="980" spans="1:1" x14ac:dyDescent="0.3">
      <c r="A980" s="13">
        <f>IF(INPUT_SELECTOR="T",dayTest!A977,day!A977)</f>
        <v>0</v>
      </c>
    </row>
    <row r="981" spans="1:1" x14ac:dyDescent="0.3">
      <c r="A981" s="13">
        <f>IF(INPUT_SELECTOR="T",dayTest!A978,day!A978)</f>
        <v>0</v>
      </c>
    </row>
    <row r="982" spans="1:1" x14ac:dyDescent="0.3">
      <c r="A982" s="13">
        <f>IF(INPUT_SELECTOR="T",dayTest!A979,day!A979)</f>
        <v>0</v>
      </c>
    </row>
    <row r="983" spans="1:1" x14ac:dyDescent="0.3">
      <c r="A983" s="13">
        <f>IF(INPUT_SELECTOR="T",dayTest!A980,day!A980)</f>
        <v>0</v>
      </c>
    </row>
    <row r="984" spans="1:1" x14ac:dyDescent="0.3">
      <c r="A984" s="13">
        <f>IF(INPUT_SELECTOR="T",dayTest!A981,day!A981)</f>
        <v>0</v>
      </c>
    </row>
    <row r="985" spans="1:1" x14ac:dyDescent="0.3">
      <c r="A985" s="13">
        <f>IF(INPUT_SELECTOR="T",dayTest!A982,day!A982)</f>
        <v>0</v>
      </c>
    </row>
    <row r="986" spans="1:1" x14ac:dyDescent="0.3">
      <c r="A986" s="13">
        <f>IF(INPUT_SELECTOR="T",dayTest!A983,day!A983)</f>
        <v>0</v>
      </c>
    </row>
    <row r="987" spans="1:1" x14ac:dyDescent="0.3">
      <c r="A987" s="13">
        <f>IF(INPUT_SELECTOR="T",dayTest!A984,day!A984)</f>
        <v>0</v>
      </c>
    </row>
    <row r="988" spans="1:1" x14ac:dyDescent="0.3">
      <c r="A988" s="13">
        <f>IF(INPUT_SELECTOR="T",dayTest!A985,day!A985)</f>
        <v>0</v>
      </c>
    </row>
    <row r="989" spans="1:1" x14ac:dyDescent="0.3">
      <c r="A989" s="13">
        <f>IF(INPUT_SELECTOR="T",dayTest!A986,day!A986)</f>
        <v>0</v>
      </c>
    </row>
    <row r="990" spans="1:1" x14ac:dyDescent="0.3">
      <c r="A990" s="13">
        <f>IF(INPUT_SELECTOR="T",dayTest!A987,day!A987)</f>
        <v>0</v>
      </c>
    </row>
    <row r="991" spans="1:1" x14ac:dyDescent="0.3">
      <c r="A991" s="13">
        <f>IF(INPUT_SELECTOR="T",dayTest!A988,day!A988)</f>
        <v>0</v>
      </c>
    </row>
    <row r="992" spans="1:1" x14ac:dyDescent="0.3">
      <c r="A992" s="13">
        <f>IF(INPUT_SELECTOR="T",dayTest!A989,day!A989)</f>
        <v>0</v>
      </c>
    </row>
    <row r="993" spans="1:1" x14ac:dyDescent="0.3">
      <c r="A993" s="13">
        <f>IF(INPUT_SELECTOR="T",dayTest!A990,day!A990)</f>
        <v>0</v>
      </c>
    </row>
    <row r="994" spans="1:1" x14ac:dyDescent="0.3">
      <c r="A994" s="13">
        <f>IF(INPUT_SELECTOR="T",dayTest!A991,day!A991)</f>
        <v>0</v>
      </c>
    </row>
    <row r="995" spans="1:1" x14ac:dyDescent="0.3">
      <c r="A995" s="13">
        <f>IF(INPUT_SELECTOR="T",dayTest!A992,day!A992)</f>
        <v>0</v>
      </c>
    </row>
    <row r="996" spans="1:1" x14ac:dyDescent="0.3">
      <c r="A996" s="13">
        <f>IF(INPUT_SELECTOR="T",dayTest!A993,day!A993)</f>
        <v>0</v>
      </c>
    </row>
    <row r="997" spans="1:1" x14ac:dyDescent="0.3">
      <c r="A997" s="13">
        <f>IF(INPUT_SELECTOR="T",dayTest!A994,day!A994)</f>
        <v>0</v>
      </c>
    </row>
    <row r="998" spans="1:1" x14ac:dyDescent="0.3">
      <c r="A998" s="13">
        <f>IF(INPUT_SELECTOR="T",dayTest!A995,day!A995)</f>
        <v>0</v>
      </c>
    </row>
    <row r="999" spans="1:1" x14ac:dyDescent="0.3">
      <c r="A999" s="13">
        <f>IF(INPUT_SELECTOR="T",dayTest!A996,day!A996)</f>
        <v>0</v>
      </c>
    </row>
    <row r="1000" spans="1:1" x14ac:dyDescent="0.3">
      <c r="A1000" s="13">
        <f>IF(INPUT_SELECTOR="T",dayTest!A997,day!A997)</f>
        <v>0</v>
      </c>
    </row>
    <row r="1001" spans="1:1" x14ac:dyDescent="0.3">
      <c r="A1001" s="13">
        <f>IF(INPUT_SELECTOR="T",dayTest!A998,day!A998)</f>
        <v>0</v>
      </c>
    </row>
    <row r="1002" spans="1:1" x14ac:dyDescent="0.3">
      <c r="A1002" s="13">
        <f>IF(INPUT_SELECTOR="T",dayTest!A999,day!A999)</f>
        <v>0</v>
      </c>
    </row>
    <row r="1003" spans="1:1" x14ac:dyDescent="0.3">
      <c r="A1003" s="13">
        <f>IF(INPUT_SELECTOR="T",dayTest!A1000,day!A1000)</f>
        <v>0</v>
      </c>
    </row>
    <row r="1004" spans="1:1" x14ac:dyDescent="0.3">
      <c r="A1004" s="13">
        <f>IF(INPUT_SELECTOR="T",dayTest!A1001,day!A1001)</f>
        <v>0</v>
      </c>
    </row>
    <row r="1005" spans="1:1" x14ac:dyDescent="0.3">
      <c r="A1005" s="13">
        <f>IF(INPUT_SELECTOR="T",dayTest!A1002,day!A1002)</f>
        <v>0</v>
      </c>
    </row>
    <row r="1006" spans="1:1" x14ac:dyDescent="0.3">
      <c r="A1006" s="13">
        <f>IF(INPUT_SELECTOR="T",dayTest!A1003,day!A1003)</f>
        <v>0</v>
      </c>
    </row>
    <row r="1007" spans="1:1" x14ac:dyDescent="0.3">
      <c r="A1007" s="13">
        <f>IF(INPUT_SELECTOR="T",dayTest!A1004,day!A1004)</f>
        <v>0</v>
      </c>
    </row>
    <row r="1008" spans="1:1" x14ac:dyDescent="0.3">
      <c r="A1008" s="13">
        <f>IF(INPUT_SELECTOR="T",dayTest!A1005,day!A1005)</f>
        <v>0</v>
      </c>
    </row>
    <row r="1009" spans="1:1" x14ac:dyDescent="0.3">
      <c r="A1009" s="13">
        <f>IF(INPUT_SELECTOR="T",dayTest!A1006,day!A1006)</f>
        <v>0</v>
      </c>
    </row>
    <row r="1010" spans="1:1" x14ac:dyDescent="0.3">
      <c r="A1010" s="13">
        <f>IF(INPUT_SELECTOR="T",dayTest!A1007,day!A1007)</f>
        <v>0</v>
      </c>
    </row>
    <row r="1011" spans="1:1" x14ac:dyDescent="0.3">
      <c r="A1011" s="13">
        <f>IF(INPUT_SELECTOR="T",dayTest!A1008,day!A1008)</f>
        <v>0</v>
      </c>
    </row>
    <row r="1012" spans="1:1" x14ac:dyDescent="0.3">
      <c r="A1012" s="13">
        <f>IF(INPUT_SELECTOR="T",dayTest!A1009,day!A1009)</f>
        <v>0</v>
      </c>
    </row>
    <row r="1013" spans="1:1" x14ac:dyDescent="0.3">
      <c r="A1013" s="13">
        <f>IF(INPUT_SELECTOR="T",dayTest!A1010,day!A1010)</f>
        <v>0</v>
      </c>
    </row>
    <row r="1014" spans="1:1" x14ac:dyDescent="0.3">
      <c r="A1014" s="13">
        <f>IF(INPUT_SELECTOR="T",dayTest!A1011,day!A1011)</f>
        <v>0</v>
      </c>
    </row>
    <row r="1015" spans="1:1" x14ac:dyDescent="0.3">
      <c r="A1015" s="13">
        <f>IF(INPUT_SELECTOR="T",dayTest!A1012,day!A1012)</f>
        <v>0</v>
      </c>
    </row>
    <row r="1016" spans="1:1" x14ac:dyDescent="0.3">
      <c r="A1016" s="13">
        <f>IF(INPUT_SELECTOR="T",dayTest!A1013,day!A1013)</f>
        <v>0</v>
      </c>
    </row>
    <row r="1017" spans="1:1" x14ac:dyDescent="0.3">
      <c r="A1017" s="13">
        <f>IF(INPUT_SELECTOR="T",dayTest!A1014,day!A1014)</f>
        <v>0</v>
      </c>
    </row>
    <row r="1018" spans="1:1" x14ac:dyDescent="0.3">
      <c r="A1018" s="13">
        <f>IF(INPUT_SELECTOR="T",dayTest!A1015,day!A1015)</f>
        <v>0</v>
      </c>
    </row>
    <row r="1019" spans="1:1" x14ac:dyDescent="0.3">
      <c r="A1019" s="13">
        <f>IF(INPUT_SELECTOR="T",dayTest!A1016,day!A1016)</f>
        <v>0</v>
      </c>
    </row>
    <row r="1020" spans="1:1" x14ac:dyDescent="0.3">
      <c r="A1020" s="13">
        <f>IF(INPUT_SELECTOR="T",dayTest!A1017,day!A1017)</f>
        <v>0</v>
      </c>
    </row>
    <row r="1021" spans="1:1" x14ac:dyDescent="0.3">
      <c r="A1021" s="13">
        <f>IF(INPUT_SELECTOR="T",dayTest!A1018,day!A1018)</f>
        <v>0</v>
      </c>
    </row>
    <row r="1022" spans="1:1" x14ac:dyDescent="0.3">
      <c r="A1022" s="13">
        <f>IF(INPUT_SELECTOR="T",dayTest!A1019,day!A1019)</f>
        <v>0</v>
      </c>
    </row>
    <row r="1023" spans="1:1" x14ac:dyDescent="0.3">
      <c r="A1023" s="13">
        <f>IF(INPUT_SELECTOR="T",dayTest!A1020,day!A1020)</f>
        <v>0</v>
      </c>
    </row>
    <row r="1024" spans="1:1" x14ac:dyDescent="0.3">
      <c r="A1024" s="13">
        <f>IF(INPUT_SELECTOR="T",dayTest!A1021,day!A1021)</f>
        <v>0</v>
      </c>
    </row>
    <row r="1025" spans="1:1" x14ac:dyDescent="0.3">
      <c r="A1025" s="13">
        <f>IF(INPUT_SELECTOR="T",dayTest!A1022,day!A1022)</f>
        <v>0</v>
      </c>
    </row>
    <row r="1026" spans="1:1" x14ac:dyDescent="0.3">
      <c r="A1026" s="13">
        <f>IF(INPUT_SELECTOR="T",dayTest!A1023,day!A1023)</f>
        <v>0</v>
      </c>
    </row>
    <row r="1027" spans="1:1" x14ac:dyDescent="0.3">
      <c r="A1027" s="13">
        <f>IF(INPUT_SELECTOR="T",dayTest!A1024,day!A1024)</f>
        <v>0</v>
      </c>
    </row>
    <row r="1028" spans="1:1" x14ac:dyDescent="0.3">
      <c r="A1028" s="13">
        <f>IF(INPUT_SELECTOR="T",dayTest!A1025,day!A1025)</f>
        <v>0</v>
      </c>
    </row>
    <row r="1029" spans="1:1" x14ac:dyDescent="0.3">
      <c r="A1029" s="13">
        <f>IF(INPUT_SELECTOR="T",dayTest!A1026,day!A1026)</f>
        <v>0</v>
      </c>
    </row>
    <row r="1030" spans="1:1" x14ac:dyDescent="0.3">
      <c r="A1030" s="13">
        <f>IF(INPUT_SELECTOR="T",dayTest!A1027,day!A1027)</f>
        <v>0</v>
      </c>
    </row>
    <row r="1031" spans="1:1" x14ac:dyDescent="0.3">
      <c r="A1031" s="13">
        <f>IF(INPUT_SELECTOR="T",dayTest!A1028,day!A1028)</f>
        <v>0</v>
      </c>
    </row>
    <row r="1032" spans="1:1" x14ac:dyDescent="0.3">
      <c r="A1032" s="13">
        <f>IF(INPUT_SELECTOR="T",dayTest!A1029,day!A1029)</f>
        <v>0</v>
      </c>
    </row>
    <row r="1033" spans="1:1" x14ac:dyDescent="0.3">
      <c r="A1033" s="13">
        <f>IF(INPUT_SELECTOR="T",dayTest!A1030,day!A1030)</f>
        <v>0</v>
      </c>
    </row>
    <row r="1034" spans="1:1" x14ac:dyDescent="0.3">
      <c r="A1034" s="13">
        <f>IF(INPUT_SELECTOR="T",dayTest!A1031,day!A1031)</f>
        <v>0</v>
      </c>
    </row>
    <row r="1035" spans="1:1" x14ac:dyDescent="0.3">
      <c r="A1035" s="13">
        <f>IF(INPUT_SELECTOR="T",dayTest!A1032,day!A1032)</f>
        <v>0</v>
      </c>
    </row>
    <row r="1036" spans="1:1" x14ac:dyDescent="0.3">
      <c r="A1036" s="13">
        <f>IF(INPUT_SELECTOR="T",dayTest!A1033,day!A1033)</f>
        <v>0</v>
      </c>
    </row>
    <row r="1037" spans="1:1" x14ac:dyDescent="0.3">
      <c r="A1037" s="13">
        <f>IF(INPUT_SELECTOR="T",dayTest!A1034,day!A1034)</f>
        <v>0</v>
      </c>
    </row>
    <row r="1038" spans="1:1" x14ac:dyDescent="0.3">
      <c r="A1038" s="13">
        <f>IF(INPUT_SELECTOR="T",dayTest!A1035,day!A1035)</f>
        <v>0</v>
      </c>
    </row>
    <row r="1039" spans="1:1" x14ac:dyDescent="0.3">
      <c r="A1039" s="13">
        <f>IF(INPUT_SELECTOR="T",dayTest!A1036,day!A1036)</f>
        <v>0</v>
      </c>
    </row>
    <row r="1040" spans="1:1" x14ac:dyDescent="0.3">
      <c r="A1040" s="13">
        <f>IF(INPUT_SELECTOR="T",dayTest!A1037,day!A1037)</f>
        <v>0</v>
      </c>
    </row>
    <row r="1041" spans="1:1" x14ac:dyDescent="0.3">
      <c r="A1041" s="13">
        <f>IF(INPUT_SELECTOR="T",dayTest!A1038,day!A1038)</f>
        <v>0</v>
      </c>
    </row>
    <row r="1042" spans="1:1" x14ac:dyDescent="0.3">
      <c r="A1042" s="13">
        <f>IF(INPUT_SELECTOR="T",dayTest!A1039,day!A1039)</f>
        <v>0</v>
      </c>
    </row>
    <row r="1043" spans="1:1" x14ac:dyDescent="0.3">
      <c r="A1043" s="13">
        <f>IF(INPUT_SELECTOR="T",dayTest!A1040,day!A1040)</f>
        <v>0</v>
      </c>
    </row>
    <row r="1044" spans="1:1" x14ac:dyDescent="0.3">
      <c r="A1044" s="13">
        <f>IF(INPUT_SELECTOR="T",dayTest!A1041,day!A1041)</f>
        <v>0</v>
      </c>
    </row>
    <row r="1045" spans="1:1" x14ac:dyDescent="0.3">
      <c r="A1045" s="13">
        <f>IF(INPUT_SELECTOR="T",dayTest!A1042,day!A1042)</f>
        <v>0</v>
      </c>
    </row>
    <row r="1046" spans="1:1" x14ac:dyDescent="0.3">
      <c r="A1046" s="13">
        <f>IF(INPUT_SELECTOR="T",dayTest!A1043,day!A1043)</f>
        <v>0</v>
      </c>
    </row>
    <row r="1047" spans="1:1" x14ac:dyDescent="0.3">
      <c r="A1047" s="13">
        <f>IF(INPUT_SELECTOR="T",dayTest!A1044,day!A1044)</f>
        <v>0</v>
      </c>
    </row>
    <row r="1048" spans="1:1" x14ac:dyDescent="0.3">
      <c r="A1048" s="13">
        <f>IF(INPUT_SELECTOR="T",dayTest!A1045,day!A1045)</f>
        <v>0</v>
      </c>
    </row>
    <row r="1049" spans="1:1" x14ac:dyDescent="0.3">
      <c r="A1049" s="13">
        <f>IF(INPUT_SELECTOR="T",dayTest!A1046,day!A1046)</f>
        <v>0</v>
      </c>
    </row>
    <row r="1050" spans="1:1" x14ac:dyDescent="0.3">
      <c r="A1050" s="13">
        <f>IF(INPUT_SELECTOR="T",dayTest!A1047,day!A1047)</f>
        <v>0</v>
      </c>
    </row>
    <row r="1051" spans="1:1" x14ac:dyDescent="0.3">
      <c r="A1051" s="13">
        <f>IF(INPUT_SELECTOR="T",dayTest!A1048,day!A1048)</f>
        <v>0</v>
      </c>
    </row>
    <row r="1052" spans="1:1" x14ac:dyDescent="0.3">
      <c r="A1052" s="13">
        <f>IF(INPUT_SELECTOR="T",dayTest!A1049,day!A1049)</f>
        <v>0</v>
      </c>
    </row>
    <row r="1053" spans="1:1" x14ac:dyDescent="0.3">
      <c r="A1053" s="13">
        <f>IF(INPUT_SELECTOR="T",dayTest!A1050,day!A1050)</f>
        <v>0</v>
      </c>
    </row>
    <row r="1054" spans="1:1" x14ac:dyDescent="0.3">
      <c r="A1054" s="13">
        <f>IF(INPUT_SELECTOR="T",dayTest!A1051,day!A1051)</f>
        <v>0</v>
      </c>
    </row>
    <row r="1055" spans="1:1" x14ac:dyDescent="0.3">
      <c r="A1055" s="13">
        <f>IF(INPUT_SELECTOR="T",dayTest!A1052,day!A1052)</f>
        <v>0</v>
      </c>
    </row>
    <row r="1056" spans="1:1" x14ac:dyDescent="0.3">
      <c r="A1056" s="13">
        <f>IF(INPUT_SELECTOR="T",dayTest!A1053,day!A1053)</f>
        <v>0</v>
      </c>
    </row>
    <row r="1057" spans="1:1" x14ac:dyDescent="0.3">
      <c r="A1057" s="13">
        <f>IF(INPUT_SELECTOR="T",dayTest!A1054,day!A1054)</f>
        <v>0</v>
      </c>
    </row>
    <row r="1058" spans="1:1" x14ac:dyDescent="0.3">
      <c r="A1058" s="13">
        <f>IF(INPUT_SELECTOR="T",dayTest!A1055,day!A1055)</f>
        <v>0</v>
      </c>
    </row>
    <row r="1059" spans="1:1" x14ac:dyDescent="0.3">
      <c r="A1059" s="13">
        <f>IF(INPUT_SELECTOR="T",dayTest!A1056,day!A1056)</f>
        <v>0</v>
      </c>
    </row>
    <row r="1060" spans="1:1" x14ac:dyDescent="0.3">
      <c r="A1060" s="13">
        <f>IF(INPUT_SELECTOR="T",dayTest!A1057,day!A1057)</f>
        <v>0</v>
      </c>
    </row>
    <row r="1061" spans="1:1" x14ac:dyDescent="0.3">
      <c r="A1061" s="13">
        <f>IF(INPUT_SELECTOR="T",dayTest!A1058,day!A1058)</f>
        <v>0</v>
      </c>
    </row>
    <row r="1062" spans="1:1" x14ac:dyDescent="0.3">
      <c r="A1062" s="13">
        <f>IF(INPUT_SELECTOR="T",dayTest!A1059,day!A1059)</f>
        <v>0</v>
      </c>
    </row>
    <row r="1063" spans="1:1" x14ac:dyDescent="0.3">
      <c r="A1063" s="13">
        <f>IF(INPUT_SELECTOR="T",dayTest!A1060,day!A1060)</f>
        <v>0</v>
      </c>
    </row>
    <row r="1064" spans="1:1" x14ac:dyDescent="0.3">
      <c r="A1064" s="13">
        <f>IF(INPUT_SELECTOR="T",dayTest!A1061,day!A1061)</f>
        <v>0</v>
      </c>
    </row>
    <row r="1065" spans="1:1" x14ac:dyDescent="0.3">
      <c r="A1065" s="13">
        <f>IF(INPUT_SELECTOR="T",dayTest!A1062,day!A1062)</f>
        <v>0</v>
      </c>
    </row>
    <row r="1066" spans="1:1" x14ac:dyDescent="0.3">
      <c r="A1066" s="13">
        <f>IF(INPUT_SELECTOR="T",dayTest!A1063,day!A1063)</f>
        <v>0</v>
      </c>
    </row>
    <row r="1067" spans="1:1" x14ac:dyDescent="0.3">
      <c r="A1067" s="13">
        <f>IF(INPUT_SELECTOR="T",dayTest!A1064,day!A1064)</f>
        <v>0</v>
      </c>
    </row>
    <row r="1068" spans="1:1" x14ac:dyDescent="0.3">
      <c r="A1068" s="13">
        <f>IF(INPUT_SELECTOR="T",dayTest!A1065,day!A1065)</f>
        <v>0</v>
      </c>
    </row>
    <row r="1069" spans="1:1" x14ac:dyDescent="0.3">
      <c r="A1069" s="13">
        <f>IF(INPUT_SELECTOR="T",dayTest!A1066,day!A1066)</f>
        <v>0</v>
      </c>
    </row>
    <row r="1070" spans="1:1" x14ac:dyDescent="0.3">
      <c r="A1070" s="13">
        <f>IF(INPUT_SELECTOR="T",dayTest!A1067,day!A1067)</f>
        <v>0</v>
      </c>
    </row>
    <row r="1071" spans="1:1" x14ac:dyDescent="0.3">
      <c r="A1071" s="13">
        <f>IF(INPUT_SELECTOR="T",dayTest!A1068,day!A1068)</f>
        <v>0</v>
      </c>
    </row>
    <row r="1072" spans="1:1" x14ac:dyDescent="0.3">
      <c r="A1072" s="13">
        <f>IF(INPUT_SELECTOR="T",dayTest!A1069,day!A1069)</f>
        <v>0</v>
      </c>
    </row>
    <row r="1073" spans="1:1" x14ac:dyDescent="0.3">
      <c r="A1073" s="13">
        <f>IF(INPUT_SELECTOR="T",dayTest!A1070,day!A1070)</f>
        <v>0</v>
      </c>
    </row>
    <row r="1074" spans="1:1" x14ac:dyDescent="0.3">
      <c r="A1074" s="13">
        <f>IF(INPUT_SELECTOR="T",dayTest!A1071,day!A1071)</f>
        <v>0</v>
      </c>
    </row>
    <row r="1075" spans="1:1" x14ac:dyDescent="0.3">
      <c r="A1075" s="13">
        <f>IF(INPUT_SELECTOR="T",dayTest!A1072,day!A1072)</f>
        <v>0</v>
      </c>
    </row>
    <row r="1076" spans="1:1" x14ac:dyDescent="0.3">
      <c r="A1076" s="13">
        <f>IF(INPUT_SELECTOR="T",dayTest!A1073,day!A1073)</f>
        <v>0</v>
      </c>
    </row>
    <row r="1077" spans="1:1" x14ac:dyDescent="0.3">
      <c r="A1077" s="13">
        <f>IF(INPUT_SELECTOR="T",dayTest!A1074,day!A1074)</f>
        <v>0</v>
      </c>
    </row>
    <row r="1078" spans="1:1" x14ac:dyDescent="0.3">
      <c r="A1078" s="13">
        <f>IF(INPUT_SELECTOR="T",dayTest!A1075,day!A1075)</f>
        <v>0</v>
      </c>
    </row>
    <row r="1079" spans="1:1" x14ac:dyDescent="0.3">
      <c r="A1079" s="13">
        <f>IF(INPUT_SELECTOR="T",dayTest!A1076,day!A1076)</f>
        <v>0</v>
      </c>
    </row>
    <row r="1080" spans="1:1" x14ac:dyDescent="0.3">
      <c r="A1080" s="13">
        <f>IF(INPUT_SELECTOR="T",dayTest!A1077,day!A1077)</f>
        <v>0</v>
      </c>
    </row>
    <row r="1081" spans="1:1" x14ac:dyDescent="0.3">
      <c r="A1081" s="13">
        <f>IF(INPUT_SELECTOR="T",dayTest!A1078,day!A1078)</f>
        <v>0</v>
      </c>
    </row>
    <row r="1082" spans="1:1" x14ac:dyDescent="0.3">
      <c r="A1082" s="13">
        <f>IF(INPUT_SELECTOR="T",dayTest!A1079,day!A1079)</f>
        <v>0</v>
      </c>
    </row>
    <row r="1083" spans="1:1" x14ac:dyDescent="0.3">
      <c r="A1083" s="13">
        <f>IF(INPUT_SELECTOR="T",dayTest!A1080,day!A1080)</f>
        <v>0</v>
      </c>
    </row>
    <row r="1084" spans="1:1" x14ac:dyDescent="0.3">
      <c r="A1084" s="13">
        <f>IF(INPUT_SELECTOR="T",dayTest!A1081,day!A1081)</f>
        <v>0</v>
      </c>
    </row>
    <row r="1085" spans="1:1" x14ac:dyDescent="0.3">
      <c r="A1085" s="13">
        <f>IF(INPUT_SELECTOR="T",dayTest!A1082,day!A1082)</f>
        <v>0</v>
      </c>
    </row>
    <row r="1086" spans="1:1" x14ac:dyDescent="0.3">
      <c r="A1086" s="13">
        <f>IF(INPUT_SELECTOR="T",dayTest!A1083,day!A1083)</f>
        <v>0</v>
      </c>
    </row>
    <row r="1087" spans="1:1" x14ac:dyDescent="0.3">
      <c r="A1087" s="13">
        <f>IF(INPUT_SELECTOR="T",dayTest!A1084,day!A1084)</f>
        <v>0</v>
      </c>
    </row>
    <row r="1088" spans="1:1" x14ac:dyDescent="0.3">
      <c r="A1088" s="13">
        <f>IF(INPUT_SELECTOR="T",dayTest!A1085,day!A1085)</f>
        <v>0</v>
      </c>
    </row>
    <row r="1089" spans="1:1" x14ac:dyDescent="0.3">
      <c r="A1089" s="13">
        <f>IF(INPUT_SELECTOR="T",dayTest!A1086,day!A1086)</f>
        <v>0</v>
      </c>
    </row>
    <row r="1090" spans="1:1" x14ac:dyDescent="0.3">
      <c r="A1090" s="13">
        <f>IF(INPUT_SELECTOR="T",dayTest!A1087,day!A1087)</f>
        <v>0</v>
      </c>
    </row>
    <row r="1091" spans="1:1" x14ac:dyDescent="0.3">
      <c r="A1091" s="13">
        <f>IF(INPUT_SELECTOR="T",dayTest!A1088,day!A1088)</f>
        <v>0</v>
      </c>
    </row>
    <row r="1092" spans="1:1" x14ac:dyDescent="0.3">
      <c r="A1092" s="13">
        <f>IF(INPUT_SELECTOR="T",dayTest!A1089,day!A1089)</f>
        <v>0</v>
      </c>
    </row>
    <row r="1093" spans="1:1" x14ac:dyDescent="0.3">
      <c r="A1093" s="13">
        <f>IF(INPUT_SELECTOR="T",dayTest!A1090,day!A1090)</f>
        <v>0</v>
      </c>
    </row>
    <row r="1094" spans="1:1" x14ac:dyDescent="0.3">
      <c r="A1094" s="13">
        <f>IF(INPUT_SELECTOR="T",dayTest!A1091,day!A1091)</f>
        <v>0</v>
      </c>
    </row>
    <row r="1095" spans="1:1" x14ac:dyDescent="0.3">
      <c r="A1095" s="13">
        <f>IF(INPUT_SELECTOR="T",dayTest!A1092,day!A1092)</f>
        <v>0</v>
      </c>
    </row>
    <row r="1096" spans="1:1" x14ac:dyDescent="0.3">
      <c r="A1096" s="13">
        <f>IF(INPUT_SELECTOR="T",dayTest!A1093,day!A1093)</f>
        <v>0</v>
      </c>
    </row>
    <row r="1097" spans="1:1" x14ac:dyDescent="0.3">
      <c r="A1097" s="13">
        <f>IF(INPUT_SELECTOR="T",dayTest!A1094,day!A1094)</f>
        <v>0</v>
      </c>
    </row>
    <row r="1098" spans="1:1" x14ac:dyDescent="0.3">
      <c r="A1098" s="13">
        <f>IF(INPUT_SELECTOR="T",dayTest!A1095,day!A1095)</f>
        <v>0</v>
      </c>
    </row>
    <row r="1099" spans="1:1" x14ac:dyDescent="0.3">
      <c r="A1099" s="13">
        <f>IF(INPUT_SELECTOR="T",dayTest!A1096,day!A1096)</f>
        <v>0</v>
      </c>
    </row>
    <row r="1100" spans="1:1" x14ac:dyDescent="0.3">
      <c r="A1100" s="13">
        <f>IF(INPUT_SELECTOR="T",dayTest!A1097,day!A1097)</f>
        <v>0</v>
      </c>
    </row>
    <row r="1101" spans="1:1" x14ac:dyDescent="0.3">
      <c r="A1101" s="13">
        <f>IF(INPUT_SELECTOR="T",dayTest!A1098,day!A1098)</f>
        <v>0</v>
      </c>
    </row>
    <row r="1102" spans="1:1" x14ac:dyDescent="0.3">
      <c r="A1102" s="13">
        <f>IF(INPUT_SELECTOR="T",dayTest!A1099,day!A1099)</f>
        <v>0</v>
      </c>
    </row>
    <row r="1103" spans="1:1" x14ac:dyDescent="0.3">
      <c r="A1103" s="13">
        <f>IF(INPUT_SELECTOR="T",dayTest!A1100,day!A1100)</f>
        <v>0</v>
      </c>
    </row>
    <row r="1104" spans="1:1" x14ac:dyDescent="0.3">
      <c r="A1104" s="13">
        <f>IF(INPUT_SELECTOR="T",dayTest!A1101,day!A1101)</f>
        <v>0</v>
      </c>
    </row>
    <row r="1105" spans="1:1" x14ac:dyDescent="0.3">
      <c r="A1105" s="13">
        <f>IF(INPUT_SELECTOR="T",dayTest!A1102,day!A1102)</f>
        <v>0</v>
      </c>
    </row>
    <row r="1106" spans="1:1" x14ac:dyDescent="0.3">
      <c r="A1106" s="13">
        <f>IF(INPUT_SELECTOR="T",dayTest!A1103,day!A1103)</f>
        <v>0</v>
      </c>
    </row>
    <row r="1107" spans="1:1" x14ac:dyDescent="0.3">
      <c r="A1107" s="13">
        <f>IF(INPUT_SELECTOR="T",dayTest!A1104,day!A1104)</f>
        <v>0</v>
      </c>
    </row>
    <row r="1108" spans="1:1" x14ac:dyDescent="0.3">
      <c r="A1108" s="13">
        <f>IF(INPUT_SELECTOR="T",dayTest!A1105,day!A1105)</f>
        <v>0</v>
      </c>
    </row>
    <row r="1109" spans="1:1" x14ac:dyDescent="0.3">
      <c r="A1109" s="13">
        <f>IF(INPUT_SELECTOR="T",dayTest!A1106,day!A1106)</f>
        <v>0</v>
      </c>
    </row>
    <row r="1110" spans="1:1" x14ac:dyDescent="0.3">
      <c r="A1110" s="13">
        <f>IF(INPUT_SELECTOR="T",dayTest!A1107,day!A1107)</f>
        <v>0</v>
      </c>
    </row>
    <row r="1111" spans="1:1" x14ac:dyDescent="0.3">
      <c r="A1111" s="13">
        <f>IF(INPUT_SELECTOR="T",dayTest!A1108,day!A1108)</f>
        <v>0</v>
      </c>
    </row>
    <row r="1112" spans="1:1" x14ac:dyDescent="0.3">
      <c r="A1112" s="13">
        <f>IF(INPUT_SELECTOR="T",dayTest!A1109,day!A1109)</f>
        <v>0</v>
      </c>
    </row>
    <row r="1113" spans="1:1" x14ac:dyDescent="0.3">
      <c r="A1113" s="13">
        <f>IF(INPUT_SELECTOR="T",dayTest!A1110,day!A1110)</f>
        <v>0</v>
      </c>
    </row>
    <row r="1114" spans="1:1" x14ac:dyDescent="0.3">
      <c r="A1114" s="13">
        <f>IF(INPUT_SELECTOR="T",dayTest!A1111,day!A1111)</f>
        <v>0</v>
      </c>
    </row>
    <row r="1115" spans="1:1" x14ac:dyDescent="0.3">
      <c r="A1115" s="13">
        <f>IF(INPUT_SELECTOR="T",dayTest!A1112,day!A1112)</f>
        <v>0</v>
      </c>
    </row>
    <row r="1116" spans="1:1" x14ac:dyDescent="0.3">
      <c r="A1116" s="13">
        <f>IF(INPUT_SELECTOR="T",dayTest!A1113,day!A1113)</f>
        <v>0</v>
      </c>
    </row>
    <row r="1117" spans="1:1" x14ac:dyDescent="0.3">
      <c r="A1117" s="13">
        <f>IF(INPUT_SELECTOR="T",dayTest!A1114,day!A1114)</f>
        <v>0</v>
      </c>
    </row>
    <row r="1118" spans="1:1" x14ac:dyDescent="0.3">
      <c r="A1118" s="13">
        <f>IF(INPUT_SELECTOR="T",dayTest!A1115,day!A1115)</f>
        <v>0</v>
      </c>
    </row>
    <row r="1119" spans="1:1" x14ac:dyDescent="0.3">
      <c r="A1119" s="13">
        <f>IF(INPUT_SELECTOR="T",dayTest!A1116,day!A1116)</f>
        <v>0</v>
      </c>
    </row>
    <row r="1120" spans="1:1" x14ac:dyDescent="0.3">
      <c r="A1120" s="13">
        <f>IF(INPUT_SELECTOR="T",dayTest!A1117,day!A1117)</f>
        <v>0</v>
      </c>
    </row>
    <row r="1121" spans="1:1" x14ac:dyDescent="0.3">
      <c r="A1121" s="13">
        <f>IF(INPUT_SELECTOR="T",dayTest!A1118,day!A1118)</f>
        <v>0</v>
      </c>
    </row>
    <row r="1122" spans="1:1" x14ac:dyDescent="0.3">
      <c r="A1122" s="13">
        <f>IF(INPUT_SELECTOR="T",dayTest!A1119,day!A1119)</f>
        <v>0</v>
      </c>
    </row>
    <row r="1123" spans="1:1" x14ac:dyDescent="0.3">
      <c r="A1123" s="13">
        <f>IF(INPUT_SELECTOR="T",dayTest!A1120,day!A1120)</f>
        <v>0</v>
      </c>
    </row>
    <row r="1124" spans="1:1" x14ac:dyDescent="0.3">
      <c r="A1124" s="13">
        <f>IF(INPUT_SELECTOR="T",dayTest!A1121,day!A1121)</f>
        <v>0</v>
      </c>
    </row>
    <row r="1125" spans="1:1" x14ac:dyDescent="0.3">
      <c r="A1125" s="13">
        <f>IF(INPUT_SELECTOR="T",dayTest!A1122,day!A1122)</f>
        <v>0</v>
      </c>
    </row>
    <row r="1126" spans="1:1" x14ac:dyDescent="0.3">
      <c r="A1126" s="13">
        <f>IF(INPUT_SELECTOR="T",dayTest!A1123,day!A1123)</f>
        <v>0</v>
      </c>
    </row>
    <row r="1127" spans="1:1" x14ac:dyDescent="0.3">
      <c r="A1127" s="13">
        <f>IF(INPUT_SELECTOR="T",dayTest!A1124,day!A1124)</f>
        <v>0</v>
      </c>
    </row>
    <row r="1128" spans="1:1" x14ac:dyDescent="0.3">
      <c r="A1128" s="13">
        <f>IF(INPUT_SELECTOR="T",dayTest!A1125,day!A1125)</f>
        <v>0</v>
      </c>
    </row>
    <row r="1129" spans="1:1" x14ac:dyDescent="0.3">
      <c r="A1129" s="13">
        <f>IF(INPUT_SELECTOR="T",dayTest!A1126,day!A1126)</f>
        <v>0</v>
      </c>
    </row>
    <row r="1130" spans="1:1" x14ac:dyDescent="0.3">
      <c r="A1130" s="13">
        <f>IF(INPUT_SELECTOR="T",dayTest!A1127,day!A1127)</f>
        <v>0</v>
      </c>
    </row>
    <row r="1131" spans="1:1" x14ac:dyDescent="0.3">
      <c r="A1131" s="13">
        <f>IF(INPUT_SELECTOR="T",dayTest!A1128,day!A1128)</f>
        <v>0</v>
      </c>
    </row>
    <row r="1132" spans="1:1" x14ac:dyDescent="0.3">
      <c r="A1132" s="13">
        <f>IF(INPUT_SELECTOR="T",dayTest!A1129,day!A1129)</f>
        <v>0</v>
      </c>
    </row>
    <row r="1133" spans="1:1" x14ac:dyDescent="0.3">
      <c r="A1133" s="13">
        <f>IF(INPUT_SELECTOR="T",dayTest!A1130,day!A1130)</f>
        <v>0</v>
      </c>
    </row>
    <row r="1134" spans="1:1" x14ac:dyDescent="0.3">
      <c r="A1134" s="13">
        <f>IF(INPUT_SELECTOR="T",dayTest!A1131,day!A1131)</f>
        <v>0</v>
      </c>
    </row>
    <row r="1135" spans="1:1" x14ac:dyDescent="0.3">
      <c r="A1135" s="13">
        <f>IF(INPUT_SELECTOR="T",dayTest!A1132,day!A1132)</f>
        <v>0</v>
      </c>
    </row>
    <row r="1136" spans="1:1" x14ac:dyDescent="0.3">
      <c r="A1136" s="13">
        <f>IF(INPUT_SELECTOR="T",dayTest!A1133,day!A1133)</f>
        <v>0</v>
      </c>
    </row>
    <row r="1137" spans="1:1" x14ac:dyDescent="0.3">
      <c r="A1137" s="13">
        <f>IF(INPUT_SELECTOR="T",dayTest!A1134,day!A1134)</f>
        <v>0</v>
      </c>
    </row>
    <row r="1138" spans="1:1" x14ac:dyDescent="0.3">
      <c r="A1138" s="13">
        <f>IF(INPUT_SELECTOR="T",dayTest!A1135,day!A1135)</f>
        <v>0</v>
      </c>
    </row>
    <row r="1139" spans="1:1" x14ac:dyDescent="0.3">
      <c r="A1139" s="13">
        <f>IF(INPUT_SELECTOR="T",dayTest!A1136,day!A1136)</f>
        <v>0</v>
      </c>
    </row>
    <row r="1140" spans="1:1" x14ac:dyDescent="0.3">
      <c r="A1140" s="13">
        <f>IF(INPUT_SELECTOR="T",dayTest!A1137,day!A1137)</f>
        <v>0</v>
      </c>
    </row>
    <row r="1141" spans="1:1" x14ac:dyDescent="0.3">
      <c r="A1141" s="13">
        <f>IF(INPUT_SELECTOR="T",dayTest!A1138,day!A1138)</f>
        <v>0</v>
      </c>
    </row>
    <row r="1142" spans="1:1" x14ac:dyDescent="0.3">
      <c r="A1142" s="13">
        <f>IF(INPUT_SELECTOR="T",dayTest!A1139,day!A1139)</f>
        <v>0</v>
      </c>
    </row>
    <row r="1143" spans="1:1" x14ac:dyDescent="0.3">
      <c r="A1143" s="13">
        <f>IF(INPUT_SELECTOR="T",dayTest!A1140,day!A1140)</f>
        <v>0</v>
      </c>
    </row>
    <row r="1144" spans="1:1" x14ac:dyDescent="0.3">
      <c r="A1144" s="13">
        <f>IF(INPUT_SELECTOR="T",dayTest!A1141,day!A1141)</f>
        <v>0</v>
      </c>
    </row>
    <row r="1145" spans="1:1" x14ac:dyDescent="0.3">
      <c r="A1145" s="13">
        <f>IF(INPUT_SELECTOR="T",dayTest!A1142,day!A1142)</f>
        <v>0</v>
      </c>
    </row>
    <row r="1146" spans="1:1" x14ac:dyDescent="0.3">
      <c r="A1146" s="13">
        <f>IF(INPUT_SELECTOR="T",dayTest!A1143,day!A1143)</f>
        <v>0</v>
      </c>
    </row>
    <row r="1147" spans="1:1" x14ac:dyDescent="0.3">
      <c r="A1147" s="13">
        <f>IF(INPUT_SELECTOR="T",dayTest!A1144,day!A1144)</f>
        <v>0</v>
      </c>
    </row>
    <row r="1148" spans="1:1" x14ac:dyDescent="0.3">
      <c r="A1148" s="13">
        <f>IF(INPUT_SELECTOR="T",dayTest!A1145,day!A1145)</f>
        <v>0</v>
      </c>
    </row>
    <row r="1149" spans="1:1" x14ac:dyDescent="0.3">
      <c r="A1149" s="13">
        <f>IF(INPUT_SELECTOR="T",dayTest!A1146,day!A1146)</f>
        <v>0</v>
      </c>
    </row>
    <row r="1150" spans="1:1" x14ac:dyDescent="0.3">
      <c r="A1150" s="13">
        <f>IF(INPUT_SELECTOR="T",dayTest!A1147,day!A1147)</f>
        <v>0</v>
      </c>
    </row>
    <row r="1151" spans="1:1" x14ac:dyDescent="0.3">
      <c r="A1151" s="13">
        <f>IF(INPUT_SELECTOR="T",dayTest!A1148,day!A1148)</f>
        <v>0</v>
      </c>
    </row>
    <row r="1152" spans="1:1" x14ac:dyDescent="0.3">
      <c r="A1152" s="13">
        <f>IF(INPUT_SELECTOR="T",dayTest!A1149,day!A1149)</f>
        <v>0</v>
      </c>
    </row>
    <row r="1153" spans="1:1" x14ac:dyDescent="0.3">
      <c r="A1153" s="13">
        <f>IF(INPUT_SELECTOR="T",dayTest!A1150,day!A1150)</f>
        <v>0</v>
      </c>
    </row>
    <row r="1154" spans="1:1" x14ac:dyDescent="0.3">
      <c r="A1154" s="13">
        <f>IF(INPUT_SELECTOR="T",dayTest!A1151,day!A1151)</f>
        <v>0</v>
      </c>
    </row>
    <row r="1155" spans="1:1" x14ac:dyDescent="0.3">
      <c r="A1155" s="13">
        <f>IF(INPUT_SELECTOR="T",dayTest!A1152,day!A1152)</f>
        <v>0</v>
      </c>
    </row>
    <row r="1156" spans="1:1" x14ac:dyDescent="0.3">
      <c r="A1156" s="13">
        <f>IF(INPUT_SELECTOR="T",dayTest!A1153,day!A1153)</f>
        <v>0</v>
      </c>
    </row>
    <row r="1157" spans="1:1" x14ac:dyDescent="0.3">
      <c r="A1157" s="13">
        <f>IF(INPUT_SELECTOR="T",dayTest!A1154,day!A1154)</f>
        <v>0</v>
      </c>
    </row>
    <row r="1158" spans="1:1" x14ac:dyDescent="0.3">
      <c r="A1158" s="13">
        <f>IF(INPUT_SELECTOR="T",dayTest!A1155,day!A1155)</f>
        <v>0</v>
      </c>
    </row>
    <row r="1159" spans="1:1" x14ac:dyDescent="0.3">
      <c r="A1159" s="13">
        <f>IF(INPUT_SELECTOR="T",dayTest!A1156,day!A1156)</f>
        <v>0</v>
      </c>
    </row>
    <row r="1160" spans="1:1" x14ac:dyDescent="0.3">
      <c r="A1160" s="13">
        <f>IF(INPUT_SELECTOR="T",dayTest!A1157,day!A1157)</f>
        <v>0</v>
      </c>
    </row>
    <row r="1161" spans="1:1" x14ac:dyDescent="0.3">
      <c r="A1161" s="13">
        <f>IF(INPUT_SELECTOR="T",dayTest!A1158,day!A1158)</f>
        <v>0</v>
      </c>
    </row>
    <row r="1162" spans="1:1" x14ac:dyDescent="0.3">
      <c r="A1162" s="13">
        <f>IF(INPUT_SELECTOR="T",dayTest!A1159,day!A1159)</f>
        <v>0</v>
      </c>
    </row>
    <row r="1163" spans="1:1" x14ac:dyDescent="0.3">
      <c r="A1163" s="13">
        <f>IF(INPUT_SELECTOR="T",dayTest!A1160,day!A1160)</f>
        <v>0</v>
      </c>
    </row>
    <row r="1164" spans="1:1" x14ac:dyDescent="0.3">
      <c r="A1164" s="13">
        <f>IF(INPUT_SELECTOR="T",dayTest!A1161,day!A1161)</f>
        <v>0</v>
      </c>
    </row>
    <row r="1165" spans="1:1" x14ac:dyDescent="0.3">
      <c r="A1165" s="13">
        <f>IF(INPUT_SELECTOR="T",dayTest!A1162,day!A1162)</f>
        <v>0</v>
      </c>
    </row>
    <row r="1166" spans="1:1" x14ac:dyDescent="0.3">
      <c r="A1166" s="13">
        <f>IF(INPUT_SELECTOR="T",dayTest!A1163,day!A1163)</f>
        <v>0</v>
      </c>
    </row>
    <row r="1167" spans="1:1" x14ac:dyDescent="0.3">
      <c r="A1167" s="13">
        <f>IF(INPUT_SELECTOR="T",dayTest!A1164,day!A1164)</f>
        <v>0</v>
      </c>
    </row>
    <row r="1168" spans="1:1" x14ac:dyDescent="0.3">
      <c r="A1168" s="13">
        <f>IF(INPUT_SELECTOR="T",dayTest!A1165,day!A1165)</f>
        <v>0</v>
      </c>
    </row>
    <row r="1169" spans="1:1" x14ac:dyDescent="0.3">
      <c r="A1169" s="13">
        <f>IF(INPUT_SELECTOR="T",dayTest!A1166,day!A1166)</f>
        <v>0</v>
      </c>
    </row>
    <row r="1170" spans="1:1" x14ac:dyDescent="0.3">
      <c r="A1170" s="13">
        <f>IF(INPUT_SELECTOR="T",dayTest!A1167,day!A1167)</f>
        <v>0</v>
      </c>
    </row>
    <row r="1171" spans="1:1" x14ac:dyDescent="0.3">
      <c r="A1171" s="13">
        <f>IF(INPUT_SELECTOR="T",dayTest!A1168,day!A1168)</f>
        <v>0</v>
      </c>
    </row>
    <row r="1172" spans="1:1" x14ac:dyDescent="0.3">
      <c r="A1172" s="13">
        <f>IF(INPUT_SELECTOR="T",dayTest!A1169,day!A1169)</f>
        <v>0</v>
      </c>
    </row>
    <row r="1173" spans="1:1" x14ac:dyDescent="0.3">
      <c r="A1173" s="13">
        <f>IF(INPUT_SELECTOR="T",dayTest!A1170,day!A1170)</f>
        <v>0</v>
      </c>
    </row>
    <row r="1174" spans="1:1" x14ac:dyDescent="0.3">
      <c r="A1174" s="13">
        <f>IF(INPUT_SELECTOR="T",dayTest!A1171,day!A1171)</f>
        <v>0</v>
      </c>
    </row>
    <row r="1175" spans="1:1" x14ac:dyDescent="0.3">
      <c r="A1175" s="13">
        <f>IF(INPUT_SELECTOR="T",dayTest!A1172,day!A1172)</f>
        <v>0</v>
      </c>
    </row>
    <row r="1176" spans="1:1" x14ac:dyDescent="0.3">
      <c r="A1176" s="13">
        <f>IF(INPUT_SELECTOR="T",dayTest!A1173,day!A1173)</f>
        <v>0</v>
      </c>
    </row>
    <row r="1177" spans="1:1" x14ac:dyDescent="0.3">
      <c r="A1177" s="13">
        <f>IF(INPUT_SELECTOR="T",dayTest!A1174,day!A1174)</f>
        <v>0</v>
      </c>
    </row>
    <row r="1178" spans="1:1" x14ac:dyDescent="0.3">
      <c r="A1178" s="13">
        <f>IF(INPUT_SELECTOR="T",dayTest!A1175,day!A1175)</f>
        <v>0</v>
      </c>
    </row>
    <row r="1179" spans="1:1" x14ac:dyDescent="0.3">
      <c r="A1179" s="13">
        <f>IF(INPUT_SELECTOR="T",dayTest!A1176,day!A1176)</f>
        <v>0</v>
      </c>
    </row>
    <row r="1180" spans="1:1" x14ac:dyDescent="0.3">
      <c r="A1180" s="13">
        <f>IF(INPUT_SELECTOR="T",dayTest!A1177,day!A1177)</f>
        <v>0</v>
      </c>
    </row>
    <row r="1181" spans="1:1" x14ac:dyDescent="0.3">
      <c r="A1181" s="13">
        <f>IF(INPUT_SELECTOR="T",dayTest!A1178,day!A1178)</f>
        <v>0</v>
      </c>
    </row>
    <row r="1182" spans="1:1" x14ac:dyDescent="0.3">
      <c r="A1182" s="13">
        <f>IF(INPUT_SELECTOR="T",dayTest!A1179,day!A1179)</f>
        <v>0</v>
      </c>
    </row>
    <row r="1183" spans="1:1" x14ac:dyDescent="0.3">
      <c r="A1183" s="13">
        <f>IF(INPUT_SELECTOR="T",dayTest!A1180,day!A1180)</f>
        <v>0</v>
      </c>
    </row>
    <row r="1184" spans="1:1" x14ac:dyDescent="0.3">
      <c r="A1184" s="13">
        <f>IF(INPUT_SELECTOR="T",dayTest!A1181,day!A1181)</f>
        <v>0</v>
      </c>
    </row>
    <row r="1185" spans="1:1" x14ac:dyDescent="0.3">
      <c r="A1185" s="13">
        <f>IF(INPUT_SELECTOR="T",dayTest!A1182,day!A1182)</f>
        <v>0</v>
      </c>
    </row>
    <row r="1186" spans="1:1" x14ac:dyDescent="0.3">
      <c r="A1186" s="13">
        <f>IF(INPUT_SELECTOR="T",dayTest!A1183,day!A1183)</f>
        <v>0</v>
      </c>
    </row>
    <row r="1187" spans="1:1" x14ac:dyDescent="0.3">
      <c r="A1187" s="13">
        <f>IF(INPUT_SELECTOR="T",dayTest!A1184,day!A1184)</f>
        <v>0</v>
      </c>
    </row>
    <row r="1188" spans="1:1" x14ac:dyDescent="0.3">
      <c r="A1188" s="13">
        <f>IF(INPUT_SELECTOR="T",dayTest!A1185,day!A1185)</f>
        <v>0</v>
      </c>
    </row>
    <row r="1189" spans="1:1" x14ac:dyDescent="0.3">
      <c r="A1189" s="13">
        <f>IF(INPUT_SELECTOR="T",dayTest!A1186,day!A1186)</f>
        <v>0</v>
      </c>
    </row>
    <row r="1190" spans="1:1" x14ac:dyDescent="0.3">
      <c r="A1190" s="13">
        <f>IF(INPUT_SELECTOR="T",dayTest!A1187,day!A1187)</f>
        <v>0</v>
      </c>
    </row>
    <row r="1191" spans="1:1" x14ac:dyDescent="0.3">
      <c r="A1191" s="13">
        <f>IF(INPUT_SELECTOR="T",dayTest!A1188,day!A1188)</f>
        <v>0</v>
      </c>
    </row>
    <row r="1192" spans="1:1" x14ac:dyDescent="0.3">
      <c r="A1192" s="13">
        <f>IF(INPUT_SELECTOR="T",dayTest!A1189,day!A1189)</f>
        <v>0</v>
      </c>
    </row>
    <row r="1193" spans="1:1" x14ac:dyDescent="0.3">
      <c r="A1193" s="13">
        <f>IF(INPUT_SELECTOR="T",dayTest!A1190,day!A1190)</f>
        <v>0</v>
      </c>
    </row>
    <row r="1194" spans="1:1" x14ac:dyDescent="0.3">
      <c r="A1194" s="13">
        <f>IF(INPUT_SELECTOR="T",dayTest!A1191,day!A1191)</f>
        <v>0</v>
      </c>
    </row>
    <row r="1195" spans="1:1" x14ac:dyDescent="0.3">
      <c r="A1195" s="13">
        <f>IF(INPUT_SELECTOR="T",dayTest!A1192,day!A1192)</f>
        <v>0</v>
      </c>
    </row>
    <row r="1196" spans="1:1" x14ac:dyDescent="0.3">
      <c r="A1196" s="13">
        <f>IF(INPUT_SELECTOR="T",dayTest!A1193,day!A1193)</f>
        <v>0</v>
      </c>
    </row>
    <row r="1197" spans="1:1" x14ac:dyDescent="0.3">
      <c r="A1197" s="13">
        <f>IF(INPUT_SELECTOR="T",dayTest!A1194,day!A1194)</f>
        <v>0</v>
      </c>
    </row>
    <row r="1198" spans="1:1" x14ac:dyDescent="0.3">
      <c r="A1198" s="13">
        <f>IF(INPUT_SELECTOR="T",dayTest!A1195,day!A1195)</f>
        <v>0</v>
      </c>
    </row>
    <row r="1199" spans="1:1" x14ac:dyDescent="0.3">
      <c r="A1199" s="13">
        <f>IF(INPUT_SELECTOR="T",dayTest!A1196,day!A1196)</f>
        <v>0</v>
      </c>
    </row>
    <row r="1200" spans="1:1" x14ac:dyDescent="0.3">
      <c r="A1200" s="13">
        <f>IF(INPUT_SELECTOR="T",dayTest!A1197,day!A1197)</f>
        <v>0</v>
      </c>
    </row>
    <row r="1201" spans="1:1" x14ac:dyDescent="0.3">
      <c r="A1201" s="13">
        <f>IF(INPUT_SELECTOR="T",dayTest!A1198,day!A1198)</f>
        <v>0</v>
      </c>
    </row>
    <row r="1202" spans="1:1" x14ac:dyDescent="0.3">
      <c r="A1202" s="13">
        <f>IF(INPUT_SELECTOR="T",dayTest!A1199,day!A1199)</f>
        <v>0</v>
      </c>
    </row>
    <row r="1203" spans="1:1" x14ac:dyDescent="0.3">
      <c r="A1203" s="13">
        <f>IF(INPUT_SELECTOR="T",dayTest!A1200,day!A1200)</f>
        <v>0</v>
      </c>
    </row>
    <row r="1204" spans="1:1" x14ac:dyDescent="0.3">
      <c r="A1204" s="13">
        <f>IF(INPUT_SELECTOR="T",dayTest!A1201,day!A1201)</f>
        <v>0</v>
      </c>
    </row>
    <row r="1205" spans="1:1" x14ac:dyDescent="0.3">
      <c r="A1205" s="13">
        <f>IF(INPUT_SELECTOR="T",dayTest!A1202,day!A1202)</f>
        <v>0</v>
      </c>
    </row>
    <row r="1206" spans="1:1" x14ac:dyDescent="0.3">
      <c r="A1206" s="13">
        <f>IF(INPUT_SELECTOR="T",dayTest!A1203,day!A1203)</f>
        <v>0</v>
      </c>
    </row>
    <row r="1207" spans="1:1" x14ac:dyDescent="0.3">
      <c r="A1207" s="13">
        <f>IF(INPUT_SELECTOR="T",dayTest!A1204,day!A1204)</f>
        <v>0</v>
      </c>
    </row>
    <row r="1208" spans="1:1" x14ac:dyDescent="0.3">
      <c r="A1208" s="13">
        <f>IF(INPUT_SELECTOR="T",dayTest!A1205,day!A1205)</f>
        <v>0</v>
      </c>
    </row>
    <row r="1209" spans="1:1" x14ac:dyDescent="0.3">
      <c r="A1209" s="13">
        <f>IF(INPUT_SELECTOR="T",dayTest!A1206,day!A1206)</f>
        <v>0</v>
      </c>
    </row>
    <row r="1210" spans="1:1" x14ac:dyDescent="0.3">
      <c r="A1210" s="13">
        <f>IF(INPUT_SELECTOR="T",dayTest!A1207,day!A1207)</f>
        <v>0</v>
      </c>
    </row>
    <row r="1211" spans="1:1" x14ac:dyDescent="0.3">
      <c r="A1211" s="13">
        <f>IF(INPUT_SELECTOR="T",dayTest!A1208,day!A1208)</f>
        <v>0</v>
      </c>
    </row>
    <row r="1212" spans="1:1" x14ac:dyDescent="0.3">
      <c r="A1212" s="13">
        <f>IF(INPUT_SELECTOR="T",dayTest!A1209,day!A1209)</f>
        <v>0</v>
      </c>
    </row>
    <row r="1213" spans="1:1" x14ac:dyDescent="0.3">
      <c r="A1213" s="13">
        <f>IF(INPUT_SELECTOR="T",dayTest!A1210,day!A1210)</f>
        <v>0</v>
      </c>
    </row>
    <row r="1214" spans="1:1" x14ac:dyDescent="0.3">
      <c r="A1214" s="13">
        <f>IF(INPUT_SELECTOR="T",dayTest!A1211,day!A1211)</f>
        <v>0</v>
      </c>
    </row>
    <row r="1215" spans="1:1" x14ac:dyDescent="0.3">
      <c r="A1215" s="13">
        <f>IF(INPUT_SELECTOR="T",dayTest!A1212,day!A1212)</f>
        <v>0</v>
      </c>
    </row>
    <row r="1216" spans="1:1" x14ac:dyDescent="0.3">
      <c r="A1216" s="13">
        <f>IF(INPUT_SELECTOR="T",dayTest!A1213,day!A1213)</f>
        <v>0</v>
      </c>
    </row>
    <row r="1217" spans="1:1" x14ac:dyDescent="0.3">
      <c r="A1217" s="13">
        <f>IF(INPUT_SELECTOR="T",dayTest!A1214,day!A1214)</f>
        <v>0</v>
      </c>
    </row>
    <row r="1218" spans="1:1" x14ac:dyDescent="0.3">
      <c r="A1218" s="13">
        <f>IF(INPUT_SELECTOR="T",dayTest!A1215,day!A1215)</f>
        <v>0</v>
      </c>
    </row>
    <row r="1219" spans="1:1" x14ac:dyDescent="0.3">
      <c r="A1219" s="13">
        <f>IF(INPUT_SELECTOR="T",dayTest!A1216,day!A1216)</f>
        <v>0</v>
      </c>
    </row>
    <row r="1220" spans="1:1" x14ac:dyDescent="0.3">
      <c r="A1220" s="13">
        <f>IF(INPUT_SELECTOR="T",dayTest!A1217,day!A1217)</f>
        <v>0</v>
      </c>
    </row>
    <row r="1221" spans="1:1" x14ac:dyDescent="0.3">
      <c r="A1221" s="13">
        <f>IF(INPUT_SELECTOR="T",dayTest!A1218,day!A1218)</f>
        <v>0</v>
      </c>
    </row>
    <row r="1222" spans="1:1" x14ac:dyDescent="0.3">
      <c r="A1222" s="13">
        <f>IF(INPUT_SELECTOR="T",dayTest!A1219,day!A1219)</f>
        <v>0</v>
      </c>
    </row>
    <row r="1223" spans="1:1" x14ac:dyDescent="0.3">
      <c r="A1223" s="13">
        <f>IF(INPUT_SELECTOR="T",dayTest!A1220,day!A1220)</f>
        <v>0</v>
      </c>
    </row>
    <row r="1224" spans="1:1" x14ac:dyDescent="0.3">
      <c r="A1224" s="13">
        <f>IF(INPUT_SELECTOR="T",dayTest!A1221,day!A1221)</f>
        <v>0</v>
      </c>
    </row>
    <row r="1225" spans="1:1" x14ac:dyDescent="0.3">
      <c r="A1225" s="13">
        <f>IF(INPUT_SELECTOR="T",dayTest!A1222,day!A1222)</f>
        <v>0</v>
      </c>
    </row>
    <row r="1226" spans="1:1" x14ac:dyDescent="0.3">
      <c r="A1226" s="13">
        <f>IF(INPUT_SELECTOR="T",dayTest!A1223,day!A1223)</f>
        <v>0</v>
      </c>
    </row>
    <row r="1227" spans="1:1" x14ac:dyDescent="0.3">
      <c r="A1227" s="13">
        <f>IF(INPUT_SELECTOR="T",dayTest!A1224,day!A1224)</f>
        <v>0</v>
      </c>
    </row>
    <row r="1228" spans="1:1" x14ac:dyDescent="0.3">
      <c r="A1228" s="13">
        <f>IF(INPUT_SELECTOR="T",dayTest!A1225,day!A1225)</f>
        <v>0</v>
      </c>
    </row>
    <row r="1229" spans="1:1" x14ac:dyDescent="0.3">
      <c r="A1229" s="13">
        <f>IF(INPUT_SELECTOR="T",dayTest!A1226,day!A1226)</f>
        <v>0</v>
      </c>
    </row>
    <row r="1230" spans="1:1" x14ac:dyDescent="0.3">
      <c r="A1230" s="13">
        <f>IF(INPUT_SELECTOR="T",dayTest!A1227,day!A1227)</f>
        <v>0</v>
      </c>
    </row>
    <row r="1231" spans="1:1" x14ac:dyDescent="0.3">
      <c r="A1231" s="13">
        <f>IF(INPUT_SELECTOR="T",dayTest!A1228,day!A1228)</f>
        <v>0</v>
      </c>
    </row>
    <row r="1232" spans="1:1" x14ac:dyDescent="0.3">
      <c r="A1232" s="13">
        <f>IF(INPUT_SELECTOR="T",dayTest!A1229,day!A1229)</f>
        <v>0</v>
      </c>
    </row>
    <row r="1233" spans="1:1" x14ac:dyDescent="0.3">
      <c r="A1233" s="13">
        <f>IF(INPUT_SELECTOR="T",dayTest!A1230,day!A1230)</f>
        <v>0</v>
      </c>
    </row>
    <row r="1234" spans="1:1" x14ac:dyDescent="0.3">
      <c r="A1234" s="13">
        <f>IF(INPUT_SELECTOR="T",dayTest!A1231,day!A1231)</f>
        <v>0</v>
      </c>
    </row>
    <row r="1235" spans="1:1" x14ac:dyDescent="0.3">
      <c r="A1235" s="13">
        <f>IF(INPUT_SELECTOR="T",dayTest!A1232,day!A1232)</f>
        <v>0</v>
      </c>
    </row>
    <row r="1236" spans="1:1" x14ac:dyDescent="0.3">
      <c r="A1236" s="13">
        <f>IF(INPUT_SELECTOR="T",dayTest!A1233,day!A1233)</f>
        <v>0</v>
      </c>
    </row>
    <row r="1237" spans="1:1" x14ac:dyDescent="0.3">
      <c r="A1237" s="13">
        <f>IF(INPUT_SELECTOR="T",dayTest!A1234,day!A1234)</f>
        <v>0</v>
      </c>
    </row>
    <row r="1238" spans="1:1" x14ac:dyDescent="0.3">
      <c r="A1238" s="13">
        <f>IF(INPUT_SELECTOR="T",dayTest!A1235,day!A1235)</f>
        <v>0</v>
      </c>
    </row>
    <row r="1239" spans="1:1" x14ac:dyDescent="0.3">
      <c r="A1239" s="13">
        <f>IF(INPUT_SELECTOR="T",dayTest!A1236,day!A1236)</f>
        <v>0</v>
      </c>
    </row>
    <row r="1240" spans="1:1" x14ac:dyDescent="0.3">
      <c r="A1240" s="13">
        <f>IF(INPUT_SELECTOR="T",dayTest!A1237,day!A1237)</f>
        <v>0</v>
      </c>
    </row>
    <row r="1241" spans="1:1" x14ac:dyDescent="0.3">
      <c r="A1241" s="13">
        <f>IF(INPUT_SELECTOR="T",dayTest!A1238,day!A1238)</f>
        <v>0</v>
      </c>
    </row>
    <row r="1242" spans="1:1" x14ac:dyDescent="0.3">
      <c r="A1242" s="13">
        <f>IF(INPUT_SELECTOR="T",dayTest!A1239,day!A1239)</f>
        <v>0</v>
      </c>
    </row>
    <row r="1243" spans="1:1" x14ac:dyDescent="0.3">
      <c r="A1243" s="13">
        <f>IF(INPUT_SELECTOR="T",dayTest!A1240,day!A1240)</f>
        <v>0</v>
      </c>
    </row>
    <row r="1244" spans="1:1" x14ac:dyDescent="0.3">
      <c r="A1244" s="13">
        <f>IF(INPUT_SELECTOR="T",dayTest!A1241,day!A1241)</f>
        <v>0</v>
      </c>
    </row>
    <row r="1245" spans="1:1" x14ac:dyDescent="0.3">
      <c r="A1245" s="13">
        <f>IF(INPUT_SELECTOR="T",dayTest!A1242,day!A1242)</f>
        <v>0</v>
      </c>
    </row>
    <row r="1246" spans="1:1" x14ac:dyDescent="0.3">
      <c r="A1246" s="13">
        <f>IF(INPUT_SELECTOR="T",dayTest!A1243,day!A1243)</f>
        <v>0</v>
      </c>
    </row>
    <row r="1247" spans="1:1" x14ac:dyDescent="0.3">
      <c r="A1247" s="13">
        <f>IF(INPUT_SELECTOR="T",dayTest!A1244,day!A1244)</f>
        <v>0</v>
      </c>
    </row>
    <row r="1248" spans="1:1" x14ac:dyDescent="0.3">
      <c r="A1248" s="13">
        <f>IF(INPUT_SELECTOR="T",dayTest!A1245,day!A1245)</f>
        <v>0</v>
      </c>
    </row>
    <row r="1249" spans="1:1" x14ac:dyDescent="0.3">
      <c r="A1249" s="13">
        <f>IF(INPUT_SELECTOR="T",dayTest!A1246,day!A1246)</f>
        <v>0</v>
      </c>
    </row>
    <row r="1250" spans="1:1" x14ac:dyDescent="0.3">
      <c r="A1250" s="13">
        <f>IF(INPUT_SELECTOR="T",dayTest!A1247,day!A1247)</f>
        <v>0</v>
      </c>
    </row>
    <row r="1251" spans="1:1" x14ac:dyDescent="0.3">
      <c r="A1251" s="13">
        <f>IF(INPUT_SELECTOR="T",dayTest!A1248,day!A1248)</f>
        <v>0</v>
      </c>
    </row>
    <row r="1252" spans="1:1" x14ac:dyDescent="0.3">
      <c r="A1252" s="13">
        <f>IF(INPUT_SELECTOR="T",dayTest!A1249,day!A1249)</f>
        <v>0</v>
      </c>
    </row>
    <row r="1253" spans="1:1" x14ac:dyDescent="0.3">
      <c r="A1253" s="13">
        <f>IF(INPUT_SELECTOR="T",dayTest!A1250,day!A1250)</f>
        <v>0</v>
      </c>
    </row>
    <row r="1254" spans="1:1" x14ac:dyDescent="0.3">
      <c r="A1254" s="13">
        <f>IF(INPUT_SELECTOR="T",dayTest!A1251,day!A1251)</f>
        <v>0</v>
      </c>
    </row>
    <row r="1255" spans="1:1" x14ac:dyDescent="0.3">
      <c r="A1255" s="13">
        <f>IF(INPUT_SELECTOR="T",dayTest!A1252,day!A1252)</f>
        <v>0</v>
      </c>
    </row>
    <row r="1256" spans="1:1" x14ac:dyDescent="0.3">
      <c r="A1256" s="13">
        <f>IF(INPUT_SELECTOR="T",dayTest!A1253,day!A1253)</f>
        <v>0</v>
      </c>
    </row>
    <row r="1257" spans="1:1" x14ac:dyDescent="0.3">
      <c r="A1257" s="13">
        <f>IF(INPUT_SELECTOR="T",dayTest!A1254,day!A1254)</f>
        <v>0</v>
      </c>
    </row>
    <row r="1258" spans="1:1" x14ac:dyDescent="0.3">
      <c r="A1258" s="13">
        <f>IF(INPUT_SELECTOR="T",dayTest!A1255,day!A1255)</f>
        <v>0</v>
      </c>
    </row>
    <row r="1259" spans="1:1" x14ac:dyDescent="0.3">
      <c r="A1259" s="13">
        <f>IF(INPUT_SELECTOR="T",dayTest!A1256,day!A1256)</f>
        <v>0</v>
      </c>
    </row>
    <row r="1260" spans="1:1" x14ac:dyDescent="0.3">
      <c r="A1260" s="13">
        <f>IF(INPUT_SELECTOR="T",dayTest!A1257,day!A1257)</f>
        <v>0</v>
      </c>
    </row>
    <row r="1261" spans="1:1" x14ac:dyDescent="0.3">
      <c r="A1261" s="13">
        <f>IF(INPUT_SELECTOR="T",dayTest!A1258,day!A1258)</f>
        <v>0</v>
      </c>
    </row>
    <row r="1262" spans="1:1" x14ac:dyDescent="0.3">
      <c r="A1262" s="13">
        <f>IF(INPUT_SELECTOR="T",dayTest!A1259,day!A1259)</f>
        <v>0</v>
      </c>
    </row>
    <row r="1263" spans="1:1" x14ac:dyDescent="0.3">
      <c r="A1263" s="13">
        <f>IF(INPUT_SELECTOR="T",dayTest!A1260,day!A1260)</f>
        <v>0</v>
      </c>
    </row>
    <row r="1264" spans="1:1" x14ac:dyDescent="0.3">
      <c r="A1264" s="13">
        <f>IF(INPUT_SELECTOR="T",dayTest!A1261,day!A1261)</f>
        <v>0</v>
      </c>
    </row>
    <row r="1265" spans="1:1" x14ac:dyDescent="0.3">
      <c r="A1265" s="13">
        <f>IF(INPUT_SELECTOR="T",dayTest!A1262,day!A1262)</f>
        <v>0</v>
      </c>
    </row>
    <row r="1266" spans="1:1" x14ac:dyDescent="0.3">
      <c r="A1266" s="13">
        <f>IF(INPUT_SELECTOR="T",dayTest!A1263,day!A1263)</f>
        <v>0</v>
      </c>
    </row>
    <row r="1267" spans="1:1" x14ac:dyDescent="0.3">
      <c r="A1267" s="13">
        <f>IF(INPUT_SELECTOR="T",dayTest!A1264,day!A1264)</f>
        <v>0</v>
      </c>
    </row>
    <row r="1268" spans="1:1" x14ac:dyDescent="0.3">
      <c r="A1268" s="13">
        <f>IF(INPUT_SELECTOR="T",dayTest!A1265,day!A1265)</f>
        <v>0</v>
      </c>
    </row>
    <row r="1269" spans="1:1" x14ac:dyDescent="0.3">
      <c r="A1269" s="13">
        <f>IF(INPUT_SELECTOR="T",dayTest!A1266,day!A1266)</f>
        <v>0</v>
      </c>
    </row>
    <row r="1270" spans="1:1" x14ac:dyDescent="0.3">
      <c r="A1270" s="13">
        <f>IF(INPUT_SELECTOR="T",dayTest!A1267,day!A1267)</f>
        <v>0</v>
      </c>
    </row>
    <row r="1271" spans="1:1" x14ac:dyDescent="0.3">
      <c r="A1271" s="13">
        <f>IF(INPUT_SELECTOR="T",dayTest!A1268,day!A1268)</f>
        <v>0</v>
      </c>
    </row>
    <row r="1272" spans="1:1" x14ac:dyDescent="0.3">
      <c r="A1272" s="13">
        <f>IF(INPUT_SELECTOR="T",dayTest!A1269,day!A1269)</f>
        <v>0</v>
      </c>
    </row>
    <row r="1273" spans="1:1" x14ac:dyDescent="0.3">
      <c r="A1273" s="13">
        <f>IF(INPUT_SELECTOR="T",dayTest!A1270,day!A1270)</f>
        <v>0</v>
      </c>
    </row>
    <row r="1274" spans="1:1" x14ac:dyDescent="0.3">
      <c r="A1274" s="13">
        <f>IF(INPUT_SELECTOR="T",dayTest!A1271,day!A1271)</f>
        <v>0</v>
      </c>
    </row>
    <row r="1275" spans="1:1" x14ac:dyDescent="0.3">
      <c r="A1275" s="13">
        <f>IF(INPUT_SELECTOR="T",dayTest!A1272,day!A1272)</f>
        <v>0</v>
      </c>
    </row>
    <row r="1276" spans="1:1" x14ac:dyDescent="0.3">
      <c r="A1276" s="13">
        <f>IF(INPUT_SELECTOR="T",dayTest!A1273,day!A1273)</f>
        <v>0</v>
      </c>
    </row>
    <row r="1277" spans="1:1" x14ac:dyDescent="0.3">
      <c r="A1277" s="13">
        <f>IF(INPUT_SELECTOR="T",dayTest!A1274,day!A1274)</f>
        <v>0</v>
      </c>
    </row>
    <row r="1278" spans="1:1" x14ac:dyDescent="0.3">
      <c r="A1278" s="13">
        <f>IF(INPUT_SELECTOR="T",dayTest!A1275,day!A1275)</f>
        <v>0</v>
      </c>
    </row>
    <row r="1279" spans="1:1" x14ac:dyDescent="0.3">
      <c r="A1279" s="13">
        <f>IF(INPUT_SELECTOR="T",dayTest!A1276,day!A1276)</f>
        <v>0</v>
      </c>
    </row>
    <row r="1280" spans="1:1" x14ac:dyDescent="0.3">
      <c r="A1280" s="13">
        <f>IF(INPUT_SELECTOR="T",dayTest!A1277,day!A1277)</f>
        <v>0</v>
      </c>
    </row>
    <row r="1281" spans="1:1" x14ac:dyDescent="0.3">
      <c r="A1281" s="13">
        <f>IF(INPUT_SELECTOR="T",dayTest!A1278,day!A1278)</f>
        <v>0</v>
      </c>
    </row>
    <row r="1282" spans="1:1" x14ac:dyDescent="0.3">
      <c r="A1282" s="13">
        <f>IF(INPUT_SELECTOR="T",dayTest!A1279,day!A1279)</f>
        <v>0</v>
      </c>
    </row>
    <row r="1283" spans="1:1" x14ac:dyDescent="0.3">
      <c r="A1283" s="13">
        <f>IF(INPUT_SELECTOR="T",dayTest!A1280,day!A1280)</f>
        <v>0</v>
      </c>
    </row>
    <row r="1284" spans="1:1" x14ac:dyDescent="0.3">
      <c r="A1284" s="13">
        <f>IF(INPUT_SELECTOR="T",dayTest!A1281,day!A1281)</f>
        <v>0</v>
      </c>
    </row>
    <row r="1285" spans="1:1" x14ac:dyDescent="0.3">
      <c r="A1285" s="13">
        <f>IF(INPUT_SELECTOR="T",dayTest!A1282,day!A1282)</f>
        <v>0</v>
      </c>
    </row>
    <row r="1286" spans="1:1" x14ac:dyDescent="0.3">
      <c r="A1286" s="13">
        <f>IF(INPUT_SELECTOR="T",dayTest!A1283,day!A1283)</f>
        <v>0</v>
      </c>
    </row>
    <row r="1287" spans="1:1" x14ac:dyDescent="0.3">
      <c r="A1287" s="13">
        <f>IF(INPUT_SELECTOR="T",dayTest!A1284,day!A1284)</f>
        <v>0</v>
      </c>
    </row>
    <row r="1288" spans="1:1" x14ac:dyDescent="0.3">
      <c r="A1288" s="13">
        <f>IF(INPUT_SELECTOR="T",dayTest!A1285,day!A1285)</f>
        <v>0</v>
      </c>
    </row>
    <row r="1289" spans="1:1" x14ac:dyDescent="0.3">
      <c r="A1289" s="13">
        <f>IF(INPUT_SELECTOR="T",dayTest!A1286,day!A1286)</f>
        <v>0</v>
      </c>
    </row>
    <row r="1290" spans="1:1" x14ac:dyDescent="0.3">
      <c r="A1290" s="13">
        <f>IF(INPUT_SELECTOR="T",dayTest!A1287,day!A1287)</f>
        <v>0</v>
      </c>
    </row>
    <row r="1291" spans="1:1" x14ac:dyDescent="0.3">
      <c r="A1291" s="13">
        <f>IF(INPUT_SELECTOR="T",dayTest!A1288,day!A1288)</f>
        <v>0</v>
      </c>
    </row>
    <row r="1292" spans="1:1" x14ac:dyDescent="0.3">
      <c r="A1292" s="13">
        <f>IF(INPUT_SELECTOR="T",dayTest!A1289,day!A1289)</f>
        <v>0</v>
      </c>
    </row>
    <row r="1293" spans="1:1" x14ac:dyDescent="0.3">
      <c r="A1293" s="13">
        <f>IF(INPUT_SELECTOR="T",dayTest!A1290,day!A1290)</f>
        <v>0</v>
      </c>
    </row>
    <row r="1294" spans="1:1" x14ac:dyDescent="0.3">
      <c r="A1294" s="13">
        <f>IF(INPUT_SELECTOR="T",dayTest!A1291,day!A1291)</f>
        <v>0</v>
      </c>
    </row>
    <row r="1295" spans="1:1" x14ac:dyDescent="0.3">
      <c r="A1295" s="13">
        <f>IF(INPUT_SELECTOR="T",dayTest!A1292,day!A1292)</f>
        <v>0</v>
      </c>
    </row>
    <row r="1296" spans="1:1" x14ac:dyDescent="0.3">
      <c r="A1296" s="13">
        <f>IF(INPUT_SELECTOR="T",dayTest!A1293,day!A1293)</f>
        <v>0</v>
      </c>
    </row>
    <row r="1297" spans="1:1" x14ac:dyDescent="0.3">
      <c r="A1297" s="13">
        <f>IF(INPUT_SELECTOR="T",dayTest!A1294,day!A1294)</f>
        <v>0</v>
      </c>
    </row>
    <row r="1298" spans="1:1" x14ac:dyDescent="0.3">
      <c r="A1298" s="13">
        <f>IF(INPUT_SELECTOR="T",dayTest!A1295,day!A1295)</f>
        <v>0</v>
      </c>
    </row>
    <row r="1299" spans="1:1" x14ac:dyDescent="0.3">
      <c r="A1299" s="13">
        <f>IF(INPUT_SELECTOR="T",dayTest!A1296,day!A1296)</f>
        <v>0</v>
      </c>
    </row>
    <row r="1300" spans="1:1" x14ac:dyDescent="0.3">
      <c r="A1300" s="13">
        <f>IF(INPUT_SELECTOR="T",dayTest!A1297,day!A1297)</f>
        <v>0</v>
      </c>
    </row>
    <row r="1301" spans="1:1" x14ac:dyDescent="0.3">
      <c r="A1301" s="13">
        <f>IF(INPUT_SELECTOR="T",dayTest!A1298,day!A1298)</f>
        <v>0</v>
      </c>
    </row>
    <row r="1302" spans="1:1" x14ac:dyDescent="0.3">
      <c r="A1302" s="13">
        <f>IF(INPUT_SELECTOR="T",dayTest!A1299,day!A1299)</f>
        <v>0</v>
      </c>
    </row>
    <row r="1303" spans="1:1" x14ac:dyDescent="0.3">
      <c r="A1303" s="13">
        <f>IF(INPUT_SELECTOR="T",dayTest!A1300,day!A1300)</f>
        <v>0</v>
      </c>
    </row>
    <row r="1304" spans="1:1" x14ac:dyDescent="0.3">
      <c r="A1304" s="13">
        <f>IF(INPUT_SELECTOR="T",dayTest!A1301,day!A1301)</f>
        <v>0</v>
      </c>
    </row>
    <row r="1305" spans="1:1" x14ac:dyDescent="0.3">
      <c r="A1305" s="13">
        <f>IF(INPUT_SELECTOR="T",dayTest!A1302,day!A1302)</f>
        <v>0</v>
      </c>
    </row>
    <row r="1306" spans="1:1" x14ac:dyDescent="0.3">
      <c r="A1306" s="13">
        <f>IF(INPUT_SELECTOR="T",dayTest!A1303,day!A1303)</f>
        <v>0</v>
      </c>
    </row>
    <row r="1307" spans="1:1" x14ac:dyDescent="0.3">
      <c r="A1307" s="13">
        <f>IF(INPUT_SELECTOR="T",dayTest!A1304,day!A1304)</f>
        <v>0</v>
      </c>
    </row>
    <row r="1308" spans="1:1" x14ac:dyDescent="0.3">
      <c r="A1308" s="13">
        <f>IF(INPUT_SELECTOR="T",dayTest!A1305,day!A1305)</f>
        <v>0</v>
      </c>
    </row>
    <row r="1309" spans="1:1" x14ac:dyDescent="0.3">
      <c r="A1309" s="13">
        <f>IF(INPUT_SELECTOR="T",dayTest!A1306,day!A1306)</f>
        <v>0</v>
      </c>
    </row>
    <row r="1310" spans="1:1" x14ac:dyDescent="0.3">
      <c r="A1310" s="13">
        <f>IF(INPUT_SELECTOR="T",dayTest!A1307,day!A1307)</f>
        <v>0</v>
      </c>
    </row>
    <row r="1311" spans="1:1" x14ac:dyDescent="0.3">
      <c r="A1311" s="13">
        <f>IF(INPUT_SELECTOR="T",dayTest!A1308,day!A1308)</f>
        <v>0</v>
      </c>
    </row>
    <row r="1312" spans="1:1" x14ac:dyDescent="0.3">
      <c r="A1312" s="13">
        <f>IF(INPUT_SELECTOR="T",dayTest!A1309,day!A1309)</f>
        <v>0</v>
      </c>
    </row>
    <row r="1313" spans="1:1" x14ac:dyDescent="0.3">
      <c r="A1313" s="13">
        <f>IF(INPUT_SELECTOR="T",dayTest!A1310,day!A1310)</f>
        <v>0</v>
      </c>
    </row>
    <row r="1314" spans="1:1" x14ac:dyDescent="0.3">
      <c r="A1314" s="13">
        <f>IF(INPUT_SELECTOR="T",dayTest!A1311,day!A1311)</f>
        <v>0</v>
      </c>
    </row>
    <row r="1315" spans="1:1" x14ac:dyDescent="0.3">
      <c r="A1315" s="13">
        <f>IF(INPUT_SELECTOR="T",dayTest!A1312,day!A1312)</f>
        <v>0</v>
      </c>
    </row>
    <row r="1316" spans="1:1" x14ac:dyDescent="0.3">
      <c r="A1316" s="13">
        <f>IF(INPUT_SELECTOR="T",dayTest!A1313,day!A1313)</f>
        <v>0</v>
      </c>
    </row>
    <row r="1317" spans="1:1" x14ac:dyDescent="0.3">
      <c r="A1317" s="13">
        <f>IF(INPUT_SELECTOR="T",dayTest!A1314,day!A1314)</f>
        <v>0</v>
      </c>
    </row>
    <row r="1318" spans="1:1" x14ac:dyDescent="0.3">
      <c r="A1318" s="13">
        <f>IF(INPUT_SELECTOR="T",dayTest!A1315,day!A1315)</f>
        <v>0</v>
      </c>
    </row>
    <row r="1319" spans="1:1" x14ac:dyDescent="0.3">
      <c r="A1319" s="13">
        <f>IF(INPUT_SELECTOR="T",dayTest!A1316,day!A1316)</f>
        <v>0</v>
      </c>
    </row>
    <row r="1320" spans="1:1" x14ac:dyDescent="0.3">
      <c r="A1320" s="13">
        <f>IF(INPUT_SELECTOR="T",dayTest!A1317,day!A1317)</f>
        <v>0</v>
      </c>
    </row>
    <row r="1321" spans="1:1" x14ac:dyDescent="0.3">
      <c r="A1321" s="13">
        <f>IF(INPUT_SELECTOR="T",dayTest!A1318,day!A1318)</f>
        <v>0</v>
      </c>
    </row>
    <row r="1322" spans="1:1" x14ac:dyDescent="0.3">
      <c r="A1322" s="13">
        <f>IF(INPUT_SELECTOR="T",dayTest!A1319,day!A1319)</f>
        <v>0</v>
      </c>
    </row>
    <row r="1323" spans="1:1" x14ac:dyDescent="0.3">
      <c r="A1323" s="13">
        <f>IF(INPUT_SELECTOR="T",dayTest!A1320,day!A1320)</f>
        <v>0</v>
      </c>
    </row>
    <row r="1324" spans="1:1" x14ac:dyDescent="0.3">
      <c r="A1324" s="13">
        <f>IF(INPUT_SELECTOR="T",dayTest!A1321,day!A1321)</f>
        <v>0</v>
      </c>
    </row>
    <row r="1325" spans="1:1" x14ac:dyDescent="0.3">
      <c r="A1325" s="13">
        <f>IF(INPUT_SELECTOR="T",dayTest!A1322,day!A1322)</f>
        <v>0</v>
      </c>
    </row>
    <row r="1326" spans="1:1" x14ac:dyDescent="0.3">
      <c r="A1326" s="13">
        <f>IF(INPUT_SELECTOR="T",dayTest!A1323,day!A1323)</f>
        <v>0</v>
      </c>
    </row>
    <row r="1327" spans="1:1" x14ac:dyDescent="0.3">
      <c r="A1327" s="13">
        <f>IF(INPUT_SELECTOR="T",dayTest!A1324,day!A1324)</f>
        <v>0</v>
      </c>
    </row>
    <row r="1328" spans="1:1" x14ac:dyDescent="0.3">
      <c r="A1328" s="13">
        <f>IF(INPUT_SELECTOR="T",dayTest!A1325,day!A1325)</f>
        <v>0</v>
      </c>
    </row>
    <row r="1329" spans="1:1" x14ac:dyDescent="0.3">
      <c r="A1329" s="13">
        <f>IF(INPUT_SELECTOR="T",dayTest!A1326,day!A1326)</f>
        <v>0</v>
      </c>
    </row>
    <row r="1330" spans="1:1" x14ac:dyDescent="0.3">
      <c r="A1330" s="13">
        <f>IF(INPUT_SELECTOR="T",dayTest!A1327,day!A1327)</f>
        <v>0</v>
      </c>
    </row>
    <row r="1331" spans="1:1" x14ac:dyDescent="0.3">
      <c r="A1331" s="13">
        <f>IF(INPUT_SELECTOR="T",dayTest!A1328,day!A1328)</f>
        <v>0</v>
      </c>
    </row>
    <row r="1332" spans="1:1" x14ac:dyDescent="0.3">
      <c r="A1332" s="13">
        <f>IF(INPUT_SELECTOR="T",dayTest!A1329,day!A1329)</f>
        <v>0</v>
      </c>
    </row>
    <row r="1333" spans="1:1" x14ac:dyDescent="0.3">
      <c r="A1333" s="13">
        <f>IF(INPUT_SELECTOR="T",dayTest!A1330,day!A1330)</f>
        <v>0</v>
      </c>
    </row>
    <row r="1334" spans="1:1" x14ac:dyDescent="0.3">
      <c r="A1334" s="13">
        <f>IF(INPUT_SELECTOR="T",dayTest!A1331,day!A1331)</f>
        <v>0</v>
      </c>
    </row>
    <row r="1335" spans="1:1" x14ac:dyDescent="0.3">
      <c r="A1335" s="13">
        <f>IF(INPUT_SELECTOR="T",dayTest!A1332,day!A1332)</f>
        <v>0</v>
      </c>
    </row>
    <row r="1336" spans="1:1" x14ac:dyDescent="0.3">
      <c r="A1336" s="13">
        <f>IF(INPUT_SELECTOR="T",dayTest!A1333,day!A1333)</f>
        <v>0</v>
      </c>
    </row>
    <row r="1337" spans="1:1" x14ac:dyDescent="0.3">
      <c r="A1337" s="13">
        <f>IF(INPUT_SELECTOR="T",dayTest!A1334,day!A1334)</f>
        <v>0</v>
      </c>
    </row>
    <row r="1338" spans="1:1" x14ac:dyDescent="0.3">
      <c r="A1338" s="13">
        <f>IF(INPUT_SELECTOR="T",dayTest!A1335,day!A1335)</f>
        <v>0</v>
      </c>
    </row>
    <row r="1339" spans="1:1" x14ac:dyDescent="0.3">
      <c r="A1339" s="13">
        <f>IF(INPUT_SELECTOR="T",dayTest!A1336,day!A1336)</f>
        <v>0</v>
      </c>
    </row>
    <row r="1340" spans="1:1" x14ac:dyDescent="0.3">
      <c r="A1340" s="13">
        <f>IF(INPUT_SELECTOR="T",dayTest!A1337,day!A1337)</f>
        <v>0</v>
      </c>
    </row>
    <row r="1341" spans="1:1" x14ac:dyDescent="0.3">
      <c r="A1341" s="13">
        <f>IF(INPUT_SELECTOR="T",dayTest!A1338,day!A1338)</f>
        <v>0</v>
      </c>
    </row>
    <row r="1342" spans="1:1" x14ac:dyDescent="0.3">
      <c r="A1342" s="13">
        <f>IF(INPUT_SELECTOR="T",dayTest!A1339,day!A1339)</f>
        <v>0</v>
      </c>
    </row>
    <row r="1343" spans="1:1" x14ac:dyDescent="0.3">
      <c r="A1343" s="13">
        <f>IF(INPUT_SELECTOR="T",dayTest!A1340,day!A1340)</f>
        <v>0</v>
      </c>
    </row>
    <row r="1344" spans="1:1" x14ac:dyDescent="0.3">
      <c r="A1344" s="13">
        <f>IF(INPUT_SELECTOR="T",dayTest!A1341,day!A1341)</f>
        <v>0</v>
      </c>
    </row>
    <row r="1345" spans="1:1" x14ac:dyDescent="0.3">
      <c r="A1345" s="13">
        <f>IF(INPUT_SELECTOR="T",dayTest!A1342,day!A1342)</f>
        <v>0</v>
      </c>
    </row>
    <row r="1346" spans="1:1" x14ac:dyDescent="0.3">
      <c r="A1346" s="13">
        <f>IF(INPUT_SELECTOR="T",dayTest!A1343,day!A1343)</f>
        <v>0</v>
      </c>
    </row>
    <row r="1347" spans="1:1" x14ac:dyDescent="0.3">
      <c r="A1347" s="13">
        <f>IF(INPUT_SELECTOR="T",dayTest!A1344,day!A1344)</f>
        <v>0</v>
      </c>
    </row>
    <row r="1348" spans="1:1" x14ac:dyDescent="0.3">
      <c r="A1348" s="13">
        <f>IF(INPUT_SELECTOR="T",dayTest!A1345,day!A1345)</f>
        <v>0</v>
      </c>
    </row>
    <row r="1349" spans="1:1" x14ac:dyDescent="0.3">
      <c r="A1349" s="13">
        <f>IF(INPUT_SELECTOR="T",dayTest!A1346,day!A1346)</f>
        <v>0</v>
      </c>
    </row>
    <row r="1350" spans="1:1" x14ac:dyDescent="0.3">
      <c r="A1350" s="13">
        <f>IF(INPUT_SELECTOR="T",dayTest!A1347,day!A1347)</f>
        <v>0</v>
      </c>
    </row>
    <row r="1351" spans="1:1" x14ac:dyDescent="0.3">
      <c r="A1351" s="13">
        <f>IF(INPUT_SELECTOR="T",dayTest!A1348,day!A1348)</f>
        <v>0</v>
      </c>
    </row>
    <row r="1352" spans="1:1" x14ac:dyDescent="0.3">
      <c r="A1352" s="13">
        <f>IF(INPUT_SELECTOR="T",dayTest!A1349,day!A1349)</f>
        <v>0</v>
      </c>
    </row>
    <row r="1353" spans="1:1" x14ac:dyDescent="0.3">
      <c r="A1353" s="13">
        <f>IF(INPUT_SELECTOR="T",dayTest!A1350,day!A1350)</f>
        <v>0</v>
      </c>
    </row>
    <row r="1354" spans="1:1" x14ac:dyDescent="0.3">
      <c r="A1354" s="13">
        <f>IF(INPUT_SELECTOR="T",dayTest!A1351,day!A1351)</f>
        <v>0</v>
      </c>
    </row>
    <row r="1355" spans="1:1" x14ac:dyDescent="0.3">
      <c r="A1355" s="13">
        <f>IF(INPUT_SELECTOR="T",dayTest!A1352,day!A1352)</f>
        <v>0</v>
      </c>
    </row>
    <row r="1356" spans="1:1" x14ac:dyDescent="0.3">
      <c r="A1356" s="13">
        <f>IF(INPUT_SELECTOR="T",dayTest!A1353,day!A1353)</f>
        <v>0</v>
      </c>
    </row>
    <row r="1357" spans="1:1" x14ac:dyDescent="0.3">
      <c r="A1357" s="13">
        <f>IF(INPUT_SELECTOR="T",dayTest!A1354,day!A1354)</f>
        <v>0</v>
      </c>
    </row>
    <row r="1358" spans="1:1" x14ac:dyDescent="0.3">
      <c r="A1358" s="13">
        <f>IF(INPUT_SELECTOR="T",dayTest!A1355,day!A1355)</f>
        <v>0</v>
      </c>
    </row>
    <row r="1359" spans="1:1" x14ac:dyDescent="0.3">
      <c r="A1359" s="13">
        <f>IF(INPUT_SELECTOR="T",dayTest!A1356,day!A1356)</f>
        <v>0</v>
      </c>
    </row>
    <row r="1360" spans="1:1" x14ac:dyDescent="0.3">
      <c r="A1360" s="13">
        <f>IF(INPUT_SELECTOR="T",dayTest!A1357,day!A1357)</f>
        <v>0</v>
      </c>
    </row>
    <row r="1361" spans="1:1" x14ac:dyDescent="0.3">
      <c r="A1361" s="13">
        <f>IF(INPUT_SELECTOR="T",dayTest!A1358,day!A1358)</f>
        <v>0</v>
      </c>
    </row>
    <row r="1362" spans="1:1" x14ac:dyDescent="0.3">
      <c r="A1362" s="13">
        <f>IF(INPUT_SELECTOR="T",dayTest!A1359,day!A1359)</f>
        <v>0</v>
      </c>
    </row>
    <row r="1363" spans="1:1" x14ac:dyDescent="0.3">
      <c r="A1363" s="13">
        <f>IF(INPUT_SELECTOR="T",dayTest!A1360,day!A1360)</f>
        <v>0</v>
      </c>
    </row>
    <row r="1364" spans="1:1" x14ac:dyDescent="0.3">
      <c r="A1364" s="13">
        <f>IF(INPUT_SELECTOR="T",dayTest!A1361,day!A1361)</f>
        <v>0</v>
      </c>
    </row>
    <row r="1365" spans="1:1" x14ac:dyDescent="0.3">
      <c r="A1365" s="13">
        <f>IF(INPUT_SELECTOR="T",dayTest!A1362,day!A1362)</f>
        <v>0</v>
      </c>
    </row>
    <row r="1366" spans="1:1" x14ac:dyDescent="0.3">
      <c r="A1366" s="13">
        <f>IF(INPUT_SELECTOR="T",dayTest!A1363,day!A1363)</f>
        <v>0</v>
      </c>
    </row>
    <row r="1367" spans="1:1" x14ac:dyDescent="0.3">
      <c r="A1367" s="13">
        <f>IF(INPUT_SELECTOR="T",dayTest!A1364,day!A1364)</f>
        <v>0</v>
      </c>
    </row>
    <row r="1368" spans="1:1" x14ac:dyDescent="0.3">
      <c r="A1368" s="13">
        <f>IF(INPUT_SELECTOR="T",dayTest!A1365,day!A1365)</f>
        <v>0</v>
      </c>
    </row>
    <row r="1369" spans="1:1" x14ac:dyDescent="0.3">
      <c r="A1369" s="13">
        <f>IF(INPUT_SELECTOR="T",dayTest!A1366,day!A1366)</f>
        <v>0</v>
      </c>
    </row>
    <row r="1370" spans="1:1" x14ac:dyDescent="0.3">
      <c r="A1370" s="13">
        <f>IF(INPUT_SELECTOR="T",dayTest!A1367,day!A1367)</f>
        <v>0</v>
      </c>
    </row>
    <row r="1371" spans="1:1" x14ac:dyDescent="0.3">
      <c r="A1371" s="13">
        <f>IF(INPUT_SELECTOR="T",dayTest!A1368,day!A1368)</f>
        <v>0</v>
      </c>
    </row>
    <row r="1372" spans="1:1" x14ac:dyDescent="0.3">
      <c r="A1372" s="13">
        <f>IF(INPUT_SELECTOR="T",dayTest!A1369,day!A1369)</f>
        <v>0</v>
      </c>
    </row>
    <row r="1373" spans="1:1" x14ac:dyDescent="0.3">
      <c r="A1373" s="13">
        <f>IF(INPUT_SELECTOR="T",dayTest!A1370,day!A1370)</f>
        <v>0</v>
      </c>
    </row>
    <row r="1374" spans="1:1" x14ac:dyDescent="0.3">
      <c r="A1374" s="13">
        <f>IF(INPUT_SELECTOR="T",dayTest!A1371,day!A1371)</f>
        <v>0</v>
      </c>
    </row>
    <row r="1375" spans="1:1" x14ac:dyDescent="0.3">
      <c r="A1375" s="13">
        <f>IF(INPUT_SELECTOR="T",dayTest!A1372,day!A1372)</f>
        <v>0</v>
      </c>
    </row>
    <row r="1376" spans="1:1" x14ac:dyDescent="0.3">
      <c r="A1376" s="13">
        <f>IF(INPUT_SELECTOR="T",dayTest!A1373,day!A1373)</f>
        <v>0</v>
      </c>
    </row>
    <row r="1377" spans="1:1" x14ac:dyDescent="0.3">
      <c r="A1377" s="13">
        <f>IF(INPUT_SELECTOR="T",dayTest!A1374,day!A1374)</f>
        <v>0</v>
      </c>
    </row>
    <row r="1378" spans="1:1" x14ac:dyDescent="0.3">
      <c r="A1378" s="13">
        <f>IF(INPUT_SELECTOR="T",dayTest!A1375,day!A1375)</f>
        <v>0</v>
      </c>
    </row>
    <row r="1379" spans="1:1" x14ac:dyDescent="0.3">
      <c r="A1379" s="13">
        <f>IF(INPUT_SELECTOR="T",dayTest!A1376,day!A1376)</f>
        <v>0</v>
      </c>
    </row>
    <row r="1380" spans="1:1" x14ac:dyDescent="0.3">
      <c r="A1380" s="13">
        <f>IF(INPUT_SELECTOR="T",dayTest!A1377,day!A1377)</f>
        <v>0</v>
      </c>
    </row>
    <row r="1381" spans="1:1" x14ac:dyDescent="0.3">
      <c r="A1381" s="13">
        <f>IF(INPUT_SELECTOR="T",dayTest!A1378,day!A1378)</f>
        <v>0</v>
      </c>
    </row>
    <row r="1382" spans="1:1" x14ac:dyDescent="0.3">
      <c r="A1382" s="13">
        <f>IF(INPUT_SELECTOR="T",dayTest!A1379,day!A1379)</f>
        <v>0</v>
      </c>
    </row>
    <row r="1383" spans="1:1" x14ac:dyDescent="0.3">
      <c r="A1383" s="13">
        <f>IF(INPUT_SELECTOR="T",dayTest!A1380,day!A1380)</f>
        <v>0</v>
      </c>
    </row>
    <row r="1384" spans="1:1" x14ac:dyDescent="0.3">
      <c r="A1384" s="13">
        <f>IF(INPUT_SELECTOR="T",dayTest!A1381,day!A1381)</f>
        <v>0</v>
      </c>
    </row>
    <row r="1385" spans="1:1" x14ac:dyDescent="0.3">
      <c r="A1385" s="13">
        <f>IF(INPUT_SELECTOR="T",dayTest!A1382,day!A1382)</f>
        <v>0</v>
      </c>
    </row>
    <row r="1386" spans="1:1" x14ac:dyDescent="0.3">
      <c r="A1386" s="13">
        <f>IF(INPUT_SELECTOR="T",dayTest!A1383,day!A1383)</f>
        <v>0</v>
      </c>
    </row>
    <row r="1387" spans="1:1" x14ac:dyDescent="0.3">
      <c r="A1387" s="13">
        <f>IF(INPUT_SELECTOR="T",dayTest!A1384,day!A1384)</f>
        <v>0</v>
      </c>
    </row>
    <row r="1388" spans="1:1" x14ac:dyDescent="0.3">
      <c r="A1388" s="13">
        <f>IF(INPUT_SELECTOR="T",dayTest!A1385,day!A1385)</f>
        <v>0</v>
      </c>
    </row>
    <row r="1389" spans="1:1" x14ac:dyDescent="0.3">
      <c r="A1389" s="13">
        <f>IF(INPUT_SELECTOR="T",dayTest!A1386,day!A1386)</f>
        <v>0</v>
      </c>
    </row>
    <row r="1390" spans="1:1" x14ac:dyDescent="0.3">
      <c r="A1390" s="13">
        <f>IF(INPUT_SELECTOR="T",dayTest!A1387,day!A1387)</f>
        <v>0</v>
      </c>
    </row>
    <row r="1391" spans="1:1" x14ac:dyDescent="0.3">
      <c r="A1391" s="13">
        <f>IF(INPUT_SELECTOR="T",dayTest!A1388,day!A1388)</f>
        <v>0</v>
      </c>
    </row>
    <row r="1392" spans="1:1" x14ac:dyDescent="0.3">
      <c r="A1392" s="13">
        <f>IF(INPUT_SELECTOR="T",dayTest!A1389,day!A1389)</f>
        <v>0</v>
      </c>
    </row>
    <row r="1393" spans="1:1" x14ac:dyDescent="0.3">
      <c r="A1393" s="13">
        <f>IF(INPUT_SELECTOR="T",dayTest!A1390,day!A1390)</f>
        <v>0</v>
      </c>
    </row>
    <row r="1394" spans="1:1" x14ac:dyDescent="0.3">
      <c r="A1394" s="13">
        <f>IF(INPUT_SELECTOR="T",dayTest!A1391,day!A1391)</f>
        <v>0</v>
      </c>
    </row>
    <row r="1395" spans="1:1" x14ac:dyDescent="0.3">
      <c r="A1395" s="13">
        <f>IF(INPUT_SELECTOR="T",dayTest!A1392,day!A1392)</f>
        <v>0</v>
      </c>
    </row>
    <row r="1396" spans="1:1" x14ac:dyDescent="0.3">
      <c r="A1396" s="13">
        <f>IF(INPUT_SELECTOR="T",dayTest!A1393,day!A1393)</f>
        <v>0</v>
      </c>
    </row>
    <row r="1397" spans="1:1" x14ac:dyDescent="0.3">
      <c r="A1397" s="13">
        <f>IF(INPUT_SELECTOR="T",dayTest!A1394,day!A1394)</f>
        <v>0</v>
      </c>
    </row>
    <row r="1398" spans="1:1" x14ac:dyDescent="0.3">
      <c r="A1398" s="13">
        <f>IF(INPUT_SELECTOR="T",dayTest!A1395,day!A1395)</f>
        <v>0</v>
      </c>
    </row>
    <row r="1399" spans="1:1" x14ac:dyDescent="0.3">
      <c r="A1399" s="13">
        <f>IF(INPUT_SELECTOR="T",dayTest!A1396,day!A1396)</f>
        <v>0</v>
      </c>
    </row>
    <row r="1400" spans="1:1" x14ac:dyDescent="0.3">
      <c r="A1400" s="13">
        <f>IF(INPUT_SELECTOR="T",dayTest!A1397,day!A1397)</f>
        <v>0</v>
      </c>
    </row>
    <row r="1401" spans="1:1" x14ac:dyDescent="0.3">
      <c r="A1401" s="13">
        <f>IF(INPUT_SELECTOR="T",dayTest!A1398,day!A1398)</f>
        <v>0</v>
      </c>
    </row>
    <row r="1402" spans="1:1" x14ac:dyDescent="0.3">
      <c r="A1402" s="13">
        <f>IF(INPUT_SELECTOR="T",dayTest!A1399,day!A1399)</f>
        <v>0</v>
      </c>
    </row>
    <row r="1403" spans="1:1" x14ac:dyDescent="0.3">
      <c r="A1403" s="13">
        <f>IF(INPUT_SELECTOR="T",dayTest!A1400,day!A1400)</f>
        <v>0</v>
      </c>
    </row>
    <row r="1404" spans="1:1" x14ac:dyDescent="0.3">
      <c r="A1404" s="13">
        <f>IF(INPUT_SELECTOR="T",dayTest!A1401,day!A1401)</f>
        <v>0</v>
      </c>
    </row>
    <row r="1405" spans="1:1" x14ac:dyDescent="0.3">
      <c r="A1405" s="13">
        <f>IF(INPUT_SELECTOR="T",dayTest!A1402,day!A1402)</f>
        <v>0</v>
      </c>
    </row>
    <row r="1406" spans="1:1" x14ac:dyDescent="0.3">
      <c r="A1406" s="13">
        <f>IF(INPUT_SELECTOR="T",dayTest!A1403,day!A1403)</f>
        <v>0</v>
      </c>
    </row>
    <row r="1407" spans="1:1" x14ac:dyDescent="0.3">
      <c r="A1407" s="13">
        <f>IF(INPUT_SELECTOR="T",dayTest!A1404,day!A1404)</f>
        <v>0</v>
      </c>
    </row>
    <row r="1408" spans="1:1" x14ac:dyDescent="0.3">
      <c r="A1408" s="13">
        <f>IF(INPUT_SELECTOR="T",dayTest!A1405,day!A1405)</f>
        <v>0</v>
      </c>
    </row>
    <row r="1409" spans="1:1" x14ac:dyDescent="0.3">
      <c r="A1409" s="13">
        <f>IF(INPUT_SELECTOR="T",dayTest!A1406,day!A1406)</f>
        <v>0</v>
      </c>
    </row>
    <row r="1410" spans="1:1" x14ac:dyDescent="0.3">
      <c r="A1410" s="13">
        <f>IF(INPUT_SELECTOR="T",dayTest!A1407,day!A1407)</f>
        <v>0</v>
      </c>
    </row>
    <row r="1411" spans="1:1" x14ac:dyDescent="0.3">
      <c r="A1411" s="13">
        <f>IF(INPUT_SELECTOR="T",dayTest!A1408,day!A1408)</f>
        <v>0</v>
      </c>
    </row>
    <row r="1412" spans="1:1" x14ac:dyDescent="0.3">
      <c r="A1412" s="13">
        <f>IF(INPUT_SELECTOR="T",dayTest!A1409,day!A1409)</f>
        <v>0</v>
      </c>
    </row>
    <row r="1413" spans="1:1" x14ac:dyDescent="0.3">
      <c r="A1413" s="13">
        <f>IF(INPUT_SELECTOR="T",dayTest!A1410,day!A1410)</f>
        <v>0</v>
      </c>
    </row>
    <row r="1414" spans="1:1" x14ac:dyDescent="0.3">
      <c r="A1414" s="13">
        <f>IF(INPUT_SELECTOR="T",dayTest!A1411,day!A1411)</f>
        <v>0</v>
      </c>
    </row>
    <row r="1415" spans="1:1" x14ac:dyDescent="0.3">
      <c r="A1415" s="13">
        <f>IF(INPUT_SELECTOR="T",dayTest!A1412,day!A1412)</f>
        <v>0</v>
      </c>
    </row>
    <row r="1416" spans="1:1" x14ac:dyDescent="0.3">
      <c r="A1416" s="13">
        <f>IF(INPUT_SELECTOR="T",dayTest!A1413,day!A1413)</f>
        <v>0</v>
      </c>
    </row>
    <row r="1417" spans="1:1" x14ac:dyDescent="0.3">
      <c r="A1417" s="13">
        <f>IF(INPUT_SELECTOR="T",dayTest!A1414,day!A1414)</f>
        <v>0</v>
      </c>
    </row>
    <row r="1418" spans="1:1" x14ac:dyDescent="0.3">
      <c r="A1418" s="13">
        <f>IF(INPUT_SELECTOR="T",dayTest!A1415,day!A1415)</f>
        <v>0</v>
      </c>
    </row>
    <row r="1419" spans="1:1" x14ac:dyDescent="0.3">
      <c r="A1419" s="13">
        <f>IF(INPUT_SELECTOR="T",dayTest!A1416,day!A1416)</f>
        <v>0</v>
      </c>
    </row>
    <row r="1420" spans="1:1" x14ac:dyDescent="0.3">
      <c r="A1420" s="13">
        <f>IF(INPUT_SELECTOR="T",dayTest!A1417,day!A1417)</f>
        <v>0</v>
      </c>
    </row>
    <row r="1421" spans="1:1" x14ac:dyDescent="0.3">
      <c r="A1421" s="13">
        <f>IF(INPUT_SELECTOR="T",dayTest!A1418,day!A1418)</f>
        <v>0</v>
      </c>
    </row>
    <row r="1422" spans="1:1" x14ac:dyDescent="0.3">
      <c r="A1422" s="13">
        <f>IF(INPUT_SELECTOR="T",dayTest!A1419,day!A1419)</f>
        <v>0</v>
      </c>
    </row>
    <row r="1423" spans="1:1" x14ac:dyDescent="0.3">
      <c r="A1423" s="13">
        <f>IF(INPUT_SELECTOR="T",dayTest!A1420,day!A1420)</f>
        <v>0</v>
      </c>
    </row>
    <row r="1424" spans="1:1" x14ac:dyDescent="0.3">
      <c r="A1424" s="13">
        <f>IF(INPUT_SELECTOR="T",dayTest!A1421,day!A1421)</f>
        <v>0</v>
      </c>
    </row>
    <row r="1425" spans="1:1" x14ac:dyDescent="0.3">
      <c r="A1425" s="13">
        <f>IF(INPUT_SELECTOR="T",dayTest!A1422,day!A1422)</f>
        <v>0</v>
      </c>
    </row>
    <row r="1426" spans="1:1" x14ac:dyDescent="0.3">
      <c r="A1426" s="13">
        <f>IF(INPUT_SELECTOR="T",dayTest!A1423,day!A1423)</f>
        <v>0</v>
      </c>
    </row>
    <row r="1427" spans="1:1" x14ac:dyDescent="0.3">
      <c r="A1427" s="13">
        <f>IF(INPUT_SELECTOR="T",dayTest!A1424,day!A1424)</f>
        <v>0</v>
      </c>
    </row>
    <row r="1428" spans="1:1" x14ac:dyDescent="0.3">
      <c r="A1428" s="13">
        <f>IF(INPUT_SELECTOR="T",dayTest!A1425,day!A1425)</f>
        <v>0</v>
      </c>
    </row>
    <row r="1429" spans="1:1" x14ac:dyDescent="0.3">
      <c r="A1429" s="13">
        <f>IF(INPUT_SELECTOR="T",dayTest!A1426,day!A1426)</f>
        <v>0</v>
      </c>
    </row>
    <row r="1430" spans="1:1" x14ac:dyDescent="0.3">
      <c r="A1430" s="13">
        <f>IF(INPUT_SELECTOR="T",dayTest!A1427,day!A1427)</f>
        <v>0</v>
      </c>
    </row>
    <row r="1431" spans="1:1" x14ac:dyDescent="0.3">
      <c r="A1431" s="13">
        <f>IF(INPUT_SELECTOR="T",dayTest!A1428,day!A1428)</f>
        <v>0</v>
      </c>
    </row>
    <row r="1432" spans="1:1" x14ac:dyDescent="0.3">
      <c r="A1432" s="13">
        <f>IF(INPUT_SELECTOR="T",dayTest!A1429,day!A1429)</f>
        <v>0</v>
      </c>
    </row>
    <row r="1433" spans="1:1" x14ac:dyDescent="0.3">
      <c r="A1433" s="13">
        <f>IF(INPUT_SELECTOR="T",dayTest!A1430,day!A1430)</f>
        <v>0</v>
      </c>
    </row>
    <row r="1434" spans="1:1" x14ac:dyDescent="0.3">
      <c r="A1434" s="13">
        <f>IF(INPUT_SELECTOR="T",dayTest!A1431,day!A1431)</f>
        <v>0</v>
      </c>
    </row>
    <row r="1435" spans="1:1" x14ac:dyDescent="0.3">
      <c r="A1435" s="13">
        <f>IF(INPUT_SELECTOR="T",dayTest!A1432,day!A1432)</f>
        <v>0</v>
      </c>
    </row>
    <row r="1436" spans="1:1" x14ac:dyDescent="0.3">
      <c r="A1436" s="13">
        <f>IF(INPUT_SELECTOR="T",dayTest!A1433,day!A1433)</f>
        <v>0</v>
      </c>
    </row>
    <row r="1437" spans="1:1" x14ac:dyDescent="0.3">
      <c r="A1437" s="13">
        <f>IF(INPUT_SELECTOR="T",dayTest!A1434,day!A1434)</f>
        <v>0</v>
      </c>
    </row>
    <row r="1438" spans="1:1" x14ac:dyDescent="0.3">
      <c r="A1438" s="13">
        <f>IF(INPUT_SELECTOR="T",dayTest!A1435,day!A1435)</f>
        <v>0</v>
      </c>
    </row>
    <row r="1439" spans="1:1" x14ac:dyDescent="0.3">
      <c r="A1439" s="13">
        <f>IF(INPUT_SELECTOR="T",dayTest!A1436,day!A1436)</f>
        <v>0</v>
      </c>
    </row>
    <row r="1440" spans="1:1" x14ac:dyDescent="0.3">
      <c r="A1440" s="13">
        <f>IF(INPUT_SELECTOR="T",dayTest!A1437,day!A1437)</f>
        <v>0</v>
      </c>
    </row>
    <row r="1441" spans="1:1" x14ac:dyDescent="0.3">
      <c r="A1441" s="13">
        <f>IF(INPUT_SELECTOR="T",dayTest!A1438,day!A1438)</f>
        <v>0</v>
      </c>
    </row>
    <row r="1442" spans="1:1" x14ac:dyDescent="0.3">
      <c r="A1442" s="13">
        <f>IF(INPUT_SELECTOR="T",dayTest!A1439,day!A1439)</f>
        <v>0</v>
      </c>
    </row>
    <row r="1443" spans="1:1" x14ac:dyDescent="0.3">
      <c r="A1443" s="13">
        <f>IF(INPUT_SELECTOR="T",dayTest!A1440,day!A1440)</f>
        <v>0</v>
      </c>
    </row>
    <row r="1444" spans="1:1" x14ac:dyDescent="0.3">
      <c r="A1444" s="13">
        <f>IF(INPUT_SELECTOR="T",dayTest!A1441,day!A1441)</f>
        <v>0</v>
      </c>
    </row>
    <row r="1445" spans="1:1" x14ac:dyDescent="0.3">
      <c r="A1445" s="13">
        <f>IF(INPUT_SELECTOR="T",dayTest!A1442,day!A1442)</f>
        <v>0</v>
      </c>
    </row>
    <row r="1446" spans="1:1" x14ac:dyDescent="0.3">
      <c r="A1446" s="13">
        <f>IF(INPUT_SELECTOR="T",dayTest!A1443,day!A1443)</f>
        <v>0</v>
      </c>
    </row>
    <row r="1447" spans="1:1" x14ac:dyDescent="0.3">
      <c r="A1447" s="13">
        <f>IF(INPUT_SELECTOR="T",dayTest!A1444,day!A1444)</f>
        <v>0</v>
      </c>
    </row>
    <row r="1448" spans="1:1" x14ac:dyDescent="0.3">
      <c r="A1448" s="13">
        <f>IF(INPUT_SELECTOR="T",dayTest!A1445,day!A1445)</f>
        <v>0</v>
      </c>
    </row>
    <row r="1449" spans="1:1" x14ac:dyDescent="0.3">
      <c r="A1449" s="13">
        <f>IF(INPUT_SELECTOR="T",dayTest!A1446,day!A1446)</f>
        <v>0</v>
      </c>
    </row>
    <row r="1450" spans="1:1" x14ac:dyDescent="0.3">
      <c r="A1450" s="13">
        <f>IF(INPUT_SELECTOR="T",dayTest!A1447,day!A1447)</f>
        <v>0</v>
      </c>
    </row>
    <row r="1451" spans="1:1" x14ac:dyDescent="0.3">
      <c r="A1451" s="13">
        <f>IF(INPUT_SELECTOR="T",dayTest!A1448,day!A1448)</f>
        <v>0</v>
      </c>
    </row>
    <row r="1452" spans="1:1" x14ac:dyDescent="0.3">
      <c r="A1452" s="13">
        <f>IF(INPUT_SELECTOR="T",dayTest!A1449,day!A1449)</f>
        <v>0</v>
      </c>
    </row>
    <row r="1453" spans="1:1" x14ac:dyDescent="0.3">
      <c r="A1453" s="13">
        <f>IF(INPUT_SELECTOR="T",dayTest!A1450,day!A1450)</f>
        <v>0</v>
      </c>
    </row>
    <row r="1454" spans="1:1" x14ac:dyDescent="0.3">
      <c r="A1454" s="13">
        <f>IF(INPUT_SELECTOR="T",dayTest!A1451,day!A1451)</f>
        <v>0</v>
      </c>
    </row>
    <row r="1455" spans="1:1" x14ac:dyDescent="0.3">
      <c r="A1455" s="13">
        <f>IF(INPUT_SELECTOR="T",dayTest!A1452,day!A1452)</f>
        <v>0</v>
      </c>
    </row>
    <row r="1456" spans="1:1" x14ac:dyDescent="0.3">
      <c r="A1456" s="13">
        <f>IF(INPUT_SELECTOR="T",dayTest!A1453,day!A1453)</f>
        <v>0</v>
      </c>
    </row>
    <row r="1457" spans="1:1" x14ac:dyDescent="0.3">
      <c r="A1457" s="13">
        <f>IF(INPUT_SELECTOR="T",dayTest!A1454,day!A1454)</f>
        <v>0</v>
      </c>
    </row>
    <row r="1458" spans="1:1" x14ac:dyDescent="0.3">
      <c r="A1458" s="13">
        <f>IF(INPUT_SELECTOR="T",dayTest!A1455,day!A1455)</f>
        <v>0</v>
      </c>
    </row>
    <row r="1459" spans="1:1" x14ac:dyDescent="0.3">
      <c r="A1459" s="13">
        <f>IF(INPUT_SELECTOR="T",dayTest!A1456,day!A1456)</f>
        <v>0</v>
      </c>
    </row>
    <row r="1460" spans="1:1" x14ac:dyDescent="0.3">
      <c r="A1460" s="13">
        <f>IF(INPUT_SELECTOR="T",dayTest!A1457,day!A1457)</f>
        <v>0</v>
      </c>
    </row>
    <row r="1461" spans="1:1" x14ac:dyDescent="0.3">
      <c r="A1461" s="13">
        <f>IF(INPUT_SELECTOR="T",dayTest!A1458,day!A1458)</f>
        <v>0</v>
      </c>
    </row>
    <row r="1462" spans="1:1" x14ac:dyDescent="0.3">
      <c r="A1462" s="13">
        <f>IF(INPUT_SELECTOR="T",dayTest!A1459,day!A1459)</f>
        <v>0</v>
      </c>
    </row>
    <row r="1463" spans="1:1" x14ac:dyDescent="0.3">
      <c r="A1463" s="13">
        <f>IF(INPUT_SELECTOR="T",dayTest!A1460,day!A1460)</f>
        <v>0</v>
      </c>
    </row>
    <row r="1464" spans="1:1" x14ac:dyDescent="0.3">
      <c r="A1464" s="13">
        <f>IF(INPUT_SELECTOR="T",dayTest!A1461,day!A1461)</f>
        <v>0</v>
      </c>
    </row>
    <row r="1465" spans="1:1" x14ac:dyDescent="0.3">
      <c r="A1465" s="13">
        <f>IF(INPUT_SELECTOR="T",dayTest!A1462,day!A1462)</f>
        <v>0</v>
      </c>
    </row>
    <row r="1466" spans="1:1" x14ac:dyDescent="0.3">
      <c r="A1466" s="13">
        <f>IF(INPUT_SELECTOR="T",dayTest!A1463,day!A1463)</f>
        <v>0</v>
      </c>
    </row>
    <row r="1467" spans="1:1" x14ac:dyDescent="0.3">
      <c r="A1467" s="13">
        <f>IF(INPUT_SELECTOR="T",dayTest!A1464,day!A1464)</f>
        <v>0</v>
      </c>
    </row>
    <row r="1468" spans="1:1" x14ac:dyDescent="0.3">
      <c r="A1468" s="13">
        <f>IF(INPUT_SELECTOR="T",dayTest!A1465,day!A1465)</f>
        <v>0</v>
      </c>
    </row>
    <row r="1469" spans="1:1" x14ac:dyDescent="0.3">
      <c r="A1469" s="13">
        <f>IF(INPUT_SELECTOR="T",dayTest!A1466,day!A1466)</f>
        <v>0</v>
      </c>
    </row>
    <row r="1470" spans="1:1" x14ac:dyDescent="0.3">
      <c r="A1470" s="13">
        <f>IF(INPUT_SELECTOR="T",dayTest!A1467,day!A1467)</f>
        <v>0</v>
      </c>
    </row>
    <row r="1471" spans="1:1" x14ac:dyDescent="0.3">
      <c r="A1471" s="13">
        <f>IF(INPUT_SELECTOR="T",dayTest!A1468,day!A1468)</f>
        <v>0</v>
      </c>
    </row>
    <row r="1472" spans="1:1" x14ac:dyDescent="0.3">
      <c r="A1472" s="13">
        <f>IF(INPUT_SELECTOR="T",dayTest!A1469,day!A1469)</f>
        <v>0</v>
      </c>
    </row>
    <row r="1473" spans="1:1" x14ac:dyDescent="0.3">
      <c r="A1473" s="13">
        <f>IF(INPUT_SELECTOR="T",dayTest!A1470,day!A1470)</f>
        <v>0</v>
      </c>
    </row>
    <row r="1474" spans="1:1" x14ac:dyDescent="0.3">
      <c r="A1474" s="13">
        <f>IF(INPUT_SELECTOR="T",dayTest!A1471,day!A1471)</f>
        <v>0</v>
      </c>
    </row>
    <row r="1475" spans="1:1" x14ac:dyDescent="0.3">
      <c r="A1475" s="13">
        <f>IF(INPUT_SELECTOR="T",dayTest!A1472,day!A1472)</f>
        <v>0</v>
      </c>
    </row>
    <row r="1476" spans="1:1" x14ac:dyDescent="0.3">
      <c r="A1476" s="13">
        <f>IF(INPUT_SELECTOR="T",dayTest!A1473,day!A1473)</f>
        <v>0</v>
      </c>
    </row>
    <row r="1477" spans="1:1" x14ac:dyDescent="0.3">
      <c r="A1477" s="13">
        <f>IF(INPUT_SELECTOR="T",dayTest!A1474,day!A1474)</f>
        <v>0</v>
      </c>
    </row>
    <row r="1478" spans="1:1" x14ac:dyDescent="0.3">
      <c r="A1478" s="13">
        <f>IF(INPUT_SELECTOR="T",dayTest!A1475,day!A1475)</f>
        <v>0</v>
      </c>
    </row>
    <row r="1479" spans="1:1" x14ac:dyDescent="0.3">
      <c r="A1479" s="13">
        <f>IF(INPUT_SELECTOR="T",dayTest!A1476,day!A1476)</f>
        <v>0</v>
      </c>
    </row>
    <row r="1480" spans="1:1" x14ac:dyDescent="0.3">
      <c r="A1480" s="13">
        <f>IF(INPUT_SELECTOR="T",dayTest!A1477,day!A1477)</f>
        <v>0</v>
      </c>
    </row>
    <row r="1481" spans="1:1" x14ac:dyDescent="0.3">
      <c r="A1481" s="13">
        <f>IF(INPUT_SELECTOR="T",dayTest!A1478,day!A1478)</f>
        <v>0</v>
      </c>
    </row>
    <row r="1482" spans="1:1" x14ac:dyDescent="0.3">
      <c r="A1482" s="13">
        <f>IF(INPUT_SELECTOR="T",dayTest!A1479,day!A1479)</f>
        <v>0</v>
      </c>
    </row>
    <row r="1483" spans="1:1" x14ac:dyDescent="0.3">
      <c r="A1483" s="13">
        <f>IF(INPUT_SELECTOR="T",dayTest!A1480,day!A1480)</f>
        <v>0</v>
      </c>
    </row>
    <row r="1484" spans="1:1" x14ac:dyDescent="0.3">
      <c r="A1484" s="13">
        <f>IF(INPUT_SELECTOR="T",dayTest!A1481,day!A1481)</f>
        <v>0</v>
      </c>
    </row>
    <row r="1485" spans="1:1" x14ac:dyDescent="0.3">
      <c r="A1485" s="13">
        <f>IF(INPUT_SELECTOR="T",dayTest!A1482,day!A1482)</f>
        <v>0</v>
      </c>
    </row>
    <row r="1486" spans="1:1" x14ac:dyDescent="0.3">
      <c r="A1486" s="13">
        <f>IF(INPUT_SELECTOR="T",dayTest!A1483,day!A1483)</f>
        <v>0</v>
      </c>
    </row>
    <row r="1487" spans="1:1" x14ac:dyDescent="0.3">
      <c r="A1487" s="13">
        <f>IF(INPUT_SELECTOR="T",dayTest!A1484,day!A1484)</f>
        <v>0</v>
      </c>
    </row>
    <row r="1488" spans="1:1" x14ac:dyDescent="0.3">
      <c r="A1488" s="13">
        <f>IF(INPUT_SELECTOR="T",dayTest!A1485,day!A1485)</f>
        <v>0</v>
      </c>
    </row>
    <row r="1489" spans="1:1" x14ac:dyDescent="0.3">
      <c r="A1489" s="13">
        <f>IF(INPUT_SELECTOR="T",dayTest!A1486,day!A1486)</f>
        <v>0</v>
      </c>
    </row>
    <row r="1490" spans="1:1" x14ac:dyDescent="0.3">
      <c r="A1490" s="13">
        <f>IF(INPUT_SELECTOR="T",dayTest!A1487,day!A1487)</f>
        <v>0</v>
      </c>
    </row>
    <row r="1491" spans="1:1" x14ac:dyDescent="0.3">
      <c r="A1491" s="13">
        <f>IF(INPUT_SELECTOR="T",dayTest!A1488,day!A1488)</f>
        <v>0</v>
      </c>
    </row>
    <row r="1492" spans="1:1" x14ac:dyDescent="0.3">
      <c r="A1492" s="13">
        <f>IF(INPUT_SELECTOR="T",dayTest!A1489,day!A1489)</f>
        <v>0</v>
      </c>
    </row>
    <row r="1493" spans="1:1" x14ac:dyDescent="0.3">
      <c r="A1493" s="13">
        <f>IF(INPUT_SELECTOR="T",dayTest!A1490,day!A1490)</f>
        <v>0</v>
      </c>
    </row>
    <row r="1494" spans="1:1" x14ac:dyDescent="0.3">
      <c r="A1494" s="13">
        <f>IF(INPUT_SELECTOR="T",dayTest!A1491,day!A1491)</f>
        <v>0</v>
      </c>
    </row>
    <row r="1495" spans="1:1" x14ac:dyDescent="0.3">
      <c r="A1495" s="13">
        <f>IF(INPUT_SELECTOR="T",dayTest!A1492,day!A1492)</f>
        <v>0</v>
      </c>
    </row>
    <row r="1496" spans="1:1" x14ac:dyDescent="0.3">
      <c r="A1496" s="13">
        <f>IF(INPUT_SELECTOR="T",dayTest!A1493,day!A1493)</f>
        <v>0</v>
      </c>
    </row>
    <row r="1497" spans="1:1" x14ac:dyDescent="0.3">
      <c r="A1497" s="13">
        <f>IF(INPUT_SELECTOR="T",dayTest!A1494,day!A1494)</f>
        <v>0</v>
      </c>
    </row>
    <row r="1498" spans="1:1" x14ac:dyDescent="0.3">
      <c r="A1498" s="13">
        <f>IF(INPUT_SELECTOR="T",dayTest!A1495,day!A1495)</f>
        <v>0</v>
      </c>
    </row>
    <row r="1499" spans="1:1" x14ac:dyDescent="0.3">
      <c r="A1499" s="13">
        <f>IF(INPUT_SELECTOR="T",dayTest!A1496,day!A1496)</f>
        <v>0</v>
      </c>
    </row>
    <row r="1500" spans="1:1" x14ac:dyDescent="0.3">
      <c r="A1500" s="13">
        <f>IF(INPUT_SELECTOR="T",dayTest!A1497,day!A1497)</f>
        <v>0</v>
      </c>
    </row>
    <row r="1501" spans="1:1" x14ac:dyDescent="0.3">
      <c r="A1501" s="13">
        <f>IF(INPUT_SELECTOR="T",dayTest!A1498,day!A1498)</f>
        <v>0</v>
      </c>
    </row>
    <row r="1502" spans="1:1" x14ac:dyDescent="0.3">
      <c r="A1502" s="13">
        <f>IF(INPUT_SELECTOR="T",dayTest!A1499,day!A1499)</f>
        <v>0</v>
      </c>
    </row>
    <row r="1503" spans="1:1" x14ac:dyDescent="0.3">
      <c r="A1503" s="13">
        <f>IF(INPUT_SELECTOR="T",dayTest!A1500,day!A1500)</f>
        <v>0</v>
      </c>
    </row>
    <row r="1504" spans="1:1" x14ac:dyDescent="0.3">
      <c r="A1504" s="13">
        <f>IF(INPUT_SELECTOR="T",dayTest!A1501,day!A1501)</f>
        <v>0</v>
      </c>
    </row>
    <row r="1505" spans="1:1" x14ac:dyDescent="0.3">
      <c r="A1505" s="13">
        <f>IF(INPUT_SELECTOR="T",dayTest!A1502,day!A1502)</f>
        <v>0</v>
      </c>
    </row>
    <row r="1506" spans="1:1" x14ac:dyDescent="0.3">
      <c r="A1506" s="13">
        <f>IF(INPUT_SELECTOR="T",dayTest!A1503,day!A1503)</f>
        <v>0</v>
      </c>
    </row>
    <row r="1507" spans="1:1" x14ac:dyDescent="0.3">
      <c r="A1507" s="13">
        <f>IF(INPUT_SELECTOR="T",dayTest!A1504,day!A1504)</f>
        <v>0</v>
      </c>
    </row>
    <row r="1508" spans="1:1" x14ac:dyDescent="0.3">
      <c r="A1508" s="13">
        <f>IF(INPUT_SELECTOR="T",dayTest!A1505,day!A1505)</f>
        <v>0</v>
      </c>
    </row>
    <row r="1509" spans="1:1" x14ac:dyDescent="0.3">
      <c r="A1509" s="13">
        <f>IF(INPUT_SELECTOR="T",dayTest!A1506,day!A1506)</f>
        <v>0</v>
      </c>
    </row>
    <row r="1510" spans="1:1" x14ac:dyDescent="0.3">
      <c r="A1510" s="13">
        <f>IF(INPUT_SELECTOR="T",dayTest!A1507,day!A1507)</f>
        <v>0</v>
      </c>
    </row>
    <row r="1511" spans="1:1" x14ac:dyDescent="0.3">
      <c r="A1511" s="13">
        <f>IF(INPUT_SELECTOR="T",dayTest!A1508,day!A1508)</f>
        <v>0</v>
      </c>
    </row>
    <row r="1512" spans="1:1" x14ac:dyDescent="0.3">
      <c r="A1512" s="13">
        <f>IF(INPUT_SELECTOR="T",dayTest!A1509,day!A1509)</f>
        <v>0</v>
      </c>
    </row>
    <row r="1513" spans="1:1" x14ac:dyDescent="0.3">
      <c r="A1513" s="13">
        <f>IF(INPUT_SELECTOR="T",dayTest!A1510,day!A1510)</f>
        <v>0</v>
      </c>
    </row>
    <row r="1514" spans="1:1" x14ac:dyDescent="0.3">
      <c r="A1514" s="13">
        <f>IF(INPUT_SELECTOR="T",dayTest!A1511,day!A1511)</f>
        <v>0</v>
      </c>
    </row>
    <row r="1515" spans="1:1" x14ac:dyDescent="0.3">
      <c r="A1515" s="13">
        <f>IF(INPUT_SELECTOR="T",dayTest!A1512,day!A1512)</f>
        <v>0</v>
      </c>
    </row>
    <row r="1516" spans="1:1" x14ac:dyDescent="0.3">
      <c r="A1516" s="13">
        <f>IF(INPUT_SELECTOR="T",dayTest!A1513,day!A1513)</f>
        <v>0</v>
      </c>
    </row>
    <row r="1517" spans="1:1" x14ac:dyDescent="0.3">
      <c r="A1517" s="13">
        <f>IF(INPUT_SELECTOR="T",dayTest!A1514,day!A1514)</f>
        <v>0</v>
      </c>
    </row>
    <row r="1518" spans="1:1" x14ac:dyDescent="0.3">
      <c r="A1518" s="13">
        <f>IF(INPUT_SELECTOR="T",dayTest!A1515,day!A1515)</f>
        <v>0</v>
      </c>
    </row>
    <row r="1519" spans="1:1" x14ac:dyDescent="0.3">
      <c r="A1519" s="13">
        <f>IF(INPUT_SELECTOR="T",dayTest!A1516,day!A1516)</f>
        <v>0</v>
      </c>
    </row>
    <row r="1520" spans="1:1" x14ac:dyDescent="0.3">
      <c r="A1520" s="13">
        <f>IF(INPUT_SELECTOR="T",dayTest!A1517,day!A1517)</f>
        <v>0</v>
      </c>
    </row>
    <row r="1521" spans="1:1" x14ac:dyDescent="0.3">
      <c r="A1521" s="13">
        <f>IF(INPUT_SELECTOR="T",dayTest!A1518,day!A1518)</f>
        <v>0</v>
      </c>
    </row>
    <row r="1522" spans="1:1" x14ac:dyDescent="0.3">
      <c r="A1522" s="13">
        <f>IF(INPUT_SELECTOR="T",dayTest!A1519,day!A1519)</f>
        <v>0</v>
      </c>
    </row>
    <row r="1523" spans="1:1" x14ac:dyDescent="0.3">
      <c r="A1523" s="13">
        <f>IF(INPUT_SELECTOR="T",dayTest!A1520,day!A1520)</f>
        <v>0</v>
      </c>
    </row>
    <row r="1524" spans="1:1" x14ac:dyDescent="0.3">
      <c r="A1524" s="13">
        <f>IF(INPUT_SELECTOR="T",dayTest!A1521,day!A1521)</f>
        <v>0</v>
      </c>
    </row>
    <row r="1525" spans="1:1" x14ac:dyDescent="0.3">
      <c r="A1525" s="13">
        <f>IF(INPUT_SELECTOR="T",dayTest!A1522,day!A1522)</f>
        <v>0</v>
      </c>
    </row>
    <row r="1526" spans="1:1" x14ac:dyDescent="0.3">
      <c r="A1526" s="13">
        <f>IF(INPUT_SELECTOR="T",dayTest!A1523,day!A1523)</f>
        <v>0</v>
      </c>
    </row>
    <row r="1527" spans="1:1" x14ac:dyDescent="0.3">
      <c r="A1527" s="13">
        <f>IF(INPUT_SELECTOR="T",dayTest!A1524,day!A1524)</f>
        <v>0</v>
      </c>
    </row>
    <row r="1528" spans="1:1" x14ac:dyDescent="0.3">
      <c r="A1528" s="13">
        <f>IF(INPUT_SELECTOR="T",dayTest!A1525,day!A1525)</f>
        <v>0</v>
      </c>
    </row>
    <row r="1529" spans="1:1" x14ac:dyDescent="0.3">
      <c r="A1529" s="13">
        <f>IF(INPUT_SELECTOR="T",dayTest!A1526,day!A1526)</f>
        <v>0</v>
      </c>
    </row>
    <row r="1530" spans="1:1" x14ac:dyDescent="0.3">
      <c r="A1530" s="13">
        <f>IF(INPUT_SELECTOR="T",dayTest!A1527,day!A1527)</f>
        <v>0</v>
      </c>
    </row>
    <row r="1531" spans="1:1" x14ac:dyDescent="0.3">
      <c r="A1531" s="13">
        <f>IF(INPUT_SELECTOR="T",dayTest!A1528,day!A1528)</f>
        <v>0</v>
      </c>
    </row>
    <row r="1532" spans="1:1" x14ac:dyDescent="0.3">
      <c r="A1532" s="13">
        <f>IF(INPUT_SELECTOR="T",dayTest!A1529,day!A1529)</f>
        <v>0</v>
      </c>
    </row>
    <row r="1533" spans="1:1" x14ac:dyDescent="0.3">
      <c r="A1533" s="13">
        <f>IF(INPUT_SELECTOR="T",dayTest!A1530,day!A1530)</f>
        <v>0</v>
      </c>
    </row>
    <row r="1534" spans="1:1" x14ac:dyDescent="0.3">
      <c r="A1534" s="13">
        <f>IF(INPUT_SELECTOR="T",dayTest!A1531,day!A1531)</f>
        <v>0</v>
      </c>
    </row>
    <row r="1535" spans="1:1" x14ac:dyDescent="0.3">
      <c r="A1535" s="13">
        <f>IF(INPUT_SELECTOR="T",dayTest!A1532,day!A1532)</f>
        <v>0</v>
      </c>
    </row>
    <row r="1536" spans="1:1" x14ac:dyDescent="0.3">
      <c r="A1536" s="13">
        <f>IF(INPUT_SELECTOR="T",dayTest!A1533,day!A1533)</f>
        <v>0</v>
      </c>
    </row>
    <row r="1537" spans="1:1" x14ac:dyDescent="0.3">
      <c r="A1537" s="13">
        <f>IF(INPUT_SELECTOR="T",dayTest!A1534,day!A1534)</f>
        <v>0</v>
      </c>
    </row>
    <row r="1538" spans="1:1" x14ac:dyDescent="0.3">
      <c r="A1538" s="13">
        <f>IF(INPUT_SELECTOR="T",dayTest!A1535,day!A1535)</f>
        <v>0</v>
      </c>
    </row>
    <row r="1539" spans="1:1" x14ac:dyDescent="0.3">
      <c r="A1539" s="13">
        <f>IF(INPUT_SELECTOR="T",dayTest!A1536,day!A1536)</f>
        <v>0</v>
      </c>
    </row>
    <row r="1540" spans="1:1" x14ac:dyDescent="0.3">
      <c r="A1540" s="13">
        <f>IF(INPUT_SELECTOR="T",dayTest!A1537,day!A1537)</f>
        <v>0</v>
      </c>
    </row>
    <row r="1541" spans="1:1" x14ac:dyDescent="0.3">
      <c r="A1541" s="13">
        <f>IF(INPUT_SELECTOR="T",dayTest!A1538,day!A1538)</f>
        <v>0</v>
      </c>
    </row>
    <row r="1542" spans="1:1" x14ac:dyDescent="0.3">
      <c r="A1542" s="13">
        <f>IF(INPUT_SELECTOR="T",dayTest!A1539,day!A1539)</f>
        <v>0</v>
      </c>
    </row>
    <row r="1543" spans="1:1" x14ac:dyDescent="0.3">
      <c r="A1543" s="13">
        <f>IF(INPUT_SELECTOR="T",dayTest!A1540,day!A1540)</f>
        <v>0</v>
      </c>
    </row>
    <row r="1544" spans="1:1" x14ac:dyDescent="0.3">
      <c r="A1544" s="13">
        <f>IF(INPUT_SELECTOR="T",dayTest!A1541,day!A1541)</f>
        <v>0</v>
      </c>
    </row>
    <row r="1545" spans="1:1" x14ac:dyDescent="0.3">
      <c r="A1545" s="13">
        <f>IF(INPUT_SELECTOR="T",dayTest!A1542,day!A1542)</f>
        <v>0</v>
      </c>
    </row>
    <row r="1546" spans="1:1" x14ac:dyDescent="0.3">
      <c r="A1546" s="13">
        <f>IF(INPUT_SELECTOR="T",dayTest!A1543,day!A1543)</f>
        <v>0</v>
      </c>
    </row>
    <row r="1547" spans="1:1" x14ac:dyDescent="0.3">
      <c r="A1547" s="13">
        <f>IF(INPUT_SELECTOR="T",dayTest!A1544,day!A1544)</f>
        <v>0</v>
      </c>
    </row>
    <row r="1548" spans="1:1" x14ac:dyDescent="0.3">
      <c r="A1548" s="13">
        <f>IF(INPUT_SELECTOR="T",dayTest!A1545,day!A1545)</f>
        <v>0</v>
      </c>
    </row>
    <row r="1549" spans="1:1" x14ac:dyDescent="0.3">
      <c r="A1549" s="13">
        <f>IF(INPUT_SELECTOR="T",dayTest!A1546,day!A1546)</f>
        <v>0</v>
      </c>
    </row>
    <row r="1550" spans="1:1" x14ac:dyDescent="0.3">
      <c r="A1550" s="13">
        <f>IF(INPUT_SELECTOR="T",dayTest!A1547,day!A1547)</f>
        <v>0</v>
      </c>
    </row>
    <row r="1551" spans="1:1" x14ac:dyDescent="0.3">
      <c r="A1551" s="13">
        <f>IF(INPUT_SELECTOR="T",dayTest!A1548,day!A1548)</f>
        <v>0</v>
      </c>
    </row>
    <row r="1552" spans="1:1" x14ac:dyDescent="0.3">
      <c r="A1552" s="13">
        <f>IF(INPUT_SELECTOR="T",dayTest!A1549,day!A1549)</f>
        <v>0</v>
      </c>
    </row>
    <row r="1553" spans="1:1" x14ac:dyDescent="0.3">
      <c r="A1553" s="13">
        <f>IF(INPUT_SELECTOR="T",dayTest!A1550,day!A1550)</f>
        <v>0</v>
      </c>
    </row>
    <row r="1554" spans="1:1" x14ac:dyDescent="0.3">
      <c r="A1554" s="13">
        <f>IF(INPUT_SELECTOR="T",dayTest!A1551,day!A1551)</f>
        <v>0</v>
      </c>
    </row>
    <row r="1555" spans="1:1" x14ac:dyDescent="0.3">
      <c r="A1555" s="13">
        <f>IF(INPUT_SELECTOR="T",dayTest!A1552,day!A1552)</f>
        <v>0</v>
      </c>
    </row>
    <row r="1556" spans="1:1" x14ac:dyDescent="0.3">
      <c r="A1556" s="13">
        <f>IF(INPUT_SELECTOR="T",dayTest!A1553,day!A1553)</f>
        <v>0</v>
      </c>
    </row>
    <row r="1557" spans="1:1" x14ac:dyDescent="0.3">
      <c r="A1557" s="13">
        <f>IF(INPUT_SELECTOR="T",dayTest!A1554,day!A1554)</f>
        <v>0</v>
      </c>
    </row>
    <row r="1558" spans="1:1" x14ac:dyDescent="0.3">
      <c r="A1558" s="13">
        <f>IF(INPUT_SELECTOR="T",dayTest!A1555,day!A1555)</f>
        <v>0</v>
      </c>
    </row>
    <row r="1559" spans="1:1" x14ac:dyDescent="0.3">
      <c r="A1559" s="13">
        <f>IF(INPUT_SELECTOR="T",dayTest!A1556,day!A1556)</f>
        <v>0</v>
      </c>
    </row>
    <row r="1560" spans="1:1" x14ac:dyDescent="0.3">
      <c r="A1560" s="13">
        <f>IF(INPUT_SELECTOR="T",dayTest!A1557,day!A1557)</f>
        <v>0</v>
      </c>
    </row>
    <row r="1561" spans="1:1" x14ac:dyDescent="0.3">
      <c r="A1561" s="13">
        <f>IF(INPUT_SELECTOR="T",dayTest!A1558,day!A1558)</f>
        <v>0</v>
      </c>
    </row>
    <row r="1562" spans="1:1" x14ac:dyDescent="0.3">
      <c r="A1562" s="13">
        <f>IF(INPUT_SELECTOR="T",dayTest!A1559,day!A1559)</f>
        <v>0</v>
      </c>
    </row>
    <row r="1563" spans="1:1" x14ac:dyDescent="0.3">
      <c r="A1563" s="13">
        <f>IF(INPUT_SELECTOR="T",dayTest!A1560,day!A1560)</f>
        <v>0</v>
      </c>
    </row>
    <row r="1564" spans="1:1" x14ac:dyDescent="0.3">
      <c r="A1564" s="13">
        <f>IF(INPUT_SELECTOR="T",dayTest!A1561,day!A1561)</f>
        <v>0</v>
      </c>
    </row>
    <row r="1565" spans="1:1" x14ac:dyDescent="0.3">
      <c r="A1565" s="13">
        <f>IF(INPUT_SELECTOR="T",dayTest!A1562,day!A1562)</f>
        <v>0</v>
      </c>
    </row>
    <row r="1566" spans="1:1" x14ac:dyDescent="0.3">
      <c r="A1566" s="13">
        <f>IF(INPUT_SELECTOR="T",dayTest!A1563,day!A1563)</f>
        <v>0</v>
      </c>
    </row>
    <row r="1567" spans="1:1" x14ac:dyDescent="0.3">
      <c r="A1567" s="13">
        <f>IF(INPUT_SELECTOR="T",dayTest!A1564,day!A1564)</f>
        <v>0</v>
      </c>
    </row>
    <row r="1568" spans="1:1" x14ac:dyDescent="0.3">
      <c r="A1568" s="13">
        <f>IF(INPUT_SELECTOR="T",dayTest!A1565,day!A1565)</f>
        <v>0</v>
      </c>
    </row>
    <row r="1569" spans="1:1" x14ac:dyDescent="0.3">
      <c r="A1569" s="13">
        <f>IF(INPUT_SELECTOR="T",dayTest!A1566,day!A1566)</f>
        <v>0</v>
      </c>
    </row>
    <row r="1570" spans="1:1" x14ac:dyDescent="0.3">
      <c r="A1570" s="13">
        <f>IF(INPUT_SELECTOR="T",dayTest!A1567,day!A1567)</f>
        <v>0</v>
      </c>
    </row>
    <row r="1571" spans="1:1" x14ac:dyDescent="0.3">
      <c r="A1571" s="13">
        <f>IF(INPUT_SELECTOR="T",dayTest!A1568,day!A1568)</f>
        <v>0</v>
      </c>
    </row>
    <row r="1572" spans="1:1" x14ac:dyDescent="0.3">
      <c r="A1572" s="13">
        <f>IF(INPUT_SELECTOR="T",dayTest!A1569,day!A1569)</f>
        <v>0</v>
      </c>
    </row>
    <row r="1573" spans="1:1" x14ac:dyDescent="0.3">
      <c r="A1573" s="13">
        <f>IF(INPUT_SELECTOR="T",dayTest!A1570,day!A1570)</f>
        <v>0</v>
      </c>
    </row>
    <row r="1574" spans="1:1" x14ac:dyDescent="0.3">
      <c r="A1574" s="13">
        <f>IF(INPUT_SELECTOR="T",dayTest!A1571,day!A1571)</f>
        <v>0</v>
      </c>
    </row>
    <row r="1575" spans="1:1" x14ac:dyDescent="0.3">
      <c r="A1575" s="13">
        <f>IF(INPUT_SELECTOR="T",dayTest!A1572,day!A1572)</f>
        <v>0</v>
      </c>
    </row>
    <row r="1576" spans="1:1" x14ac:dyDescent="0.3">
      <c r="A1576" s="13">
        <f>IF(INPUT_SELECTOR="T",dayTest!A1573,day!A1573)</f>
        <v>0</v>
      </c>
    </row>
    <row r="1577" spans="1:1" x14ac:dyDescent="0.3">
      <c r="A1577" s="13">
        <f>IF(INPUT_SELECTOR="T",dayTest!A1574,day!A1574)</f>
        <v>0</v>
      </c>
    </row>
    <row r="1578" spans="1:1" x14ac:dyDescent="0.3">
      <c r="A1578" s="13">
        <f>IF(INPUT_SELECTOR="T",dayTest!A1575,day!A1575)</f>
        <v>0</v>
      </c>
    </row>
    <row r="1579" spans="1:1" x14ac:dyDescent="0.3">
      <c r="A1579" s="13">
        <f>IF(INPUT_SELECTOR="T",dayTest!A1576,day!A1576)</f>
        <v>0</v>
      </c>
    </row>
    <row r="1580" spans="1:1" x14ac:dyDescent="0.3">
      <c r="A1580" s="13">
        <f>IF(INPUT_SELECTOR="T",dayTest!A1577,day!A1577)</f>
        <v>0</v>
      </c>
    </row>
    <row r="1581" spans="1:1" x14ac:dyDescent="0.3">
      <c r="A1581" s="13">
        <f>IF(INPUT_SELECTOR="T",dayTest!A1578,day!A1578)</f>
        <v>0</v>
      </c>
    </row>
    <row r="1582" spans="1:1" x14ac:dyDescent="0.3">
      <c r="A1582" s="13">
        <f>IF(INPUT_SELECTOR="T",dayTest!A1579,day!A1579)</f>
        <v>0</v>
      </c>
    </row>
    <row r="1583" spans="1:1" x14ac:dyDescent="0.3">
      <c r="A1583" s="13">
        <f>IF(INPUT_SELECTOR="T",dayTest!A1580,day!A1580)</f>
        <v>0</v>
      </c>
    </row>
    <row r="1584" spans="1:1" x14ac:dyDescent="0.3">
      <c r="A1584" s="13">
        <f>IF(INPUT_SELECTOR="T",dayTest!A1581,day!A1581)</f>
        <v>0</v>
      </c>
    </row>
    <row r="1585" spans="1:1" x14ac:dyDescent="0.3">
      <c r="A1585" s="13">
        <f>IF(INPUT_SELECTOR="T",dayTest!A1582,day!A1582)</f>
        <v>0</v>
      </c>
    </row>
    <row r="1586" spans="1:1" x14ac:dyDescent="0.3">
      <c r="A1586" s="13">
        <f>IF(INPUT_SELECTOR="T",dayTest!A1583,day!A1583)</f>
        <v>0</v>
      </c>
    </row>
    <row r="1587" spans="1:1" x14ac:dyDescent="0.3">
      <c r="A1587" s="13">
        <f>IF(INPUT_SELECTOR="T",dayTest!A1584,day!A1584)</f>
        <v>0</v>
      </c>
    </row>
    <row r="1588" spans="1:1" x14ac:dyDescent="0.3">
      <c r="A1588" s="13">
        <f>IF(INPUT_SELECTOR="T",dayTest!A1585,day!A1585)</f>
        <v>0</v>
      </c>
    </row>
    <row r="1589" spans="1:1" x14ac:dyDescent="0.3">
      <c r="A1589" s="13">
        <f>IF(INPUT_SELECTOR="T",dayTest!A1586,day!A1586)</f>
        <v>0</v>
      </c>
    </row>
    <row r="1590" spans="1:1" x14ac:dyDescent="0.3">
      <c r="A1590" s="13">
        <f>IF(INPUT_SELECTOR="T",dayTest!A1587,day!A1587)</f>
        <v>0</v>
      </c>
    </row>
    <row r="1591" spans="1:1" x14ac:dyDescent="0.3">
      <c r="A1591" s="13">
        <f>IF(INPUT_SELECTOR="T",dayTest!A1588,day!A1588)</f>
        <v>0</v>
      </c>
    </row>
    <row r="1592" spans="1:1" x14ac:dyDescent="0.3">
      <c r="A1592" s="13">
        <f>IF(INPUT_SELECTOR="T",dayTest!A1589,day!A1589)</f>
        <v>0</v>
      </c>
    </row>
    <row r="1593" spans="1:1" x14ac:dyDescent="0.3">
      <c r="A1593" s="13">
        <f>IF(INPUT_SELECTOR="T",dayTest!A1590,day!A1590)</f>
        <v>0</v>
      </c>
    </row>
    <row r="1594" spans="1:1" x14ac:dyDescent="0.3">
      <c r="A1594" s="13">
        <f>IF(INPUT_SELECTOR="T",dayTest!A1591,day!A1591)</f>
        <v>0</v>
      </c>
    </row>
    <row r="1595" spans="1:1" x14ac:dyDescent="0.3">
      <c r="A1595" s="13">
        <f>IF(INPUT_SELECTOR="T",dayTest!A1592,day!A1592)</f>
        <v>0</v>
      </c>
    </row>
    <row r="1596" spans="1:1" x14ac:dyDescent="0.3">
      <c r="A1596" s="13">
        <f>IF(INPUT_SELECTOR="T",dayTest!A1593,day!A1593)</f>
        <v>0</v>
      </c>
    </row>
    <row r="1597" spans="1:1" x14ac:dyDescent="0.3">
      <c r="A1597" s="13">
        <f>IF(INPUT_SELECTOR="T",dayTest!A1594,day!A1594)</f>
        <v>0</v>
      </c>
    </row>
    <row r="1598" spans="1:1" x14ac:dyDescent="0.3">
      <c r="A1598" s="13">
        <f>IF(INPUT_SELECTOR="T",dayTest!A1595,day!A1595)</f>
        <v>0</v>
      </c>
    </row>
    <row r="1599" spans="1:1" x14ac:dyDescent="0.3">
      <c r="A1599" s="13">
        <f>IF(INPUT_SELECTOR="T",dayTest!A1596,day!A1596)</f>
        <v>0</v>
      </c>
    </row>
    <row r="1600" spans="1:1" x14ac:dyDescent="0.3">
      <c r="A1600" s="13">
        <f>IF(INPUT_SELECTOR="T",dayTest!A1597,day!A1597)</f>
        <v>0</v>
      </c>
    </row>
    <row r="1601" spans="1:1" x14ac:dyDescent="0.3">
      <c r="A1601" s="13">
        <f>IF(INPUT_SELECTOR="T",dayTest!A1598,day!A1598)</f>
        <v>0</v>
      </c>
    </row>
    <row r="1602" spans="1:1" x14ac:dyDescent="0.3">
      <c r="A1602" s="13">
        <f>IF(INPUT_SELECTOR="T",dayTest!A1599,day!A1599)</f>
        <v>0</v>
      </c>
    </row>
    <row r="1603" spans="1:1" x14ac:dyDescent="0.3">
      <c r="A1603" s="13">
        <f>IF(INPUT_SELECTOR="T",dayTest!A1600,day!A1600)</f>
        <v>0</v>
      </c>
    </row>
    <row r="1604" spans="1:1" x14ac:dyDescent="0.3">
      <c r="A1604" s="13">
        <f>IF(INPUT_SELECTOR="T",dayTest!A1601,day!A1601)</f>
        <v>0</v>
      </c>
    </row>
    <row r="1605" spans="1:1" x14ac:dyDescent="0.3">
      <c r="A1605" s="13">
        <f>IF(INPUT_SELECTOR="T",dayTest!A1602,day!A1602)</f>
        <v>0</v>
      </c>
    </row>
    <row r="1606" spans="1:1" x14ac:dyDescent="0.3">
      <c r="A1606" s="13">
        <f>IF(INPUT_SELECTOR="T",dayTest!A1603,day!A1603)</f>
        <v>0</v>
      </c>
    </row>
    <row r="1607" spans="1:1" x14ac:dyDescent="0.3">
      <c r="A1607" s="13">
        <f>IF(INPUT_SELECTOR="T",dayTest!A1604,day!A1604)</f>
        <v>0</v>
      </c>
    </row>
    <row r="1608" spans="1:1" x14ac:dyDescent="0.3">
      <c r="A1608" s="13">
        <f>IF(INPUT_SELECTOR="T",dayTest!A1605,day!A1605)</f>
        <v>0</v>
      </c>
    </row>
    <row r="1609" spans="1:1" x14ac:dyDescent="0.3">
      <c r="A1609" s="13">
        <f>IF(INPUT_SELECTOR="T",dayTest!A1606,day!A1606)</f>
        <v>0</v>
      </c>
    </row>
    <row r="1610" spans="1:1" x14ac:dyDescent="0.3">
      <c r="A1610" s="13">
        <f>IF(INPUT_SELECTOR="T",dayTest!A1607,day!A1607)</f>
        <v>0</v>
      </c>
    </row>
    <row r="1611" spans="1:1" x14ac:dyDescent="0.3">
      <c r="A1611" s="13">
        <f>IF(INPUT_SELECTOR="T",dayTest!A1608,day!A1608)</f>
        <v>0</v>
      </c>
    </row>
    <row r="1612" spans="1:1" x14ac:dyDescent="0.3">
      <c r="A1612" s="13">
        <f>IF(INPUT_SELECTOR="T",dayTest!A1609,day!A1609)</f>
        <v>0</v>
      </c>
    </row>
    <row r="1613" spans="1:1" x14ac:dyDescent="0.3">
      <c r="A1613" s="13">
        <f>IF(INPUT_SELECTOR="T",dayTest!A1610,day!A1610)</f>
        <v>0</v>
      </c>
    </row>
    <row r="1614" spans="1:1" x14ac:dyDescent="0.3">
      <c r="A1614" s="13">
        <f>IF(INPUT_SELECTOR="T",dayTest!A1611,day!A1611)</f>
        <v>0</v>
      </c>
    </row>
    <row r="1615" spans="1:1" x14ac:dyDescent="0.3">
      <c r="A1615" s="13">
        <f>IF(INPUT_SELECTOR="T",dayTest!A1612,day!A1612)</f>
        <v>0</v>
      </c>
    </row>
    <row r="1616" spans="1:1" x14ac:dyDescent="0.3">
      <c r="A1616" s="13">
        <f>IF(INPUT_SELECTOR="T",dayTest!A1613,day!A1613)</f>
        <v>0</v>
      </c>
    </row>
    <row r="1617" spans="1:1" x14ac:dyDescent="0.3">
      <c r="A1617" s="13">
        <f>IF(INPUT_SELECTOR="T",dayTest!A1614,day!A1614)</f>
        <v>0</v>
      </c>
    </row>
    <row r="1618" spans="1:1" x14ac:dyDescent="0.3">
      <c r="A1618" s="13">
        <f>IF(INPUT_SELECTOR="T",dayTest!A1615,day!A1615)</f>
        <v>0</v>
      </c>
    </row>
    <row r="1619" spans="1:1" x14ac:dyDescent="0.3">
      <c r="A1619" s="13">
        <f>IF(INPUT_SELECTOR="T",dayTest!A1616,day!A1616)</f>
        <v>0</v>
      </c>
    </row>
    <row r="1620" spans="1:1" x14ac:dyDescent="0.3">
      <c r="A1620" s="13">
        <f>IF(INPUT_SELECTOR="T",dayTest!A1617,day!A1617)</f>
        <v>0</v>
      </c>
    </row>
    <row r="1621" spans="1:1" x14ac:dyDescent="0.3">
      <c r="A1621" s="13">
        <f>IF(INPUT_SELECTOR="T",dayTest!A1618,day!A1618)</f>
        <v>0</v>
      </c>
    </row>
    <row r="1622" spans="1:1" x14ac:dyDescent="0.3">
      <c r="A1622" s="13">
        <f>IF(INPUT_SELECTOR="T",dayTest!A1619,day!A1619)</f>
        <v>0</v>
      </c>
    </row>
    <row r="1623" spans="1:1" x14ac:dyDescent="0.3">
      <c r="A1623" s="13">
        <f>IF(INPUT_SELECTOR="T",dayTest!A1620,day!A1620)</f>
        <v>0</v>
      </c>
    </row>
    <row r="1624" spans="1:1" x14ac:dyDescent="0.3">
      <c r="A1624" s="13">
        <f>IF(INPUT_SELECTOR="T",dayTest!A1621,day!A1621)</f>
        <v>0</v>
      </c>
    </row>
    <row r="1625" spans="1:1" x14ac:dyDescent="0.3">
      <c r="A1625" s="13">
        <f>IF(INPUT_SELECTOR="T",dayTest!A1622,day!A1622)</f>
        <v>0</v>
      </c>
    </row>
    <row r="1626" spans="1:1" x14ac:dyDescent="0.3">
      <c r="A1626" s="13">
        <f>IF(INPUT_SELECTOR="T",dayTest!A1623,day!A1623)</f>
        <v>0</v>
      </c>
    </row>
    <row r="1627" spans="1:1" x14ac:dyDescent="0.3">
      <c r="A1627" s="13">
        <f>IF(INPUT_SELECTOR="T",dayTest!A1624,day!A1624)</f>
        <v>0</v>
      </c>
    </row>
    <row r="1628" spans="1:1" x14ac:dyDescent="0.3">
      <c r="A1628" s="13">
        <f>IF(INPUT_SELECTOR="T",dayTest!A1625,day!A1625)</f>
        <v>0</v>
      </c>
    </row>
    <row r="1629" spans="1:1" x14ac:dyDescent="0.3">
      <c r="A1629" s="13">
        <f>IF(INPUT_SELECTOR="T",dayTest!A1626,day!A1626)</f>
        <v>0</v>
      </c>
    </row>
    <row r="1630" spans="1:1" x14ac:dyDescent="0.3">
      <c r="A1630" s="13">
        <f>IF(INPUT_SELECTOR="T",dayTest!A1627,day!A1627)</f>
        <v>0</v>
      </c>
    </row>
    <row r="1631" spans="1:1" x14ac:dyDescent="0.3">
      <c r="A1631" s="13">
        <f>IF(INPUT_SELECTOR="T",dayTest!A1628,day!A1628)</f>
        <v>0</v>
      </c>
    </row>
    <row r="1632" spans="1:1" x14ac:dyDescent="0.3">
      <c r="A1632" s="13">
        <f>IF(INPUT_SELECTOR="T",dayTest!A1629,day!A1629)</f>
        <v>0</v>
      </c>
    </row>
    <row r="1633" spans="1:1" x14ac:dyDescent="0.3">
      <c r="A1633" s="13">
        <f>IF(INPUT_SELECTOR="T",dayTest!A1630,day!A1630)</f>
        <v>0</v>
      </c>
    </row>
    <row r="1634" spans="1:1" x14ac:dyDescent="0.3">
      <c r="A1634" s="13">
        <f>IF(INPUT_SELECTOR="T",dayTest!A1631,day!A1631)</f>
        <v>0</v>
      </c>
    </row>
    <row r="1635" spans="1:1" x14ac:dyDescent="0.3">
      <c r="A1635" s="13">
        <f>IF(INPUT_SELECTOR="T",dayTest!A1632,day!A1632)</f>
        <v>0</v>
      </c>
    </row>
    <row r="1636" spans="1:1" x14ac:dyDescent="0.3">
      <c r="A1636" s="13">
        <f>IF(INPUT_SELECTOR="T",dayTest!A1633,day!A1633)</f>
        <v>0</v>
      </c>
    </row>
    <row r="1637" spans="1:1" x14ac:dyDescent="0.3">
      <c r="A1637" s="13">
        <f>IF(INPUT_SELECTOR="T",dayTest!A1634,day!A1634)</f>
        <v>0</v>
      </c>
    </row>
    <row r="1638" spans="1:1" x14ac:dyDescent="0.3">
      <c r="A1638" s="13">
        <f>IF(INPUT_SELECTOR="T",dayTest!A1635,day!A1635)</f>
        <v>0</v>
      </c>
    </row>
    <row r="1639" spans="1:1" x14ac:dyDescent="0.3">
      <c r="A1639" s="13">
        <f>IF(INPUT_SELECTOR="T",dayTest!A1636,day!A1636)</f>
        <v>0</v>
      </c>
    </row>
    <row r="1640" spans="1:1" x14ac:dyDescent="0.3">
      <c r="A1640" s="13">
        <f>IF(INPUT_SELECTOR="T",dayTest!A1637,day!A1637)</f>
        <v>0</v>
      </c>
    </row>
    <row r="1641" spans="1:1" x14ac:dyDescent="0.3">
      <c r="A1641" s="13">
        <f>IF(INPUT_SELECTOR="T",dayTest!A1638,day!A1638)</f>
        <v>0</v>
      </c>
    </row>
    <row r="1642" spans="1:1" x14ac:dyDescent="0.3">
      <c r="A1642" s="13">
        <f>IF(INPUT_SELECTOR="T",dayTest!A1639,day!A1639)</f>
        <v>0</v>
      </c>
    </row>
    <row r="1643" spans="1:1" x14ac:dyDescent="0.3">
      <c r="A1643" s="13">
        <f>IF(INPUT_SELECTOR="T",dayTest!A1640,day!A1640)</f>
        <v>0</v>
      </c>
    </row>
    <row r="1644" spans="1:1" x14ac:dyDescent="0.3">
      <c r="A1644" s="13">
        <f>IF(INPUT_SELECTOR="T",dayTest!A1641,day!A1641)</f>
        <v>0</v>
      </c>
    </row>
    <row r="1645" spans="1:1" x14ac:dyDescent="0.3">
      <c r="A1645" s="13">
        <f>IF(INPUT_SELECTOR="T",dayTest!A1642,day!A1642)</f>
        <v>0</v>
      </c>
    </row>
    <row r="1646" spans="1:1" x14ac:dyDescent="0.3">
      <c r="A1646" s="13">
        <f>IF(INPUT_SELECTOR="T",dayTest!A1643,day!A1643)</f>
        <v>0</v>
      </c>
    </row>
    <row r="1647" spans="1:1" x14ac:dyDescent="0.3">
      <c r="A1647" s="13">
        <f>IF(INPUT_SELECTOR="T",dayTest!A1644,day!A1644)</f>
        <v>0</v>
      </c>
    </row>
    <row r="1648" spans="1:1" x14ac:dyDescent="0.3">
      <c r="A1648" s="13">
        <f>IF(INPUT_SELECTOR="T",dayTest!A1645,day!A1645)</f>
        <v>0</v>
      </c>
    </row>
    <row r="1649" spans="1:1" x14ac:dyDescent="0.3">
      <c r="A1649" s="13">
        <f>IF(INPUT_SELECTOR="T",dayTest!A1646,day!A1646)</f>
        <v>0</v>
      </c>
    </row>
    <row r="1650" spans="1:1" x14ac:dyDescent="0.3">
      <c r="A1650" s="13">
        <f>IF(INPUT_SELECTOR="T",dayTest!A1647,day!A1647)</f>
        <v>0</v>
      </c>
    </row>
    <row r="1651" spans="1:1" x14ac:dyDescent="0.3">
      <c r="A1651" s="13">
        <f>IF(INPUT_SELECTOR="T",dayTest!A1648,day!A1648)</f>
        <v>0</v>
      </c>
    </row>
    <row r="1652" spans="1:1" x14ac:dyDescent="0.3">
      <c r="A1652" s="13">
        <f>IF(INPUT_SELECTOR="T",dayTest!A1649,day!A1649)</f>
        <v>0</v>
      </c>
    </row>
    <row r="1653" spans="1:1" x14ac:dyDescent="0.3">
      <c r="A1653" s="13">
        <f>IF(INPUT_SELECTOR="T",dayTest!A1650,day!A1650)</f>
        <v>0</v>
      </c>
    </row>
    <row r="1654" spans="1:1" x14ac:dyDescent="0.3">
      <c r="A1654" s="13">
        <f>IF(INPUT_SELECTOR="T",dayTest!A1651,day!A1651)</f>
        <v>0</v>
      </c>
    </row>
    <row r="1655" spans="1:1" x14ac:dyDescent="0.3">
      <c r="A1655" s="13">
        <f>IF(INPUT_SELECTOR="T",dayTest!A1652,day!A1652)</f>
        <v>0</v>
      </c>
    </row>
    <row r="1656" spans="1:1" x14ac:dyDescent="0.3">
      <c r="A1656" s="13">
        <f>IF(INPUT_SELECTOR="T",dayTest!A1653,day!A1653)</f>
        <v>0</v>
      </c>
    </row>
    <row r="1657" spans="1:1" x14ac:dyDescent="0.3">
      <c r="A1657" s="13">
        <f>IF(INPUT_SELECTOR="T",dayTest!A1654,day!A1654)</f>
        <v>0</v>
      </c>
    </row>
    <row r="1658" spans="1:1" x14ac:dyDescent="0.3">
      <c r="A1658" s="13">
        <f>IF(INPUT_SELECTOR="T",dayTest!A1655,day!A1655)</f>
        <v>0</v>
      </c>
    </row>
    <row r="1659" spans="1:1" x14ac:dyDescent="0.3">
      <c r="A1659" s="13">
        <f>IF(INPUT_SELECTOR="T",dayTest!A1656,day!A1656)</f>
        <v>0</v>
      </c>
    </row>
    <row r="1660" spans="1:1" x14ac:dyDescent="0.3">
      <c r="A1660" s="13">
        <f>IF(INPUT_SELECTOR="T",dayTest!A1657,day!A1657)</f>
        <v>0</v>
      </c>
    </row>
    <row r="1661" spans="1:1" x14ac:dyDescent="0.3">
      <c r="A1661" s="13">
        <f>IF(INPUT_SELECTOR="T",dayTest!A1658,day!A1658)</f>
        <v>0</v>
      </c>
    </row>
    <row r="1662" spans="1:1" x14ac:dyDescent="0.3">
      <c r="A1662" s="13">
        <f>IF(INPUT_SELECTOR="T",dayTest!A1659,day!A1659)</f>
        <v>0</v>
      </c>
    </row>
    <row r="1663" spans="1:1" x14ac:dyDescent="0.3">
      <c r="A1663" s="13">
        <f>IF(INPUT_SELECTOR="T",dayTest!A1660,day!A1660)</f>
        <v>0</v>
      </c>
    </row>
    <row r="1664" spans="1:1" x14ac:dyDescent="0.3">
      <c r="A1664" s="13">
        <f>IF(INPUT_SELECTOR="T",dayTest!A1661,day!A1661)</f>
        <v>0</v>
      </c>
    </row>
    <row r="1665" spans="1:1" x14ac:dyDescent="0.3">
      <c r="A1665" s="13">
        <f>IF(INPUT_SELECTOR="T",dayTest!A1662,day!A1662)</f>
        <v>0</v>
      </c>
    </row>
    <row r="1666" spans="1:1" x14ac:dyDescent="0.3">
      <c r="A1666" s="13">
        <f>IF(INPUT_SELECTOR="T",dayTest!A1663,day!A1663)</f>
        <v>0</v>
      </c>
    </row>
    <row r="1667" spans="1:1" x14ac:dyDescent="0.3">
      <c r="A1667" s="13">
        <f>IF(INPUT_SELECTOR="T",dayTest!A1664,day!A1664)</f>
        <v>0</v>
      </c>
    </row>
    <row r="1668" spans="1:1" x14ac:dyDescent="0.3">
      <c r="A1668" s="13">
        <f>IF(INPUT_SELECTOR="T",dayTest!A1665,day!A1665)</f>
        <v>0</v>
      </c>
    </row>
    <row r="1669" spans="1:1" x14ac:dyDescent="0.3">
      <c r="A1669" s="13">
        <f>IF(INPUT_SELECTOR="T",dayTest!A1666,day!A1666)</f>
        <v>0</v>
      </c>
    </row>
    <row r="1670" spans="1:1" x14ac:dyDescent="0.3">
      <c r="A1670" s="13">
        <f>IF(INPUT_SELECTOR="T",dayTest!A1667,day!A1667)</f>
        <v>0</v>
      </c>
    </row>
    <row r="1671" spans="1:1" x14ac:dyDescent="0.3">
      <c r="A1671" s="13">
        <f>IF(INPUT_SELECTOR="T",dayTest!A1668,day!A1668)</f>
        <v>0</v>
      </c>
    </row>
    <row r="1672" spans="1:1" x14ac:dyDescent="0.3">
      <c r="A1672" s="13">
        <f>IF(INPUT_SELECTOR="T",dayTest!A1669,day!A1669)</f>
        <v>0</v>
      </c>
    </row>
    <row r="1673" spans="1:1" x14ac:dyDescent="0.3">
      <c r="A1673" s="13">
        <f>IF(INPUT_SELECTOR="T",dayTest!A1670,day!A1670)</f>
        <v>0</v>
      </c>
    </row>
    <row r="1674" spans="1:1" x14ac:dyDescent="0.3">
      <c r="A1674" s="13">
        <f>IF(INPUT_SELECTOR="T",dayTest!A1671,day!A1671)</f>
        <v>0</v>
      </c>
    </row>
    <row r="1675" spans="1:1" x14ac:dyDescent="0.3">
      <c r="A1675" s="13">
        <f>IF(INPUT_SELECTOR="T",dayTest!A1672,day!A1672)</f>
        <v>0</v>
      </c>
    </row>
    <row r="1676" spans="1:1" x14ac:dyDescent="0.3">
      <c r="A1676" s="13">
        <f>IF(INPUT_SELECTOR="T",dayTest!A1673,day!A1673)</f>
        <v>0</v>
      </c>
    </row>
    <row r="1677" spans="1:1" x14ac:dyDescent="0.3">
      <c r="A1677" s="13">
        <f>IF(INPUT_SELECTOR="T",dayTest!A1674,day!A1674)</f>
        <v>0</v>
      </c>
    </row>
    <row r="1678" spans="1:1" x14ac:dyDescent="0.3">
      <c r="A1678" s="13">
        <f>IF(INPUT_SELECTOR="T",dayTest!A1675,day!A1675)</f>
        <v>0</v>
      </c>
    </row>
    <row r="1679" spans="1:1" x14ac:dyDescent="0.3">
      <c r="A1679" s="13">
        <f>IF(INPUT_SELECTOR="T",dayTest!A1676,day!A1676)</f>
        <v>0</v>
      </c>
    </row>
    <row r="1680" spans="1:1" x14ac:dyDescent="0.3">
      <c r="A1680" s="13">
        <f>IF(INPUT_SELECTOR="T",dayTest!A1677,day!A1677)</f>
        <v>0</v>
      </c>
    </row>
    <row r="1681" spans="1:1" x14ac:dyDescent="0.3">
      <c r="A1681" s="13">
        <f>IF(INPUT_SELECTOR="T",dayTest!A1678,day!A1678)</f>
        <v>0</v>
      </c>
    </row>
    <row r="1682" spans="1:1" x14ac:dyDescent="0.3">
      <c r="A1682" s="13">
        <f>IF(INPUT_SELECTOR="T",dayTest!A1679,day!A1679)</f>
        <v>0</v>
      </c>
    </row>
    <row r="1683" spans="1:1" x14ac:dyDescent="0.3">
      <c r="A1683" s="13">
        <f>IF(INPUT_SELECTOR="T",dayTest!A1680,day!A1680)</f>
        <v>0</v>
      </c>
    </row>
    <row r="1684" spans="1:1" x14ac:dyDescent="0.3">
      <c r="A1684" s="13">
        <f>IF(INPUT_SELECTOR="T",dayTest!A1681,day!A1681)</f>
        <v>0</v>
      </c>
    </row>
    <row r="1685" spans="1:1" x14ac:dyDescent="0.3">
      <c r="A1685" s="13">
        <f>IF(INPUT_SELECTOR="T",dayTest!A1682,day!A1682)</f>
        <v>0</v>
      </c>
    </row>
    <row r="1686" spans="1:1" x14ac:dyDescent="0.3">
      <c r="A1686" s="13">
        <f>IF(INPUT_SELECTOR="T",dayTest!A1683,day!A1683)</f>
        <v>0</v>
      </c>
    </row>
    <row r="1687" spans="1:1" x14ac:dyDescent="0.3">
      <c r="A1687" s="13">
        <f>IF(INPUT_SELECTOR="T",dayTest!A1684,day!A1684)</f>
        <v>0</v>
      </c>
    </row>
    <row r="1688" spans="1:1" x14ac:dyDescent="0.3">
      <c r="A1688" s="13">
        <f>IF(INPUT_SELECTOR="T",dayTest!A1685,day!A1685)</f>
        <v>0</v>
      </c>
    </row>
    <row r="1689" spans="1:1" x14ac:dyDescent="0.3">
      <c r="A1689" s="13">
        <f>IF(INPUT_SELECTOR="T",dayTest!A1686,day!A1686)</f>
        <v>0</v>
      </c>
    </row>
    <row r="1690" spans="1:1" x14ac:dyDescent="0.3">
      <c r="A1690" s="13">
        <f>IF(INPUT_SELECTOR="T",dayTest!A1687,day!A1687)</f>
        <v>0</v>
      </c>
    </row>
    <row r="1691" spans="1:1" x14ac:dyDescent="0.3">
      <c r="A1691" s="13">
        <f>IF(INPUT_SELECTOR="T",dayTest!A1688,day!A1688)</f>
        <v>0</v>
      </c>
    </row>
    <row r="1692" spans="1:1" x14ac:dyDescent="0.3">
      <c r="A1692" s="13">
        <f>IF(INPUT_SELECTOR="T",dayTest!A1689,day!A1689)</f>
        <v>0</v>
      </c>
    </row>
    <row r="1693" spans="1:1" x14ac:dyDescent="0.3">
      <c r="A1693" s="13">
        <f>IF(INPUT_SELECTOR="T",dayTest!A1690,day!A1690)</f>
        <v>0</v>
      </c>
    </row>
    <row r="1694" spans="1:1" x14ac:dyDescent="0.3">
      <c r="A1694" s="13">
        <f>IF(INPUT_SELECTOR="T",dayTest!A1691,day!A1691)</f>
        <v>0</v>
      </c>
    </row>
    <row r="1695" spans="1:1" x14ac:dyDescent="0.3">
      <c r="A1695" s="13">
        <f>IF(INPUT_SELECTOR="T",dayTest!A1692,day!A1692)</f>
        <v>0</v>
      </c>
    </row>
    <row r="1696" spans="1:1" x14ac:dyDescent="0.3">
      <c r="A1696" s="13">
        <f>IF(INPUT_SELECTOR="T",dayTest!A1693,day!A1693)</f>
        <v>0</v>
      </c>
    </row>
    <row r="1697" spans="1:1" x14ac:dyDescent="0.3">
      <c r="A1697" s="13">
        <f>IF(INPUT_SELECTOR="T",dayTest!A1694,day!A1694)</f>
        <v>0</v>
      </c>
    </row>
    <row r="1698" spans="1:1" x14ac:dyDescent="0.3">
      <c r="A1698" s="13">
        <f>IF(INPUT_SELECTOR="T",dayTest!A1695,day!A1695)</f>
        <v>0</v>
      </c>
    </row>
    <row r="1699" spans="1:1" x14ac:dyDescent="0.3">
      <c r="A1699" s="13">
        <f>IF(INPUT_SELECTOR="T",dayTest!A1696,day!A1696)</f>
        <v>0</v>
      </c>
    </row>
    <row r="1700" spans="1:1" x14ac:dyDescent="0.3">
      <c r="A1700" s="13">
        <f>IF(INPUT_SELECTOR="T",dayTest!A1697,day!A1697)</f>
        <v>0</v>
      </c>
    </row>
    <row r="1701" spans="1:1" x14ac:dyDescent="0.3">
      <c r="A1701" s="13">
        <f>IF(INPUT_SELECTOR="T",dayTest!A1698,day!A1698)</f>
        <v>0</v>
      </c>
    </row>
    <row r="1702" spans="1:1" x14ac:dyDescent="0.3">
      <c r="A1702" s="13">
        <f>IF(INPUT_SELECTOR="T",dayTest!A1699,day!A1699)</f>
        <v>0</v>
      </c>
    </row>
    <row r="1703" spans="1:1" x14ac:dyDescent="0.3">
      <c r="A1703" s="13">
        <f>IF(INPUT_SELECTOR="T",dayTest!A1700,day!A1700)</f>
        <v>0</v>
      </c>
    </row>
    <row r="1704" spans="1:1" x14ac:dyDescent="0.3">
      <c r="A1704" s="13">
        <f>IF(INPUT_SELECTOR="T",dayTest!A1701,day!A1701)</f>
        <v>0</v>
      </c>
    </row>
    <row r="1705" spans="1:1" x14ac:dyDescent="0.3">
      <c r="A1705" s="13">
        <f>IF(INPUT_SELECTOR="T",dayTest!A1702,day!A1702)</f>
        <v>0</v>
      </c>
    </row>
    <row r="1706" spans="1:1" x14ac:dyDescent="0.3">
      <c r="A1706" s="13">
        <f>IF(INPUT_SELECTOR="T",dayTest!A1703,day!A1703)</f>
        <v>0</v>
      </c>
    </row>
    <row r="1707" spans="1:1" x14ac:dyDescent="0.3">
      <c r="A1707" s="13">
        <f>IF(INPUT_SELECTOR="T",dayTest!A1704,day!A1704)</f>
        <v>0</v>
      </c>
    </row>
    <row r="1708" spans="1:1" x14ac:dyDescent="0.3">
      <c r="A1708" s="13">
        <f>IF(INPUT_SELECTOR="T",dayTest!A1705,day!A1705)</f>
        <v>0</v>
      </c>
    </row>
    <row r="1709" spans="1:1" x14ac:dyDescent="0.3">
      <c r="A1709" s="13">
        <f>IF(INPUT_SELECTOR="T",dayTest!A1706,day!A1706)</f>
        <v>0</v>
      </c>
    </row>
    <row r="1710" spans="1:1" x14ac:dyDescent="0.3">
      <c r="A1710" s="13">
        <f>IF(INPUT_SELECTOR="T",dayTest!A1707,day!A1707)</f>
        <v>0</v>
      </c>
    </row>
    <row r="1711" spans="1:1" x14ac:dyDescent="0.3">
      <c r="A1711" s="13">
        <f>IF(INPUT_SELECTOR="T",dayTest!A1708,day!A1708)</f>
        <v>0</v>
      </c>
    </row>
    <row r="1712" spans="1:1" x14ac:dyDescent="0.3">
      <c r="A1712" s="13">
        <f>IF(INPUT_SELECTOR="T",dayTest!A1709,day!A1709)</f>
        <v>0</v>
      </c>
    </row>
    <row r="1713" spans="1:1" x14ac:dyDescent="0.3">
      <c r="A1713" s="13">
        <f>IF(INPUT_SELECTOR="T",dayTest!A1710,day!A1710)</f>
        <v>0</v>
      </c>
    </row>
    <row r="1714" spans="1:1" x14ac:dyDescent="0.3">
      <c r="A1714" s="13">
        <f>IF(INPUT_SELECTOR="T",dayTest!A1711,day!A1711)</f>
        <v>0</v>
      </c>
    </row>
    <row r="1715" spans="1:1" x14ac:dyDescent="0.3">
      <c r="A1715" s="13">
        <f>IF(INPUT_SELECTOR="T",dayTest!A1712,day!A1712)</f>
        <v>0</v>
      </c>
    </row>
    <row r="1716" spans="1:1" x14ac:dyDescent="0.3">
      <c r="A1716" s="13">
        <f>IF(INPUT_SELECTOR="T",dayTest!A1713,day!A1713)</f>
        <v>0</v>
      </c>
    </row>
    <row r="1717" spans="1:1" x14ac:dyDescent="0.3">
      <c r="A1717" s="13">
        <f>IF(INPUT_SELECTOR="T",dayTest!A1714,day!A1714)</f>
        <v>0</v>
      </c>
    </row>
    <row r="1718" spans="1:1" x14ac:dyDescent="0.3">
      <c r="A1718" s="13">
        <f>IF(INPUT_SELECTOR="T",dayTest!A1715,day!A1715)</f>
        <v>0</v>
      </c>
    </row>
    <row r="1719" spans="1:1" x14ac:dyDescent="0.3">
      <c r="A1719" s="13">
        <f>IF(INPUT_SELECTOR="T",dayTest!A1716,day!A1716)</f>
        <v>0</v>
      </c>
    </row>
    <row r="1720" spans="1:1" x14ac:dyDescent="0.3">
      <c r="A1720" s="13">
        <f>IF(INPUT_SELECTOR="T",dayTest!A1717,day!A1717)</f>
        <v>0</v>
      </c>
    </row>
    <row r="1721" spans="1:1" x14ac:dyDescent="0.3">
      <c r="A1721" s="13">
        <f>IF(INPUT_SELECTOR="T",dayTest!A1718,day!A1718)</f>
        <v>0</v>
      </c>
    </row>
    <row r="1722" spans="1:1" x14ac:dyDescent="0.3">
      <c r="A1722" s="13">
        <f>IF(INPUT_SELECTOR="T",dayTest!A1719,day!A1719)</f>
        <v>0</v>
      </c>
    </row>
    <row r="1723" spans="1:1" x14ac:dyDescent="0.3">
      <c r="A1723" s="13">
        <f>IF(INPUT_SELECTOR="T",dayTest!A1720,day!A1720)</f>
        <v>0</v>
      </c>
    </row>
    <row r="1724" spans="1:1" x14ac:dyDescent="0.3">
      <c r="A1724" s="13">
        <f>IF(INPUT_SELECTOR="T",dayTest!A1721,day!A1721)</f>
        <v>0</v>
      </c>
    </row>
    <row r="1725" spans="1:1" x14ac:dyDescent="0.3">
      <c r="A1725" s="13">
        <f>IF(INPUT_SELECTOR="T",dayTest!A1722,day!A1722)</f>
        <v>0</v>
      </c>
    </row>
    <row r="1726" spans="1:1" x14ac:dyDescent="0.3">
      <c r="A1726" s="13">
        <f>IF(INPUT_SELECTOR="T",dayTest!A1723,day!A1723)</f>
        <v>0</v>
      </c>
    </row>
    <row r="1727" spans="1:1" x14ac:dyDescent="0.3">
      <c r="A1727" s="13">
        <f>IF(INPUT_SELECTOR="T",dayTest!A1724,day!A1724)</f>
        <v>0</v>
      </c>
    </row>
    <row r="1728" spans="1:1" x14ac:dyDescent="0.3">
      <c r="A1728" s="13">
        <f>IF(INPUT_SELECTOR="T",dayTest!A1725,day!A1725)</f>
        <v>0</v>
      </c>
    </row>
    <row r="1729" spans="1:1" x14ac:dyDescent="0.3">
      <c r="A1729" s="13">
        <f>IF(INPUT_SELECTOR="T",dayTest!A1726,day!A1726)</f>
        <v>0</v>
      </c>
    </row>
    <row r="1730" spans="1:1" x14ac:dyDescent="0.3">
      <c r="A1730" s="13">
        <f>IF(INPUT_SELECTOR="T",dayTest!A1727,day!A1727)</f>
        <v>0</v>
      </c>
    </row>
    <row r="1731" spans="1:1" x14ac:dyDescent="0.3">
      <c r="A1731" s="13">
        <f>IF(INPUT_SELECTOR="T",dayTest!A1728,day!A1728)</f>
        <v>0</v>
      </c>
    </row>
    <row r="1732" spans="1:1" x14ac:dyDescent="0.3">
      <c r="A1732" s="13">
        <f>IF(INPUT_SELECTOR="T",dayTest!A1729,day!A1729)</f>
        <v>0</v>
      </c>
    </row>
    <row r="1733" spans="1:1" x14ac:dyDescent="0.3">
      <c r="A1733" s="13">
        <f>IF(INPUT_SELECTOR="T",dayTest!A1730,day!A1730)</f>
        <v>0</v>
      </c>
    </row>
    <row r="1734" spans="1:1" x14ac:dyDescent="0.3">
      <c r="A1734" s="13">
        <f>IF(INPUT_SELECTOR="T",dayTest!A1731,day!A1731)</f>
        <v>0</v>
      </c>
    </row>
    <row r="1735" spans="1:1" x14ac:dyDescent="0.3">
      <c r="A1735" s="13">
        <f>IF(INPUT_SELECTOR="T",dayTest!A1732,day!A1732)</f>
        <v>0</v>
      </c>
    </row>
    <row r="1736" spans="1:1" x14ac:dyDescent="0.3">
      <c r="A1736" s="13">
        <f>IF(INPUT_SELECTOR="T",dayTest!A1733,day!A1733)</f>
        <v>0</v>
      </c>
    </row>
    <row r="1737" spans="1:1" x14ac:dyDescent="0.3">
      <c r="A1737" s="13">
        <f>IF(INPUT_SELECTOR="T",dayTest!A1734,day!A1734)</f>
        <v>0</v>
      </c>
    </row>
    <row r="1738" spans="1:1" x14ac:dyDescent="0.3">
      <c r="A1738" s="13">
        <f>IF(INPUT_SELECTOR="T",dayTest!A1735,day!A1735)</f>
        <v>0</v>
      </c>
    </row>
    <row r="1739" spans="1:1" x14ac:dyDescent="0.3">
      <c r="A1739" s="13">
        <f>IF(INPUT_SELECTOR="T",dayTest!A1736,day!A1736)</f>
        <v>0</v>
      </c>
    </row>
    <row r="1740" spans="1:1" x14ac:dyDescent="0.3">
      <c r="A1740" s="13">
        <f>IF(INPUT_SELECTOR="T",dayTest!A1737,day!A1737)</f>
        <v>0</v>
      </c>
    </row>
    <row r="1741" spans="1:1" x14ac:dyDescent="0.3">
      <c r="A1741" s="13">
        <f>IF(INPUT_SELECTOR="T",dayTest!A1738,day!A1738)</f>
        <v>0</v>
      </c>
    </row>
    <row r="1742" spans="1:1" x14ac:dyDescent="0.3">
      <c r="A1742" s="13">
        <f>IF(INPUT_SELECTOR="T",dayTest!A1739,day!A1739)</f>
        <v>0</v>
      </c>
    </row>
    <row r="1743" spans="1:1" x14ac:dyDescent="0.3">
      <c r="A1743" s="13">
        <f>IF(INPUT_SELECTOR="T",dayTest!A1740,day!A1740)</f>
        <v>0</v>
      </c>
    </row>
    <row r="1744" spans="1:1" x14ac:dyDescent="0.3">
      <c r="A1744" s="13">
        <f>IF(INPUT_SELECTOR="T",dayTest!A1741,day!A1741)</f>
        <v>0</v>
      </c>
    </row>
    <row r="1745" spans="1:1" x14ac:dyDescent="0.3">
      <c r="A1745" s="13">
        <f>IF(INPUT_SELECTOR="T",dayTest!A1742,day!A1742)</f>
        <v>0</v>
      </c>
    </row>
    <row r="1746" spans="1:1" x14ac:dyDescent="0.3">
      <c r="A1746" s="13">
        <f>IF(INPUT_SELECTOR="T",dayTest!A1743,day!A1743)</f>
        <v>0</v>
      </c>
    </row>
    <row r="1747" spans="1:1" x14ac:dyDescent="0.3">
      <c r="A1747" s="13">
        <f>IF(INPUT_SELECTOR="T",dayTest!A1744,day!A1744)</f>
        <v>0</v>
      </c>
    </row>
    <row r="1748" spans="1:1" x14ac:dyDescent="0.3">
      <c r="A1748" s="13">
        <f>IF(INPUT_SELECTOR="T",dayTest!A1745,day!A1745)</f>
        <v>0</v>
      </c>
    </row>
    <row r="1749" spans="1:1" x14ac:dyDescent="0.3">
      <c r="A1749" s="13">
        <f>IF(INPUT_SELECTOR="T",dayTest!A1746,day!A1746)</f>
        <v>0</v>
      </c>
    </row>
    <row r="1750" spans="1:1" x14ac:dyDescent="0.3">
      <c r="A1750" s="13">
        <f>IF(INPUT_SELECTOR="T",dayTest!A1747,day!A1747)</f>
        <v>0</v>
      </c>
    </row>
    <row r="1751" spans="1:1" x14ac:dyDescent="0.3">
      <c r="A1751" s="13">
        <f>IF(INPUT_SELECTOR="T",dayTest!A1748,day!A1748)</f>
        <v>0</v>
      </c>
    </row>
    <row r="1752" spans="1:1" x14ac:dyDescent="0.3">
      <c r="A1752" s="13">
        <f>IF(INPUT_SELECTOR="T",dayTest!A1749,day!A1749)</f>
        <v>0</v>
      </c>
    </row>
    <row r="1753" spans="1:1" x14ac:dyDescent="0.3">
      <c r="A1753" s="13">
        <f>IF(INPUT_SELECTOR="T",dayTest!A1750,day!A1750)</f>
        <v>0</v>
      </c>
    </row>
    <row r="1754" spans="1:1" x14ac:dyDescent="0.3">
      <c r="A1754" s="13">
        <f>IF(INPUT_SELECTOR="T",dayTest!A1751,day!A1751)</f>
        <v>0</v>
      </c>
    </row>
    <row r="1755" spans="1:1" x14ac:dyDescent="0.3">
      <c r="A1755" s="13">
        <f>IF(INPUT_SELECTOR="T",dayTest!A1752,day!A1752)</f>
        <v>0</v>
      </c>
    </row>
    <row r="1756" spans="1:1" x14ac:dyDescent="0.3">
      <c r="A1756" s="13">
        <f>IF(INPUT_SELECTOR="T",dayTest!A1753,day!A1753)</f>
        <v>0</v>
      </c>
    </row>
    <row r="1757" spans="1:1" x14ac:dyDescent="0.3">
      <c r="A1757" s="13">
        <f>IF(INPUT_SELECTOR="T",dayTest!A1754,day!A1754)</f>
        <v>0</v>
      </c>
    </row>
    <row r="1758" spans="1:1" x14ac:dyDescent="0.3">
      <c r="A1758" s="13">
        <f>IF(INPUT_SELECTOR="T",dayTest!A1755,day!A1755)</f>
        <v>0</v>
      </c>
    </row>
    <row r="1759" spans="1:1" x14ac:dyDescent="0.3">
      <c r="A1759" s="13">
        <f>IF(INPUT_SELECTOR="T",dayTest!A1756,day!A1756)</f>
        <v>0</v>
      </c>
    </row>
    <row r="1760" spans="1:1" x14ac:dyDescent="0.3">
      <c r="A1760" s="13">
        <f>IF(INPUT_SELECTOR="T",dayTest!A1757,day!A1757)</f>
        <v>0</v>
      </c>
    </row>
    <row r="1761" spans="1:1" x14ac:dyDescent="0.3">
      <c r="A1761" s="13">
        <f>IF(INPUT_SELECTOR="T",dayTest!A1758,day!A1758)</f>
        <v>0</v>
      </c>
    </row>
    <row r="1762" spans="1:1" x14ac:dyDescent="0.3">
      <c r="A1762" s="13">
        <f>IF(INPUT_SELECTOR="T",dayTest!A1759,day!A1759)</f>
        <v>0</v>
      </c>
    </row>
    <row r="1763" spans="1:1" x14ac:dyDescent="0.3">
      <c r="A1763" s="13">
        <f>IF(INPUT_SELECTOR="T",dayTest!A1760,day!A1760)</f>
        <v>0</v>
      </c>
    </row>
    <row r="1764" spans="1:1" x14ac:dyDescent="0.3">
      <c r="A1764" s="13">
        <f>IF(INPUT_SELECTOR="T",dayTest!A1761,day!A1761)</f>
        <v>0</v>
      </c>
    </row>
    <row r="1765" spans="1:1" x14ac:dyDescent="0.3">
      <c r="A1765" s="13">
        <f>IF(INPUT_SELECTOR="T",dayTest!A1762,day!A1762)</f>
        <v>0</v>
      </c>
    </row>
    <row r="1766" spans="1:1" x14ac:dyDescent="0.3">
      <c r="A1766" s="13">
        <f>IF(INPUT_SELECTOR="T",dayTest!A1763,day!A1763)</f>
        <v>0</v>
      </c>
    </row>
    <row r="1767" spans="1:1" x14ac:dyDescent="0.3">
      <c r="A1767" s="13">
        <f>IF(INPUT_SELECTOR="T",dayTest!A1764,day!A1764)</f>
        <v>0</v>
      </c>
    </row>
    <row r="1768" spans="1:1" x14ac:dyDescent="0.3">
      <c r="A1768" s="13">
        <f>IF(INPUT_SELECTOR="T",dayTest!A1765,day!A1765)</f>
        <v>0</v>
      </c>
    </row>
    <row r="1769" spans="1:1" x14ac:dyDescent="0.3">
      <c r="A1769" s="13">
        <f>IF(INPUT_SELECTOR="T",dayTest!A1766,day!A1766)</f>
        <v>0</v>
      </c>
    </row>
    <row r="1770" spans="1:1" x14ac:dyDescent="0.3">
      <c r="A1770" s="13">
        <f>IF(INPUT_SELECTOR="T",dayTest!A1767,day!A1767)</f>
        <v>0</v>
      </c>
    </row>
    <row r="1771" spans="1:1" x14ac:dyDescent="0.3">
      <c r="A1771" s="13">
        <f>IF(INPUT_SELECTOR="T",dayTest!A1768,day!A1768)</f>
        <v>0</v>
      </c>
    </row>
    <row r="1772" spans="1:1" x14ac:dyDescent="0.3">
      <c r="A1772" s="13">
        <f>IF(INPUT_SELECTOR="T",dayTest!A1769,day!A1769)</f>
        <v>0</v>
      </c>
    </row>
    <row r="1773" spans="1:1" x14ac:dyDescent="0.3">
      <c r="A1773" s="13">
        <f>IF(INPUT_SELECTOR="T",dayTest!A1770,day!A1770)</f>
        <v>0</v>
      </c>
    </row>
    <row r="1774" spans="1:1" x14ac:dyDescent="0.3">
      <c r="A1774" s="13">
        <f>IF(INPUT_SELECTOR="T",dayTest!A1771,day!A1771)</f>
        <v>0</v>
      </c>
    </row>
    <row r="1775" spans="1:1" x14ac:dyDescent="0.3">
      <c r="A1775" s="13">
        <f>IF(INPUT_SELECTOR="T",dayTest!A1772,day!A1772)</f>
        <v>0</v>
      </c>
    </row>
    <row r="1776" spans="1:1" x14ac:dyDescent="0.3">
      <c r="A1776" s="13">
        <f>IF(INPUT_SELECTOR="T",dayTest!A1773,day!A1773)</f>
        <v>0</v>
      </c>
    </row>
    <row r="1777" spans="1:1" x14ac:dyDescent="0.3">
      <c r="A1777" s="13">
        <f>IF(INPUT_SELECTOR="T",dayTest!A1774,day!A1774)</f>
        <v>0</v>
      </c>
    </row>
    <row r="1778" spans="1:1" x14ac:dyDescent="0.3">
      <c r="A1778" s="13">
        <f>IF(INPUT_SELECTOR="T",dayTest!A1775,day!A1775)</f>
        <v>0</v>
      </c>
    </row>
    <row r="1779" spans="1:1" x14ac:dyDescent="0.3">
      <c r="A1779" s="13">
        <f>IF(INPUT_SELECTOR="T",dayTest!A1776,day!A1776)</f>
        <v>0</v>
      </c>
    </row>
    <row r="1780" spans="1:1" x14ac:dyDescent="0.3">
      <c r="A1780" s="13">
        <f>IF(INPUT_SELECTOR="T",dayTest!A1777,day!A1777)</f>
        <v>0</v>
      </c>
    </row>
    <row r="1781" spans="1:1" x14ac:dyDescent="0.3">
      <c r="A1781" s="13">
        <f>IF(INPUT_SELECTOR="T",dayTest!A1778,day!A1778)</f>
        <v>0</v>
      </c>
    </row>
    <row r="1782" spans="1:1" x14ac:dyDescent="0.3">
      <c r="A1782" s="13">
        <f>IF(INPUT_SELECTOR="T",dayTest!A1779,day!A1779)</f>
        <v>0</v>
      </c>
    </row>
    <row r="1783" spans="1:1" x14ac:dyDescent="0.3">
      <c r="A1783" s="13">
        <f>IF(INPUT_SELECTOR="T",dayTest!A1780,day!A1780)</f>
        <v>0</v>
      </c>
    </row>
    <row r="1784" spans="1:1" x14ac:dyDescent="0.3">
      <c r="A1784" s="13">
        <f>IF(INPUT_SELECTOR="T",dayTest!A1781,day!A1781)</f>
        <v>0</v>
      </c>
    </row>
    <row r="1785" spans="1:1" x14ac:dyDescent="0.3">
      <c r="A1785" s="13">
        <f>IF(INPUT_SELECTOR="T",dayTest!A1782,day!A1782)</f>
        <v>0</v>
      </c>
    </row>
    <row r="1786" spans="1:1" x14ac:dyDescent="0.3">
      <c r="A1786" s="13">
        <f>IF(INPUT_SELECTOR="T",dayTest!A1783,day!A1783)</f>
        <v>0</v>
      </c>
    </row>
    <row r="1787" spans="1:1" x14ac:dyDescent="0.3">
      <c r="A1787" s="13">
        <f>IF(INPUT_SELECTOR="T",dayTest!A1784,day!A1784)</f>
        <v>0</v>
      </c>
    </row>
    <row r="1788" spans="1:1" x14ac:dyDescent="0.3">
      <c r="A1788" s="13">
        <f>IF(INPUT_SELECTOR="T",dayTest!A1785,day!A1785)</f>
        <v>0</v>
      </c>
    </row>
    <row r="1789" spans="1:1" x14ac:dyDescent="0.3">
      <c r="A1789" s="13">
        <f>IF(INPUT_SELECTOR="T",dayTest!A1786,day!A1786)</f>
        <v>0</v>
      </c>
    </row>
    <row r="1790" spans="1:1" x14ac:dyDescent="0.3">
      <c r="A1790" s="13">
        <f>IF(INPUT_SELECTOR="T",dayTest!A1787,day!A1787)</f>
        <v>0</v>
      </c>
    </row>
    <row r="1791" spans="1:1" x14ac:dyDescent="0.3">
      <c r="A1791" s="13">
        <f>IF(INPUT_SELECTOR="T",dayTest!A1788,day!A1788)</f>
        <v>0</v>
      </c>
    </row>
    <row r="1792" spans="1:1" x14ac:dyDescent="0.3">
      <c r="A1792" s="13">
        <f>IF(INPUT_SELECTOR="T",dayTest!A1789,day!A1789)</f>
        <v>0</v>
      </c>
    </row>
    <row r="1793" spans="1:1" x14ac:dyDescent="0.3">
      <c r="A1793" s="13">
        <f>IF(INPUT_SELECTOR="T",dayTest!A1790,day!A1790)</f>
        <v>0</v>
      </c>
    </row>
    <row r="1794" spans="1:1" x14ac:dyDescent="0.3">
      <c r="A1794" s="13">
        <f>IF(INPUT_SELECTOR="T",dayTest!A1791,day!A1791)</f>
        <v>0</v>
      </c>
    </row>
    <row r="1795" spans="1:1" x14ac:dyDescent="0.3">
      <c r="A1795" s="13">
        <f>IF(INPUT_SELECTOR="T",dayTest!A1792,day!A1792)</f>
        <v>0</v>
      </c>
    </row>
    <row r="1796" spans="1:1" x14ac:dyDescent="0.3">
      <c r="A1796" s="13">
        <f>IF(INPUT_SELECTOR="T",dayTest!A1793,day!A1793)</f>
        <v>0</v>
      </c>
    </row>
    <row r="1797" spans="1:1" x14ac:dyDescent="0.3">
      <c r="A1797" s="13">
        <f>IF(INPUT_SELECTOR="T",dayTest!A1794,day!A1794)</f>
        <v>0</v>
      </c>
    </row>
    <row r="1798" spans="1:1" x14ac:dyDescent="0.3">
      <c r="A1798" s="13">
        <f>IF(INPUT_SELECTOR="T",dayTest!A1795,day!A1795)</f>
        <v>0</v>
      </c>
    </row>
    <row r="1799" spans="1:1" x14ac:dyDescent="0.3">
      <c r="A1799" s="13">
        <f>IF(INPUT_SELECTOR="T",dayTest!A1796,day!A1796)</f>
        <v>0</v>
      </c>
    </row>
    <row r="1800" spans="1:1" x14ac:dyDescent="0.3">
      <c r="A1800" s="13">
        <f>IF(INPUT_SELECTOR="T",dayTest!A1797,day!A1797)</f>
        <v>0</v>
      </c>
    </row>
    <row r="1801" spans="1:1" x14ac:dyDescent="0.3">
      <c r="A1801" s="13">
        <f>IF(INPUT_SELECTOR="T",dayTest!A1798,day!A1798)</f>
        <v>0</v>
      </c>
    </row>
    <row r="1802" spans="1:1" x14ac:dyDescent="0.3">
      <c r="A1802" s="13">
        <f>IF(INPUT_SELECTOR="T",dayTest!A1799,day!A1799)</f>
        <v>0</v>
      </c>
    </row>
    <row r="1803" spans="1:1" x14ac:dyDescent="0.3">
      <c r="A1803" s="13">
        <f>IF(INPUT_SELECTOR="T",dayTest!A1800,day!A1800)</f>
        <v>0</v>
      </c>
    </row>
    <row r="1804" spans="1:1" x14ac:dyDescent="0.3">
      <c r="A1804" s="13">
        <f>IF(INPUT_SELECTOR="T",dayTest!A1801,day!A1801)</f>
        <v>0</v>
      </c>
    </row>
    <row r="1805" spans="1:1" x14ac:dyDescent="0.3">
      <c r="A1805" s="13">
        <f>IF(INPUT_SELECTOR="T",dayTest!A1802,day!A1802)</f>
        <v>0</v>
      </c>
    </row>
    <row r="1806" spans="1:1" x14ac:dyDescent="0.3">
      <c r="A1806" s="13">
        <f>IF(INPUT_SELECTOR="T",dayTest!A1803,day!A1803)</f>
        <v>0</v>
      </c>
    </row>
    <row r="1807" spans="1:1" x14ac:dyDescent="0.3">
      <c r="A1807" s="13">
        <f>IF(INPUT_SELECTOR="T",dayTest!A1804,day!A1804)</f>
        <v>0</v>
      </c>
    </row>
    <row r="1808" spans="1:1" x14ac:dyDescent="0.3">
      <c r="A1808" s="13">
        <f>IF(INPUT_SELECTOR="T",dayTest!A1805,day!A1805)</f>
        <v>0</v>
      </c>
    </row>
    <row r="1809" spans="1:1" x14ac:dyDescent="0.3">
      <c r="A1809" s="13">
        <f>IF(INPUT_SELECTOR="T",dayTest!A1806,day!A1806)</f>
        <v>0</v>
      </c>
    </row>
    <row r="1810" spans="1:1" x14ac:dyDescent="0.3">
      <c r="A1810" s="13">
        <f>IF(INPUT_SELECTOR="T",dayTest!A1807,day!A1807)</f>
        <v>0</v>
      </c>
    </row>
    <row r="1811" spans="1:1" x14ac:dyDescent="0.3">
      <c r="A1811" s="13">
        <f>IF(INPUT_SELECTOR="T",dayTest!A1808,day!A1808)</f>
        <v>0</v>
      </c>
    </row>
    <row r="1812" spans="1:1" x14ac:dyDescent="0.3">
      <c r="A1812" s="13">
        <f>IF(INPUT_SELECTOR="T",dayTest!A1809,day!A1809)</f>
        <v>0</v>
      </c>
    </row>
    <row r="1813" spans="1:1" x14ac:dyDescent="0.3">
      <c r="A1813" s="13">
        <f>IF(INPUT_SELECTOR="T",dayTest!A1810,day!A1810)</f>
        <v>0</v>
      </c>
    </row>
    <row r="1814" spans="1:1" x14ac:dyDescent="0.3">
      <c r="A1814" s="13">
        <f>IF(INPUT_SELECTOR="T",dayTest!A1811,day!A1811)</f>
        <v>0</v>
      </c>
    </row>
    <row r="1815" spans="1:1" x14ac:dyDescent="0.3">
      <c r="A1815" s="13">
        <f>IF(INPUT_SELECTOR="T",dayTest!A1812,day!A1812)</f>
        <v>0</v>
      </c>
    </row>
    <row r="1816" spans="1:1" x14ac:dyDescent="0.3">
      <c r="A1816" s="13">
        <f>IF(INPUT_SELECTOR="T",dayTest!A1813,day!A1813)</f>
        <v>0</v>
      </c>
    </row>
    <row r="1817" spans="1:1" x14ac:dyDescent="0.3">
      <c r="A1817" s="13">
        <f>IF(INPUT_SELECTOR="T",dayTest!A1814,day!A1814)</f>
        <v>0</v>
      </c>
    </row>
    <row r="1818" spans="1:1" x14ac:dyDescent="0.3">
      <c r="A1818" s="13">
        <f>IF(INPUT_SELECTOR="T",dayTest!A1815,day!A1815)</f>
        <v>0</v>
      </c>
    </row>
    <row r="1819" spans="1:1" x14ac:dyDescent="0.3">
      <c r="A1819" s="13">
        <f>IF(INPUT_SELECTOR="T",dayTest!A1816,day!A1816)</f>
        <v>0</v>
      </c>
    </row>
    <row r="1820" spans="1:1" x14ac:dyDescent="0.3">
      <c r="A1820" s="13">
        <f>IF(INPUT_SELECTOR="T",dayTest!A1817,day!A1817)</f>
        <v>0</v>
      </c>
    </row>
    <row r="1821" spans="1:1" x14ac:dyDescent="0.3">
      <c r="A1821" s="13">
        <f>IF(INPUT_SELECTOR="T",dayTest!A1818,day!A1818)</f>
        <v>0</v>
      </c>
    </row>
    <row r="1822" spans="1:1" x14ac:dyDescent="0.3">
      <c r="A1822" s="13">
        <f>IF(INPUT_SELECTOR="T",dayTest!A1819,day!A1819)</f>
        <v>0</v>
      </c>
    </row>
    <row r="1823" spans="1:1" x14ac:dyDescent="0.3">
      <c r="A1823" s="13">
        <f>IF(INPUT_SELECTOR="T",dayTest!A1820,day!A1820)</f>
        <v>0</v>
      </c>
    </row>
    <row r="1824" spans="1:1" x14ac:dyDescent="0.3">
      <c r="A1824" s="13">
        <f>IF(INPUT_SELECTOR="T",dayTest!A1821,day!A1821)</f>
        <v>0</v>
      </c>
    </row>
    <row r="1825" spans="1:1" x14ac:dyDescent="0.3">
      <c r="A1825" s="13">
        <f>IF(INPUT_SELECTOR="T",dayTest!A1822,day!A1822)</f>
        <v>0</v>
      </c>
    </row>
    <row r="1826" spans="1:1" x14ac:dyDescent="0.3">
      <c r="A1826" s="13">
        <f>IF(INPUT_SELECTOR="T",dayTest!A1823,day!A1823)</f>
        <v>0</v>
      </c>
    </row>
    <row r="1827" spans="1:1" x14ac:dyDescent="0.3">
      <c r="A1827" s="13">
        <f>IF(INPUT_SELECTOR="T",dayTest!A1824,day!A1824)</f>
        <v>0</v>
      </c>
    </row>
    <row r="1828" spans="1:1" x14ac:dyDescent="0.3">
      <c r="A1828" s="13">
        <f>IF(INPUT_SELECTOR="T",dayTest!A1825,day!A1825)</f>
        <v>0</v>
      </c>
    </row>
    <row r="1829" spans="1:1" x14ac:dyDescent="0.3">
      <c r="A1829" s="13">
        <f>IF(INPUT_SELECTOR="T",dayTest!A1826,day!A1826)</f>
        <v>0</v>
      </c>
    </row>
    <row r="1830" spans="1:1" x14ac:dyDescent="0.3">
      <c r="A1830" s="13">
        <f>IF(INPUT_SELECTOR="T",dayTest!A1827,day!A1827)</f>
        <v>0</v>
      </c>
    </row>
    <row r="1831" spans="1:1" x14ac:dyDescent="0.3">
      <c r="A1831" s="13">
        <f>IF(INPUT_SELECTOR="T",dayTest!A1828,day!A1828)</f>
        <v>0</v>
      </c>
    </row>
    <row r="1832" spans="1:1" x14ac:dyDescent="0.3">
      <c r="A1832" s="13">
        <f>IF(INPUT_SELECTOR="T",dayTest!A1829,day!A1829)</f>
        <v>0</v>
      </c>
    </row>
    <row r="1833" spans="1:1" x14ac:dyDescent="0.3">
      <c r="A1833" s="13">
        <f>IF(INPUT_SELECTOR="T",dayTest!A1830,day!A1830)</f>
        <v>0</v>
      </c>
    </row>
    <row r="1834" spans="1:1" x14ac:dyDescent="0.3">
      <c r="A1834" s="13">
        <f>IF(INPUT_SELECTOR="T",dayTest!A1831,day!A1831)</f>
        <v>0</v>
      </c>
    </row>
    <row r="1835" spans="1:1" x14ac:dyDescent="0.3">
      <c r="A1835" s="13">
        <f>IF(INPUT_SELECTOR="T",dayTest!A1832,day!A1832)</f>
        <v>0</v>
      </c>
    </row>
    <row r="1836" spans="1:1" x14ac:dyDescent="0.3">
      <c r="A1836" s="13">
        <f>IF(INPUT_SELECTOR="T",dayTest!A1833,day!A1833)</f>
        <v>0</v>
      </c>
    </row>
    <row r="1837" spans="1:1" x14ac:dyDescent="0.3">
      <c r="A1837" s="13">
        <f>IF(INPUT_SELECTOR="T",dayTest!A1834,day!A1834)</f>
        <v>0</v>
      </c>
    </row>
    <row r="1838" spans="1:1" x14ac:dyDescent="0.3">
      <c r="A1838" s="13">
        <f>IF(INPUT_SELECTOR="T",dayTest!A1835,day!A1835)</f>
        <v>0</v>
      </c>
    </row>
    <row r="1839" spans="1:1" x14ac:dyDescent="0.3">
      <c r="A1839" s="13">
        <f>IF(INPUT_SELECTOR="T",dayTest!A1836,day!A1836)</f>
        <v>0</v>
      </c>
    </row>
    <row r="1840" spans="1:1" x14ac:dyDescent="0.3">
      <c r="A1840" s="13">
        <f>IF(INPUT_SELECTOR="T",dayTest!A1837,day!A1837)</f>
        <v>0</v>
      </c>
    </row>
    <row r="1841" spans="1:1" x14ac:dyDescent="0.3">
      <c r="A1841" s="13">
        <f>IF(INPUT_SELECTOR="T",dayTest!A1838,day!A1838)</f>
        <v>0</v>
      </c>
    </row>
    <row r="1842" spans="1:1" x14ac:dyDescent="0.3">
      <c r="A1842" s="13">
        <f>IF(INPUT_SELECTOR="T",dayTest!A1839,day!A1839)</f>
        <v>0</v>
      </c>
    </row>
    <row r="1843" spans="1:1" x14ac:dyDescent="0.3">
      <c r="A1843" s="13">
        <f>IF(INPUT_SELECTOR="T",dayTest!A1840,day!A1840)</f>
        <v>0</v>
      </c>
    </row>
    <row r="1844" spans="1:1" x14ac:dyDescent="0.3">
      <c r="A1844" s="13">
        <f>IF(INPUT_SELECTOR="T",dayTest!A1841,day!A1841)</f>
        <v>0</v>
      </c>
    </row>
    <row r="1845" spans="1:1" x14ac:dyDescent="0.3">
      <c r="A1845" s="13">
        <f>IF(INPUT_SELECTOR="T",dayTest!A1842,day!A1842)</f>
        <v>0</v>
      </c>
    </row>
    <row r="1846" spans="1:1" x14ac:dyDescent="0.3">
      <c r="A1846" s="13">
        <f>IF(INPUT_SELECTOR="T",dayTest!A1843,day!A1843)</f>
        <v>0</v>
      </c>
    </row>
    <row r="1847" spans="1:1" x14ac:dyDescent="0.3">
      <c r="A1847" s="13">
        <f>IF(INPUT_SELECTOR="T",dayTest!A1844,day!A1844)</f>
        <v>0</v>
      </c>
    </row>
    <row r="1848" spans="1:1" x14ac:dyDescent="0.3">
      <c r="A1848" s="13">
        <f>IF(INPUT_SELECTOR="T",dayTest!A1845,day!A1845)</f>
        <v>0</v>
      </c>
    </row>
    <row r="1849" spans="1:1" x14ac:dyDescent="0.3">
      <c r="A1849" s="13">
        <f>IF(INPUT_SELECTOR="T",dayTest!A1846,day!A1846)</f>
        <v>0</v>
      </c>
    </row>
    <row r="1850" spans="1:1" x14ac:dyDescent="0.3">
      <c r="A1850" s="13">
        <f>IF(INPUT_SELECTOR="T",dayTest!A1847,day!A1847)</f>
        <v>0</v>
      </c>
    </row>
    <row r="1851" spans="1:1" x14ac:dyDescent="0.3">
      <c r="A1851" s="13">
        <f>IF(INPUT_SELECTOR="T",dayTest!A1848,day!A1848)</f>
        <v>0</v>
      </c>
    </row>
    <row r="1852" spans="1:1" x14ac:dyDescent="0.3">
      <c r="A1852" s="13">
        <f>IF(INPUT_SELECTOR="T",dayTest!A1849,day!A1849)</f>
        <v>0</v>
      </c>
    </row>
    <row r="1853" spans="1:1" x14ac:dyDescent="0.3">
      <c r="A1853" s="13">
        <f>IF(INPUT_SELECTOR="T",dayTest!A1850,day!A1850)</f>
        <v>0</v>
      </c>
    </row>
    <row r="1854" spans="1:1" x14ac:dyDescent="0.3">
      <c r="A1854" s="13">
        <f>IF(INPUT_SELECTOR="T",dayTest!A1851,day!A1851)</f>
        <v>0</v>
      </c>
    </row>
    <row r="1855" spans="1:1" x14ac:dyDescent="0.3">
      <c r="A1855" s="13">
        <f>IF(INPUT_SELECTOR="T",dayTest!A1852,day!A1852)</f>
        <v>0</v>
      </c>
    </row>
    <row r="1856" spans="1:1" x14ac:dyDescent="0.3">
      <c r="A1856" s="13">
        <f>IF(INPUT_SELECTOR="T",dayTest!A1853,day!A1853)</f>
        <v>0</v>
      </c>
    </row>
    <row r="1857" spans="1:1" x14ac:dyDescent="0.3">
      <c r="A1857" s="13">
        <f>IF(INPUT_SELECTOR="T",dayTest!A1854,day!A1854)</f>
        <v>0</v>
      </c>
    </row>
    <row r="1858" spans="1:1" x14ac:dyDescent="0.3">
      <c r="A1858" s="13">
        <f>IF(INPUT_SELECTOR="T",dayTest!A1855,day!A1855)</f>
        <v>0</v>
      </c>
    </row>
    <row r="1859" spans="1:1" x14ac:dyDescent="0.3">
      <c r="A1859" s="13">
        <f>IF(INPUT_SELECTOR="T",dayTest!A1856,day!A1856)</f>
        <v>0</v>
      </c>
    </row>
    <row r="1860" spans="1:1" x14ac:dyDescent="0.3">
      <c r="A1860" s="13">
        <f>IF(INPUT_SELECTOR="T",dayTest!A1857,day!A1857)</f>
        <v>0</v>
      </c>
    </row>
    <row r="1861" spans="1:1" x14ac:dyDescent="0.3">
      <c r="A1861" s="13">
        <f>IF(INPUT_SELECTOR="T",dayTest!A1858,day!A1858)</f>
        <v>0</v>
      </c>
    </row>
    <row r="1862" spans="1:1" x14ac:dyDescent="0.3">
      <c r="A1862" s="13">
        <f>IF(INPUT_SELECTOR="T",dayTest!A1859,day!A1859)</f>
        <v>0</v>
      </c>
    </row>
    <row r="1863" spans="1:1" x14ac:dyDescent="0.3">
      <c r="A1863" s="13">
        <f>IF(INPUT_SELECTOR="T",dayTest!A1860,day!A1860)</f>
        <v>0</v>
      </c>
    </row>
    <row r="1864" spans="1:1" x14ac:dyDescent="0.3">
      <c r="A1864" s="13">
        <f>IF(INPUT_SELECTOR="T",dayTest!A1861,day!A1861)</f>
        <v>0</v>
      </c>
    </row>
    <row r="1865" spans="1:1" x14ac:dyDescent="0.3">
      <c r="A1865" s="13">
        <f>IF(INPUT_SELECTOR="T",dayTest!A1862,day!A1862)</f>
        <v>0</v>
      </c>
    </row>
    <row r="1866" spans="1:1" x14ac:dyDescent="0.3">
      <c r="A1866" s="13">
        <f>IF(INPUT_SELECTOR="T",dayTest!A1863,day!A1863)</f>
        <v>0</v>
      </c>
    </row>
    <row r="1867" spans="1:1" x14ac:dyDescent="0.3">
      <c r="A1867" s="13">
        <f>IF(INPUT_SELECTOR="T",dayTest!A1864,day!A1864)</f>
        <v>0</v>
      </c>
    </row>
    <row r="1868" spans="1:1" x14ac:dyDescent="0.3">
      <c r="A1868" s="13">
        <f>IF(INPUT_SELECTOR="T",dayTest!A1865,day!A1865)</f>
        <v>0</v>
      </c>
    </row>
    <row r="1869" spans="1:1" x14ac:dyDescent="0.3">
      <c r="A1869" s="13">
        <f>IF(INPUT_SELECTOR="T",dayTest!A1866,day!A1866)</f>
        <v>0</v>
      </c>
    </row>
    <row r="1870" spans="1:1" x14ac:dyDescent="0.3">
      <c r="A1870" s="13">
        <f>IF(INPUT_SELECTOR="T",dayTest!A1867,day!A1867)</f>
        <v>0</v>
      </c>
    </row>
    <row r="1871" spans="1:1" x14ac:dyDescent="0.3">
      <c r="A1871" s="13">
        <f>IF(INPUT_SELECTOR="T",dayTest!A1868,day!A1868)</f>
        <v>0</v>
      </c>
    </row>
    <row r="1872" spans="1:1" x14ac:dyDescent="0.3">
      <c r="A1872" s="13">
        <f>IF(INPUT_SELECTOR="T",dayTest!A1869,day!A1869)</f>
        <v>0</v>
      </c>
    </row>
    <row r="1873" spans="1:1" x14ac:dyDescent="0.3">
      <c r="A1873" s="13">
        <f>IF(INPUT_SELECTOR="T",dayTest!A1870,day!A1870)</f>
        <v>0</v>
      </c>
    </row>
    <row r="1874" spans="1:1" x14ac:dyDescent="0.3">
      <c r="A1874" s="13">
        <f>IF(INPUT_SELECTOR="T",dayTest!A1871,day!A1871)</f>
        <v>0</v>
      </c>
    </row>
    <row r="1875" spans="1:1" x14ac:dyDescent="0.3">
      <c r="A1875" s="13">
        <f>IF(INPUT_SELECTOR="T",dayTest!A1872,day!A1872)</f>
        <v>0</v>
      </c>
    </row>
    <row r="1876" spans="1:1" x14ac:dyDescent="0.3">
      <c r="A1876" s="13">
        <f>IF(INPUT_SELECTOR="T",dayTest!A1873,day!A1873)</f>
        <v>0</v>
      </c>
    </row>
    <row r="1877" spans="1:1" x14ac:dyDescent="0.3">
      <c r="A1877" s="13">
        <f>IF(INPUT_SELECTOR="T",dayTest!A1874,day!A1874)</f>
        <v>0</v>
      </c>
    </row>
    <row r="1878" spans="1:1" x14ac:dyDescent="0.3">
      <c r="A1878" s="13">
        <f>IF(INPUT_SELECTOR="T",dayTest!A1875,day!A1875)</f>
        <v>0</v>
      </c>
    </row>
    <row r="1879" spans="1:1" x14ac:dyDescent="0.3">
      <c r="A1879" s="13">
        <f>IF(INPUT_SELECTOR="T",dayTest!A1876,day!A1876)</f>
        <v>0</v>
      </c>
    </row>
    <row r="1880" spans="1:1" x14ac:dyDescent="0.3">
      <c r="A1880" s="13">
        <f>IF(INPUT_SELECTOR="T",dayTest!A1877,day!A1877)</f>
        <v>0</v>
      </c>
    </row>
    <row r="1881" spans="1:1" x14ac:dyDescent="0.3">
      <c r="A1881" s="13">
        <f>IF(INPUT_SELECTOR="T",dayTest!A1878,day!A1878)</f>
        <v>0</v>
      </c>
    </row>
    <row r="1882" spans="1:1" x14ac:dyDescent="0.3">
      <c r="A1882" s="13">
        <f>IF(INPUT_SELECTOR="T",dayTest!A1879,day!A1879)</f>
        <v>0</v>
      </c>
    </row>
    <row r="1883" spans="1:1" x14ac:dyDescent="0.3">
      <c r="A1883" s="13">
        <f>IF(INPUT_SELECTOR="T",dayTest!A1880,day!A1880)</f>
        <v>0</v>
      </c>
    </row>
    <row r="1884" spans="1:1" x14ac:dyDescent="0.3">
      <c r="A1884" s="13">
        <f>IF(INPUT_SELECTOR="T",dayTest!A1881,day!A1881)</f>
        <v>0</v>
      </c>
    </row>
    <row r="1885" spans="1:1" x14ac:dyDescent="0.3">
      <c r="A1885" s="13">
        <f>IF(INPUT_SELECTOR="T",dayTest!A1882,day!A1882)</f>
        <v>0</v>
      </c>
    </row>
    <row r="1886" spans="1:1" x14ac:dyDescent="0.3">
      <c r="A1886" s="13">
        <f>IF(INPUT_SELECTOR="T",dayTest!A1883,day!A1883)</f>
        <v>0</v>
      </c>
    </row>
    <row r="1887" spans="1:1" x14ac:dyDescent="0.3">
      <c r="A1887" s="13">
        <f>IF(INPUT_SELECTOR="T",dayTest!A1884,day!A1884)</f>
        <v>0</v>
      </c>
    </row>
    <row r="1888" spans="1:1" x14ac:dyDescent="0.3">
      <c r="A1888" s="13">
        <f>IF(INPUT_SELECTOR="T",dayTest!A1885,day!A1885)</f>
        <v>0</v>
      </c>
    </row>
    <row r="1889" spans="1:1" x14ac:dyDescent="0.3">
      <c r="A1889" s="13">
        <f>IF(INPUT_SELECTOR="T",dayTest!A1886,day!A1886)</f>
        <v>0</v>
      </c>
    </row>
    <row r="1890" spans="1:1" x14ac:dyDescent="0.3">
      <c r="A1890" s="13">
        <f>IF(INPUT_SELECTOR="T",dayTest!A1887,day!A1887)</f>
        <v>0</v>
      </c>
    </row>
    <row r="1891" spans="1:1" x14ac:dyDescent="0.3">
      <c r="A1891" s="13">
        <f>IF(INPUT_SELECTOR="T",dayTest!A1888,day!A1888)</f>
        <v>0</v>
      </c>
    </row>
    <row r="1892" spans="1:1" x14ac:dyDescent="0.3">
      <c r="A1892" s="13">
        <f>IF(INPUT_SELECTOR="T",dayTest!A1889,day!A1889)</f>
        <v>0</v>
      </c>
    </row>
    <row r="1893" spans="1:1" x14ac:dyDescent="0.3">
      <c r="A1893" s="13">
        <f>IF(INPUT_SELECTOR="T",dayTest!A1890,day!A1890)</f>
        <v>0</v>
      </c>
    </row>
    <row r="1894" spans="1:1" x14ac:dyDescent="0.3">
      <c r="A1894" s="13">
        <f>IF(INPUT_SELECTOR="T",dayTest!A1891,day!A1891)</f>
        <v>0</v>
      </c>
    </row>
    <row r="1895" spans="1:1" x14ac:dyDescent="0.3">
      <c r="A1895" s="13">
        <f>IF(INPUT_SELECTOR="T",dayTest!A1892,day!A1892)</f>
        <v>0</v>
      </c>
    </row>
    <row r="1896" spans="1:1" x14ac:dyDescent="0.3">
      <c r="A1896" s="13">
        <f>IF(INPUT_SELECTOR="T",dayTest!A1893,day!A1893)</f>
        <v>0</v>
      </c>
    </row>
    <row r="1897" spans="1:1" x14ac:dyDescent="0.3">
      <c r="A1897" s="13">
        <f>IF(INPUT_SELECTOR="T",dayTest!A1894,day!A1894)</f>
        <v>0</v>
      </c>
    </row>
    <row r="1898" spans="1:1" x14ac:dyDescent="0.3">
      <c r="A1898" s="13">
        <f>IF(INPUT_SELECTOR="T",dayTest!A1895,day!A1895)</f>
        <v>0</v>
      </c>
    </row>
    <row r="1899" spans="1:1" x14ac:dyDescent="0.3">
      <c r="A1899" s="13">
        <f>IF(INPUT_SELECTOR="T",dayTest!A1896,day!A1896)</f>
        <v>0</v>
      </c>
    </row>
    <row r="1900" spans="1:1" x14ac:dyDescent="0.3">
      <c r="A1900" s="13">
        <f>IF(INPUT_SELECTOR="T",dayTest!A1897,day!A1897)</f>
        <v>0</v>
      </c>
    </row>
    <row r="1901" spans="1:1" x14ac:dyDescent="0.3">
      <c r="A1901" s="13">
        <f>IF(INPUT_SELECTOR="T",dayTest!A1898,day!A1898)</f>
        <v>0</v>
      </c>
    </row>
    <row r="1902" spans="1:1" x14ac:dyDescent="0.3">
      <c r="A1902" s="13">
        <f>IF(INPUT_SELECTOR="T",dayTest!A1899,day!A1899)</f>
        <v>0</v>
      </c>
    </row>
    <row r="1903" spans="1:1" x14ac:dyDescent="0.3">
      <c r="A1903" s="13">
        <f>IF(INPUT_SELECTOR="T",dayTest!A1900,day!A1900)</f>
        <v>0</v>
      </c>
    </row>
    <row r="1904" spans="1:1" x14ac:dyDescent="0.3">
      <c r="A1904" s="13">
        <f>IF(INPUT_SELECTOR="T",dayTest!A1901,day!A1901)</f>
        <v>0</v>
      </c>
    </row>
    <row r="1905" spans="1:1" x14ac:dyDescent="0.3">
      <c r="A1905" s="13">
        <f>IF(INPUT_SELECTOR="T",dayTest!A1902,day!A1902)</f>
        <v>0</v>
      </c>
    </row>
    <row r="1906" spans="1:1" x14ac:dyDescent="0.3">
      <c r="A1906" s="13">
        <f>IF(INPUT_SELECTOR="T",dayTest!A1903,day!A1903)</f>
        <v>0</v>
      </c>
    </row>
    <row r="1907" spans="1:1" x14ac:dyDescent="0.3">
      <c r="A1907" s="13">
        <f>IF(INPUT_SELECTOR="T",dayTest!A1904,day!A1904)</f>
        <v>0</v>
      </c>
    </row>
    <row r="1908" spans="1:1" x14ac:dyDescent="0.3">
      <c r="A1908" s="13">
        <f>IF(INPUT_SELECTOR="T",dayTest!A1905,day!A1905)</f>
        <v>0</v>
      </c>
    </row>
    <row r="1909" spans="1:1" x14ac:dyDescent="0.3">
      <c r="A1909" s="13">
        <f>IF(INPUT_SELECTOR="T",dayTest!A1906,day!A1906)</f>
        <v>0</v>
      </c>
    </row>
    <row r="1910" spans="1:1" x14ac:dyDescent="0.3">
      <c r="A1910" s="13">
        <f>IF(INPUT_SELECTOR="T",dayTest!A1907,day!A1907)</f>
        <v>0</v>
      </c>
    </row>
    <row r="1911" spans="1:1" x14ac:dyDescent="0.3">
      <c r="A1911" s="13">
        <f>IF(INPUT_SELECTOR="T",dayTest!A1908,day!A1908)</f>
        <v>0</v>
      </c>
    </row>
    <row r="1912" spans="1:1" x14ac:dyDescent="0.3">
      <c r="A1912" s="13">
        <f>IF(INPUT_SELECTOR="T",dayTest!A1909,day!A1909)</f>
        <v>0</v>
      </c>
    </row>
    <row r="1913" spans="1:1" x14ac:dyDescent="0.3">
      <c r="A1913" s="13">
        <f>IF(INPUT_SELECTOR="T",dayTest!A1910,day!A1910)</f>
        <v>0</v>
      </c>
    </row>
    <row r="1914" spans="1:1" x14ac:dyDescent="0.3">
      <c r="A1914" s="13">
        <f>IF(INPUT_SELECTOR="T",dayTest!A1911,day!A1911)</f>
        <v>0</v>
      </c>
    </row>
    <row r="1915" spans="1:1" x14ac:dyDescent="0.3">
      <c r="A1915" s="13">
        <f>IF(INPUT_SELECTOR="T",dayTest!A1912,day!A1912)</f>
        <v>0</v>
      </c>
    </row>
    <row r="1916" spans="1:1" x14ac:dyDescent="0.3">
      <c r="A1916" s="13">
        <f>IF(INPUT_SELECTOR="T",dayTest!A1913,day!A1913)</f>
        <v>0</v>
      </c>
    </row>
    <row r="1917" spans="1:1" x14ac:dyDescent="0.3">
      <c r="A1917" s="13">
        <f>IF(INPUT_SELECTOR="T",dayTest!A1914,day!A1914)</f>
        <v>0</v>
      </c>
    </row>
    <row r="1918" spans="1:1" x14ac:dyDescent="0.3">
      <c r="A1918" s="13">
        <f>IF(INPUT_SELECTOR="T",dayTest!A1915,day!A1915)</f>
        <v>0</v>
      </c>
    </row>
    <row r="1919" spans="1:1" x14ac:dyDescent="0.3">
      <c r="A1919" s="13">
        <f>IF(INPUT_SELECTOR="T",dayTest!A1916,day!A1916)</f>
        <v>0</v>
      </c>
    </row>
    <row r="1920" spans="1:1" x14ac:dyDescent="0.3">
      <c r="A1920" s="13">
        <f>IF(INPUT_SELECTOR="T",dayTest!A1917,day!A1917)</f>
        <v>0</v>
      </c>
    </row>
    <row r="1921" spans="1:1" x14ac:dyDescent="0.3">
      <c r="A1921" s="13">
        <f>IF(INPUT_SELECTOR="T",dayTest!A1918,day!A1918)</f>
        <v>0</v>
      </c>
    </row>
    <row r="1922" spans="1:1" x14ac:dyDescent="0.3">
      <c r="A1922" s="13">
        <f>IF(INPUT_SELECTOR="T",dayTest!A1919,day!A1919)</f>
        <v>0</v>
      </c>
    </row>
    <row r="1923" spans="1:1" x14ac:dyDescent="0.3">
      <c r="A1923" s="13">
        <f>IF(INPUT_SELECTOR="T",dayTest!A1920,day!A1920)</f>
        <v>0</v>
      </c>
    </row>
    <row r="1924" spans="1:1" x14ac:dyDescent="0.3">
      <c r="A1924" s="13">
        <f>IF(INPUT_SELECTOR="T",dayTest!A1921,day!A1921)</f>
        <v>0</v>
      </c>
    </row>
    <row r="1925" spans="1:1" x14ac:dyDescent="0.3">
      <c r="A1925" s="13">
        <f>IF(INPUT_SELECTOR="T",dayTest!A1922,day!A1922)</f>
        <v>0</v>
      </c>
    </row>
    <row r="1926" spans="1:1" x14ac:dyDescent="0.3">
      <c r="A1926" s="13">
        <f>IF(INPUT_SELECTOR="T",dayTest!A1923,day!A1923)</f>
        <v>0</v>
      </c>
    </row>
    <row r="1927" spans="1:1" x14ac:dyDescent="0.3">
      <c r="A1927" s="13">
        <f>IF(INPUT_SELECTOR="T",dayTest!A1924,day!A1924)</f>
        <v>0</v>
      </c>
    </row>
    <row r="1928" spans="1:1" x14ac:dyDescent="0.3">
      <c r="A1928" s="13">
        <f>IF(INPUT_SELECTOR="T",dayTest!A1925,day!A1925)</f>
        <v>0</v>
      </c>
    </row>
    <row r="1929" spans="1:1" x14ac:dyDescent="0.3">
      <c r="A1929" s="13">
        <f>IF(INPUT_SELECTOR="T",dayTest!A1926,day!A1926)</f>
        <v>0</v>
      </c>
    </row>
    <row r="1930" spans="1:1" x14ac:dyDescent="0.3">
      <c r="A1930" s="13">
        <f>IF(INPUT_SELECTOR="T",dayTest!A1927,day!A1927)</f>
        <v>0</v>
      </c>
    </row>
    <row r="1931" spans="1:1" x14ac:dyDescent="0.3">
      <c r="A1931" s="13">
        <f>IF(INPUT_SELECTOR="T",dayTest!A1928,day!A1928)</f>
        <v>0</v>
      </c>
    </row>
    <row r="1932" spans="1:1" x14ac:dyDescent="0.3">
      <c r="A1932" s="13">
        <f>IF(INPUT_SELECTOR="T",dayTest!A1929,day!A1929)</f>
        <v>0</v>
      </c>
    </row>
    <row r="1933" spans="1:1" x14ac:dyDescent="0.3">
      <c r="A1933" s="13">
        <f>IF(INPUT_SELECTOR="T",dayTest!A1930,day!A1930)</f>
        <v>0</v>
      </c>
    </row>
    <row r="1934" spans="1:1" x14ac:dyDescent="0.3">
      <c r="A1934" s="13">
        <f>IF(INPUT_SELECTOR="T",dayTest!A1931,day!A1931)</f>
        <v>0</v>
      </c>
    </row>
    <row r="1935" spans="1:1" x14ac:dyDescent="0.3">
      <c r="A1935" s="13">
        <f>IF(INPUT_SELECTOR="T",dayTest!A1932,day!A1932)</f>
        <v>0</v>
      </c>
    </row>
    <row r="1936" spans="1:1" x14ac:dyDescent="0.3">
      <c r="A1936" s="13">
        <f>IF(INPUT_SELECTOR="T",dayTest!A1933,day!A1933)</f>
        <v>0</v>
      </c>
    </row>
    <row r="1937" spans="1:1" x14ac:dyDescent="0.3">
      <c r="A1937" s="13">
        <f>IF(INPUT_SELECTOR="T",dayTest!A1934,day!A1934)</f>
        <v>0</v>
      </c>
    </row>
    <row r="1938" spans="1:1" x14ac:dyDescent="0.3">
      <c r="A1938" s="13">
        <f>IF(INPUT_SELECTOR="T",dayTest!A1935,day!A1935)</f>
        <v>0</v>
      </c>
    </row>
    <row r="1939" spans="1:1" x14ac:dyDescent="0.3">
      <c r="A1939" s="13">
        <f>IF(INPUT_SELECTOR="T",dayTest!A1936,day!A1936)</f>
        <v>0</v>
      </c>
    </row>
    <row r="1940" spans="1:1" x14ac:dyDescent="0.3">
      <c r="A1940" s="13">
        <f>IF(INPUT_SELECTOR="T",dayTest!A1937,day!A1937)</f>
        <v>0</v>
      </c>
    </row>
    <row r="1941" spans="1:1" x14ac:dyDescent="0.3">
      <c r="A1941" s="13">
        <f>IF(INPUT_SELECTOR="T",dayTest!A1938,day!A1938)</f>
        <v>0</v>
      </c>
    </row>
    <row r="1942" spans="1:1" x14ac:dyDescent="0.3">
      <c r="A1942" s="13">
        <f>IF(INPUT_SELECTOR="T",dayTest!A1939,day!A1939)</f>
        <v>0</v>
      </c>
    </row>
    <row r="1943" spans="1:1" x14ac:dyDescent="0.3">
      <c r="A1943" s="13">
        <f>IF(INPUT_SELECTOR="T",dayTest!A1940,day!A1940)</f>
        <v>0</v>
      </c>
    </row>
    <row r="1944" spans="1:1" x14ac:dyDescent="0.3">
      <c r="A1944" s="13">
        <f>IF(INPUT_SELECTOR="T",dayTest!A1941,day!A1941)</f>
        <v>0</v>
      </c>
    </row>
    <row r="1945" spans="1:1" x14ac:dyDescent="0.3">
      <c r="A1945" s="13">
        <f>IF(INPUT_SELECTOR="T",dayTest!A1942,day!A1942)</f>
        <v>0</v>
      </c>
    </row>
    <row r="1946" spans="1:1" x14ac:dyDescent="0.3">
      <c r="A1946" s="13">
        <f>IF(INPUT_SELECTOR="T",dayTest!A1943,day!A1943)</f>
        <v>0</v>
      </c>
    </row>
    <row r="1947" spans="1:1" x14ac:dyDescent="0.3">
      <c r="A1947" s="13">
        <f>IF(INPUT_SELECTOR="T",dayTest!A1944,day!A1944)</f>
        <v>0</v>
      </c>
    </row>
    <row r="1948" spans="1:1" x14ac:dyDescent="0.3">
      <c r="A1948" s="13">
        <f>IF(INPUT_SELECTOR="T",dayTest!A1945,day!A1945)</f>
        <v>0</v>
      </c>
    </row>
    <row r="1949" spans="1:1" x14ac:dyDescent="0.3">
      <c r="A1949" s="13">
        <f>IF(INPUT_SELECTOR="T",dayTest!A1946,day!A1946)</f>
        <v>0</v>
      </c>
    </row>
    <row r="1950" spans="1:1" x14ac:dyDescent="0.3">
      <c r="A1950" s="13">
        <f>IF(INPUT_SELECTOR="T",dayTest!A1947,day!A1947)</f>
        <v>0</v>
      </c>
    </row>
    <row r="1951" spans="1:1" x14ac:dyDescent="0.3">
      <c r="A1951" s="13">
        <f>IF(INPUT_SELECTOR="T",dayTest!A1948,day!A1948)</f>
        <v>0</v>
      </c>
    </row>
    <row r="1952" spans="1:1" x14ac:dyDescent="0.3">
      <c r="A1952" s="13">
        <f>IF(INPUT_SELECTOR="T",dayTest!A1949,day!A1949)</f>
        <v>0</v>
      </c>
    </row>
    <row r="1953" spans="1:1" x14ac:dyDescent="0.3">
      <c r="A1953" s="13">
        <f>IF(INPUT_SELECTOR="T",dayTest!A1950,day!A1950)</f>
        <v>0</v>
      </c>
    </row>
    <row r="1954" spans="1:1" x14ac:dyDescent="0.3">
      <c r="A1954" s="13">
        <f>IF(INPUT_SELECTOR="T",dayTest!A1951,day!A1951)</f>
        <v>0</v>
      </c>
    </row>
    <row r="1955" spans="1:1" x14ac:dyDescent="0.3">
      <c r="A1955" s="13">
        <f>IF(INPUT_SELECTOR="T",dayTest!A1952,day!A1952)</f>
        <v>0</v>
      </c>
    </row>
    <row r="1956" spans="1:1" x14ac:dyDescent="0.3">
      <c r="A1956" s="13">
        <f>IF(INPUT_SELECTOR="T",dayTest!A1953,day!A1953)</f>
        <v>0</v>
      </c>
    </row>
    <row r="1957" spans="1:1" x14ac:dyDescent="0.3">
      <c r="A1957" s="13">
        <f>IF(INPUT_SELECTOR="T",dayTest!A1954,day!A1954)</f>
        <v>0</v>
      </c>
    </row>
    <row r="1958" spans="1:1" x14ac:dyDescent="0.3">
      <c r="A1958" s="13">
        <f>IF(INPUT_SELECTOR="T",dayTest!A1955,day!A1955)</f>
        <v>0</v>
      </c>
    </row>
    <row r="1959" spans="1:1" x14ac:dyDescent="0.3">
      <c r="A1959" s="13">
        <f>IF(INPUT_SELECTOR="T",dayTest!A1956,day!A1956)</f>
        <v>0</v>
      </c>
    </row>
    <row r="1960" spans="1:1" x14ac:dyDescent="0.3">
      <c r="A1960" s="13">
        <f>IF(INPUT_SELECTOR="T",dayTest!A1957,day!A1957)</f>
        <v>0</v>
      </c>
    </row>
    <row r="1961" spans="1:1" x14ac:dyDescent="0.3">
      <c r="A1961" s="13">
        <f>IF(INPUT_SELECTOR="T",dayTest!A1958,day!A1958)</f>
        <v>0</v>
      </c>
    </row>
    <row r="1962" spans="1:1" x14ac:dyDescent="0.3">
      <c r="A1962" s="13">
        <f>IF(INPUT_SELECTOR="T",dayTest!A1959,day!A1959)</f>
        <v>0</v>
      </c>
    </row>
    <row r="1963" spans="1:1" x14ac:dyDescent="0.3">
      <c r="A1963" s="13">
        <f>IF(INPUT_SELECTOR="T",dayTest!A1960,day!A1960)</f>
        <v>0</v>
      </c>
    </row>
    <row r="1964" spans="1:1" x14ac:dyDescent="0.3">
      <c r="A1964" s="13">
        <f>IF(INPUT_SELECTOR="T",dayTest!A1961,day!A1961)</f>
        <v>0</v>
      </c>
    </row>
    <row r="1965" spans="1:1" x14ac:dyDescent="0.3">
      <c r="A1965" s="13">
        <f>IF(INPUT_SELECTOR="T",dayTest!A1962,day!A1962)</f>
        <v>0</v>
      </c>
    </row>
    <row r="1966" spans="1:1" x14ac:dyDescent="0.3">
      <c r="A1966" s="13">
        <f>IF(INPUT_SELECTOR="T",dayTest!A1963,day!A1963)</f>
        <v>0</v>
      </c>
    </row>
    <row r="1967" spans="1:1" x14ac:dyDescent="0.3">
      <c r="A1967" s="13">
        <f>IF(INPUT_SELECTOR="T",dayTest!A1964,day!A1964)</f>
        <v>0</v>
      </c>
    </row>
    <row r="1968" spans="1:1" x14ac:dyDescent="0.3">
      <c r="A1968" s="13">
        <f>IF(INPUT_SELECTOR="T",dayTest!A1965,day!A1965)</f>
        <v>0</v>
      </c>
    </row>
    <row r="1969" spans="1:1" x14ac:dyDescent="0.3">
      <c r="A1969" s="13">
        <f>IF(INPUT_SELECTOR="T",dayTest!A1966,day!A1966)</f>
        <v>0</v>
      </c>
    </row>
    <row r="1970" spans="1:1" x14ac:dyDescent="0.3">
      <c r="A1970" s="13">
        <f>IF(INPUT_SELECTOR="T",dayTest!A1967,day!A1967)</f>
        <v>0</v>
      </c>
    </row>
    <row r="1971" spans="1:1" x14ac:dyDescent="0.3">
      <c r="A1971" s="13">
        <f>IF(INPUT_SELECTOR="T",dayTest!A1968,day!A1968)</f>
        <v>0</v>
      </c>
    </row>
    <row r="1972" spans="1:1" x14ac:dyDescent="0.3">
      <c r="A1972" s="13">
        <f>IF(INPUT_SELECTOR="T",dayTest!A1969,day!A1969)</f>
        <v>0</v>
      </c>
    </row>
    <row r="1973" spans="1:1" x14ac:dyDescent="0.3">
      <c r="A1973" s="13">
        <f>IF(INPUT_SELECTOR="T",dayTest!A1970,day!A1970)</f>
        <v>0</v>
      </c>
    </row>
    <row r="1974" spans="1:1" x14ac:dyDescent="0.3">
      <c r="A1974" s="13">
        <f>IF(INPUT_SELECTOR="T",dayTest!A1971,day!A1971)</f>
        <v>0</v>
      </c>
    </row>
    <row r="1975" spans="1:1" x14ac:dyDescent="0.3">
      <c r="A1975" s="13">
        <f>IF(INPUT_SELECTOR="T",dayTest!A1972,day!A1972)</f>
        <v>0</v>
      </c>
    </row>
    <row r="1976" spans="1:1" x14ac:dyDescent="0.3">
      <c r="A1976" s="13">
        <f>IF(INPUT_SELECTOR="T",dayTest!A1973,day!A1973)</f>
        <v>0</v>
      </c>
    </row>
    <row r="1977" spans="1:1" x14ac:dyDescent="0.3">
      <c r="A1977" s="13">
        <f>IF(INPUT_SELECTOR="T",dayTest!A1974,day!A1974)</f>
        <v>0</v>
      </c>
    </row>
    <row r="1978" spans="1:1" x14ac:dyDescent="0.3">
      <c r="A1978" s="13">
        <f>IF(INPUT_SELECTOR="T",dayTest!A1975,day!A1975)</f>
        <v>0</v>
      </c>
    </row>
    <row r="1979" spans="1:1" x14ac:dyDescent="0.3">
      <c r="A1979" s="13">
        <f>IF(INPUT_SELECTOR="T",dayTest!A1976,day!A1976)</f>
        <v>0</v>
      </c>
    </row>
    <row r="1980" spans="1:1" x14ac:dyDescent="0.3">
      <c r="A1980" s="13">
        <f>IF(INPUT_SELECTOR="T",dayTest!A1977,day!A1977)</f>
        <v>0</v>
      </c>
    </row>
    <row r="1981" spans="1:1" x14ac:dyDescent="0.3">
      <c r="A1981" s="13">
        <f>IF(INPUT_SELECTOR="T",dayTest!A1978,day!A1978)</f>
        <v>0</v>
      </c>
    </row>
    <row r="1982" spans="1:1" x14ac:dyDescent="0.3">
      <c r="A1982" s="13">
        <f>IF(INPUT_SELECTOR="T",dayTest!A1979,day!A1979)</f>
        <v>0</v>
      </c>
    </row>
    <row r="1983" spans="1:1" x14ac:dyDescent="0.3">
      <c r="A1983" s="13">
        <f>IF(INPUT_SELECTOR="T",dayTest!A1980,day!A1980)</f>
        <v>0</v>
      </c>
    </row>
    <row r="1984" spans="1:1" x14ac:dyDescent="0.3">
      <c r="A1984" s="13">
        <f>IF(INPUT_SELECTOR="T",dayTest!A1981,day!A1981)</f>
        <v>0</v>
      </c>
    </row>
    <row r="1985" spans="1:1" x14ac:dyDescent="0.3">
      <c r="A1985" s="13">
        <f>IF(INPUT_SELECTOR="T",dayTest!A1982,day!A1982)</f>
        <v>0</v>
      </c>
    </row>
    <row r="1986" spans="1:1" x14ac:dyDescent="0.3">
      <c r="A1986" s="13">
        <f>IF(INPUT_SELECTOR="T",dayTest!A1983,day!A1983)</f>
        <v>0</v>
      </c>
    </row>
    <row r="1987" spans="1:1" x14ac:dyDescent="0.3">
      <c r="A1987" s="13">
        <f>IF(INPUT_SELECTOR="T",dayTest!A1984,day!A1984)</f>
        <v>0</v>
      </c>
    </row>
    <row r="1988" spans="1:1" x14ac:dyDescent="0.3">
      <c r="A1988" s="13">
        <f>IF(INPUT_SELECTOR="T",dayTest!A1985,day!A1985)</f>
        <v>0</v>
      </c>
    </row>
    <row r="1989" spans="1:1" x14ac:dyDescent="0.3">
      <c r="A1989" s="13">
        <f>IF(INPUT_SELECTOR="T",dayTest!A1986,day!A1986)</f>
        <v>0</v>
      </c>
    </row>
    <row r="1990" spans="1:1" x14ac:dyDescent="0.3">
      <c r="A1990" s="13">
        <f>IF(INPUT_SELECTOR="T",dayTest!A1987,day!A1987)</f>
        <v>0</v>
      </c>
    </row>
    <row r="1991" spans="1:1" x14ac:dyDescent="0.3">
      <c r="A1991" s="13">
        <f>IF(INPUT_SELECTOR="T",dayTest!A1988,day!A1988)</f>
        <v>0</v>
      </c>
    </row>
    <row r="1992" spans="1:1" x14ac:dyDescent="0.3">
      <c r="A1992" s="13">
        <f>IF(INPUT_SELECTOR="T",dayTest!A1989,day!A1989)</f>
        <v>0</v>
      </c>
    </row>
    <row r="1993" spans="1:1" x14ac:dyDescent="0.3">
      <c r="A1993" s="13">
        <f>IF(INPUT_SELECTOR="T",dayTest!A1990,day!A1990)</f>
        <v>0</v>
      </c>
    </row>
    <row r="1994" spans="1:1" x14ac:dyDescent="0.3">
      <c r="A1994" s="13">
        <f>IF(INPUT_SELECTOR="T",dayTest!A1991,day!A1991)</f>
        <v>0</v>
      </c>
    </row>
    <row r="1995" spans="1:1" x14ac:dyDescent="0.3">
      <c r="A1995" s="13">
        <f>IF(INPUT_SELECTOR="T",dayTest!A1992,day!A1992)</f>
        <v>0</v>
      </c>
    </row>
    <row r="1996" spans="1:1" x14ac:dyDescent="0.3">
      <c r="A1996" s="13">
        <f>IF(INPUT_SELECTOR="T",dayTest!A1993,day!A1993)</f>
        <v>0</v>
      </c>
    </row>
    <row r="1997" spans="1:1" x14ac:dyDescent="0.3">
      <c r="A1997" s="13">
        <f>IF(INPUT_SELECTOR="T",dayTest!A1994,day!A1994)</f>
        <v>0</v>
      </c>
    </row>
    <row r="1998" spans="1:1" x14ac:dyDescent="0.3">
      <c r="A1998" s="13">
        <f>IF(INPUT_SELECTOR="T",dayTest!A1995,day!A1995)</f>
        <v>0</v>
      </c>
    </row>
    <row r="1999" spans="1:1" x14ac:dyDescent="0.3">
      <c r="A1999" s="13">
        <f>IF(INPUT_SELECTOR="T",dayTest!A1996,day!A1996)</f>
        <v>0</v>
      </c>
    </row>
    <row r="2000" spans="1:1" x14ac:dyDescent="0.3">
      <c r="A2000" s="13">
        <f>IF(INPUT_SELECTOR="T",dayTest!A1997,day!A1997)</f>
        <v>0</v>
      </c>
    </row>
    <row r="2001" spans="1:1" x14ac:dyDescent="0.3">
      <c r="A2001" s="13">
        <f>IF(INPUT_SELECTOR="T",dayTest!A1998,day!A1998)</f>
        <v>0</v>
      </c>
    </row>
    <row r="2002" spans="1:1" x14ac:dyDescent="0.3">
      <c r="A2002" s="13">
        <f>IF(INPUT_SELECTOR="T",dayTest!A1999,day!A1999)</f>
        <v>0</v>
      </c>
    </row>
    <row r="2003" spans="1:1" x14ac:dyDescent="0.3">
      <c r="A2003" s="13">
        <f>IF(INPUT_SELECTOR="T",dayTest!A2000,day!A2000)</f>
        <v>0</v>
      </c>
    </row>
    <row r="2004" spans="1:1" x14ac:dyDescent="0.3">
      <c r="A2004" s="13">
        <f>IF(INPUT_SELECTOR="T",dayTest!A2001,day!A2001)</f>
        <v>0</v>
      </c>
    </row>
    <row r="2005" spans="1:1" x14ac:dyDescent="0.3">
      <c r="A2005" s="13">
        <f>IF(INPUT_SELECTOR="T",dayTest!A2002,day!A2002)</f>
        <v>0</v>
      </c>
    </row>
    <row r="2006" spans="1:1" x14ac:dyDescent="0.3">
      <c r="A2006" s="13">
        <f>IF(INPUT_SELECTOR="T",dayTest!A2003,day!A2003)</f>
        <v>0</v>
      </c>
    </row>
    <row r="2007" spans="1:1" x14ac:dyDescent="0.3">
      <c r="A2007" s="13">
        <f>IF(INPUT_SELECTOR="T",dayTest!A2004,day!A2004)</f>
        <v>0</v>
      </c>
    </row>
    <row r="2008" spans="1:1" x14ac:dyDescent="0.3">
      <c r="A2008" s="13">
        <f>IF(INPUT_SELECTOR="T",dayTest!A2005,day!A2005)</f>
        <v>0</v>
      </c>
    </row>
    <row r="2009" spans="1:1" x14ac:dyDescent="0.3">
      <c r="A2009" s="13">
        <f>IF(INPUT_SELECTOR="T",dayTest!A2006,day!A2006)</f>
        <v>0</v>
      </c>
    </row>
    <row r="2010" spans="1:1" x14ac:dyDescent="0.3">
      <c r="A2010" s="13">
        <f>IF(INPUT_SELECTOR="T",dayTest!A2007,day!A2007)</f>
        <v>0</v>
      </c>
    </row>
    <row r="2011" spans="1:1" x14ac:dyDescent="0.3">
      <c r="A2011" s="13">
        <f>IF(INPUT_SELECTOR="T",dayTest!A2008,day!A2008)</f>
        <v>0</v>
      </c>
    </row>
    <row r="2012" spans="1:1" x14ac:dyDescent="0.3">
      <c r="A2012" s="13">
        <f>IF(INPUT_SELECTOR="T",dayTest!A2009,day!A2009)</f>
        <v>0</v>
      </c>
    </row>
    <row r="2013" spans="1:1" x14ac:dyDescent="0.3">
      <c r="A2013" s="13">
        <f>IF(INPUT_SELECTOR="T",dayTest!A2010,day!A2010)</f>
        <v>0</v>
      </c>
    </row>
    <row r="2014" spans="1:1" x14ac:dyDescent="0.3">
      <c r="A2014" s="13">
        <f>IF(INPUT_SELECTOR="T",dayTest!A2011,day!A2011)</f>
        <v>0</v>
      </c>
    </row>
    <row r="2015" spans="1:1" x14ac:dyDescent="0.3">
      <c r="A2015" s="13">
        <f>IF(INPUT_SELECTOR="T",dayTest!A2012,day!A2012)</f>
        <v>0</v>
      </c>
    </row>
    <row r="2016" spans="1:1" x14ac:dyDescent="0.3">
      <c r="A2016" s="13">
        <f>IF(INPUT_SELECTOR="T",dayTest!A2013,day!A2013)</f>
        <v>0</v>
      </c>
    </row>
    <row r="2017" spans="1:1" x14ac:dyDescent="0.3">
      <c r="A2017" s="13">
        <f>IF(INPUT_SELECTOR="T",dayTest!A2014,day!A2014)</f>
        <v>0</v>
      </c>
    </row>
    <row r="2018" spans="1:1" x14ac:dyDescent="0.3">
      <c r="A2018" s="13">
        <f>IF(INPUT_SELECTOR="T",dayTest!A2015,day!A2015)</f>
        <v>0</v>
      </c>
    </row>
    <row r="2019" spans="1:1" x14ac:dyDescent="0.3">
      <c r="A2019" s="13">
        <f>IF(INPUT_SELECTOR="T",dayTest!A2016,day!A2016)</f>
        <v>0</v>
      </c>
    </row>
    <row r="2020" spans="1:1" x14ac:dyDescent="0.3">
      <c r="A2020" s="13">
        <f>IF(INPUT_SELECTOR="T",dayTest!A2017,day!A2017)</f>
        <v>0</v>
      </c>
    </row>
    <row r="2021" spans="1:1" x14ac:dyDescent="0.3">
      <c r="A2021" s="13">
        <f>IF(INPUT_SELECTOR="T",dayTest!A2018,day!A2018)</f>
        <v>0</v>
      </c>
    </row>
    <row r="2022" spans="1:1" x14ac:dyDescent="0.3">
      <c r="A2022" s="13">
        <f>IF(INPUT_SELECTOR="T",dayTest!A2019,day!A2019)</f>
        <v>0</v>
      </c>
    </row>
    <row r="2023" spans="1:1" x14ac:dyDescent="0.3">
      <c r="A2023" s="13">
        <f>IF(INPUT_SELECTOR="T",dayTest!A2020,day!A2020)</f>
        <v>0</v>
      </c>
    </row>
    <row r="2024" spans="1:1" x14ac:dyDescent="0.3">
      <c r="A2024" s="13">
        <f>IF(INPUT_SELECTOR="T",dayTest!A2021,day!A2021)</f>
        <v>0</v>
      </c>
    </row>
    <row r="2025" spans="1:1" x14ac:dyDescent="0.3">
      <c r="A2025" s="13">
        <f>IF(INPUT_SELECTOR="T",dayTest!A2022,day!A2022)</f>
        <v>0</v>
      </c>
    </row>
    <row r="2026" spans="1:1" x14ac:dyDescent="0.3">
      <c r="A2026" s="13">
        <f>IF(INPUT_SELECTOR="T",dayTest!A2023,day!A2023)</f>
        <v>0</v>
      </c>
    </row>
    <row r="2027" spans="1:1" x14ac:dyDescent="0.3">
      <c r="A2027" s="13">
        <f>IF(INPUT_SELECTOR="T",dayTest!A2024,day!A2024)</f>
        <v>0</v>
      </c>
    </row>
    <row r="2028" spans="1:1" x14ac:dyDescent="0.3">
      <c r="A2028" s="13">
        <f>IF(INPUT_SELECTOR="T",dayTest!A2025,day!A2025)</f>
        <v>0</v>
      </c>
    </row>
    <row r="2029" spans="1:1" x14ac:dyDescent="0.3">
      <c r="A2029" s="13">
        <f>IF(INPUT_SELECTOR="T",dayTest!A2026,day!A2026)</f>
        <v>0</v>
      </c>
    </row>
    <row r="2030" spans="1:1" x14ac:dyDescent="0.3">
      <c r="A2030" s="13">
        <f>IF(INPUT_SELECTOR="T",dayTest!A2027,day!A2027)</f>
        <v>0</v>
      </c>
    </row>
    <row r="2031" spans="1:1" x14ac:dyDescent="0.3">
      <c r="A2031" s="13">
        <f>IF(INPUT_SELECTOR="T",dayTest!A2028,day!A2028)</f>
        <v>0</v>
      </c>
    </row>
    <row r="2032" spans="1:1" x14ac:dyDescent="0.3">
      <c r="A2032" s="13">
        <f>IF(INPUT_SELECTOR="T",dayTest!A2029,day!A2029)</f>
        <v>0</v>
      </c>
    </row>
    <row r="2033" spans="1:1" x14ac:dyDescent="0.3">
      <c r="A2033" s="13">
        <f>IF(INPUT_SELECTOR="T",dayTest!A2030,day!A2030)</f>
        <v>0</v>
      </c>
    </row>
    <row r="2034" spans="1:1" x14ac:dyDescent="0.3">
      <c r="A2034" s="13">
        <f>IF(INPUT_SELECTOR="T",dayTest!A2031,day!A2031)</f>
        <v>0</v>
      </c>
    </row>
    <row r="2035" spans="1:1" x14ac:dyDescent="0.3">
      <c r="A2035" s="13">
        <f>IF(INPUT_SELECTOR="T",dayTest!A2032,day!A2032)</f>
        <v>0</v>
      </c>
    </row>
    <row r="2036" spans="1:1" x14ac:dyDescent="0.3">
      <c r="A2036" s="13">
        <f>IF(INPUT_SELECTOR="T",dayTest!A2033,day!A2033)</f>
        <v>0</v>
      </c>
    </row>
    <row r="2037" spans="1:1" x14ac:dyDescent="0.3">
      <c r="A2037" s="13">
        <f>IF(INPUT_SELECTOR="T",dayTest!A2034,day!A2034)</f>
        <v>0</v>
      </c>
    </row>
    <row r="2038" spans="1:1" x14ac:dyDescent="0.3">
      <c r="A2038" s="13">
        <f>IF(INPUT_SELECTOR="T",dayTest!A2035,day!A2035)</f>
        <v>0</v>
      </c>
    </row>
    <row r="2039" spans="1:1" x14ac:dyDescent="0.3">
      <c r="A2039" s="13">
        <f>IF(INPUT_SELECTOR="T",dayTest!A2036,day!A2036)</f>
        <v>0</v>
      </c>
    </row>
    <row r="2040" spans="1:1" x14ac:dyDescent="0.3">
      <c r="A2040" s="13">
        <f>IF(INPUT_SELECTOR="T",dayTest!A2037,day!A2037)</f>
        <v>0</v>
      </c>
    </row>
    <row r="2041" spans="1:1" x14ac:dyDescent="0.3">
      <c r="A2041" s="13">
        <f>IF(INPUT_SELECTOR="T",dayTest!A2038,day!A2038)</f>
        <v>0</v>
      </c>
    </row>
    <row r="2042" spans="1:1" x14ac:dyDescent="0.3">
      <c r="A2042" s="13">
        <f>IF(INPUT_SELECTOR="T",dayTest!A2039,day!A2039)</f>
        <v>0</v>
      </c>
    </row>
    <row r="2043" spans="1:1" x14ac:dyDescent="0.3">
      <c r="A2043" s="13">
        <f>IF(INPUT_SELECTOR="T",dayTest!A2040,day!A2040)</f>
        <v>0</v>
      </c>
    </row>
    <row r="2044" spans="1:1" x14ac:dyDescent="0.3">
      <c r="A2044" s="13">
        <f>IF(INPUT_SELECTOR="T",dayTest!A2041,day!A2041)</f>
        <v>0</v>
      </c>
    </row>
    <row r="2045" spans="1:1" x14ac:dyDescent="0.3">
      <c r="A2045" s="13">
        <f>IF(INPUT_SELECTOR="T",dayTest!A2042,day!A2042)</f>
        <v>0</v>
      </c>
    </row>
    <row r="2046" spans="1:1" x14ac:dyDescent="0.3">
      <c r="A2046" s="13">
        <f>IF(INPUT_SELECTOR="T",dayTest!A2043,day!A2043)</f>
        <v>0</v>
      </c>
    </row>
    <row r="2047" spans="1:1" x14ac:dyDescent="0.3">
      <c r="A2047" s="13">
        <f>IF(INPUT_SELECTOR="T",dayTest!A2044,day!A2044)</f>
        <v>0</v>
      </c>
    </row>
    <row r="2048" spans="1:1" x14ac:dyDescent="0.3">
      <c r="A2048" s="13">
        <f>IF(INPUT_SELECTOR="T",dayTest!A2045,day!A2045)</f>
        <v>0</v>
      </c>
    </row>
    <row r="2049" spans="1:1" x14ac:dyDescent="0.3">
      <c r="A2049" s="13">
        <f>IF(INPUT_SELECTOR="T",dayTest!A2046,day!A2046)</f>
        <v>0</v>
      </c>
    </row>
    <row r="2050" spans="1:1" x14ac:dyDescent="0.3">
      <c r="A2050" s="13">
        <f>IF(INPUT_SELECTOR="T",dayTest!A2047,day!A2047)</f>
        <v>0</v>
      </c>
    </row>
    <row r="2051" spans="1:1" x14ac:dyDescent="0.3">
      <c r="A2051" s="13">
        <f>IF(INPUT_SELECTOR="T",dayTest!A2048,day!A2048)</f>
        <v>0</v>
      </c>
    </row>
    <row r="2052" spans="1:1" x14ac:dyDescent="0.3">
      <c r="A2052" s="13">
        <f>IF(INPUT_SELECTOR="T",dayTest!A2049,day!A2049)</f>
        <v>0</v>
      </c>
    </row>
    <row r="2053" spans="1:1" x14ac:dyDescent="0.3">
      <c r="A2053" s="13">
        <f>IF(INPUT_SELECTOR="T",dayTest!A2050,day!A2050)</f>
        <v>0</v>
      </c>
    </row>
    <row r="2054" spans="1:1" x14ac:dyDescent="0.3">
      <c r="A2054" s="13">
        <f>IF(INPUT_SELECTOR="T",dayTest!A2051,day!A2051)</f>
        <v>0</v>
      </c>
    </row>
    <row r="2055" spans="1:1" x14ac:dyDescent="0.3">
      <c r="A2055" s="13">
        <f>IF(INPUT_SELECTOR="T",dayTest!A2052,day!A2052)</f>
        <v>0</v>
      </c>
    </row>
    <row r="2056" spans="1:1" x14ac:dyDescent="0.3">
      <c r="A2056" s="13">
        <f>IF(INPUT_SELECTOR="T",dayTest!A2053,day!A2053)</f>
        <v>0</v>
      </c>
    </row>
    <row r="2057" spans="1:1" x14ac:dyDescent="0.3">
      <c r="A2057" s="13">
        <f>IF(INPUT_SELECTOR="T",dayTest!A2054,day!A2054)</f>
        <v>0</v>
      </c>
    </row>
    <row r="2058" spans="1:1" x14ac:dyDescent="0.3">
      <c r="A2058" s="13">
        <f>IF(INPUT_SELECTOR="T",dayTest!A2055,day!A2055)</f>
        <v>0</v>
      </c>
    </row>
    <row r="2059" spans="1:1" x14ac:dyDescent="0.3">
      <c r="A2059" s="13">
        <f>IF(INPUT_SELECTOR="T",dayTest!A2056,day!A2056)</f>
        <v>0</v>
      </c>
    </row>
    <row r="2060" spans="1:1" x14ac:dyDescent="0.3">
      <c r="A2060" s="13">
        <f>IF(INPUT_SELECTOR="T",dayTest!A2057,day!A2057)</f>
        <v>0</v>
      </c>
    </row>
    <row r="2061" spans="1:1" x14ac:dyDescent="0.3">
      <c r="A2061" s="13">
        <f>IF(INPUT_SELECTOR="T",dayTest!A2058,day!A2058)</f>
        <v>0</v>
      </c>
    </row>
    <row r="2062" spans="1:1" x14ac:dyDescent="0.3">
      <c r="A2062" s="13">
        <f>IF(INPUT_SELECTOR="T",dayTest!A2059,day!A2059)</f>
        <v>0</v>
      </c>
    </row>
    <row r="2063" spans="1:1" x14ac:dyDescent="0.3">
      <c r="A2063" s="13">
        <f>IF(INPUT_SELECTOR="T",dayTest!A2060,day!A2060)</f>
        <v>0</v>
      </c>
    </row>
    <row r="2064" spans="1:1" x14ac:dyDescent="0.3">
      <c r="A2064" s="13">
        <f>IF(INPUT_SELECTOR="T",dayTest!A2061,day!A2061)</f>
        <v>0</v>
      </c>
    </row>
    <row r="2065" spans="1:1" x14ac:dyDescent="0.3">
      <c r="A2065" s="13">
        <f>IF(INPUT_SELECTOR="T",dayTest!A2062,day!A2062)</f>
        <v>0</v>
      </c>
    </row>
    <row r="2066" spans="1:1" x14ac:dyDescent="0.3">
      <c r="A2066" s="13">
        <f>IF(INPUT_SELECTOR="T",dayTest!A2063,day!A2063)</f>
        <v>0</v>
      </c>
    </row>
    <row r="2067" spans="1:1" x14ac:dyDescent="0.3">
      <c r="A2067" s="13">
        <f>IF(INPUT_SELECTOR="T",dayTest!A2064,day!A2064)</f>
        <v>0</v>
      </c>
    </row>
    <row r="2068" spans="1:1" x14ac:dyDescent="0.3">
      <c r="A2068" s="13">
        <f>IF(INPUT_SELECTOR="T",dayTest!A2065,day!A2065)</f>
        <v>0</v>
      </c>
    </row>
    <row r="2069" spans="1:1" x14ac:dyDescent="0.3">
      <c r="A2069" s="13">
        <f>IF(INPUT_SELECTOR="T",dayTest!A2066,day!A2066)</f>
        <v>0</v>
      </c>
    </row>
    <row r="2070" spans="1:1" x14ac:dyDescent="0.3">
      <c r="A2070" s="13">
        <f>IF(INPUT_SELECTOR="T",dayTest!A2067,day!A2067)</f>
        <v>0</v>
      </c>
    </row>
    <row r="2071" spans="1:1" x14ac:dyDescent="0.3">
      <c r="A2071" s="13">
        <f>IF(INPUT_SELECTOR="T",dayTest!A2068,day!A2068)</f>
        <v>0</v>
      </c>
    </row>
    <row r="2072" spans="1:1" x14ac:dyDescent="0.3">
      <c r="A2072" s="13">
        <f>IF(INPUT_SELECTOR="T",dayTest!A2069,day!A2069)</f>
        <v>0</v>
      </c>
    </row>
    <row r="2073" spans="1:1" x14ac:dyDescent="0.3">
      <c r="A2073" s="13">
        <f>IF(INPUT_SELECTOR="T",dayTest!A2070,day!A2070)</f>
        <v>0</v>
      </c>
    </row>
    <row r="2074" spans="1:1" x14ac:dyDescent="0.3">
      <c r="A2074" s="13">
        <f>IF(INPUT_SELECTOR="T",dayTest!A2071,day!A2071)</f>
        <v>0</v>
      </c>
    </row>
    <row r="2075" spans="1:1" x14ac:dyDescent="0.3">
      <c r="A2075" s="13">
        <f>IF(INPUT_SELECTOR="T",dayTest!A2072,day!A2072)</f>
        <v>0</v>
      </c>
    </row>
    <row r="2076" spans="1:1" x14ac:dyDescent="0.3">
      <c r="A2076" s="13">
        <f>IF(INPUT_SELECTOR="T",dayTest!A2073,day!A2073)</f>
        <v>0</v>
      </c>
    </row>
    <row r="2077" spans="1:1" x14ac:dyDescent="0.3">
      <c r="A2077" s="13">
        <f>IF(INPUT_SELECTOR="T",dayTest!A2074,day!A2074)</f>
        <v>0</v>
      </c>
    </row>
    <row r="2078" spans="1:1" x14ac:dyDescent="0.3">
      <c r="A2078" s="13">
        <f>IF(INPUT_SELECTOR="T",dayTest!A2075,day!A2075)</f>
        <v>0</v>
      </c>
    </row>
    <row r="2079" spans="1:1" x14ac:dyDescent="0.3">
      <c r="A2079" s="13">
        <f>IF(INPUT_SELECTOR="T",dayTest!A2076,day!A2076)</f>
        <v>0</v>
      </c>
    </row>
    <row r="2080" spans="1:1" x14ac:dyDescent="0.3">
      <c r="A2080" s="13">
        <f>IF(INPUT_SELECTOR="T",dayTest!A2077,day!A2077)</f>
        <v>0</v>
      </c>
    </row>
    <row r="2081" spans="1:1" x14ac:dyDescent="0.3">
      <c r="A2081" s="13">
        <f>IF(INPUT_SELECTOR="T",dayTest!A2078,day!A2078)</f>
        <v>0</v>
      </c>
    </row>
    <row r="2082" spans="1:1" x14ac:dyDescent="0.3">
      <c r="A2082" s="13">
        <f>IF(INPUT_SELECTOR="T",dayTest!A2079,day!A2079)</f>
        <v>0</v>
      </c>
    </row>
    <row r="2083" spans="1:1" x14ac:dyDescent="0.3">
      <c r="A2083" s="13">
        <f>IF(INPUT_SELECTOR="T",dayTest!A2080,day!A2080)</f>
        <v>0</v>
      </c>
    </row>
    <row r="2084" spans="1:1" x14ac:dyDescent="0.3">
      <c r="A2084" s="13">
        <f>IF(INPUT_SELECTOR="T",dayTest!A2081,day!A2081)</f>
        <v>0</v>
      </c>
    </row>
    <row r="2085" spans="1:1" x14ac:dyDescent="0.3">
      <c r="A2085" s="13">
        <f>IF(INPUT_SELECTOR="T",dayTest!A2082,day!A2082)</f>
        <v>0</v>
      </c>
    </row>
    <row r="2086" spans="1:1" x14ac:dyDescent="0.3">
      <c r="A2086" s="13">
        <f>IF(INPUT_SELECTOR="T",dayTest!A2083,day!A2083)</f>
        <v>0</v>
      </c>
    </row>
    <row r="2087" spans="1:1" x14ac:dyDescent="0.3">
      <c r="A2087" s="13">
        <f>IF(INPUT_SELECTOR="T",dayTest!A2084,day!A2084)</f>
        <v>0</v>
      </c>
    </row>
    <row r="2088" spans="1:1" x14ac:dyDescent="0.3">
      <c r="A2088" s="13">
        <f>IF(INPUT_SELECTOR="T",dayTest!A2085,day!A2085)</f>
        <v>0</v>
      </c>
    </row>
    <row r="2089" spans="1:1" x14ac:dyDescent="0.3">
      <c r="A2089" s="13">
        <f>IF(INPUT_SELECTOR="T",dayTest!A2086,day!A2086)</f>
        <v>0</v>
      </c>
    </row>
    <row r="2090" spans="1:1" x14ac:dyDescent="0.3">
      <c r="A2090" s="13">
        <f>IF(INPUT_SELECTOR="T",dayTest!A2087,day!A2087)</f>
        <v>0</v>
      </c>
    </row>
    <row r="2091" spans="1:1" x14ac:dyDescent="0.3">
      <c r="A2091" s="13">
        <f>IF(INPUT_SELECTOR="T",dayTest!A2088,day!A2088)</f>
        <v>0</v>
      </c>
    </row>
    <row r="2092" spans="1:1" x14ac:dyDescent="0.3">
      <c r="A2092" s="13">
        <f>IF(INPUT_SELECTOR="T",dayTest!A2089,day!A2089)</f>
        <v>0</v>
      </c>
    </row>
    <row r="2093" spans="1:1" x14ac:dyDescent="0.3">
      <c r="A2093" s="13">
        <f>IF(INPUT_SELECTOR="T",dayTest!A2090,day!A2090)</f>
        <v>0</v>
      </c>
    </row>
    <row r="2094" spans="1:1" x14ac:dyDescent="0.3">
      <c r="A2094" s="13">
        <f>IF(INPUT_SELECTOR="T",dayTest!A2091,day!A2091)</f>
        <v>0</v>
      </c>
    </row>
    <row r="2095" spans="1:1" x14ac:dyDescent="0.3">
      <c r="A2095" s="13">
        <f>IF(INPUT_SELECTOR="T",dayTest!A2092,day!A2092)</f>
        <v>0</v>
      </c>
    </row>
    <row r="2096" spans="1:1" x14ac:dyDescent="0.3">
      <c r="A2096" s="13">
        <f>IF(INPUT_SELECTOR="T",dayTest!A2093,day!A2093)</f>
        <v>0</v>
      </c>
    </row>
    <row r="2097" spans="1:1" x14ac:dyDescent="0.3">
      <c r="A2097" s="13">
        <f>IF(INPUT_SELECTOR="T",dayTest!A2094,day!A2094)</f>
        <v>0</v>
      </c>
    </row>
    <row r="2098" spans="1:1" x14ac:dyDescent="0.3">
      <c r="A2098" s="13">
        <f>IF(INPUT_SELECTOR="T",dayTest!A2095,day!A2095)</f>
        <v>0</v>
      </c>
    </row>
    <row r="2099" spans="1:1" x14ac:dyDescent="0.3">
      <c r="A2099" s="13">
        <f>IF(INPUT_SELECTOR="T",dayTest!A2096,day!A2096)</f>
        <v>0</v>
      </c>
    </row>
    <row r="2100" spans="1:1" x14ac:dyDescent="0.3">
      <c r="A2100" s="13">
        <f>IF(INPUT_SELECTOR="T",dayTest!A2097,day!A2097)</f>
        <v>0</v>
      </c>
    </row>
    <row r="2101" spans="1:1" x14ac:dyDescent="0.3">
      <c r="A2101" s="13">
        <f>IF(INPUT_SELECTOR="T",dayTest!A2098,day!A2098)</f>
        <v>0</v>
      </c>
    </row>
    <row r="2102" spans="1:1" x14ac:dyDescent="0.3">
      <c r="A2102" s="13">
        <f>IF(INPUT_SELECTOR="T",dayTest!A2099,day!A2099)</f>
        <v>0</v>
      </c>
    </row>
    <row r="2103" spans="1:1" x14ac:dyDescent="0.3">
      <c r="A2103" s="13">
        <f>IF(INPUT_SELECTOR="T",dayTest!A2100,day!A2100)</f>
        <v>0</v>
      </c>
    </row>
    <row r="2104" spans="1:1" x14ac:dyDescent="0.3">
      <c r="A2104" s="13">
        <f>IF(INPUT_SELECTOR="T",dayTest!A2101,day!A2101)</f>
        <v>0</v>
      </c>
    </row>
    <row r="2105" spans="1:1" x14ac:dyDescent="0.3">
      <c r="A2105" s="13">
        <f>IF(INPUT_SELECTOR="T",dayTest!A2102,day!A2102)</f>
        <v>0</v>
      </c>
    </row>
    <row r="2106" spans="1:1" x14ac:dyDescent="0.3">
      <c r="A2106" s="13">
        <f>IF(INPUT_SELECTOR="T",dayTest!A2103,day!A2103)</f>
        <v>0</v>
      </c>
    </row>
    <row r="2107" spans="1:1" x14ac:dyDescent="0.3">
      <c r="A2107" s="13">
        <f>IF(INPUT_SELECTOR="T",dayTest!A2104,day!A2104)</f>
        <v>0</v>
      </c>
    </row>
    <row r="2108" spans="1:1" x14ac:dyDescent="0.3">
      <c r="A2108" s="13">
        <f>IF(INPUT_SELECTOR="T",dayTest!A2105,day!A2105)</f>
        <v>0</v>
      </c>
    </row>
    <row r="2109" spans="1:1" x14ac:dyDescent="0.3">
      <c r="A2109" s="13">
        <f>IF(INPUT_SELECTOR="T",dayTest!A2106,day!A2106)</f>
        <v>0</v>
      </c>
    </row>
    <row r="2110" spans="1:1" x14ac:dyDescent="0.3">
      <c r="A2110" s="13">
        <f>IF(INPUT_SELECTOR="T",dayTest!A2107,day!A2107)</f>
        <v>0</v>
      </c>
    </row>
    <row r="2111" spans="1:1" x14ac:dyDescent="0.3">
      <c r="A2111" s="13">
        <f>IF(INPUT_SELECTOR="T",dayTest!A2108,day!A2108)</f>
        <v>0</v>
      </c>
    </row>
    <row r="2112" spans="1:1" x14ac:dyDescent="0.3">
      <c r="A2112" s="13">
        <f>IF(INPUT_SELECTOR="T",dayTest!A2109,day!A2109)</f>
        <v>0</v>
      </c>
    </row>
    <row r="2113" spans="1:1" x14ac:dyDescent="0.3">
      <c r="A2113" s="13">
        <f>IF(INPUT_SELECTOR="T",dayTest!A2110,day!A2110)</f>
        <v>0</v>
      </c>
    </row>
    <row r="2114" spans="1:1" x14ac:dyDescent="0.3">
      <c r="A2114" s="13">
        <f>IF(INPUT_SELECTOR="T",dayTest!A2111,day!A2111)</f>
        <v>0</v>
      </c>
    </row>
    <row r="2115" spans="1:1" x14ac:dyDescent="0.3">
      <c r="A2115" s="13">
        <f>IF(INPUT_SELECTOR="T",dayTest!A2112,day!A2112)</f>
        <v>0</v>
      </c>
    </row>
    <row r="2116" spans="1:1" x14ac:dyDescent="0.3">
      <c r="A2116" s="13">
        <f>IF(INPUT_SELECTOR="T",dayTest!A2113,day!A2113)</f>
        <v>0</v>
      </c>
    </row>
    <row r="2117" spans="1:1" x14ac:dyDescent="0.3">
      <c r="A2117" s="13">
        <f>IF(INPUT_SELECTOR="T",dayTest!A2114,day!A2114)</f>
        <v>0</v>
      </c>
    </row>
    <row r="2118" spans="1:1" x14ac:dyDescent="0.3">
      <c r="A2118" s="13">
        <f>IF(INPUT_SELECTOR="T",dayTest!A2115,day!A2115)</f>
        <v>0</v>
      </c>
    </row>
    <row r="2119" spans="1:1" x14ac:dyDescent="0.3">
      <c r="A2119" s="13">
        <f>IF(INPUT_SELECTOR="T",dayTest!A2116,day!A2116)</f>
        <v>0</v>
      </c>
    </row>
    <row r="2120" spans="1:1" x14ac:dyDescent="0.3">
      <c r="A2120" s="13">
        <f>IF(INPUT_SELECTOR="T",dayTest!A2117,day!A2117)</f>
        <v>0</v>
      </c>
    </row>
    <row r="2121" spans="1:1" x14ac:dyDescent="0.3">
      <c r="A2121" s="13">
        <f>IF(INPUT_SELECTOR="T",dayTest!A2118,day!A2118)</f>
        <v>0</v>
      </c>
    </row>
    <row r="2122" spans="1:1" x14ac:dyDescent="0.3">
      <c r="A2122" s="13">
        <f>IF(INPUT_SELECTOR="T",dayTest!A2119,day!A2119)</f>
        <v>0</v>
      </c>
    </row>
    <row r="2123" spans="1:1" x14ac:dyDescent="0.3">
      <c r="A2123" s="13">
        <f>IF(INPUT_SELECTOR="T",dayTest!A2120,day!A2120)</f>
        <v>0</v>
      </c>
    </row>
    <row r="2124" spans="1:1" x14ac:dyDescent="0.3">
      <c r="A2124" s="13">
        <f>IF(INPUT_SELECTOR="T",dayTest!A2121,day!A2121)</f>
        <v>0</v>
      </c>
    </row>
    <row r="2125" spans="1:1" x14ac:dyDescent="0.3">
      <c r="A2125" s="13">
        <f>IF(INPUT_SELECTOR="T",dayTest!A2122,day!A2122)</f>
        <v>0</v>
      </c>
    </row>
    <row r="2126" spans="1:1" x14ac:dyDescent="0.3">
      <c r="A2126" s="13">
        <f>IF(INPUT_SELECTOR="T",dayTest!A2123,day!A2123)</f>
        <v>0</v>
      </c>
    </row>
    <row r="2127" spans="1:1" x14ac:dyDescent="0.3">
      <c r="A2127" s="13">
        <f>IF(INPUT_SELECTOR="T",dayTest!A2124,day!A2124)</f>
        <v>0</v>
      </c>
    </row>
    <row r="2128" spans="1:1" x14ac:dyDescent="0.3">
      <c r="A2128" s="13">
        <f>IF(INPUT_SELECTOR="T",dayTest!A2125,day!A2125)</f>
        <v>0</v>
      </c>
    </row>
    <row r="2129" spans="1:1" x14ac:dyDescent="0.3">
      <c r="A2129" s="13">
        <f>IF(INPUT_SELECTOR="T",dayTest!A2126,day!A2126)</f>
        <v>0</v>
      </c>
    </row>
    <row r="2130" spans="1:1" x14ac:dyDescent="0.3">
      <c r="A2130" s="13">
        <f>IF(INPUT_SELECTOR="T",dayTest!A2127,day!A2127)</f>
        <v>0</v>
      </c>
    </row>
    <row r="2131" spans="1:1" x14ac:dyDescent="0.3">
      <c r="A2131" s="13">
        <f>IF(INPUT_SELECTOR="T",dayTest!A2128,day!A2128)</f>
        <v>0</v>
      </c>
    </row>
    <row r="2132" spans="1:1" x14ac:dyDescent="0.3">
      <c r="A2132" s="13">
        <f>IF(INPUT_SELECTOR="T",dayTest!A2129,day!A2129)</f>
        <v>0</v>
      </c>
    </row>
    <row r="2133" spans="1:1" x14ac:dyDescent="0.3">
      <c r="A2133" s="13">
        <f>IF(INPUT_SELECTOR="T",dayTest!A2130,day!A2130)</f>
        <v>0</v>
      </c>
    </row>
    <row r="2134" spans="1:1" x14ac:dyDescent="0.3">
      <c r="A2134" s="13">
        <f>IF(INPUT_SELECTOR="T",dayTest!A2131,day!A2131)</f>
        <v>0</v>
      </c>
    </row>
    <row r="2135" spans="1:1" x14ac:dyDescent="0.3">
      <c r="A2135" s="13">
        <f>IF(INPUT_SELECTOR="T",dayTest!A2132,day!A2132)</f>
        <v>0</v>
      </c>
    </row>
    <row r="2136" spans="1:1" x14ac:dyDescent="0.3">
      <c r="A2136" s="13">
        <f>IF(INPUT_SELECTOR="T",dayTest!A2133,day!A2133)</f>
        <v>0</v>
      </c>
    </row>
    <row r="2137" spans="1:1" x14ac:dyDescent="0.3">
      <c r="A2137" s="13">
        <f>IF(INPUT_SELECTOR="T",dayTest!A2134,day!A2134)</f>
        <v>0</v>
      </c>
    </row>
    <row r="2138" spans="1:1" x14ac:dyDescent="0.3">
      <c r="A2138" s="13">
        <f>IF(INPUT_SELECTOR="T",dayTest!A2135,day!A2135)</f>
        <v>0</v>
      </c>
    </row>
    <row r="2139" spans="1:1" x14ac:dyDescent="0.3">
      <c r="A2139" s="13">
        <f>IF(INPUT_SELECTOR="T",dayTest!A2136,day!A2136)</f>
        <v>0</v>
      </c>
    </row>
    <row r="2140" spans="1:1" x14ac:dyDescent="0.3">
      <c r="A2140" s="13">
        <f>IF(INPUT_SELECTOR="T",dayTest!A2137,day!A2137)</f>
        <v>0</v>
      </c>
    </row>
    <row r="2141" spans="1:1" x14ac:dyDescent="0.3">
      <c r="A2141" s="13">
        <f>IF(INPUT_SELECTOR="T",dayTest!A2138,day!A2138)</f>
        <v>0</v>
      </c>
    </row>
    <row r="2142" spans="1:1" x14ac:dyDescent="0.3">
      <c r="A2142" s="13">
        <f>IF(INPUT_SELECTOR="T",dayTest!A2139,day!A2139)</f>
        <v>0</v>
      </c>
    </row>
    <row r="2143" spans="1:1" x14ac:dyDescent="0.3">
      <c r="A2143" s="13">
        <f>IF(INPUT_SELECTOR="T",dayTest!A2140,day!A2140)</f>
        <v>0</v>
      </c>
    </row>
    <row r="2144" spans="1:1" x14ac:dyDescent="0.3">
      <c r="A2144" s="13">
        <f>IF(INPUT_SELECTOR="T",dayTest!A2141,day!A2141)</f>
        <v>0</v>
      </c>
    </row>
    <row r="2145" spans="1:1" x14ac:dyDescent="0.3">
      <c r="A2145" s="13">
        <f>IF(INPUT_SELECTOR="T",dayTest!A2142,day!A2142)</f>
        <v>0</v>
      </c>
    </row>
    <row r="2146" spans="1:1" x14ac:dyDescent="0.3">
      <c r="A2146" s="13">
        <f>IF(INPUT_SELECTOR="T",dayTest!A2143,day!A2143)</f>
        <v>0</v>
      </c>
    </row>
    <row r="2147" spans="1:1" x14ac:dyDescent="0.3">
      <c r="A2147" s="13">
        <f>IF(INPUT_SELECTOR="T",dayTest!A2144,day!A2144)</f>
        <v>0</v>
      </c>
    </row>
    <row r="2148" spans="1:1" x14ac:dyDescent="0.3">
      <c r="A2148" s="13">
        <f>IF(INPUT_SELECTOR="T",dayTest!A2145,day!A2145)</f>
        <v>0</v>
      </c>
    </row>
    <row r="2149" spans="1:1" x14ac:dyDescent="0.3">
      <c r="A2149" s="13">
        <f>IF(INPUT_SELECTOR="T",dayTest!A2146,day!A2146)</f>
        <v>0</v>
      </c>
    </row>
    <row r="2150" spans="1:1" x14ac:dyDescent="0.3">
      <c r="A2150" s="13">
        <f>IF(INPUT_SELECTOR="T",dayTest!A2147,day!A2147)</f>
        <v>0</v>
      </c>
    </row>
    <row r="2151" spans="1:1" x14ac:dyDescent="0.3">
      <c r="A2151" s="13">
        <f>IF(INPUT_SELECTOR="T",dayTest!A2148,day!A2148)</f>
        <v>0</v>
      </c>
    </row>
    <row r="2152" spans="1:1" x14ac:dyDescent="0.3">
      <c r="A2152" s="13">
        <f>IF(INPUT_SELECTOR="T",dayTest!A2149,day!A2149)</f>
        <v>0</v>
      </c>
    </row>
    <row r="2153" spans="1:1" x14ac:dyDescent="0.3">
      <c r="A2153" s="13">
        <f>IF(INPUT_SELECTOR="T",dayTest!A2150,day!A2150)</f>
        <v>0</v>
      </c>
    </row>
    <row r="2154" spans="1:1" x14ac:dyDescent="0.3">
      <c r="A2154" s="13">
        <f>IF(INPUT_SELECTOR="T",dayTest!A2151,day!A2151)</f>
        <v>0</v>
      </c>
    </row>
    <row r="2155" spans="1:1" x14ac:dyDescent="0.3">
      <c r="A2155" s="13">
        <f>IF(INPUT_SELECTOR="T",dayTest!A2152,day!A2152)</f>
        <v>0</v>
      </c>
    </row>
    <row r="2156" spans="1:1" x14ac:dyDescent="0.3">
      <c r="A2156" s="13">
        <f>IF(INPUT_SELECTOR="T",dayTest!A2153,day!A2153)</f>
        <v>0</v>
      </c>
    </row>
    <row r="2157" spans="1:1" x14ac:dyDescent="0.3">
      <c r="A2157" s="13">
        <f>IF(INPUT_SELECTOR="T",dayTest!A2154,day!A2154)</f>
        <v>0</v>
      </c>
    </row>
    <row r="2158" spans="1:1" x14ac:dyDescent="0.3">
      <c r="A2158" s="13">
        <f>IF(INPUT_SELECTOR="T",dayTest!A2155,day!A2155)</f>
        <v>0</v>
      </c>
    </row>
    <row r="2159" spans="1:1" x14ac:dyDescent="0.3">
      <c r="A2159" s="13">
        <f>IF(INPUT_SELECTOR="T",dayTest!A2156,day!A2156)</f>
        <v>0</v>
      </c>
    </row>
    <row r="2160" spans="1:1" x14ac:dyDescent="0.3">
      <c r="A2160" s="13">
        <f>IF(INPUT_SELECTOR="T",dayTest!A2157,day!A2157)</f>
        <v>0</v>
      </c>
    </row>
    <row r="2161" spans="1:1" x14ac:dyDescent="0.3">
      <c r="A2161" s="13">
        <f>IF(INPUT_SELECTOR="T",dayTest!A2158,day!A2158)</f>
        <v>0</v>
      </c>
    </row>
    <row r="2162" spans="1:1" x14ac:dyDescent="0.3">
      <c r="A2162" s="13">
        <f>IF(INPUT_SELECTOR="T",dayTest!A2159,day!A2159)</f>
        <v>0</v>
      </c>
    </row>
    <row r="2163" spans="1:1" x14ac:dyDescent="0.3">
      <c r="A2163" s="13">
        <f>IF(INPUT_SELECTOR="T",dayTest!A2160,day!A2160)</f>
        <v>0</v>
      </c>
    </row>
    <row r="2164" spans="1:1" x14ac:dyDescent="0.3">
      <c r="A2164" s="13">
        <f>IF(INPUT_SELECTOR="T",dayTest!A2161,day!A2161)</f>
        <v>0</v>
      </c>
    </row>
    <row r="2165" spans="1:1" x14ac:dyDescent="0.3">
      <c r="A2165" s="13">
        <f>IF(INPUT_SELECTOR="T",dayTest!A2162,day!A2162)</f>
        <v>0</v>
      </c>
    </row>
    <row r="2166" spans="1:1" x14ac:dyDescent="0.3">
      <c r="A2166" s="13">
        <f>IF(INPUT_SELECTOR="T",dayTest!A2163,day!A2163)</f>
        <v>0</v>
      </c>
    </row>
    <row r="2167" spans="1:1" x14ac:dyDescent="0.3">
      <c r="A2167" s="13">
        <f>IF(INPUT_SELECTOR="T",dayTest!A2164,day!A2164)</f>
        <v>0</v>
      </c>
    </row>
    <row r="2168" spans="1:1" x14ac:dyDescent="0.3">
      <c r="A2168" s="13">
        <f>IF(INPUT_SELECTOR="T",dayTest!A2165,day!A2165)</f>
        <v>0</v>
      </c>
    </row>
    <row r="2169" spans="1:1" x14ac:dyDescent="0.3">
      <c r="A2169" s="13">
        <f>IF(INPUT_SELECTOR="T",dayTest!A2166,day!A2166)</f>
        <v>0</v>
      </c>
    </row>
    <row r="2170" spans="1:1" x14ac:dyDescent="0.3">
      <c r="A2170" s="13">
        <f>IF(INPUT_SELECTOR="T",dayTest!A2167,day!A2167)</f>
        <v>0</v>
      </c>
    </row>
    <row r="2171" spans="1:1" x14ac:dyDescent="0.3">
      <c r="A2171" s="13">
        <f>IF(INPUT_SELECTOR="T",dayTest!A2168,day!A2168)</f>
        <v>0</v>
      </c>
    </row>
    <row r="2172" spans="1:1" x14ac:dyDescent="0.3">
      <c r="A2172" s="13">
        <f>IF(INPUT_SELECTOR="T",dayTest!A2169,day!A2169)</f>
        <v>0</v>
      </c>
    </row>
    <row r="2173" spans="1:1" x14ac:dyDescent="0.3">
      <c r="A2173" s="13">
        <f>IF(INPUT_SELECTOR="T",dayTest!A2170,day!A2170)</f>
        <v>0</v>
      </c>
    </row>
    <row r="2174" spans="1:1" x14ac:dyDescent="0.3">
      <c r="A2174" s="13">
        <f>IF(INPUT_SELECTOR="T",dayTest!A2171,day!A2171)</f>
        <v>0</v>
      </c>
    </row>
    <row r="2175" spans="1:1" x14ac:dyDescent="0.3">
      <c r="A2175" s="13">
        <f>IF(INPUT_SELECTOR="T",dayTest!A2172,day!A2172)</f>
        <v>0</v>
      </c>
    </row>
    <row r="2176" spans="1:1" x14ac:dyDescent="0.3">
      <c r="A2176" s="13">
        <f>IF(INPUT_SELECTOR="T",dayTest!A2173,day!A2173)</f>
        <v>0</v>
      </c>
    </row>
    <row r="2177" spans="1:1" x14ac:dyDescent="0.3">
      <c r="A2177" s="13">
        <f>IF(INPUT_SELECTOR="T",dayTest!A2174,day!A2174)</f>
        <v>0</v>
      </c>
    </row>
    <row r="2178" spans="1:1" x14ac:dyDescent="0.3">
      <c r="A2178" s="13">
        <f>IF(INPUT_SELECTOR="T",dayTest!A2175,day!A2175)</f>
        <v>0</v>
      </c>
    </row>
    <row r="2179" spans="1:1" x14ac:dyDescent="0.3">
      <c r="A2179" s="13">
        <f>IF(INPUT_SELECTOR="T",dayTest!A2176,day!A2176)</f>
        <v>0</v>
      </c>
    </row>
    <row r="2180" spans="1:1" x14ac:dyDescent="0.3">
      <c r="A2180" s="13">
        <f>IF(INPUT_SELECTOR="T",dayTest!A2177,day!A2177)</f>
        <v>0</v>
      </c>
    </row>
    <row r="2181" spans="1:1" x14ac:dyDescent="0.3">
      <c r="A2181" s="13">
        <f>IF(INPUT_SELECTOR="T",dayTest!A2178,day!A2178)</f>
        <v>0</v>
      </c>
    </row>
    <row r="2182" spans="1:1" x14ac:dyDescent="0.3">
      <c r="A2182" s="13">
        <f>IF(INPUT_SELECTOR="T",dayTest!A2179,day!A2179)</f>
        <v>0</v>
      </c>
    </row>
    <row r="2183" spans="1:1" x14ac:dyDescent="0.3">
      <c r="A2183" s="13">
        <f>IF(INPUT_SELECTOR="T",dayTest!A2180,day!A2180)</f>
        <v>0</v>
      </c>
    </row>
    <row r="2184" spans="1:1" x14ac:dyDescent="0.3">
      <c r="A2184" s="13">
        <f>IF(INPUT_SELECTOR="T",dayTest!A2181,day!A2181)</f>
        <v>0</v>
      </c>
    </row>
    <row r="2185" spans="1:1" x14ac:dyDescent="0.3">
      <c r="A2185" s="13">
        <f>IF(INPUT_SELECTOR="T",dayTest!A2182,day!A2182)</f>
        <v>0</v>
      </c>
    </row>
    <row r="2186" spans="1:1" x14ac:dyDescent="0.3">
      <c r="A2186" s="13">
        <f>IF(INPUT_SELECTOR="T",dayTest!A2183,day!A2183)</f>
        <v>0</v>
      </c>
    </row>
    <row r="2187" spans="1:1" x14ac:dyDescent="0.3">
      <c r="A2187" s="13">
        <f>IF(INPUT_SELECTOR="T",dayTest!A2184,day!A2184)</f>
        <v>0</v>
      </c>
    </row>
    <row r="2188" spans="1:1" x14ac:dyDescent="0.3">
      <c r="A2188" s="13">
        <f>IF(INPUT_SELECTOR="T",dayTest!A2185,day!A2185)</f>
        <v>0</v>
      </c>
    </row>
    <row r="2189" spans="1:1" x14ac:dyDescent="0.3">
      <c r="A2189" s="13">
        <f>IF(INPUT_SELECTOR="T",dayTest!A2186,day!A2186)</f>
        <v>0</v>
      </c>
    </row>
    <row r="2190" spans="1:1" x14ac:dyDescent="0.3">
      <c r="A2190" s="13">
        <f>IF(INPUT_SELECTOR="T",dayTest!A2187,day!A2187)</f>
        <v>0</v>
      </c>
    </row>
    <row r="2191" spans="1:1" x14ac:dyDescent="0.3">
      <c r="A2191" s="13">
        <f>IF(INPUT_SELECTOR="T",dayTest!A2188,day!A2188)</f>
        <v>0</v>
      </c>
    </row>
    <row r="2192" spans="1:1" x14ac:dyDescent="0.3">
      <c r="A2192" s="13">
        <f>IF(INPUT_SELECTOR="T",dayTest!A2189,day!A2189)</f>
        <v>0</v>
      </c>
    </row>
    <row r="2193" spans="1:1" x14ac:dyDescent="0.3">
      <c r="A2193" s="13">
        <f>IF(INPUT_SELECTOR="T",dayTest!A2190,day!A2190)</f>
        <v>0</v>
      </c>
    </row>
    <row r="2194" spans="1:1" x14ac:dyDescent="0.3">
      <c r="A2194" s="13">
        <f>IF(INPUT_SELECTOR="T",dayTest!A2191,day!A2191)</f>
        <v>0</v>
      </c>
    </row>
    <row r="2195" spans="1:1" x14ac:dyDescent="0.3">
      <c r="A2195" s="13">
        <f>IF(INPUT_SELECTOR="T",dayTest!A2192,day!A2192)</f>
        <v>0</v>
      </c>
    </row>
    <row r="2196" spans="1:1" x14ac:dyDescent="0.3">
      <c r="A2196" s="13">
        <f>IF(INPUT_SELECTOR="T",dayTest!A2193,day!A2193)</f>
        <v>0</v>
      </c>
    </row>
    <row r="2197" spans="1:1" x14ac:dyDescent="0.3">
      <c r="A2197" s="13">
        <f>IF(INPUT_SELECTOR="T",dayTest!A2194,day!A2194)</f>
        <v>0</v>
      </c>
    </row>
    <row r="2198" spans="1:1" x14ac:dyDescent="0.3">
      <c r="A2198" s="13">
        <f>IF(INPUT_SELECTOR="T",dayTest!A2195,day!A2195)</f>
        <v>0</v>
      </c>
    </row>
    <row r="2199" spans="1:1" x14ac:dyDescent="0.3">
      <c r="A2199" s="13">
        <f>IF(INPUT_SELECTOR="T",dayTest!A2196,day!A2196)</f>
        <v>0</v>
      </c>
    </row>
    <row r="2200" spans="1:1" x14ac:dyDescent="0.3">
      <c r="A2200" s="13">
        <f>IF(INPUT_SELECTOR="T",dayTest!A2197,day!A2197)</f>
        <v>0</v>
      </c>
    </row>
    <row r="2201" spans="1:1" x14ac:dyDescent="0.3">
      <c r="A2201" s="13">
        <f>IF(INPUT_SELECTOR="T",dayTest!A2198,day!A2198)</f>
        <v>0</v>
      </c>
    </row>
    <row r="2202" spans="1:1" x14ac:dyDescent="0.3">
      <c r="A2202" s="13">
        <f>IF(INPUT_SELECTOR="T",dayTest!A2199,day!A2199)</f>
        <v>0</v>
      </c>
    </row>
    <row r="2203" spans="1:1" x14ac:dyDescent="0.3">
      <c r="A2203" s="13">
        <f>IF(INPUT_SELECTOR="T",dayTest!A2200,day!A2200)</f>
        <v>0</v>
      </c>
    </row>
    <row r="2204" spans="1:1" x14ac:dyDescent="0.3">
      <c r="A2204" s="13">
        <f>IF(INPUT_SELECTOR="T",dayTest!A2201,day!A2201)</f>
        <v>0</v>
      </c>
    </row>
    <row r="2205" spans="1:1" x14ac:dyDescent="0.3">
      <c r="A2205" s="13">
        <f>IF(INPUT_SELECTOR="T",dayTest!A2202,day!A2202)</f>
        <v>0</v>
      </c>
    </row>
    <row r="2206" spans="1:1" x14ac:dyDescent="0.3">
      <c r="A2206" s="13">
        <f>IF(INPUT_SELECTOR="T",dayTest!A2203,day!A2203)</f>
        <v>0</v>
      </c>
    </row>
    <row r="2207" spans="1:1" x14ac:dyDescent="0.3">
      <c r="A2207" s="13">
        <f>IF(INPUT_SELECTOR="T",dayTest!A2204,day!A2204)</f>
        <v>0</v>
      </c>
    </row>
    <row r="2208" spans="1:1" x14ac:dyDescent="0.3">
      <c r="A2208" s="13">
        <f>IF(INPUT_SELECTOR="T",dayTest!A2205,day!A2205)</f>
        <v>0</v>
      </c>
    </row>
    <row r="2209" spans="1:1" x14ac:dyDescent="0.3">
      <c r="A2209" s="13">
        <f>IF(INPUT_SELECTOR="T",dayTest!A2206,day!A2206)</f>
        <v>0</v>
      </c>
    </row>
    <row r="2210" spans="1:1" x14ac:dyDescent="0.3">
      <c r="A2210" s="13">
        <f>IF(INPUT_SELECTOR="T",dayTest!A2207,day!A2207)</f>
        <v>0</v>
      </c>
    </row>
    <row r="2211" spans="1:1" x14ac:dyDescent="0.3">
      <c r="A2211" s="13">
        <f>IF(INPUT_SELECTOR="T",dayTest!A2208,day!A2208)</f>
        <v>0</v>
      </c>
    </row>
    <row r="2212" spans="1:1" x14ac:dyDescent="0.3">
      <c r="A2212" s="13">
        <f>IF(INPUT_SELECTOR="T",dayTest!A2209,day!A2209)</f>
        <v>0</v>
      </c>
    </row>
    <row r="2213" spans="1:1" x14ac:dyDescent="0.3">
      <c r="A2213" s="13">
        <f>IF(INPUT_SELECTOR="T",dayTest!A2210,day!A2210)</f>
        <v>0</v>
      </c>
    </row>
    <row r="2214" spans="1:1" x14ac:dyDescent="0.3">
      <c r="A2214" s="13">
        <f>IF(INPUT_SELECTOR="T",dayTest!A2211,day!A2211)</f>
        <v>0</v>
      </c>
    </row>
    <row r="2215" spans="1:1" x14ac:dyDescent="0.3">
      <c r="A2215" s="13">
        <f>IF(INPUT_SELECTOR="T",dayTest!A2212,day!A2212)</f>
        <v>0</v>
      </c>
    </row>
    <row r="2216" spans="1:1" x14ac:dyDescent="0.3">
      <c r="A2216" s="13">
        <f>IF(INPUT_SELECTOR="T",dayTest!A2213,day!A2213)</f>
        <v>0</v>
      </c>
    </row>
    <row r="2217" spans="1:1" x14ac:dyDescent="0.3">
      <c r="A2217" s="13">
        <f>IF(INPUT_SELECTOR="T",dayTest!A2214,day!A2214)</f>
        <v>0</v>
      </c>
    </row>
    <row r="2218" spans="1:1" x14ac:dyDescent="0.3">
      <c r="A2218" s="13">
        <f>IF(INPUT_SELECTOR="T",dayTest!A2215,day!A2215)</f>
        <v>0</v>
      </c>
    </row>
    <row r="2219" spans="1:1" x14ac:dyDescent="0.3">
      <c r="A2219" s="13">
        <f>IF(INPUT_SELECTOR="T",dayTest!A2216,day!A2216)</f>
        <v>0</v>
      </c>
    </row>
    <row r="2220" spans="1:1" x14ac:dyDescent="0.3">
      <c r="A2220" s="13">
        <f>IF(INPUT_SELECTOR="T",dayTest!A2217,day!A2217)</f>
        <v>0</v>
      </c>
    </row>
    <row r="2221" spans="1:1" x14ac:dyDescent="0.3">
      <c r="A2221" s="13">
        <f>IF(INPUT_SELECTOR="T",dayTest!A2218,day!A2218)</f>
        <v>0</v>
      </c>
    </row>
    <row r="2222" spans="1:1" x14ac:dyDescent="0.3">
      <c r="A2222" s="13">
        <f>IF(INPUT_SELECTOR="T",dayTest!A2219,day!A2219)</f>
        <v>0</v>
      </c>
    </row>
    <row r="2223" spans="1:1" x14ac:dyDescent="0.3">
      <c r="A2223" s="13">
        <f>IF(INPUT_SELECTOR="T",dayTest!A2220,day!A2220)</f>
        <v>0</v>
      </c>
    </row>
    <row r="2224" spans="1:1" x14ac:dyDescent="0.3">
      <c r="A2224" s="13">
        <f>IF(INPUT_SELECTOR="T",dayTest!A2221,day!A2221)</f>
        <v>0</v>
      </c>
    </row>
    <row r="2225" spans="1:1" x14ac:dyDescent="0.3">
      <c r="A2225" s="13">
        <f>IF(INPUT_SELECTOR="T",dayTest!A2222,day!A2222)</f>
        <v>0</v>
      </c>
    </row>
    <row r="2226" spans="1:1" x14ac:dyDescent="0.3">
      <c r="A2226" s="13">
        <f>IF(INPUT_SELECTOR="T",dayTest!A2223,day!A2223)</f>
        <v>0</v>
      </c>
    </row>
    <row r="2227" spans="1:1" x14ac:dyDescent="0.3">
      <c r="A2227" s="13">
        <f>IF(INPUT_SELECTOR="T",dayTest!A2224,day!A2224)</f>
        <v>0</v>
      </c>
    </row>
    <row r="2228" spans="1:1" x14ac:dyDescent="0.3">
      <c r="A2228" s="13">
        <f>IF(INPUT_SELECTOR="T",dayTest!A2225,day!A2225)</f>
        <v>0</v>
      </c>
    </row>
    <row r="2229" spans="1:1" x14ac:dyDescent="0.3">
      <c r="A2229" s="13">
        <f>IF(INPUT_SELECTOR="T",dayTest!A2226,day!A2226)</f>
        <v>0</v>
      </c>
    </row>
    <row r="2230" spans="1:1" x14ac:dyDescent="0.3">
      <c r="A2230" s="13">
        <f>IF(INPUT_SELECTOR="T",dayTest!A2227,day!A2227)</f>
        <v>0</v>
      </c>
    </row>
    <row r="2231" spans="1:1" x14ac:dyDescent="0.3">
      <c r="A2231" s="13">
        <f>IF(INPUT_SELECTOR="T",dayTest!A2228,day!A2228)</f>
        <v>0</v>
      </c>
    </row>
    <row r="2232" spans="1:1" x14ac:dyDescent="0.3">
      <c r="A2232" s="13">
        <f>IF(INPUT_SELECTOR="T",dayTest!A2229,day!A2229)</f>
        <v>0</v>
      </c>
    </row>
    <row r="2233" spans="1:1" x14ac:dyDescent="0.3">
      <c r="A2233" s="13">
        <f>IF(INPUT_SELECTOR="T",dayTest!A2230,day!A2230)</f>
        <v>0</v>
      </c>
    </row>
    <row r="2234" spans="1:1" x14ac:dyDescent="0.3">
      <c r="A2234" s="13">
        <f>IF(INPUT_SELECTOR="T",dayTest!A2231,day!A2231)</f>
        <v>0</v>
      </c>
    </row>
    <row r="2235" spans="1:1" x14ac:dyDescent="0.3">
      <c r="A2235" s="13">
        <f>IF(INPUT_SELECTOR="T",dayTest!A2232,day!A2232)</f>
        <v>0</v>
      </c>
    </row>
    <row r="2236" spans="1:1" x14ac:dyDescent="0.3">
      <c r="A2236" s="13">
        <f>IF(INPUT_SELECTOR="T",dayTest!A2233,day!A2233)</f>
        <v>0</v>
      </c>
    </row>
    <row r="2237" spans="1:1" x14ac:dyDescent="0.3">
      <c r="A2237" s="13">
        <f>IF(INPUT_SELECTOR="T",dayTest!A2234,day!A2234)</f>
        <v>0</v>
      </c>
    </row>
    <row r="2238" spans="1:1" x14ac:dyDescent="0.3">
      <c r="A2238" s="13">
        <f>IF(INPUT_SELECTOR="T",dayTest!A2235,day!A2235)</f>
        <v>0</v>
      </c>
    </row>
    <row r="2239" spans="1:1" x14ac:dyDescent="0.3">
      <c r="A2239" s="13">
        <f>IF(INPUT_SELECTOR="T",dayTest!A2236,day!A2236)</f>
        <v>0</v>
      </c>
    </row>
    <row r="2240" spans="1:1" x14ac:dyDescent="0.3">
      <c r="A2240" s="13">
        <f>IF(INPUT_SELECTOR="T",dayTest!A2237,day!A2237)</f>
        <v>0</v>
      </c>
    </row>
    <row r="2241" spans="1:1" x14ac:dyDescent="0.3">
      <c r="A2241" s="13">
        <f>IF(INPUT_SELECTOR="T",dayTest!A2238,day!A2238)</f>
        <v>0</v>
      </c>
    </row>
    <row r="2242" spans="1:1" x14ac:dyDescent="0.3">
      <c r="A2242" s="13">
        <f>IF(INPUT_SELECTOR="T",dayTest!A2239,day!A2239)</f>
        <v>0</v>
      </c>
    </row>
    <row r="2243" spans="1:1" x14ac:dyDescent="0.3">
      <c r="A2243" s="13">
        <f>IF(INPUT_SELECTOR="T",dayTest!A2240,day!A2240)</f>
        <v>0</v>
      </c>
    </row>
    <row r="2244" spans="1:1" x14ac:dyDescent="0.3">
      <c r="A2244" s="13">
        <f>IF(INPUT_SELECTOR="T",dayTest!A2241,day!A2241)</f>
        <v>0</v>
      </c>
    </row>
    <row r="2245" spans="1:1" x14ac:dyDescent="0.3">
      <c r="A2245" s="13">
        <f>IF(INPUT_SELECTOR="T",dayTest!A2242,day!A2242)</f>
        <v>0</v>
      </c>
    </row>
    <row r="2246" spans="1:1" x14ac:dyDescent="0.3">
      <c r="A2246" s="13">
        <f>IF(INPUT_SELECTOR="T",dayTest!A2243,day!A2243)</f>
        <v>0</v>
      </c>
    </row>
    <row r="2247" spans="1:1" x14ac:dyDescent="0.3">
      <c r="A2247" s="13">
        <f>IF(INPUT_SELECTOR="T",dayTest!A2244,day!A2244)</f>
        <v>0</v>
      </c>
    </row>
    <row r="2248" spans="1:1" x14ac:dyDescent="0.3">
      <c r="A2248" s="13">
        <f>IF(INPUT_SELECTOR="T",dayTest!A2245,day!A2245)</f>
        <v>0</v>
      </c>
    </row>
    <row r="2249" spans="1:1" x14ac:dyDescent="0.3">
      <c r="A2249" s="13">
        <f>IF(INPUT_SELECTOR="T",dayTest!A2246,day!A2246)</f>
        <v>0</v>
      </c>
    </row>
    <row r="2250" spans="1:1" x14ac:dyDescent="0.3">
      <c r="A2250" s="13">
        <f>IF(INPUT_SELECTOR="T",dayTest!A2247,day!A2247)</f>
        <v>0</v>
      </c>
    </row>
    <row r="2251" spans="1:1" x14ac:dyDescent="0.3">
      <c r="A2251" s="13">
        <f>IF(INPUT_SELECTOR="T",dayTest!A2248,day!A2248)</f>
        <v>0</v>
      </c>
    </row>
    <row r="2252" spans="1:1" x14ac:dyDescent="0.3">
      <c r="A2252" s="13">
        <f>IF(INPUT_SELECTOR="T",dayTest!A2249,day!A2249)</f>
        <v>0</v>
      </c>
    </row>
    <row r="2253" spans="1:1" x14ac:dyDescent="0.3">
      <c r="A2253" s="13">
        <f>IF(INPUT_SELECTOR="T",dayTest!A2250,day!A2250)</f>
        <v>0</v>
      </c>
    </row>
    <row r="2254" spans="1:1" x14ac:dyDescent="0.3">
      <c r="A2254" s="13">
        <f>IF(INPUT_SELECTOR="T",dayTest!A2251,day!A2251)</f>
        <v>0</v>
      </c>
    </row>
    <row r="2255" spans="1:1" x14ac:dyDescent="0.3">
      <c r="A2255" s="13">
        <f>IF(INPUT_SELECTOR="T",dayTest!A2252,day!A2252)</f>
        <v>0</v>
      </c>
    </row>
    <row r="2256" spans="1:1" x14ac:dyDescent="0.3">
      <c r="A2256" s="13">
        <f>IF(INPUT_SELECTOR="T",dayTest!A2253,day!A2253)</f>
        <v>0</v>
      </c>
    </row>
    <row r="2257" spans="1:1" x14ac:dyDescent="0.3">
      <c r="A2257" s="13">
        <f>IF(INPUT_SELECTOR="T",dayTest!A2254,day!A2254)</f>
        <v>0</v>
      </c>
    </row>
    <row r="2258" spans="1:1" x14ac:dyDescent="0.3">
      <c r="A2258" s="13">
        <f>IF(INPUT_SELECTOR="T",dayTest!A2255,day!A2255)</f>
        <v>0</v>
      </c>
    </row>
    <row r="2259" spans="1:1" x14ac:dyDescent="0.3">
      <c r="A2259" s="13">
        <f>IF(INPUT_SELECTOR="T",dayTest!A2256,day!A2256)</f>
        <v>0</v>
      </c>
    </row>
    <row r="2260" spans="1:1" x14ac:dyDescent="0.3">
      <c r="A2260" s="13">
        <f>IF(INPUT_SELECTOR="T",dayTest!A2257,day!A2257)</f>
        <v>0</v>
      </c>
    </row>
    <row r="2261" spans="1:1" x14ac:dyDescent="0.3">
      <c r="A2261" s="13">
        <f>IF(INPUT_SELECTOR="T",dayTest!A2258,day!A2258)</f>
        <v>0</v>
      </c>
    </row>
    <row r="2262" spans="1:1" x14ac:dyDescent="0.3">
      <c r="A2262" s="13">
        <f>IF(INPUT_SELECTOR="T",dayTest!A2259,day!A2259)</f>
        <v>0</v>
      </c>
    </row>
    <row r="2263" spans="1:1" x14ac:dyDescent="0.3">
      <c r="A2263" s="13">
        <f>IF(INPUT_SELECTOR="T",dayTest!A2260,day!A2260)</f>
        <v>0</v>
      </c>
    </row>
    <row r="2264" spans="1:1" x14ac:dyDescent="0.3">
      <c r="A2264" s="13">
        <f>IF(INPUT_SELECTOR="T",dayTest!A2261,day!A2261)</f>
        <v>0</v>
      </c>
    </row>
    <row r="2265" spans="1:1" x14ac:dyDescent="0.3">
      <c r="A2265" s="13">
        <f>IF(INPUT_SELECTOR="T",dayTest!A2262,day!A2262)</f>
        <v>0</v>
      </c>
    </row>
    <row r="2266" spans="1:1" x14ac:dyDescent="0.3">
      <c r="A2266" s="13">
        <f>IF(INPUT_SELECTOR="T",dayTest!A2263,day!A2263)</f>
        <v>0</v>
      </c>
    </row>
    <row r="2267" spans="1:1" x14ac:dyDescent="0.3">
      <c r="A2267" s="13">
        <f>IF(INPUT_SELECTOR="T",dayTest!A2264,day!A2264)</f>
        <v>0</v>
      </c>
    </row>
    <row r="2268" spans="1:1" x14ac:dyDescent="0.3">
      <c r="A2268" s="13">
        <f>IF(INPUT_SELECTOR="T",dayTest!A2265,day!A2265)</f>
        <v>0</v>
      </c>
    </row>
    <row r="2269" spans="1:1" x14ac:dyDescent="0.3">
      <c r="A2269" s="13">
        <f>IF(INPUT_SELECTOR="T",dayTest!A2266,day!A2266)</f>
        <v>0</v>
      </c>
    </row>
    <row r="2270" spans="1:1" x14ac:dyDescent="0.3">
      <c r="A2270" s="13">
        <f>IF(INPUT_SELECTOR="T",dayTest!A2267,day!A2267)</f>
        <v>0</v>
      </c>
    </row>
    <row r="2271" spans="1:1" x14ac:dyDescent="0.3">
      <c r="A2271" s="13">
        <f>IF(INPUT_SELECTOR="T",dayTest!A2268,day!A2268)</f>
        <v>0</v>
      </c>
    </row>
    <row r="2272" spans="1:1" x14ac:dyDescent="0.3">
      <c r="A2272" s="13">
        <f>IF(INPUT_SELECTOR="T",dayTest!A2269,day!A2269)</f>
        <v>0</v>
      </c>
    </row>
    <row r="2273" spans="1:1" x14ac:dyDescent="0.3">
      <c r="A2273" s="13">
        <f>IF(INPUT_SELECTOR="T",dayTest!A2270,day!A2270)</f>
        <v>0</v>
      </c>
    </row>
    <row r="2274" spans="1:1" x14ac:dyDescent="0.3">
      <c r="A2274" s="13">
        <f>IF(INPUT_SELECTOR="T",dayTest!A2271,day!A2271)</f>
        <v>0</v>
      </c>
    </row>
    <row r="2275" spans="1:1" x14ac:dyDescent="0.3">
      <c r="A2275" s="13">
        <f>IF(INPUT_SELECTOR="T",dayTest!A2272,day!A2272)</f>
        <v>0</v>
      </c>
    </row>
    <row r="2276" spans="1:1" x14ac:dyDescent="0.3">
      <c r="A2276" s="13">
        <f>IF(INPUT_SELECTOR="T",dayTest!A2273,day!A2273)</f>
        <v>0</v>
      </c>
    </row>
    <row r="2277" spans="1:1" x14ac:dyDescent="0.3">
      <c r="A2277" s="13">
        <f>IF(INPUT_SELECTOR="T",dayTest!A2274,day!A2274)</f>
        <v>0</v>
      </c>
    </row>
    <row r="2278" spans="1:1" x14ac:dyDescent="0.3">
      <c r="A2278" s="13">
        <f>IF(INPUT_SELECTOR="T",dayTest!A2275,day!A2275)</f>
        <v>0</v>
      </c>
    </row>
    <row r="2279" spans="1:1" x14ac:dyDescent="0.3">
      <c r="A2279" s="13">
        <f>IF(INPUT_SELECTOR="T",dayTest!A2276,day!A2276)</f>
        <v>0</v>
      </c>
    </row>
    <row r="2280" spans="1:1" x14ac:dyDescent="0.3">
      <c r="A2280" s="13">
        <f>IF(INPUT_SELECTOR="T",dayTest!A2277,day!A2277)</f>
        <v>0</v>
      </c>
    </row>
    <row r="2281" spans="1:1" x14ac:dyDescent="0.3">
      <c r="A2281" s="13">
        <f>IF(INPUT_SELECTOR="T",dayTest!A2278,day!A2278)</f>
        <v>0</v>
      </c>
    </row>
    <row r="2282" spans="1:1" x14ac:dyDescent="0.3">
      <c r="A2282" s="13">
        <f>IF(INPUT_SELECTOR="T",dayTest!A2279,day!A2279)</f>
        <v>0</v>
      </c>
    </row>
    <row r="2283" spans="1:1" x14ac:dyDescent="0.3">
      <c r="A2283" s="13">
        <f>IF(INPUT_SELECTOR="T",dayTest!A2280,day!A2280)</f>
        <v>0</v>
      </c>
    </row>
    <row r="2284" spans="1:1" x14ac:dyDescent="0.3">
      <c r="A2284" s="13">
        <f>IF(INPUT_SELECTOR="T",dayTest!A2281,day!A2281)</f>
        <v>0</v>
      </c>
    </row>
    <row r="2285" spans="1:1" x14ac:dyDescent="0.3">
      <c r="A2285" s="13">
        <f>IF(INPUT_SELECTOR="T",dayTest!A2282,day!A2282)</f>
        <v>0</v>
      </c>
    </row>
    <row r="2286" spans="1:1" x14ac:dyDescent="0.3">
      <c r="A2286" s="13">
        <f>IF(INPUT_SELECTOR="T",dayTest!A2283,day!A2283)</f>
        <v>0</v>
      </c>
    </row>
    <row r="2287" spans="1:1" x14ac:dyDescent="0.3">
      <c r="A2287" s="13">
        <f>IF(INPUT_SELECTOR="T",dayTest!A2284,day!A2284)</f>
        <v>0</v>
      </c>
    </row>
    <row r="2288" spans="1:1" x14ac:dyDescent="0.3">
      <c r="A2288" s="13">
        <f>IF(INPUT_SELECTOR="T",dayTest!A2285,day!A2285)</f>
        <v>0</v>
      </c>
    </row>
    <row r="2289" spans="1:1" x14ac:dyDescent="0.3">
      <c r="A2289" s="13">
        <f>IF(INPUT_SELECTOR="T",dayTest!A2286,day!A2286)</f>
        <v>0</v>
      </c>
    </row>
    <row r="2290" spans="1:1" x14ac:dyDescent="0.3">
      <c r="A2290" s="13">
        <f>IF(INPUT_SELECTOR="T",dayTest!A2287,day!A2287)</f>
        <v>0</v>
      </c>
    </row>
    <row r="2291" spans="1:1" x14ac:dyDescent="0.3">
      <c r="A2291" s="13">
        <f>IF(INPUT_SELECTOR="T",dayTest!A2288,day!A2288)</f>
        <v>0</v>
      </c>
    </row>
    <row r="2292" spans="1:1" x14ac:dyDescent="0.3">
      <c r="A2292" s="13">
        <f>IF(INPUT_SELECTOR="T",dayTest!A2289,day!A2289)</f>
        <v>0</v>
      </c>
    </row>
    <row r="2293" spans="1:1" x14ac:dyDescent="0.3">
      <c r="A2293" s="13">
        <f>IF(INPUT_SELECTOR="T",dayTest!A2290,day!A2290)</f>
        <v>0</v>
      </c>
    </row>
    <row r="2294" spans="1:1" x14ac:dyDescent="0.3">
      <c r="A2294" s="13">
        <f>IF(INPUT_SELECTOR="T",dayTest!A2291,day!A2291)</f>
        <v>0</v>
      </c>
    </row>
    <row r="2295" spans="1:1" x14ac:dyDescent="0.3">
      <c r="A2295" s="13">
        <f>IF(INPUT_SELECTOR="T",dayTest!A2292,day!A2292)</f>
        <v>0</v>
      </c>
    </row>
    <row r="2296" spans="1:1" x14ac:dyDescent="0.3">
      <c r="A2296" s="13">
        <f>IF(INPUT_SELECTOR="T",dayTest!A2293,day!A2293)</f>
        <v>0</v>
      </c>
    </row>
    <row r="2297" spans="1:1" x14ac:dyDescent="0.3">
      <c r="A2297" s="13">
        <f>IF(INPUT_SELECTOR="T",dayTest!A2294,day!A2294)</f>
        <v>0</v>
      </c>
    </row>
    <row r="2298" spans="1:1" x14ac:dyDescent="0.3">
      <c r="A2298" s="13">
        <f>IF(INPUT_SELECTOR="T",dayTest!A2295,day!A2295)</f>
        <v>0</v>
      </c>
    </row>
    <row r="2299" spans="1:1" x14ac:dyDescent="0.3">
      <c r="A2299" s="13">
        <f>IF(INPUT_SELECTOR="T",dayTest!A2296,day!A2296)</f>
        <v>0</v>
      </c>
    </row>
    <row r="2300" spans="1:1" x14ac:dyDescent="0.3">
      <c r="A2300" s="13">
        <f>IF(INPUT_SELECTOR="T",dayTest!A2297,day!A2297)</f>
        <v>0</v>
      </c>
    </row>
    <row r="2301" spans="1:1" x14ac:dyDescent="0.3">
      <c r="A2301" s="13">
        <f>IF(INPUT_SELECTOR="T",dayTest!A2298,day!A2298)</f>
        <v>0</v>
      </c>
    </row>
    <row r="2302" spans="1:1" x14ac:dyDescent="0.3">
      <c r="A2302" s="13">
        <f>IF(INPUT_SELECTOR="T",dayTest!A2299,day!A2299)</f>
        <v>0</v>
      </c>
    </row>
    <row r="2303" spans="1:1" x14ac:dyDescent="0.3">
      <c r="A2303" s="13">
        <f>IF(INPUT_SELECTOR="T",dayTest!A2300,day!A2300)</f>
        <v>0</v>
      </c>
    </row>
    <row r="2304" spans="1:1" x14ac:dyDescent="0.3">
      <c r="A2304" s="13">
        <f>IF(INPUT_SELECTOR="T",dayTest!A2301,day!A2301)</f>
        <v>0</v>
      </c>
    </row>
    <row r="2305" spans="1:1" x14ac:dyDescent="0.3">
      <c r="A2305" s="13">
        <f>IF(INPUT_SELECTOR="T",dayTest!A2302,day!A2302)</f>
        <v>0</v>
      </c>
    </row>
    <row r="2306" spans="1:1" x14ac:dyDescent="0.3">
      <c r="A2306" s="13">
        <f>IF(INPUT_SELECTOR="T",dayTest!A2303,day!A2303)</f>
        <v>0</v>
      </c>
    </row>
    <row r="2307" spans="1:1" x14ac:dyDescent="0.3">
      <c r="A2307" s="13">
        <f>IF(INPUT_SELECTOR="T",dayTest!A2304,day!A2304)</f>
        <v>0</v>
      </c>
    </row>
    <row r="2308" spans="1:1" x14ac:dyDescent="0.3">
      <c r="A2308" s="13">
        <f>IF(INPUT_SELECTOR="T",dayTest!A2305,day!A2305)</f>
        <v>0</v>
      </c>
    </row>
    <row r="2309" spans="1:1" x14ac:dyDescent="0.3">
      <c r="A2309" s="13">
        <f>IF(INPUT_SELECTOR="T",dayTest!A2306,day!A2306)</f>
        <v>0</v>
      </c>
    </row>
    <row r="2310" spans="1:1" x14ac:dyDescent="0.3">
      <c r="A2310" s="13">
        <f>IF(INPUT_SELECTOR="T",dayTest!A2307,day!A2307)</f>
        <v>0</v>
      </c>
    </row>
    <row r="2311" spans="1:1" x14ac:dyDescent="0.3">
      <c r="A2311" s="13">
        <f>IF(INPUT_SELECTOR="T",dayTest!A2308,day!A2308)</f>
        <v>0</v>
      </c>
    </row>
    <row r="2312" spans="1:1" x14ac:dyDescent="0.3">
      <c r="A2312" s="13">
        <f>IF(INPUT_SELECTOR="T",dayTest!A2309,day!A2309)</f>
        <v>0</v>
      </c>
    </row>
    <row r="2313" spans="1:1" x14ac:dyDescent="0.3">
      <c r="A2313" s="13">
        <f>IF(INPUT_SELECTOR="T",dayTest!A2310,day!A2310)</f>
        <v>0</v>
      </c>
    </row>
    <row r="2314" spans="1:1" x14ac:dyDescent="0.3">
      <c r="A2314" s="13">
        <f>IF(INPUT_SELECTOR="T",dayTest!A2311,day!A2311)</f>
        <v>0</v>
      </c>
    </row>
    <row r="2315" spans="1:1" x14ac:dyDescent="0.3">
      <c r="A2315" s="13">
        <f>IF(INPUT_SELECTOR="T",dayTest!A2312,day!A2312)</f>
        <v>0</v>
      </c>
    </row>
    <row r="2316" spans="1:1" x14ac:dyDescent="0.3">
      <c r="A2316" s="13">
        <f>IF(INPUT_SELECTOR="T",dayTest!A2313,day!A2313)</f>
        <v>0</v>
      </c>
    </row>
    <row r="2317" spans="1:1" x14ac:dyDescent="0.3">
      <c r="A2317" s="13">
        <f>IF(INPUT_SELECTOR="T",dayTest!A2314,day!A2314)</f>
        <v>0</v>
      </c>
    </row>
    <row r="2318" spans="1:1" x14ac:dyDescent="0.3">
      <c r="A2318" s="13">
        <f>IF(INPUT_SELECTOR="T",dayTest!A2315,day!A2315)</f>
        <v>0</v>
      </c>
    </row>
    <row r="2319" spans="1:1" x14ac:dyDescent="0.3">
      <c r="A2319" s="13">
        <f>IF(INPUT_SELECTOR="T",dayTest!A2316,day!A2316)</f>
        <v>0</v>
      </c>
    </row>
    <row r="2320" spans="1:1" x14ac:dyDescent="0.3">
      <c r="A2320" s="13">
        <f>IF(INPUT_SELECTOR="T",dayTest!A2317,day!A2317)</f>
        <v>0</v>
      </c>
    </row>
    <row r="2321" spans="1:1" x14ac:dyDescent="0.3">
      <c r="A2321" s="13">
        <f>IF(INPUT_SELECTOR="T",dayTest!A2318,day!A2318)</f>
        <v>0</v>
      </c>
    </row>
    <row r="2322" spans="1:1" x14ac:dyDescent="0.3">
      <c r="A2322" s="13">
        <f>IF(INPUT_SELECTOR="T",dayTest!A2319,day!A2319)</f>
        <v>0</v>
      </c>
    </row>
    <row r="2323" spans="1:1" x14ac:dyDescent="0.3">
      <c r="A2323" s="13">
        <f>IF(INPUT_SELECTOR="T",dayTest!A2320,day!A2320)</f>
        <v>0</v>
      </c>
    </row>
    <row r="2324" spans="1:1" x14ac:dyDescent="0.3">
      <c r="A2324" s="13">
        <f>IF(INPUT_SELECTOR="T",dayTest!A2321,day!A2321)</f>
        <v>0</v>
      </c>
    </row>
    <row r="2325" spans="1:1" x14ac:dyDescent="0.3">
      <c r="A2325" s="13">
        <f>IF(INPUT_SELECTOR="T",dayTest!A2322,day!A2322)</f>
        <v>0</v>
      </c>
    </row>
    <row r="2326" spans="1:1" x14ac:dyDescent="0.3">
      <c r="A2326" s="13">
        <f>IF(INPUT_SELECTOR="T",dayTest!A2323,day!A2323)</f>
        <v>0</v>
      </c>
    </row>
    <row r="2327" spans="1:1" x14ac:dyDescent="0.3">
      <c r="A2327" s="13">
        <f>IF(INPUT_SELECTOR="T",dayTest!A2324,day!A2324)</f>
        <v>0</v>
      </c>
    </row>
    <row r="2328" spans="1:1" x14ac:dyDescent="0.3">
      <c r="A2328" s="13">
        <f>IF(INPUT_SELECTOR="T",dayTest!A2325,day!A2325)</f>
        <v>0</v>
      </c>
    </row>
    <row r="2329" spans="1:1" x14ac:dyDescent="0.3">
      <c r="A2329" s="13">
        <f>IF(INPUT_SELECTOR="T",dayTest!A2326,day!A2326)</f>
        <v>0</v>
      </c>
    </row>
    <row r="2330" spans="1:1" x14ac:dyDescent="0.3">
      <c r="A2330" s="13">
        <f>IF(INPUT_SELECTOR="T",dayTest!A2327,day!A2327)</f>
        <v>0</v>
      </c>
    </row>
    <row r="2331" spans="1:1" x14ac:dyDescent="0.3">
      <c r="A2331" s="13">
        <f>IF(INPUT_SELECTOR="T",dayTest!A2328,day!A2328)</f>
        <v>0</v>
      </c>
    </row>
    <row r="2332" spans="1:1" x14ac:dyDescent="0.3">
      <c r="A2332" s="13">
        <f>IF(INPUT_SELECTOR="T",dayTest!A2329,day!A2329)</f>
        <v>0</v>
      </c>
    </row>
    <row r="2333" spans="1:1" x14ac:dyDescent="0.3">
      <c r="A2333" s="13">
        <f>IF(INPUT_SELECTOR="T",dayTest!A2330,day!A2330)</f>
        <v>0</v>
      </c>
    </row>
    <row r="2334" spans="1:1" x14ac:dyDescent="0.3">
      <c r="A2334" s="13">
        <f>IF(INPUT_SELECTOR="T",dayTest!A2331,day!A2331)</f>
        <v>0</v>
      </c>
    </row>
    <row r="2335" spans="1:1" x14ac:dyDescent="0.3">
      <c r="A2335" s="13">
        <f>IF(INPUT_SELECTOR="T",dayTest!A2332,day!A2332)</f>
        <v>0</v>
      </c>
    </row>
    <row r="2336" spans="1:1" x14ac:dyDescent="0.3">
      <c r="A2336" s="13">
        <f>IF(INPUT_SELECTOR="T",dayTest!A2333,day!A2333)</f>
        <v>0</v>
      </c>
    </row>
    <row r="2337" spans="1:1" x14ac:dyDescent="0.3">
      <c r="A2337" s="13">
        <f>IF(INPUT_SELECTOR="T",dayTest!A2334,day!A2334)</f>
        <v>0</v>
      </c>
    </row>
    <row r="2338" spans="1:1" x14ac:dyDescent="0.3">
      <c r="A2338" s="13">
        <f>IF(INPUT_SELECTOR="T",dayTest!A2335,day!A2335)</f>
        <v>0</v>
      </c>
    </row>
    <row r="2339" spans="1:1" x14ac:dyDescent="0.3">
      <c r="A2339" s="13">
        <f>IF(INPUT_SELECTOR="T",dayTest!A2336,day!A2336)</f>
        <v>0</v>
      </c>
    </row>
    <row r="2340" spans="1:1" x14ac:dyDescent="0.3">
      <c r="A2340" s="13">
        <f>IF(INPUT_SELECTOR="T",dayTest!A2337,day!A2337)</f>
        <v>0</v>
      </c>
    </row>
    <row r="2341" spans="1:1" x14ac:dyDescent="0.3">
      <c r="A2341" s="13">
        <f>IF(INPUT_SELECTOR="T",dayTest!A2338,day!A2338)</f>
        <v>0</v>
      </c>
    </row>
    <row r="2342" spans="1:1" x14ac:dyDescent="0.3">
      <c r="A2342" s="13">
        <f>IF(INPUT_SELECTOR="T",dayTest!A2339,day!A2339)</f>
        <v>0</v>
      </c>
    </row>
    <row r="2343" spans="1:1" x14ac:dyDescent="0.3">
      <c r="A2343" s="13">
        <f>IF(INPUT_SELECTOR="T",dayTest!A2340,day!A2340)</f>
        <v>0</v>
      </c>
    </row>
    <row r="2344" spans="1:1" x14ac:dyDescent="0.3">
      <c r="A2344" s="13">
        <f>IF(INPUT_SELECTOR="T",dayTest!A2341,day!A2341)</f>
        <v>0</v>
      </c>
    </row>
    <row r="2345" spans="1:1" x14ac:dyDescent="0.3">
      <c r="A2345" s="13">
        <f>IF(INPUT_SELECTOR="T",dayTest!A2342,day!A2342)</f>
        <v>0</v>
      </c>
    </row>
    <row r="2346" spans="1:1" x14ac:dyDescent="0.3">
      <c r="A2346" s="13">
        <f>IF(INPUT_SELECTOR="T",dayTest!A2343,day!A2343)</f>
        <v>0</v>
      </c>
    </row>
    <row r="2347" spans="1:1" x14ac:dyDescent="0.3">
      <c r="A2347" s="13">
        <f>IF(INPUT_SELECTOR="T",dayTest!A2344,day!A2344)</f>
        <v>0</v>
      </c>
    </row>
    <row r="2348" spans="1:1" x14ac:dyDescent="0.3">
      <c r="A2348" s="13">
        <f>IF(INPUT_SELECTOR="T",dayTest!A2345,day!A2345)</f>
        <v>0</v>
      </c>
    </row>
    <row r="2349" spans="1:1" x14ac:dyDescent="0.3">
      <c r="A2349" s="13">
        <f>IF(INPUT_SELECTOR="T",dayTest!A2346,day!A2346)</f>
        <v>0</v>
      </c>
    </row>
    <row r="2350" spans="1:1" x14ac:dyDescent="0.3">
      <c r="A2350" s="13">
        <f>IF(INPUT_SELECTOR="T",dayTest!A2347,day!A2347)</f>
        <v>0</v>
      </c>
    </row>
    <row r="2351" spans="1:1" x14ac:dyDescent="0.3">
      <c r="A2351" s="13">
        <f>IF(INPUT_SELECTOR="T",dayTest!A2348,day!A2348)</f>
        <v>0</v>
      </c>
    </row>
    <row r="2352" spans="1:1" x14ac:dyDescent="0.3">
      <c r="A2352" s="13">
        <f>IF(INPUT_SELECTOR="T",dayTest!A2349,day!A2349)</f>
        <v>0</v>
      </c>
    </row>
    <row r="2353" spans="1:1" x14ac:dyDescent="0.3">
      <c r="A2353" s="13">
        <f>IF(INPUT_SELECTOR="T",dayTest!A2350,day!A2350)</f>
        <v>0</v>
      </c>
    </row>
    <row r="2354" spans="1:1" x14ac:dyDescent="0.3">
      <c r="A2354" s="13">
        <f>IF(INPUT_SELECTOR="T",dayTest!A2351,day!A2351)</f>
        <v>0</v>
      </c>
    </row>
    <row r="2355" spans="1:1" x14ac:dyDescent="0.3">
      <c r="A2355" s="13">
        <f>IF(INPUT_SELECTOR="T",dayTest!A2352,day!A2352)</f>
        <v>0</v>
      </c>
    </row>
    <row r="2356" spans="1:1" x14ac:dyDescent="0.3">
      <c r="A2356" s="13">
        <f>IF(INPUT_SELECTOR="T",dayTest!A2353,day!A2353)</f>
        <v>0</v>
      </c>
    </row>
    <row r="2357" spans="1:1" x14ac:dyDescent="0.3">
      <c r="A2357" s="13">
        <f>IF(INPUT_SELECTOR="T",dayTest!A2354,day!A2354)</f>
        <v>0</v>
      </c>
    </row>
    <row r="2358" spans="1:1" x14ac:dyDescent="0.3">
      <c r="A2358" s="13">
        <f>IF(INPUT_SELECTOR="T",dayTest!A2355,day!A2355)</f>
        <v>0</v>
      </c>
    </row>
    <row r="2359" spans="1:1" x14ac:dyDescent="0.3">
      <c r="A2359" s="13">
        <f>IF(INPUT_SELECTOR="T",dayTest!A2356,day!A2356)</f>
        <v>0</v>
      </c>
    </row>
    <row r="2360" spans="1:1" x14ac:dyDescent="0.3">
      <c r="A2360" s="13">
        <f>IF(INPUT_SELECTOR="T",dayTest!A2357,day!A2357)</f>
        <v>0</v>
      </c>
    </row>
    <row r="2361" spans="1:1" x14ac:dyDescent="0.3">
      <c r="A2361" s="13">
        <f>IF(INPUT_SELECTOR="T",dayTest!A2358,day!A2358)</f>
        <v>0</v>
      </c>
    </row>
    <row r="2362" spans="1:1" x14ac:dyDescent="0.3">
      <c r="A2362" s="13">
        <f>IF(INPUT_SELECTOR="T",dayTest!A2359,day!A2359)</f>
        <v>0</v>
      </c>
    </row>
    <row r="2363" spans="1:1" x14ac:dyDescent="0.3">
      <c r="A2363" s="13">
        <f>IF(INPUT_SELECTOR="T",dayTest!A2360,day!A2360)</f>
        <v>0</v>
      </c>
    </row>
    <row r="2364" spans="1:1" x14ac:dyDescent="0.3">
      <c r="A2364" s="13">
        <f>IF(INPUT_SELECTOR="T",dayTest!A2361,day!A2361)</f>
        <v>0</v>
      </c>
    </row>
    <row r="2365" spans="1:1" x14ac:dyDescent="0.3">
      <c r="A2365" s="13">
        <f>IF(INPUT_SELECTOR="T",dayTest!A2362,day!A2362)</f>
        <v>0</v>
      </c>
    </row>
    <row r="2366" spans="1:1" x14ac:dyDescent="0.3">
      <c r="A2366" s="13">
        <f>IF(INPUT_SELECTOR="T",dayTest!A2363,day!A2363)</f>
        <v>0</v>
      </c>
    </row>
    <row r="2367" spans="1:1" x14ac:dyDescent="0.3">
      <c r="A2367" s="13">
        <f>IF(INPUT_SELECTOR="T",dayTest!A2364,day!A2364)</f>
        <v>0</v>
      </c>
    </row>
    <row r="2368" spans="1:1" x14ac:dyDescent="0.3">
      <c r="A2368" s="13">
        <f>IF(INPUT_SELECTOR="T",dayTest!A2365,day!A2365)</f>
        <v>0</v>
      </c>
    </row>
    <row r="2369" spans="1:1" x14ac:dyDescent="0.3">
      <c r="A2369" s="13">
        <f>IF(INPUT_SELECTOR="T",dayTest!A2366,day!A2366)</f>
        <v>0</v>
      </c>
    </row>
    <row r="2370" spans="1:1" x14ac:dyDescent="0.3">
      <c r="A2370" s="13">
        <f>IF(INPUT_SELECTOR="T",dayTest!A2367,day!A2367)</f>
        <v>0</v>
      </c>
    </row>
    <row r="2371" spans="1:1" x14ac:dyDescent="0.3">
      <c r="A2371" s="13">
        <f>IF(INPUT_SELECTOR="T",dayTest!A2368,day!A2368)</f>
        <v>0</v>
      </c>
    </row>
    <row r="2372" spans="1:1" x14ac:dyDescent="0.3">
      <c r="A2372" s="13">
        <f>IF(INPUT_SELECTOR="T",dayTest!A2369,day!A2369)</f>
        <v>0</v>
      </c>
    </row>
    <row r="2373" spans="1:1" x14ac:dyDescent="0.3">
      <c r="A2373" s="13">
        <f>IF(INPUT_SELECTOR="T",dayTest!A2370,day!A2370)</f>
        <v>0</v>
      </c>
    </row>
    <row r="2374" spans="1:1" x14ac:dyDescent="0.3">
      <c r="A2374" s="13">
        <f>IF(INPUT_SELECTOR="T",dayTest!A2371,day!A2371)</f>
        <v>0</v>
      </c>
    </row>
    <row r="2375" spans="1:1" x14ac:dyDescent="0.3">
      <c r="A2375" s="13">
        <f>IF(INPUT_SELECTOR="T",dayTest!A2372,day!A2372)</f>
        <v>0</v>
      </c>
    </row>
    <row r="2376" spans="1:1" x14ac:dyDescent="0.3">
      <c r="A2376" s="13">
        <f>IF(INPUT_SELECTOR="T",dayTest!A2373,day!A2373)</f>
        <v>0</v>
      </c>
    </row>
    <row r="2377" spans="1:1" x14ac:dyDescent="0.3">
      <c r="A2377" s="13">
        <f>IF(INPUT_SELECTOR="T",dayTest!A2374,day!A2374)</f>
        <v>0</v>
      </c>
    </row>
    <row r="2378" spans="1:1" x14ac:dyDescent="0.3">
      <c r="A2378" s="13">
        <f>IF(INPUT_SELECTOR="T",dayTest!A2375,day!A2375)</f>
        <v>0</v>
      </c>
    </row>
    <row r="2379" spans="1:1" x14ac:dyDescent="0.3">
      <c r="A2379" s="13">
        <f>IF(INPUT_SELECTOR="T",dayTest!A2376,day!A2376)</f>
        <v>0</v>
      </c>
    </row>
    <row r="2380" spans="1:1" x14ac:dyDescent="0.3">
      <c r="A2380" s="13">
        <f>IF(INPUT_SELECTOR="T",dayTest!A2377,day!A2377)</f>
        <v>0</v>
      </c>
    </row>
    <row r="2381" spans="1:1" x14ac:dyDescent="0.3">
      <c r="A2381" s="13">
        <f>IF(INPUT_SELECTOR="T",dayTest!A2378,day!A2378)</f>
        <v>0</v>
      </c>
    </row>
    <row r="2382" spans="1:1" x14ac:dyDescent="0.3">
      <c r="A2382" s="13">
        <f>IF(INPUT_SELECTOR="T",dayTest!A2379,day!A2379)</f>
        <v>0</v>
      </c>
    </row>
    <row r="2383" spans="1:1" x14ac:dyDescent="0.3">
      <c r="A2383" s="13">
        <f>IF(INPUT_SELECTOR="T",dayTest!A2380,day!A2380)</f>
        <v>0</v>
      </c>
    </row>
    <row r="2384" spans="1:1" x14ac:dyDescent="0.3">
      <c r="A2384" s="13">
        <f>IF(INPUT_SELECTOR="T",dayTest!A2381,day!A2381)</f>
        <v>0</v>
      </c>
    </row>
    <row r="2385" spans="1:1" x14ac:dyDescent="0.3">
      <c r="A2385" s="13">
        <f>IF(INPUT_SELECTOR="T",dayTest!A2382,day!A2382)</f>
        <v>0</v>
      </c>
    </row>
    <row r="2386" spans="1:1" x14ac:dyDescent="0.3">
      <c r="A2386" s="13">
        <f>IF(INPUT_SELECTOR="T",dayTest!A2383,day!A2383)</f>
        <v>0</v>
      </c>
    </row>
    <row r="2387" spans="1:1" x14ac:dyDescent="0.3">
      <c r="A2387" s="13">
        <f>IF(INPUT_SELECTOR="T",dayTest!A2384,day!A2384)</f>
        <v>0</v>
      </c>
    </row>
    <row r="2388" spans="1:1" x14ac:dyDescent="0.3">
      <c r="A2388" s="13">
        <f>IF(INPUT_SELECTOR="T",dayTest!A2385,day!A2385)</f>
        <v>0</v>
      </c>
    </row>
    <row r="2389" spans="1:1" x14ac:dyDescent="0.3">
      <c r="A2389" s="13">
        <f>IF(INPUT_SELECTOR="T",dayTest!A2386,day!A2386)</f>
        <v>0</v>
      </c>
    </row>
    <row r="2390" spans="1:1" x14ac:dyDescent="0.3">
      <c r="A2390" s="13">
        <f>IF(INPUT_SELECTOR="T",dayTest!A2387,day!A2387)</f>
        <v>0</v>
      </c>
    </row>
    <row r="2391" spans="1:1" x14ac:dyDescent="0.3">
      <c r="A2391" s="13">
        <f>IF(INPUT_SELECTOR="T",dayTest!A2388,day!A2388)</f>
        <v>0</v>
      </c>
    </row>
    <row r="2392" spans="1:1" x14ac:dyDescent="0.3">
      <c r="A2392" s="13">
        <f>IF(INPUT_SELECTOR="T",dayTest!A2389,day!A2389)</f>
        <v>0</v>
      </c>
    </row>
    <row r="2393" spans="1:1" x14ac:dyDescent="0.3">
      <c r="A2393" s="13">
        <f>IF(INPUT_SELECTOR="T",dayTest!A2390,day!A2390)</f>
        <v>0</v>
      </c>
    </row>
    <row r="2394" spans="1:1" x14ac:dyDescent="0.3">
      <c r="A2394" s="13">
        <f>IF(INPUT_SELECTOR="T",dayTest!A2391,day!A2391)</f>
        <v>0</v>
      </c>
    </row>
    <row r="2395" spans="1:1" x14ac:dyDescent="0.3">
      <c r="A2395" s="13">
        <f>IF(INPUT_SELECTOR="T",dayTest!A2392,day!A2392)</f>
        <v>0</v>
      </c>
    </row>
    <row r="2396" spans="1:1" x14ac:dyDescent="0.3">
      <c r="A2396" s="13">
        <f>IF(INPUT_SELECTOR="T",dayTest!A2393,day!A2393)</f>
        <v>0</v>
      </c>
    </row>
    <row r="2397" spans="1:1" x14ac:dyDescent="0.3">
      <c r="A2397" s="13">
        <f>IF(INPUT_SELECTOR="T",dayTest!A2394,day!A2394)</f>
        <v>0</v>
      </c>
    </row>
    <row r="2398" spans="1:1" x14ac:dyDescent="0.3">
      <c r="A2398" s="13">
        <f>IF(INPUT_SELECTOR="T",dayTest!A2395,day!A2395)</f>
        <v>0</v>
      </c>
    </row>
    <row r="2399" spans="1:1" x14ac:dyDescent="0.3">
      <c r="A2399" s="13">
        <f>IF(INPUT_SELECTOR="T",dayTest!A2396,day!A2396)</f>
        <v>0</v>
      </c>
    </row>
    <row r="2400" spans="1:1" x14ac:dyDescent="0.3">
      <c r="A2400" s="13">
        <f>IF(INPUT_SELECTOR="T",dayTest!A2397,day!A2397)</f>
        <v>0</v>
      </c>
    </row>
    <row r="2401" spans="1:1" x14ac:dyDescent="0.3">
      <c r="A2401" s="13">
        <f>IF(INPUT_SELECTOR="T",dayTest!A2398,day!A2398)</f>
        <v>0</v>
      </c>
    </row>
    <row r="2402" spans="1:1" x14ac:dyDescent="0.3">
      <c r="A2402" s="13">
        <f>IF(INPUT_SELECTOR="T",dayTest!A2399,day!A2399)</f>
        <v>0</v>
      </c>
    </row>
    <row r="2403" spans="1:1" x14ac:dyDescent="0.3">
      <c r="A2403" s="13">
        <f>IF(INPUT_SELECTOR="T",dayTest!A2400,day!A2400)</f>
        <v>0</v>
      </c>
    </row>
    <row r="2404" spans="1:1" x14ac:dyDescent="0.3">
      <c r="A2404" s="13">
        <f>IF(INPUT_SELECTOR="T",dayTest!A2401,day!A2401)</f>
        <v>0</v>
      </c>
    </row>
    <row r="2405" spans="1:1" x14ac:dyDescent="0.3">
      <c r="A2405" s="13">
        <f>IF(INPUT_SELECTOR="T",dayTest!A2402,day!A2402)</f>
        <v>0</v>
      </c>
    </row>
    <row r="2406" spans="1:1" x14ac:dyDescent="0.3">
      <c r="A2406" s="13">
        <f>IF(INPUT_SELECTOR="T",dayTest!A2403,day!A2403)</f>
        <v>0</v>
      </c>
    </row>
    <row r="2407" spans="1:1" x14ac:dyDescent="0.3">
      <c r="A2407" s="13">
        <f>IF(INPUT_SELECTOR="T",dayTest!A2404,day!A2404)</f>
        <v>0</v>
      </c>
    </row>
    <row r="2408" spans="1:1" x14ac:dyDescent="0.3">
      <c r="A2408" s="13">
        <f>IF(INPUT_SELECTOR="T",dayTest!A2405,day!A2405)</f>
        <v>0</v>
      </c>
    </row>
    <row r="2409" spans="1:1" x14ac:dyDescent="0.3">
      <c r="A2409" s="13">
        <f>IF(INPUT_SELECTOR="T",dayTest!A2406,day!A2406)</f>
        <v>0</v>
      </c>
    </row>
    <row r="2410" spans="1:1" x14ac:dyDescent="0.3">
      <c r="A2410" s="13">
        <f>IF(INPUT_SELECTOR="T",dayTest!A2407,day!A2407)</f>
        <v>0</v>
      </c>
    </row>
    <row r="2411" spans="1:1" x14ac:dyDescent="0.3">
      <c r="A2411" s="13">
        <f>IF(INPUT_SELECTOR="T",dayTest!A2408,day!A2408)</f>
        <v>0</v>
      </c>
    </row>
    <row r="2412" spans="1:1" x14ac:dyDescent="0.3">
      <c r="A2412" s="13">
        <f>IF(INPUT_SELECTOR="T",dayTest!A2409,day!A2409)</f>
        <v>0</v>
      </c>
    </row>
    <row r="2413" spans="1:1" x14ac:dyDescent="0.3">
      <c r="A2413" s="13">
        <f>IF(INPUT_SELECTOR="T",dayTest!A2410,day!A2410)</f>
        <v>0</v>
      </c>
    </row>
    <row r="2414" spans="1:1" x14ac:dyDescent="0.3">
      <c r="A2414" s="13">
        <f>IF(INPUT_SELECTOR="T",dayTest!A2411,day!A2411)</f>
        <v>0</v>
      </c>
    </row>
    <row r="2415" spans="1:1" x14ac:dyDescent="0.3">
      <c r="A2415" s="13">
        <f>IF(INPUT_SELECTOR="T",dayTest!A2412,day!A2412)</f>
        <v>0</v>
      </c>
    </row>
    <row r="2416" spans="1:1" x14ac:dyDescent="0.3">
      <c r="A2416" s="13">
        <f>IF(INPUT_SELECTOR="T",dayTest!A2413,day!A2413)</f>
        <v>0</v>
      </c>
    </row>
    <row r="2417" spans="1:1" x14ac:dyDescent="0.3">
      <c r="A2417" s="13">
        <f>IF(INPUT_SELECTOR="T",dayTest!A2414,day!A2414)</f>
        <v>0</v>
      </c>
    </row>
    <row r="2418" spans="1:1" x14ac:dyDescent="0.3">
      <c r="A2418" s="13">
        <f>IF(INPUT_SELECTOR="T",dayTest!A2415,day!A2415)</f>
        <v>0</v>
      </c>
    </row>
    <row r="2419" spans="1:1" x14ac:dyDescent="0.3">
      <c r="A2419" s="13">
        <f>IF(INPUT_SELECTOR="T",dayTest!A2416,day!A2416)</f>
        <v>0</v>
      </c>
    </row>
    <row r="2420" spans="1:1" x14ac:dyDescent="0.3">
      <c r="A2420" s="13">
        <f>IF(INPUT_SELECTOR="T",dayTest!A2417,day!A2417)</f>
        <v>0</v>
      </c>
    </row>
    <row r="2421" spans="1:1" x14ac:dyDescent="0.3">
      <c r="A2421" s="13">
        <f>IF(INPUT_SELECTOR="T",dayTest!A2418,day!A2418)</f>
        <v>0</v>
      </c>
    </row>
    <row r="2422" spans="1:1" x14ac:dyDescent="0.3">
      <c r="A2422" s="13">
        <f>IF(INPUT_SELECTOR="T",dayTest!A2419,day!A2419)</f>
        <v>0</v>
      </c>
    </row>
    <row r="2423" spans="1:1" x14ac:dyDescent="0.3">
      <c r="A2423" s="13">
        <f>IF(INPUT_SELECTOR="T",dayTest!A2420,day!A2420)</f>
        <v>0</v>
      </c>
    </row>
    <row r="2424" spans="1:1" x14ac:dyDescent="0.3">
      <c r="A2424" s="13">
        <f>IF(INPUT_SELECTOR="T",dayTest!A2421,day!A2421)</f>
        <v>0</v>
      </c>
    </row>
    <row r="2425" spans="1:1" x14ac:dyDescent="0.3">
      <c r="A2425" s="13">
        <f>IF(INPUT_SELECTOR="T",dayTest!A2422,day!A2422)</f>
        <v>0</v>
      </c>
    </row>
    <row r="2426" spans="1:1" x14ac:dyDescent="0.3">
      <c r="A2426" s="13">
        <f>IF(INPUT_SELECTOR="T",dayTest!A2423,day!A2423)</f>
        <v>0</v>
      </c>
    </row>
    <row r="2427" spans="1:1" x14ac:dyDescent="0.3">
      <c r="A2427" s="13">
        <f>IF(INPUT_SELECTOR="T",dayTest!A2424,day!A2424)</f>
        <v>0</v>
      </c>
    </row>
    <row r="2428" spans="1:1" x14ac:dyDescent="0.3">
      <c r="A2428" s="13">
        <f>IF(INPUT_SELECTOR="T",dayTest!A2425,day!A2425)</f>
        <v>0</v>
      </c>
    </row>
    <row r="2429" spans="1:1" x14ac:dyDescent="0.3">
      <c r="A2429" s="13">
        <f>IF(INPUT_SELECTOR="T",dayTest!A2426,day!A2426)</f>
        <v>0</v>
      </c>
    </row>
    <row r="2430" spans="1:1" x14ac:dyDescent="0.3">
      <c r="A2430" s="13">
        <f>IF(INPUT_SELECTOR="T",dayTest!A2427,day!A2427)</f>
        <v>0</v>
      </c>
    </row>
    <row r="2431" spans="1:1" x14ac:dyDescent="0.3">
      <c r="A2431" s="13">
        <f>IF(INPUT_SELECTOR="T",dayTest!A2428,day!A2428)</f>
        <v>0</v>
      </c>
    </row>
    <row r="2432" spans="1:1" x14ac:dyDescent="0.3">
      <c r="A2432" s="13">
        <f>IF(INPUT_SELECTOR="T",dayTest!A2429,day!A2429)</f>
        <v>0</v>
      </c>
    </row>
    <row r="2433" spans="1:1" x14ac:dyDescent="0.3">
      <c r="A2433" s="13">
        <f>IF(INPUT_SELECTOR="T",dayTest!A2430,day!A2430)</f>
        <v>0</v>
      </c>
    </row>
    <row r="2434" spans="1:1" x14ac:dyDescent="0.3">
      <c r="A2434" s="13">
        <f>IF(INPUT_SELECTOR="T",dayTest!A2431,day!A2431)</f>
        <v>0</v>
      </c>
    </row>
    <row r="2435" spans="1:1" x14ac:dyDescent="0.3">
      <c r="A2435" s="13">
        <f>IF(INPUT_SELECTOR="T",dayTest!A2432,day!A2432)</f>
        <v>0</v>
      </c>
    </row>
    <row r="2436" spans="1:1" x14ac:dyDescent="0.3">
      <c r="A2436" s="13">
        <f>IF(INPUT_SELECTOR="T",dayTest!A2433,day!A2433)</f>
        <v>0</v>
      </c>
    </row>
    <row r="2437" spans="1:1" x14ac:dyDescent="0.3">
      <c r="A2437" s="13">
        <f>IF(INPUT_SELECTOR="T",dayTest!A2434,day!A2434)</f>
        <v>0</v>
      </c>
    </row>
    <row r="2438" spans="1:1" x14ac:dyDescent="0.3">
      <c r="A2438" s="13">
        <f>IF(INPUT_SELECTOR="T",dayTest!A2435,day!A2435)</f>
        <v>0</v>
      </c>
    </row>
    <row r="2439" spans="1:1" x14ac:dyDescent="0.3">
      <c r="A2439" s="13">
        <f>IF(INPUT_SELECTOR="T",dayTest!A2436,day!A2436)</f>
        <v>0</v>
      </c>
    </row>
    <row r="2440" spans="1:1" x14ac:dyDescent="0.3">
      <c r="A2440" s="13">
        <f>IF(INPUT_SELECTOR="T",dayTest!A2437,day!A2437)</f>
        <v>0</v>
      </c>
    </row>
    <row r="2441" spans="1:1" x14ac:dyDescent="0.3">
      <c r="A2441" s="13">
        <f>IF(INPUT_SELECTOR="T",dayTest!A2438,day!A2438)</f>
        <v>0</v>
      </c>
    </row>
    <row r="2442" spans="1:1" x14ac:dyDescent="0.3">
      <c r="A2442" s="13">
        <f>IF(INPUT_SELECTOR="T",dayTest!A2439,day!A2439)</f>
        <v>0</v>
      </c>
    </row>
    <row r="2443" spans="1:1" x14ac:dyDescent="0.3">
      <c r="A2443" s="13">
        <f>IF(INPUT_SELECTOR="T",dayTest!A2440,day!A2440)</f>
        <v>0</v>
      </c>
    </row>
    <row r="2444" spans="1:1" x14ac:dyDescent="0.3">
      <c r="A2444" s="13">
        <f>IF(INPUT_SELECTOR="T",dayTest!A2441,day!A2441)</f>
        <v>0</v>
      </c>
    </row>
    <row r="2445" spans="1:1" x14ac:dyDescent="0.3">
      <c r="A2445" s="13">
        <f>IF(INPUT_SELECTOR="T",dayTest!A2442,day!A2442)</f>
        <v>0</v>
      </c>
    </row>
    <row r="2446" spans="1:1" x14ac:dyDescent="0.3">
      <c r="A2446" s="13">
        <f>IF(INPUT_SELECTOR="T",dayTest!A2443,day!A2443)</f>
        <v>0</v>
      </c>
    </row>
    <row r="2447" spans="1:1" x14ac:dyDescent="0.3">
      <c r="A2447" s="13">
        <f>IF(INPUT_SELECTOR="T",dayTest!A2444,day!A2444)</f>
        <v>0</v>
      </c>
    </row>
    <row r="2448" spans="1:1" x14ac:dyDescent="0.3">
      <c r="A2448" s="13">
        <f>IF(INPUT_SELECTOR="T",dayTest!A2445,day!A2445)</f>
        <v>0</v>
      </c>
    </row>
    <row r="2449" spans="1:1" x14ac:dyDescent="0.3">
      <c r="A2449" s="13">
        <f>IF(INPUT_SELECTOR="T",dayTest!A2446,day!A2446)</f>
        <v>0</v>
      </c>
    </row>
    <row r="2450" spans="1:1" x14ac:dyDescent="0.3">
      <c r="A2450" s="13">
        <f>IF(INPUT_SELECTOR="T",dayTest!A2447,day!A2447)</f>
        <v>0</v>
      </c>
    </row>
    <row r="2451" spans="1:1" x14ac:dyDescent="0.3">
      <c r="A2451" s="13">
        <f>IF(INPUT_SELECTOR="T",dayTest!A2448,day!A2448)</f>
        <v>0</v>
      </c>
    </row>
    <row r="2452" spans="1:1" x14ac:dyDescent="0.3">
      <c r="A2452" s="13">
        <f>IF(INPUT_SELECTOR="T",dayTest!A2449,day!A2449)</f>
        <v>0</v>
      </c>
    </row>
    <row r="2453" spans="1:1" x14ac:dyDescent="0.3">
      <c r="A2453" s="13">
        <f>IF(INPUT_SELECTOR="T",dayTest!A2450,day!A2450)</f>
        <v>0</v>
      </c>
    </row>
    <row r="2454" spans="1:1" x14ac:dyDescent="0.3">
      <c r="A2454" s="13">
        <f>IF(INPUT_SELECTOR="T",dayTest!A2451,day!A2451)</f>
        <v>0</v>
      </c>
    </row>
    <row r="2455" spans="1:1" x14ac:dyDescent="0.3">
      <c r="A2455" s="13">
        <f>IF(INPUT_SELECTOR="T",dayTest!A2452,day!A2452)</f>
        <v>0</v>
      </c>
    </row>
    <row r="2456" spans="1:1" x14ac:dyDescent="0.3">
      <c r="A2456" s="13">
        <f>IF(INPUT_SELECTOR="T",dayTest!A2453,day!A2453)</f>
        <v>0</v>
      </c>
    </row>
    <row r="2457" spans="1:1" x14ac:dyDescent="0.3">
      <c r="A2457" s="13">
        <f>IF(INPUT_SELECTOR="T",dayTest!A2454,day!A2454)</f>
        <v>0</v>
      </c>
    </row>
    <row r="2458" spans="1:1" x14ac:dyDescent="0.3">
      <c r="A2458" s="13">
        <f>IF(INPUT_SELECTOR="T",dayTest!A2455,day!A2455)</f>
        <v>0</v>
      </c>
    </row>
    <row r="2459" spans="1:1" x14ac:dyDescent="0.3">
      <c r="A2459" s="13">
        <f>IF(INPUT_SELECTOR="T",dayTest!A2456,day!A2456)</f>
        <v>0</v>
      </c>
    </row>
    <row r="2460" spans="1:1" x14ac:dyDescent="0.3">
      <c r="A2460" s="13">
        <f>IF(INPUT_SELECTOR="T",dayTest!A2457,day!A2457)</f>
        <v>0</v>
      </c>
    </row>
    <row r="2461" spans="1:1" x14ac:dyDescent="0.3">
      <c r="A2461" s="13">
        <f>IF(INPUT_SELECTOR="T",dayTest!A2458,day!A2458)</f>
        <v>0</v>
      </c>
    </row>
    <row r="2462" spans="1:1" x14ac:dyDescent="0.3">
      <c r="A2462" s="13">
        <f>IF(INPUT_SELECTOR="T",dayTest!A2459,day!A2459)</f>
        <v>0</v>
      </c>
    </row>
    <row r="2463" spans="1:1" x14ac:dyDescent="0.3">
      <c r="A2463" s="13">
        <f>IF(INPUT_SELECTOR="T",dayTest!A2460,day!A2460)</f>
        <v>0</v>
      </c>
    </row>
    <row r="2464" spans="1:1" x14ac:dyDescent="0.3">
      <c r="A2464" s="13">
        <f>IF(INPUT_SELECTOR="T",dayTest!A2461,day!A2461)</f>
        <v>0</v>
      </c>
    </row>
    <row r="2465" spans="1:1" x14ac:dyDescent="0.3">
      <c r="A2465" s="13">
        <f>IF(INPUT_SELECTOR="T",dayTest!A2462,day!A2462)</f>
        <v>0</v>
      </c>
    </row>
    <row r="2466" spans="1:1" x14ac:dyDescent="0.3">
      <c r="A2466" s="13">
        <f>IF(INPUT_SELECTOR="T",dayTest!A2463,day!A2463)</f>
        <v>0</v>
      </c>
    </row>
    <row r="2467" spans="1:1" x14ac:dyDescent="0.3">
      <c r="A2467" s="13">
        <f>IF(INPUT_SELECTOR="T",dayTest!A2464,day!A2464)</f>
        <v>0</v>
      </c>
    </row>
    <row r="2468" spans="1:1" x14ac:dyDescent="0.3">
      <c r="A2468" s="13">
        <f>IF(INPUT_SELECTOR="T",dayTest!A2465,day!A2465)</f>
        <v>0</v>
      </c>
    </row>
    <row r="2469" spans="1:1" x14ac:dyDescent="0.3">
      <c r="A2469" s="13">
        <f>IF(INPUT_SELECTOR="T",dayTest!A2466,day!A2466)</f>
        <v>0</v>
      </c>
    </row>
    <row r="2470" spans="1:1" x14ac:dyDescent="0.3">
      <c r="A2470" s="13">
        <f>IF(INPUT_SELECTOR="T",dayTest!A2467,day!A2467)</f>
        <v>0</v>
      </c>
    </row>
    <row r="2471" spans="1:1" x14ac:dyDescent="0.3">
      <c r="A2471" s="13">
        <f>IF(INPUT_SELECTOR="T",dayTest!A2468,day!A2468)</f>
        <v>0</v>
      </c>
    </row>
    <row r="2472" spans="1:1" x14ac:dyDescent="0.3">
      <c r="A2472" s="13">
        <f>IF(INPUT_SELECTOR="T",dayTest!A2469,day!A2469)</f>
        <v>0</v>
      </c>
    </row>
    <row r="2473" spans="1:1" x14ac:dyDescent="0.3">
      <c r="A2473" s="13">
        <f>IF(INPUT_SELECTOR="T",dayTest!A2470,day!A2470)</f>
        <v>0</v>
      </c>
    </row>
    <row r="2474" spans="1:1" x14ac:dyDescent="0.3">
      <c r="A2474" s="13">
        <f>IF(INPUT_SELECTOR="T",dayTest!A2471,day!A2471)</f>
        <v>0</v>
      </c>
    </row>
    <row r="2475" spans="1:1" x14ac:dyDescent="0.3">
      <c r="A2475" s="13">
        <f>IF(INPUT_SELECTOR="T",dayTest!A2472,day!A2472)</f>
        <v>0</v>
      </c>
    </row>
    <row r="2476" spans="1:1" x14ac:dyDescent="0.3">
      <c r="A2476" s="13">
        <f>IF(INPUT_SELECTOR="T",dayTest!A2473,day!A2473)</f>
        <v>0</v>
      </c>
    </row>
    <row r="2477" spans="1:1" x14ac:dyDescent="0.3">
      <c r="A2477" s="13">
        <f>IF(INPUT_SELECTOR="T",dayTest!A2474,day!A2474)</f>
        <v>0</v>
      </c>
    </row>
    <row r="2478" spans="1:1" x14ac:dyDescent="0.3">
      <c r="A2478" s="13">
        <f>IF(INPUT_SELECTOR="T",dayTest!A2475,day!A2475)</f>
        <v>0</v>
      </c>
    </row>
    <row r="2479" spans="1:1" x14ac:dyDescent="0.3">
      <c r="A2479" s="13">
        <f>IF(INPUT_SELECTOR="T",dayTest!A2476,day!A2476)</f>
        <v>0</v>
      </c>
    </row>
    <row r="2480" spans="1:1" x14ac:dyDescent="0.3">
      <c r="A2480" s="13">
        <f>IF(INPUT_SELECTOR="T",dayTest!A2477,day!A2477)</f>
        <v>0</v>
      </c>
    </row>
    <row r="2481" spans="1:1" x14ac:dyDescent="0.3">
      <c r="A2481" s="13">
        <f>IF(INPUT_SELECTOR="T",dayTest!A2478,day!A2478)</f>
        <v>0</v>
      </c>
    </row>
    <row r="2482" spans="1:1" x14ac:dyDescent="0.3">
      <c r="A2482" s="13">
        <f>IF(INPUT_SELECTOR="T",dayTest!A2479,day!A2479)</f>
        <v>0</v>
      </c>
    </row>
    <row r="2483" spans="1:1" x14ac:dyDescent="0.3">
      <c r="A2483" s="13">
        <f>IF(INPUT_SELECTOR="T",dayTest!A2480,day!A2480)</f>
        <v>0</v>
      </c>
    </row>
    <row r="2484" spans="1:1" x14ac:dyDescent="0.3">
      <c r="A2484" s="13">
        <f>IF(INPUT_SELECTOR="T",dayTest!A2481,day!A2481)</f>
        <v>0</v>
      </c>
    </row>
    <row r="2485" spans="1:1" x14ac:dyDescent="0.3">
      <c r="A2485" s="13">
        <f>IF(INPUT_SELECTOR="T",dayTest!A2482,day!A2482)</f>
        <v>0</v>
      </c>
    </row>
    <row r="2486" spans="1:1" x14ac:dyDescent="0.3">
      <c r="A2486" s="13">
        <f>IF(INPUT_SELECTOR="T",dayTest!A2483,day!A2483)</f>
        <v>0</v>
      </c>
    </row>
    <row r="2487" spans="1:1" x14ac:dyDescent="0.3">
      <c r="A2487" s="13">
        <f>IF(INPUT_SELECTOR="T",dayTest!A2484,day!A2484)</f>
        <v>0</v>
      </c>
    </row>
    <row r="2488" spans="1:1" x14ac:dyDescent="0.3">
      <c r="A2488" s="13">
        <f>IF(INPUT_SELECTOR="T",dayTest!A2485,day!A2485)</f>
        <v>0</v>
      </c>
    </row>
    <row r="2489" spans="1:1" x14ac:dyDescent="0.3">
      <c r="A2489" s="13">
        <f>IF(INPUT_SELECTOR="T",dayTest!A2486,day!A2486)</f>
        <v>0</v>
      </c>
    </row>
    <row r="2490" spans="1:1" x14ac:dyDescent="0.3">
      <c r="A2490" s="13">
        <f>IF(INPUT_SELECTOR="T",dayTest!A2487,day!A2487)</f>
        <v>0</v>
      </c>
    </row>
    <row r="2491" spans="1:1" x14ac:dyDescent="0.3">
      <c r="A2491" s="13">
        <f>IF(INPUT_SELECTOR="T",dayTest!A2488,day!A2488)</f>
        <v>0</v>
      </c>
    </row>
    <row r="2492" spans="1:1" x14ac:dyDescent="0.3">
      <c r="A2492" s="13">
        <f>IF(INPUT_SELECTOR="T",dayTest!A2489,day!A2489)</f>
        <v>0</v>
      </c>
    </row>
    <row r="2493" spans="1:1" x14ac:dyDescent="0.3">
      <c r="A2493" s="13">
        <f>IF(INPUT_SELECTOR="T",dayTest!A2490,day!A2490)</f>
        <v>0</v>
      </c>
    </row>
    <row r="2494" spans="1:1" x14ac:dyDescent="0.3">
      <c r="A2494" s="13">
        <f>IF(INPUT_SELECTOR="T",dayTest!A2491,day!A2491)</f>
        <v>0</v>
      </c>
    </row>
    <row r="2495" spans="1:1" x14ac:dyDescent="0.3">
      <c r="A2495" s="13">
        <f>IF(INPUT_SELECTOR="T",dayTest!A2492,day!A2492)</f>
        <v>0</v>
      </c>
    </row>
    <row r="2496" spans="1:1" x14ac:dyDescent="0.3">
      <c r="A2496" s="13">
        <f>IF(INPUT_SELECTOR="T",dayTest!A2493,day!A2493)</f>
        <v>0</v>
      </c>
    </row>
    <row r="2497" spans="1:1" x14ac:dyDescent="0.3">
      <c r="A2497" s="13">
        <f>IF(INPUT_SELECTOR="T",dayTest!A2494,day!A2494)</f>
        <v>0</v>
      </c>
    </row>
    <row r="2498" spans="1:1" x14ac:dyDescent="0.3">
      <c r="A2498" s="13">
        <f>IF(INPUT_SELECTOR="T",dayTest!A2495,day!A2495)</f>
        <v>0</v>
      </c>
    </row>
    <row r="2499" spans="1:1" x14ac:dyDescent="0.3">
      <c r="A2499" s="13">
        <f>IF(INPUT_SELECTOR="T",dayTest!A2496,day!A2496)</f>
        <v>0</v>
      </c>
    </row>
    <row r="2500" spans="1:1" x14ac:dyDescent="0.3">
      <c r="A2500" s="13">
        <f>IF(INPUT_SELECTOR="T",dayTest!A2497,day!A2497)</f>
        <v>0</v>
      </c>
    </row>
    <row r="2501" spans="1:1" x14ac:dyDescent="0.3">
      <c r="A2501" s="13">
        <f>IF(INPUT_SELECTOR="T",dayTest!A2498,day!A2498)</f>
        <v>0</v>
      </c>
    </row>
    <row r="2502" spans="1:1" x14ac:dyDescent="0.3">
      <c r="A2502" s="13">
        <f>IF(INPUT_SELECTOR="T",dayTest!A2499,day!A2499)</f>
        <v>0</v>
      </c>
    </row>
    <row r="2503" spans="1:1" x14ac:dyDescent="0.3">
      <c r="A2503" s="13">
        <f>IF(INPUT_SELECTOR="T",dayTest!A2500,day!A2500)</f>
        <v>0</v>
      </c>
    </row>
    <row r="2504" spans="1:1" x14ac:dyDescent="0.3">
      <c r="A2504" s="13">
        <f>IF(INPUT_SELECTOR="T",dayTest!A2501,day!A2501)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B1:AF41"/>
  <sheetViews>
    <sheetView topLeftCell="F2" zoomScale="80" zoomScaleNormal="80" workbookViewId="0">
      <selection activeCell="G3" sqref="G3"/>
    </sheetView>
  </sheetViews>
  <sheetFormatPr defaultRowHeight="14.4" x14ac:dyDescent="0.3"/>
  <cols>
    <col min="2" max="2" width="10.109375" bestFit="1" customWidth="1"/>
    <col min="6" max="7" width="11" bestFit="1" customWidth="1"/>
    <col min="11" max="11" width="11" bestFit="1" customWidth="1"/>
    <col min="14" max="15" width="11" bestFit="1" customWidth="1"/>
    <col min="16" max="16" width="10" bestFit="1" customWidth="1"/>
    <col min="22" max="23" width="11" bestFit="1" customWidth="1"/>
    <col min="24" max="24" width="10" bestFit="1" customWidth="1"/>
    <col min="25" max="28" width="10" customWidth="1"/>
    <col min="30" max="31" width="11" bestFit="1" customWidth="1"/>
    <col min="32" max="32" width="10" bestFit="1" customWidth="1"/>
  </cols>
  <sheetData>
    <row r="1" spans="2:32" x14ac:dyDescent="0.3">
      <c r="B1" t="s">
        <v>280</v>
      </c>
      <c r="F1" t="s">
        <v>286</v>
      </c>
      <c r="J1" t="s">
        <v>287</v>
      </c>
      <c r="N1" t="s">
        <v>283</v>
      </c>
      <c r="R1" t="s">
        <v>288</v>
      </c>
      <c r="V1" t="s">
        <v>285</v>
      </c>
      <c r="Z1" t="s">
        <v>289</v>
      </c>
      <c r="AD1" t="s">
        <v>284</v>
      </c>
    </row>
    <row r="2" spans="2:32" x14ac:dyDescent="0.3">
      <c r="B2" s="24" t="s">
        <v>272</v>
      </c>
      <c r="C2" s="33">
        <f t="shared" ref="C2:C9" ca="1" si="0">_xlfn.XLOOKUP($B2,TYPLIST,NUMLIST)</f>
        <v>1</v>
      </c>
      <c r="D2" s="34">
        <f ca="1">C3-2</f>
        <v>1</v>
      </c>
      <c r="F2" cm="1">
        <f t="array" aca="1" ref="F2:H17" ca="1">SORTSEED</f>
        <v>1197451933</v>
      </c>
      <c r="G2">
        <f ca="1"/>
        <v>0</v>
      </c>
      <c r="H2">
        <f ca="1"/>
        <v>72616082</v>
      </c>
      <c r="J2" cm="1">
        <f t="array" aca="1" ref="J2:L19" ca="1">SORTSOIL</f>
        <v>2741010192</v>
      </c>
      <c r="K2">
        <f ca="1"/>
        <v>0</v>
      </c>
      <c r="L2">
        <f ca="1"/>
        <v>358613369</v>
      </c>
      <c r="N2" cm="1">
        <f t="array" aca="1" ref="N2:P41" ca="1">SORTFERT</f>
        <v>1110955718</v>
      </c>
      <c r="O2">
        <f ca="1"/>
        <v>0</v>
      </c>
      <c r="P2">
        <f ca="1"/>
        <v>104559149</v>
      </c>
      <c r="R2" cm="1">
        <f t="array" aca="1" ref="R2:T17" ca="1">SORTWATE</f>
        <v>194770297</v>
      </c>
      <c r="S2">
        <f ca="1"/>
        <v>193287974</v>
      </c>
      <c r="T2">
        <f ca="1"/>
        <v>490526455</v>
      </c>
      <c r="V2" cm="1">
        <f t="array" aca="1" ref="V2:X41" ca="1">SORTLIGH</f>
        <v>50785717</v>
      </c>
      <c r="W2">
        <f ca="1"/>
        <v>0</v>
      </c>
      <c r="X2">
        <f ca="1"/>
        <v>139489318</v>
      </c>
      <c r="Z2" cm="1">
        <f t="array" aca="1" ref="Z2:AB39" ca="1">SORTTEMP</f>
        <v>2017018771</v>
      </c>
      <c r="AA2">
        <f ca="1"/>
        <v>0</v>
      </c>
      <c r="AB2">
        <f ca="1"/>
        <v>115268399</v>
      </c>
      <c r="AD2" cm="1">
        <f t="array" aca="1" ref="AD2:AF37" ca="1">SORTHUMI</f>
        <v>3644382609</v>
      </c>
      <c r="AE2">
        <f ca="1"/>
        <v>201731623</v>
      </c>
      <c r="AF2">
        <f ca="1"/>
        <v>240345715</v>
      </c>
    </row>
    <row r="3" spans="2:32" x14ac:dyDescent="0.3">
      <c r="B3" s="25" t="s">
        <v>273</v>
      </c>
      <c r="C3">
        <f t="shared" ca="1" si="0"/>
        <v>3</v>
      </c>
      <c r="D3" s="20">
        <f t="shared" ref="D3:D8" ca="1" si="1">C4-2</f>
        <v>19</v>
      </c>
      <c r="F3">
        <f ca="1"/>
        <v>1047526254</v>
      </c>
      <c r="G3">
        <f ca="1"/>
        <v>72616082</v>
      </c>
      <c r="H3">
        <f ca="1"/>
        <v>149925679</v>
      </c>
      <c r="J3">
        <f ca="1"/>
        <v>226793587</v>
      </c>
      <c r="K3">
        <f ca="1"/>
        <v>358613369</v>
      </c>
      <c r="L3">
        <f ca="1"/>
        <v>356867344</v>
      </c>
      <c r="N3">
        <f ca="1"/>
        <v>599791964</v>
      </c>
      <c r="O3">
        <f ca="1"/>
        <v>104559149</v>
      </c>
      <c r="P3">
        <f ca="1"/>
        <v>139967324</v>
      </c>
      <c r="R3">
        <f ca="1"/>
        <v>193287974</v>
      </c>
      <c r="S3">
        <f ca="1"/>
        <v>683814429</v>
      </c>
      <c r="T3">
        <f ca="1"/>
        <v>1482323</v>
      </c>
      <c r="V3">
        <f ca="1"/>
        <v>351028443</v>
      </c>
      <c r="W3">
        <f ca="1"/>
        <v>139489318</v>
      </c>
      <c r="X3">
        <f ca="1"/>
        <v>6339491</v>
      </c>
      <c r="Z3">
        <f ca="1"/>
        <v>195554894</v>
      </c>
      <c r="AA3">
        <f ca="1"/>
        <v>115268399</v>
      </c>
      <c r="AB3">
        <f ca="1"/>
        <v>39538402</v>
      </c>
      <c r="AD3">
        <f ca="1"/>
        <v>988677006</v>
      </c>
      <c r="AE3">
        <f ca="1"/>
        <v>442077338</v>
      </c>
      <c r="AF3">
        <f ca="1"/>
        <v>350976352</v>
      </c>
    </row>
    <row r="4" spans="2:32" x14ac:dyDescent="0.3">
      <c r="B4" s="25" t="s">
        <v>274</v>
      </c>
      <c r="C4">
        <f t="shared" ca="1" si="0"/>
        <v>21</v>
      </c>
      <c r="D4" s="20">
        <f t="shared" ca="1" si="1"/>
        <v>39</v>
      </c>
      <c r="F4">
        <f ca="1"/>
        <v>900511802</v>
      </c>
      <c r="G4">
        <f ca="1"/>
        <v>222541761</v>
      </c>
      <c r="H4">
        <f ca="1"/>
        <v>147014452</v>
      </c>
      <c r="J4">
        <f ca="1"/>
        <v>2257843811</v>
      </c>
      <c r="K4">
        <f ca="1"/>
        <v>715480713</v>
      </c>
      <c r="L4">
        <f ca="1"/>
        <v>173982825</v>
      </c>
      <c r="N4">
        <f ca="1"/>
        <v>3117278994</v>
      </c>
      <c r="O4">
        <f ca="1"/>
        <v>244526473</v>
      </c>
      <c r="P4">
        <f ca="1"/>
        <v>20512291</v>
      </c>
      <c r="R4">
        <f ca="1"/>
        <v>3550500423</v>
      </c>
      <c r="S4">
        <f ca="1"/>
        <v>902417243</v>
      </c>
      <c r="T4">
        <f ca="1"/>
        <v>199451708</v>
      </c>
      <c r="V4">
        <f ca="1"/>
        <v>393888178</v>
      </c>
      <c r="W4">
        <f ca="1"/>
        <v>145828809</v>
      </c>
      <c r="X4">
        <f ca="1"/>
        <v>140878042</v>
      </c>
      <c r="Z4">
        <f ca="1"/>
        <v>2014337155</v>
      </c>
      <c r="AA4">
        <f ca="1"/>
        <v>154806801</v>
      </c>
      <c r="AB4">
        <f ca="1"/>
        <v>2681616</v>
      </c>
      <c r="AD4">
        <f ca="1"/>
        <v>1339653358</v>
      </c>
      <c r="AE4">
        <f ca="1"/>
        <v>793053690</v>
      </c>
      <c r="AF4">
        <f ca="1"/>
        <v>101901095</v>
      </c>
    </row>
    <row r="5" spans="2:32" x14ac:dyDescent="0.3">
      <c r="B5" s="25" t="s">
        <v>275</v>
      </c>
      <c r="C5">
        <f t="shared" ca="1" si="0"/>
        <v>41</v>
      </c>
      <c r="D5" s="20">
        <f t="shared" ca="1" si="1"/>
        <v>81</v>
      </c>
      <c r="F5">
        <f ca="1"/>
        <v>214214951</v>
      </c>
      <c r="G5">
        <f ca="1"/>
        <v>369556213</v>
      </c>
      <c r="H5">
        <f ca="1"/>
        <v>611035599</v>
      </c>
      <c r="J5">
        <f ca="1"/>
        <v>3102705571</v>
      </c>
      <c r="K5">
        <f ca="1"/>
        <v>889463538</v>
      </c>
      <c r="L5">
        <f ca="1"/>
        <v>374759203</v>
      </c>
      <c r="N5">
        <f ca="1"/>
        <v>1967704281</v>
      </c>
      <c r="O5">
        <f ca="1"/>
        <v>265038764</v>
      </c>
      <c r="P5">
        <f ca="1"/>
        <v>53524088</v>
      </c>
      <c r="R5">
        <f ca="1"/>
        <v>3059617387</v>
      </c>
      <c r="S5">
        <f ca="1"/>
        <v>1101868951</v>
      </c>
      <c r="T5">
        <f ca="1"/>
        <v>93963271</v>
      </c>
      <c r="V5">
        <f ca="1"/>
        <v>190275035</v>
      </c>
      <c r="W5">
        <f ca="1"/>
        <v>286706851</v>
      </c>
      <c r="X5">
        <f ca="1"/>
        <v>44926282</v>
      </c>
      <c r="Z5">
        <f ca="1"/>
        <v>2206492457</v>
      </c>
      <c r="AA5">
        <f ca="1"/>
        <v>157488417</v>
      </c>
      <c r="AB5">
        <f ca="1"/>
        <v>77764526</v>
      </c>
      <c r="AD5">
        <f ca="1"/>
        <v>3055676532</v>
      </c>
      <c r="AE5">
        <f ca="1"/>
        <v>894954785</v>
      </c>
      <c r="AF5">
        <f ca="1"/>
        <v>375782424</v>
      </c>
    </row>
    <row r="6" spans="2:32" x14ac:dyDescent="0.3">
      <c r="B6" s="25" t="s">
        <v>276</v>
      </c>
      <c r="C6">
        <f t="shared" ca="1" si="0"/>
        <v>83</v>
      </c>
      <c r="D6" s="20">
        <f t="shared" ca="1" si="1"/>
        <v>99</v>
      </c>
      <c r="F6">
        <f ca="1"/>
        <v>34464822</v>
      </c>
      <c r="G6">
        <f ca="1"/>
        <v>980591812</v>
      </c>
      <c r="H6">
        <f ca="1"/>
        <v>179750129</v>
      </c>
      <c r="J6">
        <f ca="1"/>
        <v>3099623561</v>
      </c>
      <c r="K6">
        <f ca="1"/>
        <v>1264222741</v>
      </c>
      <c r="L6">
        <f ca="1"/>
        <v>3082010</v>
      </c>
      <c r="N6">
        <f ca="1"/>
        <v>94626393</v>
      </c>
      <c r="O6">
        <f ca="1"/>
        <v>318562852</v>
      </c>
      <c r="P6">
        <f ca="1"/>
        <v>71734449</v>
      </c>
      <c r="R6">
        <f ca="1"/>
        <v>3768145932</v>
      </c>
      <c r="S6">
        <f ca="1"/>
        <v>1195832222</v>
      </c>
      <c r="T6">
        <f ca="1"/>
        <v>12088750</v>
      </c>
      <c r="V6">
        <f ca="1"/>
        <v>534766220</v>
      </c>
      <c r="W6">
        <f ca="1"/>
        <v>331633133</v>
      </c>
      <c r="X6">
        <f ca="1"/>
        <v>9297796</v>
      </c>
      <c r="Z6">
        <f ca="1"/>
        <v>235093296</v>
      </c>
      <c r="AA6">
        <f ca="1"/>
        <v>235252943</v>
      </c>
      <c r="AB6">
        <f ca="1"/>
        <v>334465427</v>
      </c>
      <c r="AD6">
        <f ca="1"/>
        <v>1717410100</v>
      </c>
      <c r="AE6">
        <f ca="1"/>
        <v>1270737209</v>
      </c>
      <c r="AF6">
        <f ca="1"/>
        <v>92827656</v>
      </c>
    </row>
    <row r="7" spans="2:32" x14ac:dyDescent="0.3">
      <c r="B7" s="25" t="s">
        <v>277</v>
      </c>
      <c r="C7">
        <f t="shared" ca="1" si="0"/>
        <v>101</v>
      </c>
      <c r="D7" s="20">
        <f t="shared" ca="1" si="1"/>
        <v>141</v>
      </c>
      <c r="F7">
        <f ca="1"/>
        <v>825250550</v>
      </c>
      <c r="G7">
        <f ca="1"/>
        <v>1160341941</v>
      </c>
      <c r="H7">
        <f ca="1"/>
        <v>75261252</v>
      </c>
      <c r="J7">
        <f ca="1"/>
        <v>583660931</v>
      </c>
      <c r="K7">
        <f ca="1"/>
        <v>1267304751</v>
      </c>
      <c r="L7">
        <f ca="1"/>
        <v>283208971</v>
      </c>
      <c r="N7">
        <f ca="1"/>
        <v>3770129899</v>
      </c>
      <c r="O7">
        <f ca="1"/>
        <v>390297301</v>
      </c>
      <c r="P7">
        <f ca="1"/>
        <v>198889495</v>
      </c>
      <c r="R7">
        <f ca="1"/>
        <v>3153580658</v>
      </c>
      <c r="S7">
        <f ca="1"/>
        <v>1207920972</v>
      </c>
      <c r="T7">
        <f ca="1"/>
        <v>225890958</v>
      </c>
      <c r="V7">
        <f ca="1"/>
        <v>357367934</v>
      </c>
      <c r="W7">
        <f ca="1"/>
        <v>340930929</v>
      </c>
      <c r="X7">
        <f ca="1"/>
        <v>36520244</v>
      </c>
      <c r="Z7">
        <f ca="1"/>
        <v>0</v>
      </c>
      <c r="AA7">
        <f ca="1"/>
        <v>569718370</v>
      </c>
      <c r="AB7">
        <f ca="1"/>
        <v>128927628</v>
      </c>
      <c r="AD7">
        <f ca="1"/>
        <v>1613262000</v>
      </c>
      <c r="AE7">
        <f ca="1"/>
        <v>1363564865</v>
      </c>
      <c r="AF7">
        <f ca="1"/>
        <v>78936890</v>
      </c>
    </row>
    <row r="8" spans="2:32" x14ac:dyDescent="0.3">
      <c r="B8" s="25" t="s">
        <v>278</v>
      </c>
      <c r="C8">
        <f t="shared" ca="1" si="0"/>
        <v>143</v>
      </c>
      <c r="D8" s="20">
        <f t="shared" ca="1" si="1"/>
        <v>181</v>
      </c>
      <c r="F8">
        <f ca="1"/>
        <v>1270068015</v>
      </c>
      <c r="G8">
        <f ca="1"/>
        <v>1235603193</v>
      </c>
      <c r="H8">
        <f ca="1"/>
        <v>242614277</v>
      </c>
      <c r="J8">
        <f ca="1"/>
        <v>2136720310</v>
      </c>
      <c r="K8">
        <f ca="1"/>
        <v>1550513722</v>
      </c>
      <c r="L8">
        <f ca="1"/>
        <v>121123501</v>
      </c>
      <c r="N8">
        <f ca="1"/>
        <v>166360842</v>
      </c>
      <c r="O8">
        <f ca="1"/>
        <v>589186796</v>
      </c>
      <c r="P8">
        <f ca="1"/>
        <v>42435935</v>
      </c>
      <c r="R8">
        <f ca="1"/>
        <v>902417243</v>
      </c>
      <c r="S8">
        <f ca="1"/>
        <v>1433811930</v>
      </c>
      <c r="T8">
        <f ca="1"/>
        <v>300188469</v>
      </c>
      <c r="V8">
        <f ca="1"/>
        <v>262413801</v>
      </c>
      <c r="W8">
        <f ca="1"/>
        <v>377451173</v>
      </c>
      <c r="X8">
        <f ca="1"/>
        <v>88614642</v>
      </c>
      <c r="Z8">
        <f ca="1"/>
        <v>2132287170</v>
      </c>
      <c r="AA8">
        <f ca="1"/>
        <v>698645998</v>
      </c>
      <c r="AB8">
        <f ca="1"/>
        <v>57319274</v>
      </c>
      <c r="AD8">
        <f ca="1"/>
        <v>804663561</v>
      </c>
      <c r="AE8">
        <f ca="1"/>
        <v>1442501755</v>
      </c>
      <c r="AF8">
        <f ca="1"/>
        <v>72978814</v>
      </c>
    </row>
    <row r="9" spans="2:32" x14ac:dyDescent="0.3">
      <c r="B9" s="26" t="s">
        <v>279</v>
      </c>
      <c r="C9" s="35">
        <f t="shared" ca="1" si="0"/>
        <v>183</v>
      </c>
      <c r="D9" s="36" cm="1">
        <f t="array" aca="1" ref="D9" ca="1">_xlfn.XLOOKUP("",OFFSET(TYPLIST,C9,0,100,1),OFFSET(NUMLIST,C9,0,100,1))-1</f>
        <v>219</v>
      </c>
      <c r="F9">
        <f ca="1"/>
        <v>13415696</v>
      </c>
      <c r="G9">
        <f ca="1"/>
        <v>1478217470</v>
      </c>
      <c r="H9">
        <f ca="1"/>
        <v>21049126</v>
      </c>
      <c r="J9">
        <f ca="1"/>
        <v>866869902</v>
      </c>
      <c r="K9">
        <f ca="1"/>
        <v>1671637223</v>
      </c>
      <c r="L9">
        <f ca="1"/>
        <v>167253078</v>
      </c>
      <c r="N9">
        <f ca="1"/>
        <v>208796777</v>
      </c>
      <c r="O9">
        <f ca="1"/>
        <v>631622731</v>
      </c>
      <c r="P9">
        <f ca="1"/>
        <v>209034034</v>
      </c>
      <c r="R9">
        <f ca="1"/>
        <v>3780234682</v>
      </c>
      <c r="S9">
        <f ca="1"/>
        <v>1734000399</v>
      </c>
      <c r="T9">
        <f ca="1"/>
        <v>364642406</v>
      </c>
      <c r="V9">
        <f ca="1"/>
        <v>235201317</v>
      </c>
      <c r="W9">
        <f ca="1"/>
        <v>466065815</v>
      </c>
      <c r="X9">
        <f ca="1"/>
        <v>27212484</v>
      </c>
      <c r="Z9">
        <f ca="1"/>
        <v>1439642768</v>
      </c>
      <c r="AA9">
        <f ca="1"/>
        <v>755965272</v>
      </c>
      <c r="AB9">
        <f ca="1"/>
        <v>116457057</v>
      </c>
      <c r="AD9">
        <f ca="1"/>
        <v>3884728324</v>
      </c>
      <c r="AE9">
        <f ca="1"/>
        <v>1515480569</v>
      </c>
      <c r="AF9">
        <f ca="1"/>
        <v>62949957</v>
      </c>
    </row>
    <row r="10" spans="2:32" x14ac:dyDescent="0.3">
      <c r="F10">
        <f ca="1"/>
        <v>0</v>
      </c>
      <c r="G10">
        <f ca="1"/>
        <v>1499266596</v>
      </c>
      <c r="H10">
        <f ca="1"/>
        <v>13415696</v>
      </c>
      <c r="J10">
        <f ca="1"/>
        <v>0</v>
      </c>
      <c r="K10">
        <f ca="1"/>
        <v>1838890301</v>
      </c>
      <c r="L10">
        <f ca="1"/>
        <v>226793587</v>
      </c>
      <c r="N10">
        <f ca="1"/>
        <v>3093366538</v>
      </c>
      <c r="O10">
        <f ca="1"/>
        <v>840656765</v>
      </c>
      <c r="P10">
        <f ca="1"/>
        <v>23912456</v>
      </c>
      <c r="R10">
        <f ca="1"/>
        <v>2772853640</v>
      </c>
      <c r="S10">
        <f ca="1"/>
        <v>2098642805</v>
      </c>
      <c r="T10">
        <f ca="1"/>
        <v>169363292</v>
      </c>
      <c r="V10">
        <f ca="1"/>
        <v>0</v>
      </c>
      <c r="W10">
        <f ca="1"/>
        <v>493278299</v>
      </c>
      <c r="X10">
        <f ca="1"/>
        <v>50785717</v>
      </c>
      <c r="Z10">
        <f ca="1"/>
        <v>1678202528</v>
      </c>
      <c r="AA10">
        <f ca="1"/>
        <v>872422329</v>
      </c>
      <c r="AB10">
        <f ca="1"/>
        <v>206477337</v>
      </c>
      <c r="AD10">
        <f ca="1"/>
        <v>2226479211</v>
      </c>
      <c r="AE10">
        <f ca="1"/>
        <v>1578430526</v>
      </c>
      <c r="AF10">
        <f ca="1"/>
        <v>262844314</v>
      </c>
    </row>
    <row r="11" spans="2:32" x14ac:dyDescent="0.3">
      <c r="B11" t="s">
        <v>282</v>
      </c>
      <c r="C11">
        <f ca="1">LEN(MAIN!C13)-LEN(SUBSTITUTE(MAIN!C13," ",""))</f>
        <v>20</v>
      </c>
      <c r="F11">
        <f ca="1"/>
        <v>2139929050</v>
      </c>
      <c r="G11">
        <f ca="1"/>
        <v>1721726623</v>
      </c>
      <c r="H11">
        <f ca="1"/>
        <v>249975615</v>
      </c>
      <c r="J11">
        <f ca="1"/>
        <v>1034122980</v>
      </c>
      <c r="K11">
        <f ca="1"/>
        <v>2065683888</v>
      </c>
      <c r="L11">
        <f ca="1"/>
        <v>581210970</v>
      </c>
      <c r="N11">
        <f ca="1"/>
        <v>509944931</v>
      </c>
      <c r="O11">
        <f ca="1"/>
        <v>864569221</v>
      </c>
      <c r="P11">
        <f ca="1"/>
        <v>9396550</v>
      </c>
      <c r="R11">
        <f ca="1"/>
        <v>3466829263</v>
      </c>
      <c r="S11">
        <f ca="1"/>
        <v>2268006097</v>
      </c>
      <c r="T11">
        <f ca="1"/>
        <v>83671160</v>
      </c>
      <c r="V11">
        <f ca="1"/>
        <v>836937227</v>
      </c>
      <c r="W11">
        <f ca="1"/>
        <v>608195463</v>
      </c>
      <c r="X11">
        <f ca="1"/>
        <v>37301761</v>
      </c>
      <c r="Z11">
        <f ca="1"/>
        <v>2639129496</v>
      </c>
      <c r="AA11">
        <f ca="1"/>
        <v>1078899666</v>
      </c>
      <c r="AB11">
        <f ca="1"/>
        <v>14355752</v>
      </c>
      <c r="AD11">
        <f ca="1"/>
        <v>3494186405</v>
      </c>
      <c r="AE11">
        <f ca="1"/>
        <v>1841274840</v>
      </c>
      <c r="AF11">
        <f ca="1"/>
        <v>104742971</v>
      </c>
    </row>
    <row r="12" spans="2:32" x14ac:dyDescent="0.3">
      <c r="F12">
        <f ca="1"/>
        <v>3786189027</v>
      </c>
      <c r="G12">
        <f ca="1"/>
        <v>1971702238</v>
      </c>
      <c r="H12">
        <f ca="1"/>
        <v>242038712</v>
      </c>
      <c r="J12">
        <f ca="1"/>
        <v>1615333950</v>
      </c>
      <c r="K12">
        <f ca="1"/>
        <v>2646894858</v>
      </c>
      <c r="L12">
        <f ca="1"/>
        <v>125679350</v>
      </c>
      <c r="N12">
        <f ca="1"/>
        <v>3969019394</v>
      </c>
      <c r="O12">
        <f ca="1"/>
        <v>873965771</v>
      </c>
      <c r="P12">
        <f ca="1"/>
        <v>280835447</v>
      </c>
      <c r="R12">
        <f ca="1"/>
        <v>3749952131</v>
      </c>
      <c r="S12">
        <f ca="1"/>
        <v>2351677257</v>
      </c>
      <c r="T12">
        <f ca="1"/>
        <v>18193801</v>
      </c>
      <c r="V12">
        <f ca="1"/>
        <v>768194739</v>
      </c>
      <c r="W12">
        <f ca="1"/>
        <v>645497224</v>
      </c>
      <c r="X12">
        <f ca="1"/>
        <v>68742488</v>
      </c>
      <c r="Z12">
        <f ca="1"/>
        <v>2284256983</v>
      </c>
      <c r="AA12">
        <f ca="1"/>
        <v>1093255418</v>
      </c>
      <c r="AB12">
        <f ca="1"/>
        <v>349419361</v>
      </c>
      <c r="AD12">
        <f ca="1"/>
        <v>1692198890</v>
      </c>
      <c r="AE12">
        <f ca="1"/>
        <v>1946017811</v>
      </c>
      <c r="AF12">
        <f ca="1"/>
        <v>25211210</v>
      </c>
    </row>
    <row r="13" spans="2:32" x14ac:dyDescent="0.3">
      <c r="F13">
        <f ca="1"/>
        <v>1721726623</v>
      </c>
      <c r="G13">
        <f ca="1"/>
        <v>2213740950</v>
      </c>
      <c r="H13">
        <f ca="1"/>
        <v>418202427</v>
      </c>
      <c r="J13">
        <f ca="1"/>
        <v>3477464774</v>
      </c>
      <c r="K13">
        <f ca="1"/>
        <v>2772574208</v>
      </c>
      <c r="L13">
        <f ca="1"/>
        <v>140259339</v>
      </c>
      <c r="N13">
        <f ca="1"/>
        <v>417830811</v>
      </c>
      <c r="O13">
        <f ca="1"/>
        <v>1154801218</v>
      </c>
      <c r="P13">
        <f ca="1"/>
        <v>92114120</v>
      </c>
      <c r="R13">
        <f ca="1"/>
        <v>2283311570</v>
      </c>
      <c r="S13">
        <f ca="1"/>
        <v>2369871058</v>
      </c>
      <c r="T13">
        <f ca="1"/>
        <v>489542070</v>
      </c>
      <c r="V13">
        <f ca="1"/>
        <v>2835842627</v>
      </c>
      <c r="W13">
        <f ca="1"/>
        <v>714239712</v>
      </c>
      <c r="X13">
        <f ca="1"/>
        <v>40741877</v>
      </c>
      <c r="Z13">
        <f ca="1"/>
        <v>1884679865</v>
      </c>
      <c r="AA13">
        <f ca="1"/>
        <v>1442674779</v>
      </c>
      <c r="AB13">
        <f ca="1"/>
        <v>129657290</v>
      </c>
      <c r="AD13">
        <f ca="1"/>
        <v>2489323525</v>
      </c>
      <c r="AE13">
        <f ca="1"/>
        <v>1971229021</v>
      </c>
      <c r="AF13">
        <f ca="1"/>
        <v>264159473</v>
      </c>
    </row>
    <row r="14" spans="2:32" x14ac:dyDescent="0.3">
      <c r="F14">
        <f ca="1"/>
        <v>2735032855</v>
      </c>
      <c r="G14">
        <f ca="1"/>
        <v>2631943377</v>
      </c>
      <c r="H14">
        <f ca="1"/>
        <v>456572485</v>
      </c>
      <c r="J14">
        <f ca="1"/>
        <v>1810570233</v>
      </c>
      <c r="K14">
        <f ca="1"/>
        <v>2912833547</v>
      </c>
      <c r="L14">
        <f ca="1"/>
        <v>326150077</v>
      </c>
      <c r="N14">
        <f ca="1"/>
        <v>3430004623</v>
      </c>
      <c r="O14">
        <f ca="1"/>
        <v>1246915338</v>
      </c>
      <c r="P14">
        <f ca="1"/>
        <v>340125276</v>
      </c>
      <c r="R14">
        <f ca="1"/>
        <v>2942216932</v>
      </c>
      <c r="S14">
        <f ca="1"/>
        <v>2859413128</v>
      </c>
      <c r="T14">
        <f ca="1"/>
        <v>107440729</v>
      </c>
      <c r="V14">
        <f ca="1"/>
        <v>882433672</v>
      </c>
      <c r="W14">
        <f ca="1"/>
        <v>754981589</v>
      </c>
      <c r="X14">
        <f ca="1"/>
        <v>206288528</v>
      </c>
      <c r="Z14">
        <f ca="1"/>
        <v>2633676344</v>
      </c>
      <c r="AA14">
        <f ca="1"/>
        <v>1572332069</v>
      </c>
      <c r="AB14">
        <f ca="1"/>
        <v>5453152</v>
      </c>
      <c r="AD14">
        <f ca="1"/>
        <v>572458731</v>
      </c>
      <c r="AE14">
        <f ca="1"/>
        <v>2235388494</v>
      </c>
      <c r="AF14">
        <f ca="1"/>
        <v>114710424</v>
      </c>
    </row>
    <row r="15" spans="2:32" x14ac:dyDescent="0.3">
      <c r="F15">
        <f ca="1"/>
        <v>2389904665</v>
      </c>
      <c r="G15">
        <f ca="1"/>
        <v>3088515862</v>
      </c>
      <c r="H15">
        <f ca="1"/>
        <v>345128190</v>
      </c>
      <c r="J15">
        <f ca="1"/>
        <v>2711074129</v>
      </c>
      <c r="K15">
        <f ca="1"/>
        <v>3238983624</v>
      </c>
      <c r="L15">
        <f ca="1"/>
        <v>29936063</v>
      </c>
      <c r="N15">
        <f ca="1"/>
        <v>519341481</v>
      </c>
      <c r="O15">
        <f ca="1"/>
        <v>1587040614</v>
      </c>
      <c r="P15">
        <f ca="1"/>
        <v>19652563</v>
      </c>
      <c r="R15">
        <f ca="1"/>
        <v>3049657661</v>
      </c>
      <c r="S15">
        <f ca="1"/>
        <v>2966853857</v>
      </c>
      <c r="T15">
        <f ca="1"/>
        <v>9959726</v>
      </c>
      <c r="V15">
        <f ca="1"/>
        <v>3410232629</v>
      </c>
      <c r="W15">
        <f ca="1"/>
        <v>961270117</v>
      </c>
      <c r="X15">
        <f ca="1"/>
        <v>222147493</v>
      </c>
      <c r="Z15">
        <f ca="1"/>
        <v>862461784</v>
      </c>
      <c r="AA15">
        <f ca="1"/>
        <v>1577785221</v>
      </c>
      <c r="AB15">
        <f ca="1"/>
        <v>531688422</v>
      </c>
      <c r="AD15">
        <f ca="1"/>
        <v>1441554453</v>
      </c>
      <c r="AE15">
        <f ca="1"/>
        <v>2350098918</v>
      </c>
      <c r="AF15">
        <f ca="1"/>
        <v>56481671</v>
      </c>
    </row>
    <row r="16" spans="2:32" x14ac:dyDescent="0.3">
      <c r="F16">
        <f ca="1"/>
        <v>3191605340</v>
      </c>
      <c r="G16">
        <f ca="1"/>
        <v>3433644052</v>
      </c>
      <c r="H16">
        <f ca="1"/>
        <v>172752250</v>
      </c>
      <c r="J16">
        <f ca="1"/>
        <v>2431826636</v>
      </c>
      <c r="K16">
        <f ca="1"/>
        <v>3268919687</v>
      </c>
      <c r="L16">
        <f ca="1"/>
        <v>279247493</v>
      </c>
      <c r="N16">
        <f ca="1"/>
        <v>3219938491</v>
      </c>
      <c r="O16">
        <f ca="1"/>
        <v>1606693177</v>
      </c>
      <c r="P16">
        <f ca="1"/>
        <v>84183865</v>
      </c>
      <c r="R16">
        <f ca="1"/>
        <v>3379471616</v>
      </c>
      <c r="S16">
        <f ca="1"/>
        <v>2976813583</v>
      </c>
      <c r="T16">
        <f ca="1"/>
        <v>87357647</v>
      </c>
      <c r="V16">
        <f ca="1"/>
        <v>2876584504</v>
      </c>
      <c r="W16">
        <f ca="1"/>
        <v>1183417610</v>
      </c>
      <c r="X16">
        <f ca="1"/>
        <v>140164633</v>
      </c>
      <c r="Z16">
        <f ca="1"/>
        <v>1556099825</v>
      </c>
      <c r="AA16">
        <f ca="1"/>
        <v>2109473643</v>
      </c>
      <c r="AB16">
        <f ca="1"/>
        <v>24687558</v>
      </c>
      <c r="AD16">
        <f ca="1"/>
        <v>350004378</v>
      </c>
      <c r="AE16">
        <f ca="1"/>
        <v>2406580589</v>
      </c>
      <c r="AF16">
        <f ca="1"/>
        <v>222454353</v>
      </c>
    </row>
    <row r="17" spans="6:32" x14ac:dyDescent="0.3">
      <c r="F17">
        <f ca="1"/>
        <v>3364357590</v>
      </c>
      <c r="G17">
        <f ca="1"/>
        <v>3606396302</v>
      </c>
      <c r="H17">
        <f ca="1"/>
        <v>421831437</v>
      </c>
      <c r="J17">
        <f ca="1"/>
        <v>1741013300</v>
      </c>
      <c r="K17">
        <f ca="1"/>
        <v>3548167180</v>
      </c>
      <c r="L17">
        <f ca="1"/>
        <v>69556933</v>
      </c>
      <c r="N17">
        <f ca="1"/>
        <v>1882627488</v>
      </c>
      <c r="O17">
        <f ca="1"/>
        <v>1690877042</v>
      </c>
      <c r="P17">
        <f ca="1"/>
        <v>85076793</v>
      </c>
      <c r="R17">
        <f ca="1"/>
        <v>1202605712</v>
      </c>
      <c r="S17">
        <f ca="1"/>
        <v>3064171230</v>
      </c>
      <c r="T17">
        <f ca="1"/>
        <v>1080705858</v>
      </c>
      <c r="V17">
        <f ca="1"/>
        <v>1548873457</v>
      </c>
      <c r="W17">
        <f ca="1"/>
        <v>1323582243</v>
      </c>
      <c r="X17">
        <f ca="1"/>
        <v>21597598</v>
      </c>
      <c r="Z17">
        <f ca="1"/>
        <v>700036088</v>
      </c>
      <c r="AA17">
        <f ca="1"/>
        <v>2134161201</v>
      </c>
      <c r="AB17">
        <f ca="1"/>
        <v>67667679</v>
      </c>
      <c r="AD17">
        <f ca="1"/>
        <v>3431458956</v>
      </c>
      <c r="AE17">
        <f ca="1"/>
        <v>2629034942</v>
      </c>
      <c r="AF17">
        <f ca="1"/>
        <v>1889075</v>
      </c>
    </row>
    <row r="18" spans="6:32" x14ac:dyDescent="0.3">
      <c r="J18">
        <f ca="1"/>
        <v>4038242924</v>
      </c>
      <c r="K18">
        <f ca="1"/>
        <v>3815312886</v>
      </c>
      <c r="L18">
        <f ca="1"/>
        <v>256724372</v>
      </c>
      <c r="N18">
        <f ca="1"/>
        <v>3348169999</v>
      </c>
      <c r="O18">
        <f ca="1"/>
        <v>1775953835</v>
      </c>
      <c r="P18">
        <f ca="1"/>
        <v>81834624</v>
      </c>
      <c r="V18">
        <f ca="1"/>
        <v>1088722200</v>
      </c>
      <c r="W18">
        <f ca="1"/>
        <v>1345179841</v>
      </c>
      <c r="X18">
        <f ca="1"/>
        <v>10000894</v>
      </c>
      <c r="Z18">
        <f ca="1"/>
        <v>2653485248</v>
      </c>
      <c r="AA18">
        <f ca="1"/>
        <v>2201828880</v>
      </c>
      <c r="AB18">
        <f ca="1"/>
        <v>109349599</v>
      </c>
      <c r="AD18">
        <f ca="1"/>
        <v>2753482998</v>
      </c>
      <c r="AE18">
        <f ca="1"/>
        <v>2630924017</v>
      </c>
      <c r="AF18">
        <f ca="1"/>
        <v>120642845</v>
      </c>
    </row>
    <row r="19" spans="6:32" x14ac:dyDescent="0.3">
      <c r="J19">
        <f ca="1"/>
        <v>3815312886</v>
      </c>
      <c r="K19">
        <f ca="1"/>
        <v>4072037258</v>
      </c>
      <c r="L19">
        <f ca="1"/>
        <v>222930038</v>
      </c>
      <c r="N19">
        <f ca="1"/>
        <v>2529596910</v>
      </c>
      <c r="O19">
        <f ca="1"/>
        <v>1857788459</v>
      </c>
      <c r="P19">
        <f ca="1"/>
        <v>54011804</v>
      </c>
      <c r="V19">
        <f ca="1"/>
        <v>3069981509</v>
      </c>
      <c r="W19">
        <f ca="1"/>
        <v>1355180735</v>
      </c>
      <c r="X19">
        <f ca="1"/>
        <v>96127340</v>
      </c>
      <c r="Z19">
        <f ca="1"/>
        <v>569558723</v>
      </c>
      <c r="AA19">
        <f ca="1"/>
        <v>2311178479</v>
      </c>
      <c r="AB19">
        <f ca="1"/>
        <v>130477365</v>
      </c>
      <c r="AD19">
        <f ca="1"/>
        <v>4168242936</v>
      </c>
      <c r="AE19">
        <f ca="1"/>
        <v>2751566862</v>
      </c>
      <c r="AF19">
        <f ca="1"/>
        <v>126724360</v>
      </c>
    </row>
    <row r="20" spans="6:32" x14ac:dyDescent="0.3">
      <c r="N20">
        <f ca="1"/>
        <v>2197389106</v>
      </c>
      <c r="O20">
        <f ca="1"/>
        <v>1911800263</v>
      </c>
      <c r="P20">
        <f ca="1"/>
        <v>305927673</v>
      </c>
      <c r="V20">
        <f ca="1"/>
        <v>3330800659</v>
      </c>
      <c r="W20">
        <f ca="1"/>
        <v>1451308075</v>
      </c>
      <c r="X20">
        <f ca="1"/>
        <v>79431970</v>
      </c>
      <c r="Z20">
        <f ca="1"/>
        <v>767703767</v>
      </c>
      <c r="AA20">
        <f ca="1"/>
        <v>2441655844</v>
      </c>
      <c r="AB20">
        <f ca="1"/>
        <v>94758017</v>
      </c>
      <c r="AD20">
        <f ca="1"/>
        <v>877642375</v>
      </c>
      <c r="AE20">
        <f ca="1"/>
        <v>2878291222</v>
      </c>
      <c r="AF20">
        <f ca="1"/>
        <v>23518224</v>
      </c>
    </row>
    <row r="21" spans="6:32" x14ac:dyDescent="0.3">
      <c r="N21">
        <f ca="1"/>
        <v>2168252150</v>
      </c>
      <c r="O21">
        <f ca="1"/>
        <v>2217727936</v>
      </c>
      <c r="P21">
        <f ca="1"/>
        <v>29136956</v>
      </c>
      <c r="V21">
        <f ca="1"/>
        <v>3166108849</v>
      </c>
      <c r="W21">
        <f ca="1"/>
        <v>1530740045</v>
      </c>
      <c r="X21">
        <f ca="1"/>
        <v>97835767</v>
      </c>
      <c r="Z21">
        <f ca="1"/>
        <v>1580787383</v>
      </c>
      <c r="AA21">
        <f ca="1"/>
        <v>2536413861</v>
      </c>
      <c r="AB21">
        <f ca="1"/>
        <v>97415145</v>
      </c>
      <c r="AD21">
        <f ca="1"/>
        <v>4132461733</v>
      </c>
      <c r="AE21">
        <f ca="1"/>
        <v>2901809446</v>
      </c>
      <c r="AF21">
        <f ca="1"/>
        <v>35781203</v>
      </c>
    </row>
    <row r="22" spans="6:32" x14ac:dyDescent="0.3">
      <c r="N22">
        <f ca="1"/>
        <v>2503316779</v>
      </c>
      <c r="O22">
        <f ca="1"/>
        <v>2246864892</v>
      </c>
      <c r="P22">
        <f ca="1"/>
        <v>15380735</v>
      </c>
      <c r="V22">
        <f ca="1"/>
        <v>3940697413</v>
      </c>
      <c r="W22">
        <f ca="1"/>
        <v>1628575812</v>
      </c>
      <c r="X22">
        <f ca="1"/>
        <v>261472786</v>
      </c>
      <c r="Z22">
        <f ca="1"/>
        <v>1394150206</v>
      </c>
      <c r="AA22">
        <f ca="1"/>
        <v>2633829006</v>
      </c>
      <c r="AB22">
        <f ca="1"/>
        <v>45492562</v>
      </c>
      <c r="AD22">
        <f ca="1"/>
        <v>4088209047</v>
      </c>
      <c r="AE22">
        <f ca="1"/>
        <v>2937590649</v>
      </c>
      <c r="AF22">
        <f ca="1"/>
        <v>38937925</v>
      </c>
    </row>
    <row r="23" spans="6:32" x14ac:dyDescent="0.3">
      <c r="N23">
        <f ca="1"/>
        <v>2518697514</v>
      </c>
      <c r="O23">
        <f ca="1"/>
        <v>2262245627</v>
      </c>
      <c r="P23">
        <f ca="1"/>
        <v>10899396</v>
      </c>
      <c r="V23">
        <f ca="1"/>
        <v>2401067597</v>
      </c>
      <c r="W23">
        <f ca="1"/>
        <v>1890048598</v>
      </c>
      <c r="X23">
        <f ca="1"/>
        <v>48728842</v>
      </c>
      <c r="Z23">
        <f ca="1"/>
        <v>128927628</v>
      </c>
      <c r="AA23">
        <f ca="1"/>
        <v>2679321568</v>
      </c>
      <c r="AB23">
        <f ca="1"/>
        <v>66627266</v>
      </c>
      <c r="AD23">
        <f ca="1"/>
        <v>2874125843</v>
      </c>
      <c r="AE23">
        <f ca="1"/>
        <v>2976528574</v>
      </c>
      <c r="AF23">
        <f ca="1"/>
        <v>16550397</v>
      </c>
    </row>
    <row r="24" spans="6:32" x14ac:dyDescent="0.3">
      <c r="N24">
        <f ca="1"/>
        <v>0</v>
      </c>
      <c r="O24">
        <f ca="1"/>
        <v>2273145023</v>
      </c>
      <c r="P24">
        <f ca="1"/>
        <v>94626393</v>
      </c>
      <c r="V24">
        <f ca="1"/>
        <v>3838332328</v>
      </c>
      <c r="W24">
        <f ca="1"/>
        <v>1938777440</v>
      </c>
      <c r="X24">
        <f ca="1"/>
        <v>80610634</v>
      </c>
      <c r="Z24">
        <f ca="1"/>
        <v>2189606444</v>
      </c>
      <c r="AA24">
        <f ca="1"/>
        <v>2745948834</v>
      </c>
      <c r="AB24">
        <f ca="1"/>
        <v>16886013</v>
      </c>
      <c r="AD24">
        <f ca="1"/>
        <v>253740075</v>
      </c>
      <c r="AE24">
        <f ca="1"/>
        <v>2993078971</v>
      </c>
      <c r="AF24">
        <f ca="1"/>
        <v>93301987</v>
      </c>
    </row>
    <row r="25" spans="6:32" x14ac:dyDescent="0.3">
      <c r="N25">
        <f ca="1"/>
        <v>770420674</v>
      </c>
      <c r="O25">
        <f ca="1"/>
        <v>2367771416</v>
      </c>
      <c r="P25">
        <f ca="1"/>
        <v>44847063</v>
      </c>
      <c r="V25">
        <f ca="1"/>
        <v>3632380122</v>
      </c>
      <c r="W25">
        <f ca="1"/>
        <v>2019388074</v>
      </c>
      <c r="X25">
        <f ca="1"/>
        <v>205952206</v>
      </c>
      <c r="Z25">
        <f ca="1"/>
        <v>3865679795</v>
      </c>
      <c r="AA25">
        <f ca="1"/>
        <v>3411240257</v>
      </c>
      <c r="AB25">
        <f ca="1"/>
        <v>137388137</v>
      </c>
      <c r="AD25">
        <f ca="1"/>
        <v>2974240726</v>
      </c>
      <c r="AE25">
        <f ca="1"/>
        <v>3086380958</v>
      </c>
      <c r="AF25">
        <f ca="1"/>
        <v>81435806</v>
      </c>
    </row>
    <row r="26" spans="6:32" x14ac:dyDescent="0.3">
      <c r="N26">
        <f ca="1"/>
        <v>2021228369</v>
      </c>
      <c r="O26">
        <f ca="1"/>
        <v>2412618479</v>
      </c>
      <c r="P26">
        <f ca="1"/>
        <v>72557496</v>
      </c>
      <c r="V26">
        <f ca="1"/>
        <v>2693752745</v>
      </c>
      <c r="W26">
        <f ca="1"/>
        <v>2225340280</v>
      </c>
      <c r="X26">
        <f ca="1"/>
        <v>142089882</v>
      </c>
      <c r="Z26">
        <f ca="1"/>
        <v>4157273363</v>
      </c>
      <c r="AA26">
        <f ca="1"/>
        <v>3548628394</v>
      </c>
      <c r="AB26">
        <f ca="1"/>
        <v>1461692</v>
      </c>
      <c r="AD26">
        <f ca="1"/>
        <v>3433348031</v>
      </c>
      <c r="AE26">
        <f ca="1"/>
        <v>3167816764</v>
      </c>
      <c r="AF26">
        <f ca="1"/>
        <v>60838374</v>
      </c>
    </row>
    <row r="27" spans="6:32" x14ac:dyDescent="0.3">
      <c r="N27">
        <f ca="1"/>
        <v>2093785865</v>
      </c>
      <c r="O27">
        <f ca="1"/>
        <v>2485175975</v>
      </c>
      <c r="P27">
        <f ca="1"/>
        <v>71576288</v>
      </c>
      <c r="V27">
        <f ca="1"/>
        <v>1570471055</v>
      </c>
      <c r="W27">
        <f ca="1"/>
        <v>2367430162</v>
      </c>
      <c r="X27">
        <f ca="1"/>
        <v>8718236</v>
      </c>
      <c r="Z27">
        <f ca="1"/>
        <v>4158735055</v>
      </c>
      <c r="AA27">
        <f ca="1"/>
        <v>3550090086</v>
      </c>
      <c r="AB27">
        <f ca="1"/>
        <v>136232241</v>
      </c>
      <c r="AD27">
        <f ca="1"/>
        <v>201731623</v>
      </c>
      <c r="AE27">
        <f ca="1"/>
        <v>3228655138</v>
      </c>
      <c r="AF27">
        <f ca="1"/>
        <v>52008452</v>
      </c>
    </row>
    <row r="28" spans="6:32" x14ac:dyDescent="0.3">
      <c r="N28">
        <f ca="1"/>
        <v>1781809170</v>
      </c>
      <c r="O28">
        <f ca="1"/>
        <v>2556752263</v>
      </c>
      <c r="P28">
        <f ca="1"/>
        <v>100818318</v>
      </c>
      <c r="V28">
        <f ca="1"/>
        <v>3263944616</v>
      </c>
      <c r="W28">
        <f ca="1"/>
        <v>2376148398</v>
      </c>
      <c r="X28">
        <f ca="1"/>
        <v>66856043</v>
      </c>
      <c r="Z28">
        <f ca="1"/>
        <v>4057263903</v>
      </c>
      <c r="AA28">
        <f ca="1"/>
        <v>3686322327</v>
      </c>
      <c r="AB28">
        <f ca="1"/>
        <v>7821024</v>
      </c>
      <c r="AD28">
        <f ca="1"/>
        <v>2890676240</v>
      </c>
      <c r="AE28">
        <f ca="1"/>
        <v>3280663590</v>
      </c>
      <c r="AF28">
        <f ca="1"/>
        <v>83564486</v>
      </c>
    </row>
    <row r="29" spans="6:32" x14ac:dyDescent="0.3">
      <c r="N29">
        <f ca="1"/>
        <v>538994044</v>
      </c>
      <c r="O29">
        <f ca="1"/>
        <v>2657570581</v>
      </c>
      <c r="P29">
        <f ca="1"/>
        <v>60797920</v>
      </c>
      <c r="V29">
        <f ca="1"/>
        <v>2452226090</v>
      </c>
      <c r="W29">
        <f ca="1"/>
        <v>2443004441</v>
      </c>
      <c r="X29">
        <f ca="1"/>
        <v>143726844</v>
      </c>
      <c r="Z29">
        <f ca="1"/>
        <v>3460422477</v>
      </c>
      <c r="AA29">
        <f ca="1"/>
        <v>3694143351</v>
      </c>
      <c r="AB29">
        <f ca="1"/>
        <v>102073653</v>
      </c>
      <c r="AD29">
        <f ca="1"/>
        <v>4127146972</v>
      </c>
      <c r="AE29">
        <f ca="1"/>
        <v>3364228076</v>
      </c>
      <c r="AF29">
        <f ca="1"/>
        <v>5314761</v>
      </c>
    </row>
    <row r="30" spans="6:32" x14ac:dyDescent="0.3">
      <c r="N30">
        <f ca="1"/>
        <v>815267737</v>
      </c>
      <c r="O30">
        <f ca="1"/>
        <v>2718368501</v>
      </c>
      <c r="P30">
        <f ca="1"/>
        <v>30753357</v>
      </c>
      <c r="V30">
        <f ca="1"/>
        <v>1958673993</v>
      </c>
      <c r="W30">
        <f ca="1"/>
        <v>2586731285</v>
      </c>
      <c r="X30">
        <f ca="1"/>
        <v>188604820</v>
      </c>
      <c r="Z30">
        <f ca="1"/>
        <v>3861728218</v>
      </c>
      <c r="AA30">
        <f ca="1"/>
        <v>3796217004</v>
      </c>
      <c r="AB30">
        <f ca="1"/>
        <v>3951577</v>
      </c>
      <c r="AD30">
        <f ca="1"/>
        <v>1498036124</v>
      </c>
      <c r="AE30">
        <f ca="1"/>
        <v>3369542837</v>
      </c>
      <c r="AF30">
        <f ca="1"/>
        <v>115225876</v>
      </c>
    </row>
    <row r="31" spans="6:32" x14ac:dyDescent="0.3">
      <c r="N31">
        <f ca="1"/>
        <v>1536592951</v>
      </c>
      <c r="O31">
        <f ca="1"/>
        <v>2749121858</v>
      </c>
      <c r="P31">
        <f ca="1"/>
        <v>245216219</v>
      </c>
      <c r="V31">
        <f ca="1"/>
        <v>2147278813</v>
      </c>
      <c r="W31">
        <f ca="1"/>
        <v>2775336105</v>
      </c>
      <c r="X31">
        <f ca="1"/>
        <v>253788784</v>
      </c>
      <c r="Z31">
        <f ca="1"/>
        <v>4136949610</v>
      </c>
      <c r="AA31">
        <f ca="1"/>
        <v>3800168581</v>
      </c>
      <c r="AB31">
        <f ca="1"/>
        <v>20323753</v>
      </c>
      <c r="AD31">
        <f ca="1"/>
        <v>3638916554</v>
      </c>
      <c r="AE31">
        <f ca="1"/>
        <v>3484768713</v>
      </c>
      <c r="AF31">
        <f ca="1"/>
        <v>5466055</v>
      </c>
    </row>
    <row r="32" spans="6:32" x14ac:dyDescent="0.3">
      <c r="N32">
        <f ca="1"/>
        <v>846021094</v>
      </c>
      <c r="O32">
        <f ca="1"/>
        <v>2994338077</v>
      </c>
      <c r="P32">
        <f ca="1"/>
        <v>264934624</v>
      </c>
      <c r="V32">
        <f ca="1"/>
        <v>4202170199</v>
      </c>
      <c r="W32">
        <f ca="1"/>
        <v>3029124889</v>
      </c>
      <c r="X32">
        <f ca="1"/>
        <v>92797097</v>
      </c>
      <c r="Z32">
        <f ca="1"/>
        <v>4065084927</v>
      </c>
      <c r="AA32">
        <f ca="1"/>
        <v>3820492334</v>
      </c>
      <c r="AB32">
        <f ca="1"/>
        <v>60041767</v>
      </c>
      <c r="AD32">
        <f ca="1"/>
        <v>3947678281</v>
      </c>
      <c r="AE32">
        <f ca="1"/>
        <v>3490234768</v>
      </c>
      <c r="AF32">
        <f ca="1"/>
        <v>140530766</v>
      </c>
    </row>
    <row r="33" spans="14:32" x14ac:dyDescent="0.3">
      <c r="N33">
        <f ca="1"/>
        <v>1403336394</v>
      </c>
      <c r="O33">
        <f ca="1"/>
        <v>3259272701</v>
      </c>
      <c r="P33">
        <f ca="1"/>
        <v>133256557</v>
      </c>
      <c r="V33">
        <f ca="1"/>
        <v>608195463</v>
      </c>
      <c r="W33">
        <f ca="1"/>
        <v>3121921986</v>
      </c>
      <c r="X33">
        <f ca="1"/>
        <v>8761321</v>
      </c>
      <c r="Z33">
        <f ca="1"/>
        <v>3453031511</v>
      </c>
      <c r="AA33">
        <f ca="1"/>
        <v>3880534101</v>
      </c>
      <c r="AB33">
        <f ca="1"/>
        <v>7390966</v>
      </c>
      <c r="AD33">
        <f ca="1"/>
        <v>3598929376</v>
      </c>
      <c r="AE33">
        <f ca="1"/>
        <v>3630765534</v>
      </c>
      <c r="AF33">
        <f ca="1"/>
        <v>39987178</v>
      </c>
    </row>
    <row r="34" spans="14:32" x14ac:dyDescent="0.3">
      <c r="N34">
        <f ca="1"/>
        <v>3137791285</v>
      </c>
      <c r="O34">
        <f ca="1"/>
        <v>3392529258</v>
      </c>
      <c r="P34">
        <f ca="1"/>
        <v>82147206</v>
      </c>
      <c r="V34">
        <f ca="1"/>
        <v>3016749137</v>
      </c>
      <c r="W34">
        <f ca="1"/>
        <v>3130683307</v>
      </c>
      <c r="X34">
        <f ca="1"/>
        <v>53232372</v>
      </c>
      <c r="Z34">
        <f ca="1"/>
        <v>4125126694</v>
      </c>
      <c r="AA34">
        <f ca="1"/>
        <v>3887925067</v>
      </c>
      <c r="AB34">
        <f ca="1"/>
        <v>11822916</v>
      </c>
      <c r="AD34">
        <f ca="1"/>
        <v>687169155</v>
      </c>
      <c r="AE34">
        <f ca="1"/>
        <v>3670752712</v>
      </c>
      <c r="AF34">
        <f ca="1"/>
        <v>117494406</v>
      </c>
    </row>
    <row r="35" spans="14:32" x14ac:dyDescent="0.3">
      <c r="N35">
        <f ca="1"/>
        <v>739759288</v>
      </c>
      <c r="O35">
        <f ca="1"/>
        <v>3474676464</v>
      </c>
      <c r="P35">
        <f ca="1"/>
        <v>30661386</v>
      </c>
      <c r="V35">
        <f ca="1"/>
        <v>616956784</v>
      </c>
      <c r="W35">
        <f ca="1"/>
        <v>3183915679</v>
      </c>
      <c r="X35">
        <f ca="1"/>
        <v>151237955</v>
      </c>
      <c r="Z35">
        <f ca="1"/>
        <v>3562496130</v>
      </c>
      <c r="AA35">
        <f ca="1"/>
        <v>3899747983</v>
      </c>
      <c r="AB35">
        <f ca="1"/>
        <v>220423516</v>
      </c>
      <c r="AD35">
        <f ca="1"/>
        <v>1810237756</v>
      </c>
      <c r="AE35">
        <f ca="1"/>
        <v>3788247118</v>
      </c>
      <c r="AF35">
        <f ca="1"/>
        <v>416241455</v>
      </c>
    </row>
    <row r="36" spans="14:32" x14ac:dyDescent="0.3">
      <c r="N36">
        <f ca="1"/>
        <v>2165362153</v>
      </c>
      <c r="O36">
        <f ca="1"/>
        <v>3505337850</v>
      </c>
      <c r="P36">
        <f ca="1"/>
        <v>2889997</v>
      </c>
      <c r="V36">
        <f ca="1"/>
        <v>874238988</v>
      </c>
      <c r="W36">
        <f ca="1"/>
        <v>3335153634</v>
      </c>
      <c r="X36">
        <f ca="1"/>
        <v>8194684</v>
      </c>
      <c r="Z36">
        <f ca="1"/>
        <v>4030666425</v>
      </c>
      <c r="AA36">
        <f ca="1"/>
        <v>4120171499</v>
      </c>
      <c r="AB36">
        <f ca="1"/>
        <v>26597478</v>
      </c>
      <c r="AD36">
        <f ca="1"/>
        <v>347042062</v>
      </c>
      <c r="AE36">
        <f ca="1"/>
        <v>4204488573</v>
      </c>
      <c r="AF36">
        <f ca="1"/>
        <v>2962316</v>
      </c>
    </row>
    <row r="37" spans="14:32" x14ac:dyDescent="0.3">
      <c r="N37">
        <f ca="1"/>
        <v>2583608714</v>
      </c>
      <c r="O37">
        <f ca="1"/>
        <v>3508227847</v>
      </c>
      <c r="P37">
        <f ca="1"/>
        <v>39876494</v>
      </c>
      <c r="V37">
        <f ca="1"/>
        <v>1098723094</v>
      </c>
      <c r="W37">
        <f ca="1"/>
        <v>3343348318</v>
      </c>
      <c r="X37">
        <f ca="1"/>
        <v>450150363</v>
      </c>
      <c r="Z37">
        <f ca="1"/>
        <v>4003067932</v>
      </c>
      <c r="AA37">
        <f ca="1"/>
        <v>4146768977</v>
      </c>
      <c r="AB37">
        <f ca="1"/>
        <v>27598493</v>
      </c>
      <c r="AD37">
        <f ca="1"/>
        <v>901160599</v>
      </c>
      <c r="AE37">
        <f ca="1"/>
        <v>4207450889</v>
      </c>
      <c r="AF37">
        <f ca="1"/>
        <v>87516407</v>
      </c>
    </row>
    <row r="38" spans="14:32" x14ac:dyDescent="0.3">
      <c r="N38">
        <f ca="1"/>
        <v>2623485208</v>
      </c>
      <c r="O38">
        <f ca="1"/>
        <v>3548104341</v>
      </c>
      <c r="P38">
        <f ca="1"/>
        <v>333778492</v>
      </c>
      <c r="V38">
        <f ca="1"/>
        <v>3918942962</v>
      </c>
      <c r="W38">
        <f ca="1"/>
        <v>3793498681</v>
      </c>
      <c r="X38">
        <f ca="1"/>
        <v>21754451</v>
      </c>
      <c r="Z38">
        <f ca="1"/>
        <v>3782919646</v>
      </c>
      <c r="AA38">
        <f ca="1"/>
        <v>4174367470</v>
      </c>
      <c r="AB38">
        <f ca="1"/>
        <v>78808572</v>
      </c>
    </row>
    <row r="39" spans="14:32" x14ac:dyDescent="0.3">
      <c r="N39">
        <f ca="1"/>
        <v>1215514867</v>
      </c>
      <c r="O39">
        <f ca="1"/>
        <v>3881882833</v>
      </c>
      <c r="P39">
        <f ca="1"/>
        <v>187821527</v>
      </c>
      <c r="V39">
        <f ca="1"/>
        <v>2595952934</v>
      </c>
      <c r="W39">
        <f ca="1"/>
        <v>3815253132</v>
      </c>
      <c r="X39">
        <f ca="1"/>
        <v>97799811</v>
      </c>
      <c r="Z39">
        <f ca="1"/>
        <v>3411240257</v>
      </c>
      <c r="AA39">
        <f ca="1"/>
        <v>4253176042</v>
      </c>
      <c r="AB39">
        <f ca="1"/>
        <v>41791254</v>
      </c>
    </row>
    <row r="40" spans="14:32" x14ac:dyDescent="0.3">
      <c r="N40">
        <f ca="1"/>
        <v>2957263700</v>
      </c>
      <c r="O40">
        <f ca="1"/>
        <v>4069704360</v>
      </c>
      <c r="P40">
        <f ca="1"/>
        <v>136102838</v>
      </c>
      <c r="V40">
        <f ca="1"/>
        <v>1579189291</v>
      </c>
      <c r="W40">
        <f ca="1"/>
        <v>3913052943</v>
      </c>
      <c r="X40">
        <f ca="1"/>
        <v>379484702</v>
      </c>
    </row>
    <row r="41" spans="14:32" x14ac:dyDescent="0.3">
      <c r="N41">
        <f ca="1"/>
        <v>3304122356</v>
      </c>
      <c r="O41">
        <f ca="1"/>
        <v>4205807198</v>
      </c>
      <c r="P41">
        <f ca="1"/>
        <v>44047643</v>
      </c>
      <c r="V41">
        <f ca="1"/>
        <v>2449796439</v>
      </c>
      <c r="W41">
        <f ca="1"/>
        <v>4292537645</v>
      </c>
      <c r="X41">
        <f ca="1"/>
        <v>2429651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KM1021"/>
  <sheetViews>
    <sheetView tabSelected="1" topLeftCell="C7" zoomScale="70" zoomScaleNormal="70" workbookViewId="0">
      <selection activeCell="AT15" sqref="AT15"/>
    </sheetView>
  </sheetViews>
  <sheetFormatPr defaultRowHeight="14.4" outlineLevelCol="1" x14ac:dyDescent="0.3"/>
  <cols>
    <col min="1" max="1" width="11" bestFit="1" customWidth="1"/>
    <col min="2" max="2" width="9.5546875" bestFit="1" customWidth="1"/>
    <col min="3" max="3" width="69.109375" style="9" customWidth="1"/>
    <col min="4" max="4" width="8" bestFit="1" customWidth="1"/>
    <col min="5" max="5" width="17.44140625" bestFit="1" customWidth="1"/>
    <col min="6" max="6" width="11" customWidth="1"/>
    <col min="7" max="7" width="11.33203125" bestFit="1" customWidth="1"/>
    <col min="8" max="8" width="10.33203125" bestFit="1" customWidth="1"/>
    <col min="9" max="10" width="10.33203125" hidden="1" customWidth="1" outlineLevel="1"/>
    <col min="11" max="11" width="11.33203125" hidden="1" customWidth="1" outlineLevel="1"/>
    <col min="12" max="13" width="10.33203125" hidden="1" customWidth="1" outlineLevel="1"/>
    <col min="14" max="14" width="9.21875" hidden="1" customWidth="1" outlineLevel="1"/>
    <col min="15" max="15" width="11.33203125" hidden="1" customWidth="1" outlineLevel="1" collapsed="1"/>
    <col min="16" max="16" width="10.33203125" hidden="1" customWidth="1" outlineLevel="1"/>
    <col min="17" max="17" width="10.33203125" hidden="1" customWidth="1" outlineLevel="1" collapsed="1"/>
    <col min="18" max="18" width="9.21875" hidden="1" customWidth="1" outlineLevel="1"/>
    <col min="19" max="19" width="11.33203125" hidden="1" customWidth="1" outlineLevel="1"/>
    <col min="20" max="20" width="10.33203125" hidden="1" customWidth="1" outlineLevel="1"/>
    <col min="21" max="21" width="11.33203125" style="9" hidden="1" customWidth="1" outlineLevel="1"/>
    <col min="22" max="22" width="10.33203125" hidden="1" customWidth="1" outlineLevel="1"/>
    <col min="23" max="23" width="11.33203125" hidden="1" customWidth="1" outlineLevel="1"/>
    <col min="24" max="24" width="9.21875" hidden="1" customWidth="1" outlineLevel="1"/>
    <col min="25" max="25" width="11.33203125" hidden="1" customWidth="1" outlineLevel="1"/>
    <col min="26" max="26" width="12.21875" bestFit="1" customWidth="1" collapsed="1"/>
    <col min="27" max="27" width="11.109375" hidden="1" customWidth="1" outlineLevel="1"/>
    <col min="28" max="29" width="11.33203125" hidden="1" customWidth="1" outlineLevel="1"/>
    <col min="30" max="30" width="12.21875" bestFit="1" customWidth="1" collapsed="1"/>
    <col min="31" max="31" width="11.109375" hidden="1" customWidth="1" outlineLevel="1"/>
    <col min="32" max="32" width="12.21875" hidden="1" customWidth="1" outlineLevel="1"/>
    <col min="33" max="33" width="11.109375" hidden="1" customWidth="1" outlineLevel="1"/>
    <col min="34" max="34" width="12.21875" bestFit="1" customWidth="1" collapsed="1"/>
    <col min="35" max="36" width="11" hidden="1" customWidth="1" outlineLevel="1"/>
    <col min="37" max="37" width="10" hidden="1" customWidth="1" outlineLevel="1"/>
    <col min="38" max="38" width="12.21875" bestFit="1" customWidth="1" collapsed="1"/>
    <col min="39" max="40" width="11" hidden="1" customWidth="1" outlineLevel="1"/>
    <col min="41" max="41" width="10" hidden="1" customWidth="1" outlineLevel="1"/>
    <col min="42" max="42" width="12.21875" bestFit="1" customWidth="1" collapsed="1"/>
    <col min="43" max="44" width="11" hidden="1" customWidth="1" outlineLevel="1"/>
    <col min="45" max="45" width="10" hidden="1" customWidth="1" outlineLevel="1"/>
    <col min="46" max="46" width="12.21875" bestFit="1" customWidth="1" collapsed="1"/>
    <col min="47" max="48" width="11" hidden="1" customWidth="1" outlineLevel="1"/>
    <col min="49" max="49" width="10" style="2" hidden="1" customWidth="1" outlineLevel="1"/>
    <col min="50" max="50" width="12.21875" bestFit="1" customWidth="1" collapsed="1"/>
    <col min="51" max="51" width="11" hidden="1" customWidth="1" outlineLevel="1" collapsed="1"/>
    <col min="52" max="52" width="11" hidden="1" customWidth="1" outlineLevel="1"/>
    <col min="53" max="53" width="10" hidden="1" customWidth="1" outlineLevel="1"/>
    <col min="54" max="54" width="12.6640625" bestFit="1" customWidth="1" collapsed="1"/>
    <col min="55" max="55" width="16.77734375" customWidth="1"/>
    <col min="56" max="56" width="10" bestFit="1" customWidth="1"/>
    <col min="57" max="129" width="3.44140625" customWidth="1"/>
    <col min="130" max="130" width="2.77734375" customWidth="1"/>
    <col min="131" max="131" width="3.44140625" style="22" customWidth="1"/>
    <col min="132" max="270" width="3.44140625" customWidth="1"/>
    <col min="271" max="272" width="14.33203125" bestFit="1" customWidth="1"/>
    <col min="273" max="296" width="6.5546875" customWidth="1"/>
    <col min="297" max="297" width="7" bestFit="1" customWidth="1"/>
    <col min="298" max="300" width="3.88671875" customWidth="1"/>
    <col min="301" max="301" width="4" bestFit="1" customWidth="1"/>
    <col min="302" max="320" width="3.88671875" customWidth="1"/>
  </cols>
  <sheetData>
    <row r="1" spans="1:299" x14ac:dyDescent="0.3">
      <c r="AA1" t="e" cm="1" vm="1">
        <f t="array" aca="1" ref="AA1" ca="1">SORTSEED</f>
        <v>#VALUE!</v>
      </c>
      <c r="AE1" t="e" cm="1" vm="2">
        <f t="array" aca="1" ref="AE1" ca="1">SORTSOIL</f>
        <v>#VALUE!</v>
      </c>
      <c r="AI1" t="e" cm="1" vm="3">
        <f t="array" aca="1" ref="AI1" ca="1">SORTFERT</f>
        <v>#VALUE!</v>
      </c>
      <c r="AM1" t="e" cm="1" vm="1">
        <f t="array" aca="1" ref="AM1" ca="1">SORTWATE</f>
        <v>#VALUE!</v>
      </c>
      <c r="AY1" s="2"/>
      <c r="AZ1" s="2"/>
      <c r="BA1" s="2"/>
      <c r="EA1"/>
    </row>
    <row r="2" spans="1:299" x14ac:dyDescent="0.3">
      <c r="EA2"/>
    </row>
    <row r="3" spans="1:299" x14ac:dyDescent="0.3">
      <c r="EA3"/>
    </row>
    <row r="4" spans="1:299" x14ac:dyDescent="0.3">
      <c r="EA4"/>
    </row>
    <row r="5" spans="1:299" x14ac:dyDescent="0.3">
      <c r="Z5">
        <v>3153515865</v>
      </c>
      <c r="AD5" t="s">
        <v>291</v>
      </c>
      <c r="EA5"/>
    </row>
    <row r="6" spans="1:299" x14ac:dyDescent="0.3">
      <c r="Z6" t="s">
        <v>292</v>
      </c>
      <c r="AD6" t="s">
        <v>39</v>
      </c>
      <c r="EA6"/>
    </row>
    <row r="7" spans="1:299" x14ac:dyDescent="0.3">
      <c r="EA7"/>
    </row>
    <row r="8" spans="1:299" ht="21" collapsed="1" x14ac:dyDescent="0.4">
      <c r="D8" s="15" t="s">
        <v>35</v>
      </c>
      <c r="E8" s="16">
        <f ca="1">BB10</f>
        <v>261668924</v>
      </c>
      <c r="G8">
        <f ca="1">BB10</f>
        <v>261668924</v>
      </c>
      <c r="T8" s="9"/>
      <c r="U8"/>
      <c r="AV8" s="2"/>
      <c r="AW8"/>
      <c r="AZ8" s="29"/>
      <c r="EA8"/>
      <c r="KM8" s="28"/>
    </row>
    <row r="9" spans="1:299" ht="21.6" thickBot="1" x14ac:dyDescent="0.45">
      <c r="D9" s="15" t="s">
        <v>36</v>
      </c>
      <c r="E9" s="16"/>
      <c r="T9" s="9"/>
      <c r="U9"/>
      <c r="AV9" s="2"/>
      <c r="AW9"/>
      <c r="BA9" s="29"/>
      <c r="BB9" s="2" t="s">
        <v>293</v>
      </c>
      <c r="EA9"/>
      <c r="KK9">
        <f>SUM(KK13:LH157)</f>
        <v>0</v>
      </c>
      <c r="KM9" s="27"/>
    </row>
    <row r="10" spans="1:299" x14ac:dyDescent="0.3">
      <c r="B10" t="s">
        <v>31</v>
      </c>
      <c r="C10" s="10" t="s">
        <v>290</v>
      </c>
      <c r="U10"/>
      <c r="AZ10" s="2"/>
      <c r="BB10" s="3">
        <f ca="1">MIN(BB13:BB262)</f>
        <v>261668924</v>
      </c>
      <c r="EA10"/>
    </row>
    <row r="11" spans="1:299" s="8" customFormat="1" x14ac:dyDescent="0.3">
      <c r="A11" s="8" t="s">
        <v>30</v>
      </c>
      <c r="C11" s="11" t="s">
        <v>1</v>
      </c>
      <c r="D11" s="8" t="s">
        <v>38</v>
      </c>
      <c r="E11" s="8" t="s">
        <v>271</v>
      </c>
      <c r="Z11" s="3" t="s">
        <v>281</v>
      </c>
      <c r="AA11" s="8" t="s">
        <v>286</v>
      </c>
      <c r="AB11" s="8" t="s">
        <v>286</v>
      </c>
      <c r="AC11" s="8" t="s">
        <v>286</v>
      </c>
      <c r="AD11" s="8" t="s">
        <v>286</v>
      </c>
      <c r="AE11" s="8" t="s">
        <v>287</v>
      </c>
      <c r="AF11" s="8" t="s">
        <v>287</v>
      </c>
      <c r="AG11" s="8" t="s">
        <v>287</v>
      </c>
      <c r="AH11" s="8" t="s">
        <v>287</v>
      </c>
      <c r="AI11" s="8" t="s">
        <v>283</v>
      </c>
      <c r="AJ11" s="8" t="s">
        <v>283</v>
      </c>
      <c r="AK11" s="8" t="s">
        <v>283</v>
      </c>
      <c r="AL11" s="8" t="s">
        <v>283</v>
      </c>
      <c r="AM11" s="8" t="s">
        <v>288</v>
      </c>
      <c r="AN11" s="8" t="s">
        <v>288</v>
      </c>
      <c r="AO11" s="8" t="s">
        <v>288</v>
      </c>
      <c r="AP11" s="8" t="s">
        <v>288</v>
      </c>
      <c r="AQ11" s="8" t="s">
        <v>285</v>
      </c>
      <c r="AR11" s="8" t="s">
        <v>285</v>
      </c>
      <c r="AS11" s="8" t="s">
        <v>285</v>
      </c>
      <c r="AT11" s="8" t="s">
        <v>285</v>
      </c>
      <c r="AU11" s="8" t="s">
        <v>289</v>
      </c>
      <c r="AV11" s="8" t="s">
        <v>289</v>
      </c>
      <c r="AW11" s="8" t="s">
        <v>289</v>
      </c>
      <c r="AX11" s="8" t="s">
        <v>289</v>
      </c>
      <c r="AY11" s="8" t="s">
        <v>284</v>
      </c>
      <c r="AZ11" s="8" t="s">
        <v>284</v>
      </c>
      <c r="BA11" s="8" t="s">
        <v>284</v>
      </c>
      <c r="BB11" s="8" t="s">
        <v>284</v>
      </c>
      <c r="DY11" s="19"/>
      <c r="EA11" s="21"/>
      <c r="JM11" s="21"/>
    </row>
    <row r="12" spans="1:299" s="8" customFormat="1" x14ac:dyDescent="0.3">
      <c r="A12" s="8">
        <v>0</v>
      </c>
      <c r="C12" s="12"/>
      <c r="D12" s="8">
        <f ca="1">MAX(D13:D542)</f>
        <v>210</v>
      </c>
      <c r="F12" s="8">
        <v>1</v>
      </c>
      <c r="G12" s="8">
        <v>2</v>
      </c>
      <c r="H12" s="8">
        <v>3</v>
      </c>
      <c r="I12" s="8">
        <v>4</v>
      </c>
      <c r="J12" s="8">
        <v>5</v>
      </c>
      <c r="K12" s="8">
        <v>6</v>
      </c>
      <c r="L12" s="8">
        <v>7</v>
      </c>
      <c r="M12" s="8">
        <v>8</v>
      </c>
      <c r="N12" s="8">
        <v>9</v>
      </c>
      <c r="O12" s="8">
        <v>10</v>
      </c>
      <c r="P12" s="8">
        <v>11</v>
      </c>
      <c r="Q12" s="8">
        <v>12</v>
      </c>
      <c r="R12" s="8">
        <v>13</v>
      </c>
      <c r="S12" s="8">
        <v>14</v>
      </c>
      <c r="T12" s="8">
        <v>15</v>
      </c>
      <c r="U12" s="8">
        <v>16</v>
      </c>
      <c r="V12" s="8">
        <v>17</v>
      </c>
      <c r="W12" s="8">
        <v>18</v>
      </c>
      <c r="X12" s="8">
        <v>19</v>
      </c>
      <c r="Y12" s="8">
        <v>20</v>
      </c>
      <c r="Z12" s="3">
        <v>1</v>
      </c>
      <c r="AD12" s="19">
        <v>2</v>
      </c>
      <c r="AH12" s="19">
        <v>3</v>
      </c>
      <c r="AL12" s="19">
        <v>4</v>
      </c>
      <c r="AP12" s="19">
        <v>5</v>
      </c>
      <c r="AT12" s="19">
        <v>6</v>
      </c>
      <c r="AX12" s="19">
        <v>7</v>
      </c>
      <c r="BB12" s="19">
        <v>8</v>
      </c>
      <c r="DY12" s="19"/>
      <c r="EA12" s="23"/>
      <c r="JM12" s="21"/>
      <c r="KJ12" s="19"/>
    </row>
    <row r="13" spans="1:299" x14ac:dyDescent="0.3">
      <c r="A13">
        <v>1</v>
      </c>
      <c r="C13" s="9" t="str">
        <f t="shared" ref="C13:C76" ca="1" si="0">OFFSET(INPUT_START,A13-1,0)</f>
        <v>seeds: 2041142901 113138307 302673608 467797997 1787644422 208119536 143576771 99841043 4088720102 111819874 946418697 13450451 3459931852 262303791 2913410855 533641609 2178733435 26814354 1058342395 175406592</v>
      </c>
      <c r="D13">
        <f t="shared" ref="D13:D76" ca="1" si="1">IF($C13=0,"",LEN($C13))</f>
        <v>210</v>
      </c>
      <c r="E13" t="str" cm="1">
        <f t="array" aca="1" ref="E13" ca="1">_xlfn.IFS($C13=0,"",
NOT(ISERROR(VALUE(LEFT($C13,1)))),"V",
$A13=1,"begn",
TRUE,LEFT($C13,4)
)</f>
        <v>begn</v>
      </c>
      <c r="F13" t="str" cm="1">
        <f t="array" aca="1" ref="F13:Y13" ca="1">_xlfn.IFS($C13=0,"",
TRUE,_xlfn.TEXTSPLIT(IF($A13=1,MID($C13,8,1000),$C13)," ")
)</f>
        <v>2041142901</v>
      </c>
      <c r="G13" t="str">
        <f ca="1"/>
        <v>113138307</v>
      </c>
      <c r="H13" t="str">
        <f ca="1"/>
        <v>302673608</v>
      </c>
      <c r="I13" t="str">
        <f ca="1"/>
        <v>467797997</v>
      </c>
      <c r="J13" t="str">
        <f ca="1"/>
        <v>1787644422</v>
      </c>
      <c r="K13" t="str">
        <f ca="1"/>
        <v>208119536</v>
      </c>
      <c r="L13" t="str">
        <f ca="1"/>
        <v>143576771</v>
      </c>
      <c r="M13" t="str">
        <f ca="1"/>
        <v>99841043</v>
      </c>
      <c r="N13" t="str">
        <f ca="1"/>
        <v>4088720102</v>
      </c>
      <c r="O13" t="str">
        <f ca="1"/>
        <v>111819874</v>
      </c>
      <c r="P13" t="str">
        <f ca="1"/>
        <v>946418697</v>
      </c>
      <c r="Q13" t="str">
        <f ca="1"/>
        <v>13450451</v>
      </c>
      <c r="R13" t="str">
        <f ca="1"/>
        <v>3459931852</v>
      </c>
      <c r="S13" t="str">
        <f ca="1"/>
        <v>262303791</v>
      </c>
      <c r="T13" t="str">
        <f ca="1"/>
        <v>2913410855</v>
      </c>
      <c r="U13" t="str">
        <f ca="1"/>
        <v>533641609</v>
      </c>
      <c r="V13" t="str">
        <f ca="1"/>
        <v>2178733435</v>
      </c>
      <c r="W13" t="str">
        <f ca="1"/>
        <v>26814354</v>
      </c>
      <c r="X13" t="str">
        <f ca="1"/>
        <v>1058342395</v>
      </c>
      <c r="Y13" t="str">
        <f ca="1"/>
        <v>175406592</v>
      </c>
      <c r="Z13" s="37">
        <f t="shared" ref="Z13:Z76" ca="1" si="2">IF(ROW()-ROW($Z$11)-1 &gt; INPSEED,"",OFFSET(START,1,ROW()-ROW($Z$11)-2)*1)</f>
        <v>2041142901</v>
      </c>
      <c r="AA13" cm="1">
        <f t="array" aca="1" ref="AA13" ca="1">_xlfn.IFS($Z13="","",TRUE,IFERROR(_xlfn.XLOOKUP(Z13,INDEX(XSEED,0,2),INDEX(XSEED,0,2),,-1),-1))</f>
        <v>1971702238</v>
      </c>
      <c r="AB13" cm="1">
        <f t="array" aca="1" ref="AB13" ca="1">_xlfn.IFS($Z13="","",TRUE,IFERROR(_xlfn.XLOOKUP(Z13,INDEX(XSEED,0,2),INDEX(XSEED,0,1),,-1),-1))</f>
        <v>3786189027</v>
      </c>
      <c r="AC13" cm="1">
        <f t="array" aca="1" ref="AC13" ca="1">_xlfn.IFS($Z13="","",TRUE,IFERROR(_xlfn.XLOOKUP(Z13,INDEX(XSEED,0,2),INDEX(XSEED,0,3),,-1),-1))</f>
        <v>242038712</v>
      </c>
      <c r="AD13" s="39" cm="1">
        <f t="array" aca="1" ref="AD13" ca="1">_xlfn.IFS(Z13="","",(AA13+AC13)&gt;Z13,AB13+(Z13-AA13),TRUE,Z13)</f>
        <v>3855629690</v>
      </c>
      <c r="AE13" cm="1">
        <f t="array" aca="1" ref="AE13" ca="1">_xlfn.IFS($AD13="","",TRUE,IFERROR(_xlfn.XLOOKUP(AD13,INDEX(XSOIL,0,2),INDEX(XSOIL,0,2),,-1),-1))</f>
        <v>3815312886</v>
      </c>
      <c r="AF13" cm="1">
        <f t="array" aca="1" ref="AF13" ca="1">_xlfn.IFS($AD13="","",TRUE,IFERROR(_xlfn.XLOOKUP(AD13,INDEX(XSOIL,0,2),INDEX(XSOIL,0,1),,-1),-1))</f>
        <v>4038242924</v>
      </c>
      <c r="AG13" cm="1">
        <f t="array" aca="1" ref="AG13" ca="1">_xlfn.IFS($AD13="","",TRUE,IFERROR(_xlfn.XLOOKUP(AD13,INDEX(XSOIL,0,2),INDEX(XSOIL,0,3),,-1),-1))</f>
        <v>256724372</v>
      </c>
      <c r="AH13" s="39" cm="1">
        <f t="array" aca="1" ref="AH13" ca="1">_xlfn.IFS(AD13="","",(AE13+AG13)&gt;AD13,AF13+(AD13-AE13),TRUE,AD13)</f>
        <v>4078559728</v>
      </c>
      <c r="AI13" cm="1">
        <f t="array" aca="1" ref="AI13" ca="1">_xlfn.IFS($AH13="","",TRUE,IFERROR(_xlfn.XLOOKUP(AH13,INDEX(XFERT,0,2),INDEX(XFERT,0,2),,-1),-1))</f>
        <v>4069704360</v>
      </c>
      <c r="AJ13" cm="1">
        <f t="array" aca="1" ref="AJ13" ca="1">_xlfn.IFS($AH13="","",TRUE,IFERROR(_xlfn.XLOOKUP(AH13,INDEX(XFERT,0,2),INDEX(XFERT,0,1),,-1),-1))</f>
        <v>2957263700</v>
      </c>
      <c r="AK13" cm="1">
        <f t="array" aca="1" ref="AK13" ca="1">_xlfn.IFS($AH13="","",TRUE,IFERROR(_xlfn.XLOOKUP(AH13,INDEX(XFERT,0,2),INDEX(XFERT,0,3),,-1),-1))</f>
        <v>136102838</v>
      </c>
      <c r="AL13" s="39" cm="1">
        <f t="array" aca="1" ref="AL13" ca="1">_xlfn.IFS(AH13="","",(AI13+AK13)&gt;AH13,AJ13+(AH13-AI13),TRUE,AH13)</f>
        <v>2966119068</v>
      </c>
      <c r="AM13" cm="1">
        <f t="array" aca="1" ref="AM13" ca="1">_xlfn.IFS($AL13="","",TRUE,IFERROR(_xlfn.XLOOKUP(AL13,INDEX(XWATE,0,2),INDEX(XWATE,0,2),,-1),-1))</f>
        <v>2859413128</v>
      </c>
      <c r="AN13" cm="1">
        <f t="array" aca="1" ref="AN13" ca="1">_xlfn.IFS($AL13="","",TRUE,IFERROR(_xlfn.XLOOKUP(AL13,INDEX(XWATE,0,2),INDEX(XWATE,0,1),,-1),-1))</f>
        <v>2942216932</v>
      </c>
      <c r="AO13" cm="1">
        <f t="array" aca="1" ref="AO13" ca="1">_xlfn.IFS($AL13="","",TRUE,IFERROR(_xlfn.XLOOKUP(AL13,INDEX(XWATE,0,2),INDEX(XWATE,0,3),,-1),-1))</f>
        <v>107440729</v>
      </c>
      <c r="AP13" s="39" cm="1">
        <f t="array" aca="1" ref="AP13" ca="1">_xlfn.IFS(AL13="","",(AM13+AO13)&gt;AL13,AN13+(AL13-AM13),TRUE,AL13)</f>
        <v>3048922872</v>
      </c>
      <c r="AQ13" cm="1">
        <f t="array" aca="1" ref="AQ13" ca="1">_xlfn.IFS($AP13="","",TRUE,IFERROR(_xlfn.XLOOKUP(AP13,INDEX(XLIGH,0,2),INDEX(XLIGH,0,2),,-1),-1))</f>
        <v>3029124889</v>
      </c>
      <c r="AR13" cm="1">
        <f t="array" aca="1" ref="AR13" ca="1">_xlfn.IFS($AP13="","",TRUE,IFERROR(_xlfn.XLOOKUP(AP13,INDEX(XLIGH,0,2),INDEX(XLIGH,0,1),,-1),-1))</f>
        <v>4202170199</v>
      </c>
      <c r="AS13" cm="1">
        <f t="array" aca="1" ref="AS13" ca="1">_xlfn.IFS($AP13="","",TRUE,IFERROR(_xlfn.XLOOKUP(AP13,INDEX(XLIGH,0,2),INDEX(XLIGH,0,3),,-1),-1))</f>
        <v>92797097</v>
      </c>
      <c r="AT13" s="39" cm="1">
        <f t="array" aca="1" ref="AT13" ca="1">_xlfn.IFS(AP13="","",(AQ13+AS13)&gt;AP13,AR13+(AP13-AQ13),TRUE,AP13)</f>
        <v>4221968182</v>
      </c>
      <c r="AU13" cm="1">
        <f t="array" aca="1" ref="AU13" ca="1">_xlfn.IFS($AT13="","",TRUE,IFERROR(_xlfn.XLOOKUP(AT13,INDEX(XTEMP,0,2),INDEX(XTEMP,0,2),,-1),-1))</f>
        <v>4174367470</v>
      </c>
      <c r="AV13" cm="1">
        <f t="array" aca="1" ref="AV13" ca="1">_xlfn.IFS($AT13="","",TRUE,IFERROR(_xlfn.XLOOKUP(AT13,INDEX(XTEMP,0,2),INDEX(XTEMP,0,1),,-1),-1))</f>
        <v>3782919646</v>
      </c>
      <c r="AW13" cm="1">
        <f t="array" aca="1" ref="AW13" ca="1">_xlfn.IFS($AT13="","",TRUE,IFERROR(_xlfn.XLOOKUP(AT13,INDEX(XTEMP,0,2),INDEX(XTEMP,0,3),,-1),-1))</f>
        <v>78808572</v>
      </c>
      <c r="AX13" s="39" cm="1">
        <f t="array" aca="1" ref="AX13" ca="1">_xlfn.IFS(AT13="","",(AU13+AW13)&gt;AT13,AV13+(AT13-AU13),TRUE,AT13)</f>
        <v>3830520358</v>
      </c>
      <c r="AY13" cm="1">
        <f t="array" aca="1" ref="AY13" ca="1">_xlfn.IFS($AX13="","",TRUE,IFERROR(_xlfn.XLOOKUP(AX13,INDEX(XHUMI,0,2),INDEX(XHUMI,0,2),,-1),-1))</f>
        <v>3788247118</v>
      </c>
      <c r="AZ13" cm="1">
        <f t="array" aca="1" ref="AZ13" ca="1">_xlfn.IFS($AX13="","",TRUE,IFERROR(_xlfn.XLOOKUP(AX13,INDEX(XHUMI,0,2),INDEX(XHUMI,0,1),,-1),-1))</f>
        <v>1810237756</v>
      </c>
      <c r="BA13" cm="1">
        <f t="array" aca="1" ref="BA13" ca="1">_xlfn.IFS($AX13="","",TRUE,IFERROR(_xlfn.XLOOKUP(AX13,INDEX(XHUMI,0,2),INDEX(XHUMI,0,3),,-1),-1))</f>
        <v>416241455</v>
      </c>
      <c r="BB13" s="39" cm="1">
        <f t="array" aca="1" ref="BB13" ca="1">_xlfn.IFS(AX13="","",(AY13+BA13)&gt;AX13,AZ13+(AX13-AY13),TRUE,AX13)</f>
        <v>1852510996</v>
      </c>
      <c r="BC13" cm="1">
        <f t="array" aca="1" ref="BC13:BC33" ca="1">_xlfn._xlws.SORT(Z13:Z33)</f>
        <v>13450451</v>
      </c>
      <c r="DY13" s="20"/>
      <c r="EA13"/>
      <c r="JM13" s="22"/>
      <c r="KJ13" s="20"/>
    </row>
    <row r="14" spans="1:299" x14ac:dyDescent="0.3">
      <c r="A14">
        <v>2</v>
      </c>
      <c r="C14" s="9">
        <f t="shared" ca="1" si="0"/>
        <v>0</v>
      </c>
      <c r="D14" t="str">
        <f t="shared" ca="1" si="1"/>
        <v/>
      </c>
      <c r="E14" t="str" cm="1">
        <f t="array" aca="1" ref="E14" ca="1">_xlfn.IFS($C14=0,"",
NOT(ISERROR(VALUE(LEFT($C14,1)))),"V",
$A14=1,"begn",
TRUE,LEFT($C14,4)
)</f>
        <v/>
      </c>
      <c r="F14" t="str" cm="1">
        <f t="array" aca="1" ref="F14" ca="1">_xlfn.IFS($C14=0,"",
TRUE,_xlfn.TEXTSPLIT(IF($A14=1,MID($C14,7,1000),$C14)," ")
)</f>
        <v/>
      </c>
      <c r="U14"/>
      <c r="Z14" s="37">
        <f t="shared" ca="1" si="2"/>
        <v>113138307</v>
      </c>
      <c r="AA14" cm="1">
        <f t="array" aca="1" ref="AA14" ca="1">_xlfn.IFS($Z14="","",TRUE,IFERROR(_xlfn.XLOOKUP(Z14,INDEX(XSEED,0,2),INDEX(XSEED,0,2),,-1),-1))</f>
        <v>72616082</v>
      </c>
      <c r="AB14" cm="1">
        <f t="array" aca="1" ref="AB14" ca="1">_xlfn.IFS($Z14="","",TRUE,IFERROR(_xlfn.XLOOKUP(Z14,INDEX(XSEED,0,2),INDEX(XSEED,0,1),,-1),-1))</f>
        <v>1047526254</v>
      </c>
      <c r="AC14" cm="1">
        <f t="array" aca="1" ref="AC14" ca="1">_xlfn.IFS($Z14="","",TRUE,IFERROR(_xlfn.XLOOKUP(Z14,INDEX(XSEED,0,2),INDEX(XSEED,0,3),,-1),-1))</f>
        <v>149925679</v>
      </c>
      <c r="AD14" s="39" cm="1">
        <f t="array" aca="1" ref="AD14" ca="1">_xlfn.IFS(Z14="","",(AA14+AC14)&gt;Z14,AB14+(Z14-AA14),TRUE,Z14)</f>
        <v>1088048479</v>
      </c>
      <c r="AE14" cm="1">
        <f t="array" aca="1" ref="AE14" ca="1">_xlfn.IFS($AD14="","",TRUE,IFERROR(_xlfn.XLOOKUP(AD14,INDEX(XSOIL,0,2),INDEX(XSOIL,0,2),,-1),-1))</f>
        <v>889463538</v>
      </c>
      <c r="AF14" cm="1">
        <f t="array" aca="1" ref="AF14" ca="1">_xlfn.IFS($AD14="","",TRUE,IFERROR(_xlfn.XLOOKUP(AD14,INDEX(XSOIL,0,2),INDEX(XSOIL,0,1),,-1),-1))</f>
        <v>3102705571</v>
      </c>
      <c r="AG14" cm="1">
        <f t="array" aca="1" ref="AG14" ca="1">_xlfn.IFS($AD14="","",TRUE,IFERROR(_xlfn.XLOOKUP(AD14,INDEX(XSOIL,0,2),INDEX(XSOIL,0,3),,-1),-1))</f>
        <v>374759203</v>
      </c>
      <c r="AH14" s="39" cm="1">
        <f t="array" aca="1" ref="AH14" ca="1">_xlfn.IFS(AD14="","",(AE14+AG14)&gt;AD14,AF14+(AD14-AE14),TRUE,AD14)</f>
        <v>3301290512</v>
      </c>
      <c r="AI14" cm="1">
        <f t="array" aca="1" ref="AI14" ca="1">_xlfn.IFS($AH14="","",TRUE,IFERROR(_xlfn.XLOOKUP(AH14,INDEX(XFERT,0,2),INDEX(XFERT,0,2),,-1),-1))</f>
        <v>3259272701</v>
      </c>
      <c r="AJ14" cm="1">
        <f t="array" aca="1" ref="AJ14" ca="1">_xlfn.IFS($AH14="","",TRUE,IFERROR(_xlfn.XLOOKUP(AH14,INDEX(XFERT,0,2),INDEX(XFERT,0,1),,-1),-1))</f>
        <v>1403336394</v>
      </c>
      <c r="AK14" cm="1">
        <f t="array" aca="1" ref="AK14" ca="1">_xlfn.IFS($AH14="","",TRUE,IFERROR(_xlfn.XLOOKUP(AH14,INDEX(XFERT,0,2),INDEX(XFERT,0,3),,-1),-1))</f>
        <v>133256557</v>
      </c>
      <c r="AL14" s="39" cm="1">
        <f t="array" aca="1" ref="AL14" ca="1">_xlfn.IFS(AH14="","",(AI14+AK14)&gt;AH14,AJ14+(AH14-AI14),TRUE,AH14)</f>
        <v>1445354205</v>
      </c>
      <c r="AM14" cm="1">
        <f t="array" aca="1" ref="AM14" ca="1">_xlfn.IFS($AL14="","",TRUE,IFERROR(_xlfn.XLOOKUP(AL14,INDEX(XWATE,0,2),INDEX(XWATE,0,2),,-1),-1))</f>
        <v>1433811930</v>
      </c>
      <c r="AN14" cm="1">
        <f t="array" aca="1" ref="AN14" ca="1">_xlfn.IFS($AL14="","",TRUE,IFERROR(_xlfn.XLOOKUP(AL14,INDEX(XWATE,0,2),INDEX(XWATE,0,1),,-1),-1))</f>
        <v>902417243</v>
      </c>
      <c r="AO14" cm="1">
        <f t="array" aca="1" ref="AO14" ca="1">_xlfn.IFS($AL14="","",TRUE,IFERROR(_xlfn.XLOOKUP(AL14,INDEX(XWATE,0,2),INDEX(XWATE,0,3),,-1),-1))</f>
        <v>300188469</v>
      </c>
      <c r="AP14" s="39" cm="1">
        <f t="array" aca="1" ref="AP14" ca="1">_xlfn.IFS(AL14="","",(AM14+AO14)&gt;AL14,AN14+(AL14-AM14),TRUE,AL14)</f>
        <v>913959518</v>
      </c>
      <c r="AQ14" cm="1">
        <f t="array" aca="1" ref="AQ14" ca="1">_xlfn.IFS($AP14="","",TRUE,IFERROR(_xlfn.XLOOKUP(AP14,INDEX(XLIGH,0,2),INDEX(XLIGH,0,2),,-1),-1))</f>
        <v>754981589</v>
      </c>
      <c r="AR14" cm="1">
        <f t="array" aca="1" ref="AR14" ca="1">_xlfn.IFS($AP14="","",TRUE,IFERROR(_xlfn.XLOOKUP(AP14,INDEX(XLIGH,0,2),INDEX(XLIGH,0,1),,-1),-1))</f>
        <v>882433672</v>
      </c>
      <c r="AS14" cm="1">
        <f t="array" aca="1" ref="AS14" ca="1">_xlfn.IFS($AP14="","",TRUE,IFERROR(_xlfn.XLOOKUP(AP14,INDEX(XLIGH,0,2),INDEX(XLIGH,0,3),,-1),-1))</f>
        <v>206288528</v>
      </c>
      <c r="AT14" s="39" cm="1">
        <f t="array" aca="1" ref="AT14" ca="1">_xlfn.IFS(AP14="","",(AQ14+AS14)&gt;AP14,AR14+(AP14-AQ14),TRUE,AP14)</f>
        <v>1041411601</v>
      </c>
      <c r="AU14" cm="1">
        <f t="array" aca="1" ref="AU14" ca="1">_xlfn.IFS($AT14="","",TRUE,IFERROR(_xlfn.XLOOKUP(AT14,INDEX(XTEMP,0,2),INDEX(XTEMP,0,2),,-1),-1))</f>
        <v>872422329</v>
      </c>
      <c r="AV14" cm="1">
        <f t="array" aca="1" ref="AV14" ca="1">_xlfn.IFS($AT14="","",TRUE,IFERROR(_xlfn.XLOOKUP(AT14,INDEX(XTEMP,0,2),INDEX(XTEMP,0,1),,-1),-1))</f>
        <v>1678202528</v>
      </c>
      <c r="AW14" cm="1">
        <f t="array" aca="1" ref="AW14" ca="1">_xlfn.IFS($AT14="","",TRUE,IFERROR(_xlfn.XLOOKUP(AT14,INDEX(XTEMP,0,2),INDEX(XTEMP,0,3),,-1),-1))</f>
        <v>206477337</v>
      </c>
      <c r="AX14" s="39" cm="1">
        <f t="array" aca="1" ref="AX14" ca="1">_xlfn.IFS(AT14="","",(AU14+AW14)&gt;AT14,AV14+(AT14-AU14),TRUE,AT14)</f>
        <v>1847191800</v>
      </c>
      <c r="AY14" cm="1">
        <f t="array" aca="1" ref="AY14" ca="1">_xlfn.IFS($AX14="","",TRUE,IFERROR(_xlfn.XLOOKUP(AX14,INDEX(XHUMI,0,2),INDEX(XHUMI,0,2),,-1),-1))</f>
        <v>1841274840</v>
      </c>
      <c r="AZ14" cm="1">
        <f t="array" aca="1" ref="AZ14" ca="1">_xlfn.IFS($AX14="","",TRUE,IFERROR(_xlfn.XLOOKUP(AX14,INDEX(XHUMI,0,2),INDEX(XHUMI,0,1),,-1),-1))</f>
        <v>3494186405</v>
      </c>
      <c r="BA14" cm="1">
        <f t="array" aca="1" ref="BA14" ca="1">_xlfn.IFS($AX14="","",TRUE,IFERROR(_xlfn.XLOOKUP(AX14,INDEX(XHUMI,0,2),INDEX(XHUMI,0,3),,-1),-1))</f>
        <v>104742971</v>
      </c>
      <c r="BB14" s="39" cm="1">
        <f t="array" aca="1" ref="BB14" ca="1">_xlfn.IFS(AX14="","",(AY14+BA14)&gt;AX14,AZ14+(AX14-AY14),TRUE,AX14)</f>
        <v>3500103365</v>
      </c>
      <c r="BC14">
        <f ca="1"/>
        <v>26814354</v>
      </c>
      <c r="DY14" s="20"/>
      <c r="EA14"/>
      <c r="JM14" s="22"/>
      <c r="KJ14" s="20"/>
    </row>
    <row r="15" spans="1:299" x14ac:dyDescent="0.3">
      <c r="A15">
        <v>3</v>
      </c>
      <c r="C15" s="9" t="str">
        <f t="shared" ca="1" si="0"/>
        <v>seed-to-soil map:</v>
      </c>
      <c r="D15">
        <f t="shared" ca="1" si="1"/>
        <v>17</v>
      </c>
      <c r="E15" t="str" cm="1">
        <f t="array" aca="1" ref="E15" ca="1">_xlfn.IFS($C15=0,"",
NOT(ISERROR(VALUE(LEFT($C15,1)))),"V",
$A15=1,"begn",
TRUE,LEFT($C15,4)
)</f>
        <v>seed</v>
      </c>
      <c r="F15" t="str" cm="1">
        <f t="array" aca="1" ref="F15:G15" ca="1">_xlfn.IFS($C15=0,"",
TRUE,_xlfn.TEXTSPLIT(IF($A15=1,MID($C15,7,1000),$C15)," ")
)</f>
        <v>seed-to-soil</v>
      </c>
      <c r="G15" t="str">
        <f ca="1"/>
        <v>map:</v>
      </c>
      <c r="U15"/>
      <c r="Z15" s="37">
        <f t="shared" ca="1" si="2"/>
        <v>302673608</v>
      </c>
      <c r="AA15" cm="1">
        <f t="array" aca="1" ref="AA15" ca="1">_xlfn.IFS($Z15="","",TRUE,IFERROR(_xlfn.XLOOKUP(Z15,INDEX(XSEED,0,2),INDEX(XSEED,0,2),,-1),-1))</f>
        <v>222541761</v>
      </c>
      <c r="AB15" cm="1">
        <f t="array" aca="1" ref="AB15" ca="1">_xlfn.IFS($Z15="","",TRUE,IFERROR(_xlfn.XLOOKUP(Z15,INDEX(XSEED,0,2),INDEX(XSEED,0,1),,-1),-1))</f>
        <v>900511802</v>
      </c>
      <c r="AC15" cm="1">
        <f t="array" aca="1" ref="AC15" ca="1">_xlfn.IFS($Z15="","",TRUE,IFERROR(_xlfn.XLOOKUP(Z15,INDEX(XSEED,0,2),INDEX(XSEED,0,3),,-1),-1))</f>
        <v>147014452</v>
      </c>
      <c r="AD15" s="39" cm="1">
        <f t="array" aca="1" ref="AD15" ca="1">_xlfn.IFS(Z15="","",(AA15+AC15)&gt;Z15,AB15+(Z15-AA15),TRUE,Z15)</f>
        <v>980643649</v>
      </c>
      <c r="AE15" cm="1">
        <f t="array" aca="1" ref="AE15" ca="1">_xlfn.IFS($AD15="","",TRUE,IFERROR(_xlfn.XLOOKUP(AD15,INDEX(XSOIL,0,2),INDEX(XSOIL,0,2),,-1),-1))</f>
        <v>889463538</v>
      </c>
      <c r="AF15" cm="1">
        <f t="array" aca="1" ref="AF15" ca="1">_xlfn.IFS($AD15="","",TRUE,IFERROR(_xlfn.XLOOKUP(AD15,INDEX(XSOIL,0,2),INDEX(XSOIL,0,1),,-1),-1))</f>
        <v>3102705571</v>
      </c>
      <c r="AG15" cm="1">
        <f t="array" aca="1" ref="AG15" ca="1">_xlfn.IFS($AD15="","",TRUE,IFERROR(_xlfn.XLOOKUP(AD15,INDEX(XSOIL,0,2),INDEX(XSOIL,0,3),,-1),-1))</f>
        <v>374759203</v>
      </c>
      <c r="AH15" s="39" cm="1">
        <f t="array" aca="1" ref="AH15" ca="1">_xlfn.IFS(AD15="","",(AE15+AG15)&gt;AD15,AF15+(AD15-AE15),TRUE,AD15)</f>
        <v>3193885682</v>
      </c>
      <c r="AI15" cm="1">
        <f t="array" aca="1" ref="AI15" ca="1">_xlfn.IFS($AH15="","",TRUE,IFERROR(_xlfn.XLOOKUP(AH15,INDEX(XFERT,0,2),INDEX(XFERT,0,2),,-1),-1))</f>
        <v>2994338077</v>
      </c>
      <c r="AJ15" cm="1">
        <f t="array" aca="1" ref="AJ15" ca="1">_xlfn.IFS($AH15="","",TRUE,IFERROR(_xlfn.XLOOKUP(AH15,INDEX(XFERT,0,2),INDEX(XFERT,0,1),,-1),-1))</f>
        <v>846021094</v>
      </c>
      <c r="AK15" cm="1">
        <f t="array" aca="1" ref="AK15" ca="1">_xlfn.IFS($AH15="","",TRUE,IFERROR(_xlfn.XLOOKUP(AH15,INDEX(XFERT,0,2),INDEX(XFERT,0,3),,-1),-1))</f>
        <v>264934624</v>
      </c>
      <c r="AL15" s="39" cm="1">
        <f t="array" aca="1" ref="AL15" ca="1">_xlfn.IFS(AH15="","",(AI15+AK15)&gt;AH15,AJ15+(AH15-AI15),TRUE,AH15)</f>
        <v>1045568699</v>
      </c>
      <c r="AM15" cm="1">
        <f t="array" aca="1" ref="AM15" ca="1">_xlfn.IFS($AL15="","",TRUE,IFERROR(_xlfn.XLOOKUP(AL15,INDEX(XWATE,0,2),INDEX(XWATE,0,2),,-1),-1))</f>
        <v>902417243</v>
      </c>
      <c r="AN15" cm="1">
        <f t="array" aca="1" ref="AN15" ca="1">_xlfn.IFS($AL15="","",TRUE,IFERROR(_xlfn.XLOOKUP(AL15,INDEX(XWATE,0,2),INDEX(XWATE,0,1),,-1),-1))</f>
        <v>3550500423</v>
      </c>
      <c r="AO15" cm="1">
        <f t="array" aca="1" ref="AO15" ca="1">_xlfn.IFS($AL15="","",TRUE,IFERROR(_xlfn.XLOOKUP(AL15,INDEX(XWATE,0,2),INDEX(XWATE,0,3),,-1),-1))</f>
        <v>199451708</v>
      </c>
      <c r="AP15" s="39" cm="1">
        <f t="array" aca="1" ref="AP15" ca="1">_xlfn.IFS(AL15="","",(AM15+AO15)&gt;AL15,AN15+(AL15-AM15),TRUE,AL15)</f>
        <v>3693651879</v>
      </c>
      <c r="AQ15" cm="1">
        <f t="array" aca="1" ref="AQ15" ca="1">_xlfn.IFS($AP15="","",TRUE,IFERROR(_xlfn.XLOOKUP(AP15,INDEX(XLIGH,0,2),INDEX(XLIGH,0,2),,-1),-1))</f>
        <v>3343348318</v>
      </c>
      <c r="AR15" cm="1">
        <f t="array" aca="1" ref="AR15" ca="1">_xlfn.IFS($AP15="","",TRUE,IFERROR(_xlfn.XLOOKUP(AP15,INDEX(XLIGH,0,2),INDEX(XLIGH,0,1),,-1),-1))</f>
        <v>1098723094</v>
      </c>
      <c r="AS15" cm="1">
        <f t="array" aca="1" ref="AS15" ca="1">_xlfn.IFS($AP15="","",TRUE,IFERROR(_xlfn.XLOOKUP(AP15,INDEX(XLIGH,0,2),INDEX(XLIGH,0,3),,-1),-1))</f>
        <v>450150363</v>
      </c>
      <c r="AT15" s="39" cm="1">
        <f t="array" aca="1" ref="AT15" ca="1">_xlfn.IFS(AP15="","",(AQ15+AS15)&gt;AP15,AR15+(AP15-AQ15),TRUE,AP15)</f>
        <v>1449026655</v>
      </c>
      <c r="AU15" cm="1">
        <f t="array" aca="1" ref="AU15" ca="1">_xlfn.IFS($AT15="","",TRUE,IFERROR(_xlfn.XLOOKUP(AT15,INDEX(XTEMP,0,2),INDEX(XTEMP,0,2),,-1),-1))</f>
        <v>1442674779</v>
      </c>
      <c r="AV15" cm="1">
        <f t="array" aca="1" ref="AV15" ca="1">_xlfn.IFS($AT15="","",TRUE,IFERROR(_xlfn.XLOOKUP(AT15,INDEX(XTEMP,0,2),INDEX(XTEMP,0,1),,-1),-1))</f>
        <v>1884679865</v>
      </c>
      <c r="AW15" cm="1">
        <f t="array" aca="1" ref="AW15" ca="1">_xlfn.IFS($AT15="","",TRUE,IFERROR(_xlfn.XLOOKUP(AT15,INDEX(XTEMP,0,2),INDEX(XTEMP,0,3),,-1),-1))</f>
        <v>129657290</v>
      </c>
      <c r="AX15" s="39" cm="1">
        <f t="array" aca="1" ref="AX15" ca="1">_xlfn.IFS(AT15="","",(AU15+AW15)&gt;AT15,AV15+(AT15-AU15),TRUE,AT15)</f>
        <v>1891031741</v>
      </c>
      <c r="AY15" cm="1">
        <f t="array" aca="1" ref="AY15" ca="1">_xlfn.IFS($AX15="","",TRUE,IFERROR(_xlfn.XLOOKUP(AX15,INDEX(XHUMI,0,2),INDEX(XHUMI,0,2),,-1),-1))</f>
        <v>1841274840</v>
      </c>
      <c r="AZ15" cm="1">
        <f t="array" aca="1" ref="AZ15" ca="1">_xlfn.IFS($AX15="","",TRUE,IFERROR(_xlfn.XLOOKUP(AX15,INDEX(XHUMI,0,2),INDEX(XHUMI,0,1),,-1),-1))</f>
        <v>3494186405</v>
      </c>
      <c r="BA15" cm="1">
        <f t="array" aca="1" ref="BA15" ca="1">_xlfn.IFS($AX15="","",TRUE,IFERROR(_xlfn.XLOOKUP(AX15,INDEX(XHUMI,0,2),INDEX(XHUMI,0,3),,-1),-1))</f>
        <v>104742971</v>
      </c>
      <c r="BB15" s="39" cm="1">
        <f t="array" aca="1" ref="BB15" ca="1">_xlfn.IFS(AX15="","",(AY15+BA15)&gt;AX15,AZ15+(AX15-AY15),TRUE,AX15)</f>
        <v>3543943306</v>
      </c>
      <c r="BC15">
        <f ca="1"/>
        <v>99841043</v>
      </c>
      <c r="DY15" s="20"/>
      <c r="EA15"/>
      <c r="JM15" s="22"/>
      <c r="KJ15" s="20"/>
    </row>
    <row r="16" spans="1:299" x14ac:dyDescent="0.3">
      <c r="A16">
        <v>4</v>
      </c>
      <c r="C16" s="9" t="str">
        <f t="shared" ca="1" si="0"/>
        <v>1270068015 1235603193 242614277</v>
      </c>
      <c r="D16">
        <f t="shared" ca="1" si="1"/>
        <v>31</v>
      </c>
      <c r="E16" t="str" cm="1">
        <f t="array" aca="1" ref="E16" ca="1">_xlfn.IFS($C16=0,"",
NOT(ISERROR(VALUE(LEFT($C16,1)))),"V",
$A16=1,"begn",
TRUE,LEFT($C16,4)
)</f>
        <v>V</v>
      </c>
      <c r="F16" t="str" cm="1">
        <f t="array" aca="1" ref="F16:H16" ca="1">_xlfn.IFS($C16=0,"",
TRUE,_xlfn.TEXTSPLIT(IF($A16=1,MID($C16,7,1000),$C16)," ")
)</f>
        <v>1270068015</v>
      </c>
      <c r="G16" t="str">
        <f ca="1"/>
        <v>1235603193</v>
      </c>
      <c r="H16" t="str">
        <f ca="1"/>
        <v>242614277</v>
      </c>
      <c r="U16"/>
      <c r="Z16" s="37">
        <f t="shared" ca="1" si="2"/>
        <v>467797997</v>
      </c>
      <c r="AA16" cm="1">
        <f t="array" aca="1" ref="AA16" ca="1">_xlfn.IFS($Z16="","",TRUE,IFERROR(_xlfn.XLOOKUP(Z16,INDEX(XSEED,0,2),INDEX(XSEED,0,2),,-1),-1))</f>
        <v>369556213</v>
      </c>
      <c r="AB16" cm="1">
        <f t="array" aca="1" ref="AB16" ca="1">_xlfn.IFS($Z16="","",TRUE,IFERROR(_xlfn.XLOOKUP(Z16,INDEX(XSEED,0,2),INDEX(XSEED,0,1),,-1),-1))</f>
        <v>214214951</v>
      </c>
      <c r="AC16" cm="1">
        <f t="array" aca="1" ref="AC16" ca="1">_xlfn.IFS($Z16="","",TRUE,IFERROR(_xlfn.XLOOKUP(Z16,INDEX(XSEED,0,2),INDEX(XSEED,0,3),,-1),-1))</f>
        <v>611035599</v>
      </c>
      <c r="AD16" s="39" cm="1">
        <f t="array" aca="1" ref="AD16" ca="1">_xlfn.IFS(Z16="","",(AA16+AC16)&gt;Z16,AB16+(Z16-AA16),TRUE,Z16)</f>
        <v>312456735</v>
      </c>
      <c r="AE16" cm="1">
        <f t="array" aca="1" ref="AE16" ca="1">_xlfn.IFS($AD16="","",TRUE,IFERROR(_xlfn.XLOOKUP(AD16,INDEX(XSOIL,0,2),INDEX(XSOIL,0,2),,-1),-1))</f>
        <v>0</v>
      </c>
      <c r="AF16" cm="1">
        <f t="array" aca="1" ref="AF16" ca="1">_xlfn.IFS($AD16="","",TRUE,IFERROR(_xlfn.XLOOKUP(AD16,INDEX(XSOIL,0,2),INDEX(XSOIL,0,1),,-1),-1))</f>
        <v>2741010192</v>
      </c>
      <c r="AG16" cm="1">
        <f t="array" aca="1" ref="AG16" ca="1">_xlfn.IFS($AD16="","",TRUE,IFERROR(_xlfn.XLOOKUP(AD16,INDEX(XSOIL,0,2),INDEX(XSOIL,0,3),,-1),-1))</f>
        <v>358613369</v>
      </c>
      <c r="AH16" s="39" cm="1">
        <f t="array" aca="1" ref="AH16" ca="1">_xlfn.IFS(AD16="","",(AE16+AG16)&gt;AD16,AF16+(AD16-AE16),TRUE,AD16)</f>
        <v>3053466927</v>
      </c>
      <c r="AI16" cm="1">
        <f t="array" aca="1" ref="AI16" ca="1">_xlfn.IFS($AH16="","",TRUE,IFERROR(_xlfn.XLOOKUP(AH16,INDEX(XFERT,0,2),INDEX(XFERT,0,2),,-1),-1))</f>
        <v>2994338077</v>
      </c>
      <c r="AJ16" cm="1">
        <f t="array" aca="1" ref="AJ16" ca="1">_xlfn.IFS($AH16="","",TRUE,IFERROR(_xlfn.XLOOKUP(AH16,INDEX(XFERT,0,2),INDEX(XFERT,0,1),,-1),-1))</f>
        <v>846021094</v>
      </c>
      <c r="AK16" cm="1">
        <f t="array" aca="1" ref="AK16" ca="1">_xlfn.IFS($AH16="","",TRUE,IFERROR(_xlfn.XLOOKUP(AH16,INDEX(XFERT,0,2),INDEX(XFERT,0,3),,-1),-1))</f>
        <v>264934624</v>
      </c>
      <c r="AL16" s="39" cm="1">
        <f t="array" aca="1" ref="AL16" ca="1">_xlfn.IFS(AH16="","",(AI16+AK16)&gt;AH16,AJ16+(AH16-AI16),TRUE,AH16)</f>
        <v>905149944</v>
      </c>
      <c r="AM16" cm="1">
        <f t="array" aca="1" ref="AM16" ca="1">_xlfn.IFS($AL16="","",TRUE,IFERROR(_xlfn.XLOOKUP(AL16,INDEX(XWATE,0,2),INDEX(XWATE,0,2),,-1),-1))</f>
        <v>902417243</v>
      </c>
      <c r="AN16" cm="1">
        <f t="array" aca="1" ref="AN16" ca="1">_xlfn.IFS($AL16="","",TRUE,IFERROR(_xlfn.XLOOKUP(AL16,INDEX(XWATE,0,2),INDEX(XWATE,0,1),,-1),-1))</f>
        <v>3550500423</v>
      </c>
      <c r="AO16" cm="1">
        <f t="array" aca="1" ref="AO16" ca="1">_xlfn.IFS($AL16="","",TRUE,IFERROR(_xlfn.XLOOKUP(AL16,INDEX(XWATE,0,2),INDEX(XWATE,0,3),,-1),-1))</f>
        <v>199451708</v>
      </c>
      <c r="AP16" s="39" cm="1">
        <f t="array" aca="1" ref="AP16" ca="1">_xlfn.IFS(AL16="","",(AM16+AO16)&gt;AL16,AN16+(AL16-AM16),TRUE,AL16)</f>
        <v>3553233124</v>
      </c>
      <c r="AQ16" cm="1">
        <f t="array" aca="1" ref="AQ16" ca="1">_xlfn.IFS($AP16="","",TRUE,IFERROR(_xlfn.XLOOKUP(AP16,INDEX(XLIGH,0,2),INDEX(XLIGH,0,2),,-1),-1))</f>
        <v>3343348318</v>
      </c>
      <c r="AR16" cm="1">
        <f t="array" aca="1" ref="AR16" ca="1">_xlfn.IFS($AP16="","",TRUE,IFERROR(_xlfn.XLOOKUP(AP16,INDEX(XLIGH,0,2),INDEX(XLIGH,0,1),,-1),-1))</f>
        <v>1098723094</v>
      </c>
      <c r="AS16" cm="1">
        <f t="array" aca="1" ref="AS16" ca="1">_xlfn.IFS($AP16="","",TRUE,IFERROR(_xlfn.XLOOKUP(AP16,INDEX(XLIGH,0,2),INDEX(XLIGH,0,3),,-1),-1))</f>
        <v>450150363</v>
      </c>
      <c r="AT16" s="39" cm="1">
        <f t="array" aca="1" ref="AT16" ca="1">_xlfn.IFS(AP16="","",(AQ16+AS16)&gt;AP16,AR16+(AP16-AQ16),TRUE,AP16)</f>
        <v>1308607900</v>
      </c>
      <c r="AU16" cm="1">
        <f t="array" aca="1" ref="AU16" ca="1">_xlfn.IFS($AT16="","",TRUE,IFERROR(_xlfn.XLOOKUP(AT16,INDEX(XTEMP,0,2),INDEX(XTEMP,0,2),,-1),-1))</f>
        <v>1093255418</v>
      </c>
      <c r="AV16" cm="1">
        <f t="array" aca="1" ref="AV16" ca="1">_xlfn.IFS($AT16="","",TRUE,IFERROR(_xlfn.XLOOKUP(AT16,INDEX(XTEMP,0,2),INDEX(XTEMP,0,1),,-1),-1))</f>
        <v>2284256983</v>
      </c>
      <c r="AW16" cm="1">
        <f t="array" aca="1" ref="AW16" ca="1">_xlfn.IFS($AT16="","",TRUE,IFERROR(_xlfn.XLOOKUP(AT16,INDEX(XTEMP,0,2),INDEX(XTEMP,0,3),,-1),-1))</f>
        <v>349419361</v>
      </c>
      <c r="AX16" s="39" cm="1">
        <f t="array" aca="1" ref="AX16" ca="1">_xlfn.IFS(AT16="","",(AU16+AW16)&gt;AT16,AV16+(AT16-AU16),TRUE,AT16)</f>
        <v>2499609465</v>
      </c>
      <c r="AY16" cm="1">
        <f t="array" aca="1" ref="AY16" ca="1">_xlfn.IFS($AX16="","",TRUE,IFERROR(_xlfn.XLOOKUP(AX16,INDEX(XHUMI,0,2),INDEX(XHUMI,0,2),,-1),-1))</f>
        <v>2406580589</v>
      </c>
      <c r="AZ16" cm="1">
        <f t="array" aca="1" ref="AZ16" ca="1">_xlfn.IFS($AX16="","",TRUE,IFERROR(_xlfn.XLOOKUP(AX16,INDEX(XHUMI,0,2),INDEX(XHUMI,0,1),,-1),-1))</f>
        <v>350004378</v>
      </c>
      <c r="BA16" cm="1">
        <f t="array" aca="1" ref="BA16" ca="1">_xlfn.IFS($AX16="","",TRUE,IFERROR(_xlfn.XLOOKUP(AX16,INDEX(XHUMI,0,2),INDEX(XHUMI,0,3),,-1),-1))</f>
        <v>222454353</v>
      </c>
      <c r="BB16" s="39" cm="1">
        <f t="array" aca="1" ref="BB16" ca="1">_xlfn.IFS(AX16="","",(AY16+BA16)&gt;AX16,AZ16+(AX16-AY16),TRUE,AX16)</f>
        <v>443033254</v>
      </c>
      <c r="BC16">
        <f ca="1"/>
        <v>111819874</v>
      </c>
      <c r="DY16" s="20"/>
      <c r="EA16"/>
      <c r="JM16" s="22"/>
      <c r="KJ16" s="20"/>
    </row>
    <row r="17" spans="1:296" x14ac:dyDescent="0.3">
      <c r="A17">
        <v>5</v>
      </c>
      <c r="C17" s="9" t="str">
        <f t="shared" ca="1" si="0"/>
        <v>13415696 1478217470 21049126</v>
      </c>
      <c r="D17">
        <f t="shared" ca="1" si="1"/>
        <v>28</v>
      </c>
      <c r="E17" t="str" cm="1">
        <f t="array" aca="1" ref="E17" ca="1">_xlfn.IFS($C17=0,"",
NOT(ISERROR(VALUE(LEFT($C17,1)))),"V",
$A17=1,"begn",
TRUE,LEFT($C17,4)
)</f>
        <v>V</v>
      </c>
      <c r="F17" t="str" cm="1">
        <f t="array" aca="1" ref="F17:H17" ca="1">_xlfn.IFS($C17=0,"",
TRUE,_xlfn.TEXTSPLIT(IF($A17=1,MID($C17,7,1000),$C17)," ")
)</f>
        <v>13415696</v>
      </c>
      <c r="G17" t="str">
        <f ca="1"/>
        <v>1478217470</v>
      </c>
      <c r="H17" t="str">
        <f ca="1"/>
        <v>21049126</v>
      </c>
      <c r="U17"/>
      <c r="Z17" s="37">
        <f t="shared" ca="1" si="2"/>
        <v>1787644422</v>
      </c>
      <c r="AA17" cm="1">
        <f t="array" aca="1" ref="AA17" ca="1">_xlfn.IFS($Z17="","",TRUE,IFERROR(_xlfn.XLOOKUP(Z17,INDEX(XSEED,0,2),INDEX(XSEED,0,2),,-1),-1))</f>
        <v>1721726623</v>
      </c>
      <c r="AB17" cm="1">
        <f t="array" aca="1" ref="AB17" ca="1">_xlfn.IFS($Z17="","",TRUE,IFERROR(_xlfn.XLOOKUP(Z17,INDEX(XSEED,0,2),INDEX(XSEED,0,1),,-1),-1))</f>
        <v>2139929050</v>
      </c>
      <c r="AC17" cm="1">
        <f t="array" aca="1" ref="AC17" ca="1">_xlfn.IFS($Z17="","",TRUE,IFERROR(_xlfn.XLOOKUP(Z17,INDEX(XSEED,0,2),INDEX(XSEED,0,3),,-1),-1))</f>
        <v>249975615</v>
      </c>
      <c r="AD17" s="39" cm="1">
        <f t="array" aca="1" ref="AD17" ca="1">_xlfn.IFS(Z17="","",(AA17+AC17)&gt;Z17,AB17+(Z17-AA17),TRUE,Z17)</f>
        <v>2205846849</v>
      </c>
      <c r="AE17" cm="1">
        <f t="array" aca="1" ref="AE17" ca="1">_xlfn.IFS($AD17="","",TRUE,IFERROR(_xlfn.XLOOKUP(AD17,INDEX(XSOIL,0,2),INDEX(XSOIL,0,2),,-1),-1))</f>
        <v>2065683888</v>
      </c>
      <c r="AF17" cm="1">
        <f t="array" aca="1" ref="AF17" ca="1">_xlfn.IFS($AD17="","",TRUE,IFERROR(_xlfn.XLOOKUP(AD17,INDEX(XSOIL,0,2),INDEX(XSOIL,0,1),,-1),-1))</f>
        <v>1034122980</v>
      </c>
      <c r="AG17" cm="1">
        <f t="array" aca="1" ref="AG17" ca="1">_xlfn.IFS($AD17="","",TRUE,IFERROR(_xlfn.XLOOKUP(AD17,INDEX(XSOIL,0,2),INDEX(XSOIL,0,3),,-1),-1))</f>
        <v>581210970</v>
      </c>
      <c r="AH17" s="39" cm="1">
        <f t="array" aca="1" ref="AH17" ca="1">_xlfn.IFS(AD17="","",(AE17+AG17)&gt;AD17,AF17+(AD17-AE17),TRUE,AD17)</f>
        <v>1174285941</v>
      </c>
      <c r="AI17" cm="1">
        <f t="array" aca="1" ref="AI17" ca="1">_xlfn.IFS($AH17="","",TRUE,IFERROR(_xlfn.XLOOKUP(AH17,INDEX(XFERT,0,2),INDEX(XFERT,0,2),,-1),-1))</f>
        <v>1154801218</v>
      </c>
      <c r="AJ17" cm="1">
        <f t="array" aca="1" ref="AJ17" ca="1">_xlfn.IFS($AH17="","",TRUE,IFERROR(_xlfn.XLOOKUP(AH17,INDEX(XFERT,0,2),INDEX(XFERT,0,1),,-1),-1))</f>
        <v>417830811</v>
      </c>
      <c r="AK17" cm="1">
        <f t="array" aca="1" ref="AK17" ca="1">_xlfn.IFS($AH17="","",TRUE,IFERROR(_xlfn.XLOOKUP(AH17,INDEX(XFERT,0,2),INDEX(XFERT,0,3),,-1),-1))</f>
        <v>92114120</v>
      </c>
      <c r="AL17" s="39" cm="1">
        <f t="array" aca="1" ref="AL17" ca="1">_xlfn.IFS(AH17="","",(AI17+AK17)&gt;AH17,AJ17+(AH17-AI17),TRUE,AH17)</f>
        <v>437315534</v>
      </c>
      <c r="AM17" cm="1">
        <f t="array" aca="1" ref="AM17" ca="1">_xlfn.IFS($AL17="","",TRUE,IFERROR(_xlfn.XLOOKUP(AL17,INDEX(XWATE,0,2),INDEX(XWATE,0,2),,-1),-1))</f>
        <v>193287974</v>
      </c>
      <c r="AN17" cm="1">
        <f t="array" aca="1" ref="AN17" ca="1">_xlfn.IFS($AL17="","",TRUE,IFERROR(_xlfn.XLOOKUP(AL17,INDEX(XWATE,0,2),INDEX(XWATE,0,1),,-1),-1))</f>
        <v>194770297</v>
      </c>
      <c r="AO17" cm="1">
        <f t="array" aca="1" ref="AO17" ca="1">_xlfn.IFS($AL17="","",TRUE,IFERROR(_xlfn.XLOOKUP(AL17,INDEX(XWATE,0,2),INDEX(XWATE,0,3),,-1),-1))</f>
        <v>490526455</v>
      </c>
      <c r="AP17" s="39" cm="1">
        <f t="array" aca="1" ref="AP17" ca="1">_xlfn.IFS(AL17="","",(AM17+AO17)&gt;AL17,AN17+(AL17-AM17),TRUE,AL17)</f>
        <v>438797857</v>
      </c>
      <c r="AQ17" cm="1">
        <f t="array" aca="1" ref="AQ17" ca="1">_xlfn.IFS($AP17="","",TRUE,IFERROR(_xlfn.XLOOKUP(AP17,INDEX(XLIGH,0,2),INDEX(XLIGH,0,2),,-1),-1))</f>
        <v>377451173</v>
      </c>
      <c r="AR17" cm="1">
        <f t="array" aca="1" ref="AR17" ca="1">_xlfn.IFS($AP17="","",TRUE,IFERROR(_xlfn.XLOOKUP(AP17,INDEX(XLIGH,0,2),INDEX(XLIGH,0,1),,-1),-1))</f>
        <v>262413801</v>
      </c>
      <c r="AS17" cm="1">
        <f t="array" aca="1" ref="AS17" ca="1">_xlfn.IFS($AP17="","",TRUE,IFERROR(_xlfn.XLOOKUP(AP17,INDEX(XLIGH,0,2),INDEX(XLIGH,0,3),,-1),-1))</f>
        <v>88614642</v>
      </c>
      <c r="AT17" s="39" cm="1">
        <f t="array" aca="1" ref="AT17" ca="1">_xlfn.IFS(AP17="","",(AQ17+AS17)&gt;AP17,AR17+(AP17-AQ17),TRUE,AP17)</f>
        <v>323760485</v>
      </c>
      <c r="AU17" cm="1">
        <f t="array" aca="1" ref="AU17" ca="1">_xlfn.IFS($AT17="","",TRUE,IFERROR(_xlfn.XLOOKUP(AT17,INDEX(XTEMP,0,2),INDEX(XTEMP,0,2),,-1),-1))</f>
        <v>235252943</v>
      </c>
      <c r="AV17" cm="1">
        <f t="array" aca="1" ref="AV17" ca="1">_xlfn.IFS($AT17="","",TRUE,IFERROR(_xlfn.XLOOKUP(AT17,INDEX(XTEMP,0,2),INDEX(XTEMP,0,1),,-1),-1))</f>
        <v>235093296</v>
      </c>
      <c r="AW17" cm="1">
        <f t="array" aca="1" ref="AW17" ca="1">_xlfn.IFS($AT17="","",TRUE,IFERROR(_xlfn.XLOOKUP(AT17,INDEX(XTEMP,0,2),INDEX(XTEMP,0,3),,-1),-1))</f>
        <v>334465427</v>
      </c>
      <c r="AX17" s="39" cm="1">
        <f t="array" aca="1" ref="AX17" ca="1">_xlfn.IFS(AT17="","",(AU17+AW17)&gt;AT17,AV17+(AT17-AU17),TRUE,AT17)</f>
        <v>323600838</v>
      </c>
      <c r="AY17" cm="1">
        <f t="array" aca="1" ref="AY17" ca="1">_xlfn.IFS($AX17="","",TRUE,IFERROR(_xlfn.XLOOKUP(AX17,INDEX(XHUMI,0,2),INDEX(XHUMI,0,2),,-1),-1))</f>
        <v>201731623</v>
      </c>
      <c r="AZ17" cm="1">
        <f t="array" aca="1" ref="AZ17" ca="1">_xlfn.IFS($AX17="","",TRUE,IFERROR(_xlfn.XLOOKUP(AX17,INDEX(XHUMI,0,2),INDEX(XHUMI,0,1),,-1),-1))</f>
        <v>3644382609</v>
      </c>
      <c r="BA17" cm="1">
        <f t="array" aca="1" ref="BA17" ca="1">_xlfn.IFS($AX17="","",TRUE,IFERROR(_xlfn.XLOOKUP(AX17,INDEX(XHUMI,0,2),INDEX(XHUMI,0,3),,-1),-1))</f>
        <v>240345715</v>
      </c>
      <c r="BB17" s="39" cm="1">
        <f t="array" aca="1" ref="BB17" ca="1">_xlfn.IFS(AX17="","",(AY17+BA17)&gt;AX17,AZ17+(AX17-AY17),TRUE,AX17)</f>
        <v>3766251824</v>
      </c>
      <c r="BC17">
        <f ca="1"/>
        <v>113138307</v>
      </c>
      <c r="DY17" s="20"/>
      <c r="EA17"/>
      <c r="JM17" s="22"/>
      <c r="KJ17" s="20"/>
    </row>
    <row r="18" spans="1:296" x14ac:dyDescent="0.3">
      <c r="A18">
        <v>6</v>
      </c>
      <c r="C18" s="9" t="str">
        <f t="shared" ca="1" si="0"/>
        <v>825250550 1160341941 75261252</v>
      </c>
      <c r="D18">
        <f t="shared" ca="1" si="1"/>
        <v>29</v>
      </c>
      <c r="E18" t="str" cm="1">
        <f t="array" aca="1" ref="E18" ca="1">_xlfn.IFS($C18=0,"",
NOT(ISERROR(VALUE(LEFT($C18,1)))),"V",
$A18=1,"begn",
TRUE,LEFT($C18,4)
)</f>
        <v>V</v>
      </c>
      <c r="F18" t="str" cm="1">
        <f t="array" aca="1" ref="F18:H18" ca="1">_xlfn.IFS($C18=0,"",
TRUE,_xlfn.TEXTSPLIT(IF($A18=1,MID($C18,7,1000),$C18)," ")
)</f>
        <v>825250550</v>
      </c>
      <c r="G18" t="str">
        <f ca="1"/>
        <v>1160341941</v>
      </c>
      <c r="H18" t="str">
        <f ca="1"/>
        <v>75261252</v>
      </c>
      <c r="U18"/>
      <c r="Z18" s="37">
        <f t="shared" ca="1" si="2"/>
        <v>208119536</v>
      </c>
      <c r="AA18" cm="1">
        <f t="array" aca="1" ref="AA18" ca="1">_xlfn.IFS($Z18="","",TRUE,IFERROR(_xlfn.XLOOKUP(Z18,INDEX(XSEED,0,2),INDEX(XSEED,0,2),,-1),-1))</f>
        <v>72616082</v>
      </c>
      <c r="AB18" cm="1">
        <f t="array" aca="1" ref="AB18" ca="1">_xlfn.IFS($Z18="","",TRUE,IFERROR(_xlfn.XLOOKUP(Z18,INDEX(XSEED,0,2),INDEX(XSEED,0,1),,-1),-1))</f>
        <v>1047526254</v>
      </c>
      <c r="AC18" cm="1">
        <f t="array" aca="1" ref="AC18" ca="1">_xlfn.IFS($Z18="","",TRUE,IFERROR(_xlfn.XLOOKUP(Z18,INDEX(XSEED,0,2),INDEX(XSEED,0,3),,-1),-1))</f>
        <v>149925679</v>
      </c>
      <c r="AD18" s="39" cm="1">
        <f t="array" aca="1" ref="AD18" ca="1">_xlfn.IFS(Z18="","",(AA18+AC18)&gt;Z18,AB18+(Z18-AA18),TRUE,Z18)</f>
        <v>1183029708</v>
      </c>
      <c r="AE18" cm="1">
        <f t="array" aca="1" ref="AE18" ca="1">_xlfn.IFS($AD18="","",TRUE,IFERROR(_xlfn.XLOOKUP(AD18,INDEX(XSOIL,0,2),INDEX(XSOIL,0,2),,-1),-1))</f>
        <v>889463538</v>
      </c>
      <c r="AF18" cm="1">
        <f t="array" aca="1" ref="AF18" ca="1">_xlfn.IFS($AD18="","",TRUE,IFERROR(_xlfn.XLOOKUP(AD18,INDEX(XSOIL,0,2),INDEX(XSOIL,0,1),,-1),-1))</f>
        <v>3102705571</v>
      </c>
      <c r="AG18" cm="1">
        <f t="array" aca="1" ref="AG18" ca="1">_xlfn.IFS($AD18="","",TRUE,IFERROR(_xlfn.XLOOKUP(AD18,INDEX(XSOIL,0,2),INDEX(XSOIL,0,3),,-1),-1))</f>
        <v>374759203</v>
      </c>
      <c r="AH18" s="39" cm="1">
        <f t="array" aca="1" ref="AH18" ca="1">_xlfn.IFS(AD18="","",(AE18+AG18)&gt;AD18,AF18+(AD18-AE18),TRUE,AD18)</f>
        <v>3396271741</v>
      </c>
      <c r="AI18" cm="1">
        <f t="array" aca="1" ref="AI18" ca="1">_xlfn.IFS($AH18="","",TRUE,IFERROR(_xlfn.XLOOKUP(AH18,INDEX(XFERT,0,2),INDEX(XFERT,0,2),,-1),-1))</f>
        <v>3392529258</v>
      </c>
      <c r="AJ18" cm="1">
        <f t="array" aca="1" ref="AJ18" ca="1">_xlfn.IFS($AH18="","",TRUE,IFERROR(_xlfn.XLOOKUP(AH18,INDEX(XFERT,0,2),INDEX(XFERT,0,1),,-1),-1))</f>
        <v>3137791285</v>
      </c>
      <c r="AK18" cm="1">
        <f t="array" aca="1" ref="AK18" ca="1">_xlfn.IFS($AH18="","",TRUE,IFERROR(_xlfn.XLOOKUP(AH18,INDEX(XFERT,0,2),INDEX(XFERT,0,3),,-1),-1))</f>
        <v>82147206</v>
      </c>
      <c r="AL18" s="39" cm="1">
        <f t="array" aca="1" ref="AL18" ca="1">_xlfn.IFS(AH18="","",(AI18+AK18)&gt;AH18,AJ18+(AH18-AI18),TRUE,AH18)</f>
        <v>3141533768</v>
      </c>
      <c r="AM18" cm="1">
        <f t="array" aca="1" ref="AM18" ca="1">_xlfn.IFS($AL18="","",TRUE,IFERROR(_xlfn.XLOOKUP(AL18,INDEX(XWATE,0,2),INDEX(XWATE,0,2),,-1),-1))</f>
        <v>3064171230</v>
      </c>
      <c r="AN18" cm="1">
        <f t="array" aca="1" ref="AN18" ca="1">_xlfn.IFS($AL18="","",TRUE,IFERROR(_xlfn.XLOOKUP(AL18,INDEX(XWATE,0,2),INDEX(XWATE,0,1),,-1),-1))</f>
        <v>1202605712</v>
      </c>
      <c r="AO18" cm="1">
        <f t="array" aca="1" ref="AO18" ca="1">_xlfn.IFS($AL18="","",TRUE,IFERROR(_xlfn.XLOOKUP(AL18,INDEX(XWATE,0,2),INDEX(XWATE,0,3),,-1),-1))</f>
        <v>1080705858</v>
      </c>
      <c r="AP18" s="39" cm="1">
        <f t="array" aca="1" ref="AP18" ca="1">_xlfn.IFS(AL18="","",(AM18+AO18)&gt;AL18,AN18+(AL18-AM18),TRUE,AL18)</f>
        <v>1279968250</v>
      </c>
      <c r="AQ18" cm="1">
        <f t="array" aca="1" ref="AQ18" ca="1">_xlfn.IFS($AP18="","",TRUE,IFERROR(_xlfn.XLOOKUP(AP18,INDEX(XLIGH,0,2),INDEX(XLIGH,0,2),,-1),-1))</f>
        <v>1183417610</v>
      </c>
      <c r="AR18" cm="1">
        <f t="array" aca="1" ref="AR18" ca="1">_xlfn.IFS($AP18="","",TRUE,IFERROR(_xlfn.XLOOKUP(AP18,INDEX(XLIGH,0,2),INDEX(XLIGH,0,1),,-1),-1))</f>
        <v>2876584504</v>
      </c>
      <c r="AS18" cm="1">
        <f t="array" aca="1" ref="AS18" ca="1">_xlfn.IFS($AP18="","",TRUE,IFERROR(_xlfn.XLOOKUP(AP18,INDEX(XLIGH,0,2),INDEX(XLIGH,0,3),,-1),-1))</f>
        <v>140164633</v>
      </c>
      <c r="AT18" s="39" cm="1">
        <f t="array" aca="1" ref="AT18" ca="1">_xlfn.IFS(AP18="","",(AQ18+AS18)&gt;AP18,AR18+(AP18-AQ18),TRUE,AP18)</f>
        <v>2973135144</v>
      </c>
      <c r="AU18" cm="1">
        <f t="array" aca="1" ref="AU18" ca="1">_xlfn.IFS($AT18="","",TRUE,IFERROR(_xlfn.XLOOKUP(AT18,INDEX(XTEMP,0,2),INDEX(XTEMP,0,2),,-1),-1))</f>
        <v>2745948834</v>
      </c>
      <c r="AV18" cm="1">
        <f t="array" aca="1" ref="AV18" ca="1">_xlfn.IFS($AT18="","",TRUE,IFERROR(_xlfn.XLOOKUP(AT18,INDEX(XTEMP,0,2),INDEX(XTEMP,0,1),,-1),-1))</f>
        <v>2189606444</v>
      </c>
      <c r="AW18" cm="1">
        <f t="array" aca="1" ref="AW18" ca="1">_xlfn.IFS($AT18="","",TRUE,IFERROR(_xlfn.XLOOKUP(AT18,INDEX(XTEMP,0,2),INDEX(XTEMP,0,3),,-1),-1))</f>
        <v>16886013</v>
      </c>
      <c r="AX18" s="39" cm="1">
        <f t="array" aca="1" ref="AX18" ca="1">_xlfn.IFS(AT18="","",(AU18+AW18)&gt;AT18,AV18+(AT18-AU18),TRUE,AT18)</f>
        <v>2973135144</v>
      </c>
      <c r="AY18" cm="1">
        <f t="array" aca="1" ref="AY18" ca="1">_xlfn.IFS($AX18="","",TRUE,IFERROR(_xlfn.XLOOKUP(AX18,INDEX(XHUMI,0,2),INDEX(XHUMI,0,2),,-1),-1))</f>
        <v>2937590649</v>
      </c>
      <c r="AZ18" cm="1">
        <f t="array" aca="1" ref="AZ18" ca="1">_xlfn.IFS($AX18="","",TRUE,IFERROR(_xlfn.XLOOKUP(AX18,INDEX(XHUMI,0,2),INDEX(XHUMI,0,1),,-1),-1))</f>
        <v>4088209047</v>
      </c>
      <c r="BA18" cm="1">
        <f t="array" aca="1" ref="BA18" ca="1">_xlfn.IFS($AX18="","",TRUE,IFERROR(_xlfn.XLOOKUP(AX18,INDEX(XHUMI,0,2),INDEX(XHUMI,0,3),,-1),-1))</f>
        <v>38937925</v>
      </c>
      <c r="BB18" s="39" cm="1">
        <f t="array" aca="1" ref="BB18" ca="1">_xlfn.IFS(AX18="","",(AY18+BA18)&gt;AX18,AZ18+(AX18-AY18),TRUE,AX18)</f>
        <v>4123753542</v>
      </c>
      <c r="BC18">
        <f ca="1"/>
        <v>143576771</v>
      </c>
      <c r="DY18" s="20"/>
      <c r="EA18"/>
      <c r="JM18" s="22"/>
      <c r="KJ18" s="20"/>
    </row>
    <row r="19" spans="1:296" x14ac:dyDescent="0.3">
      <c r="A19">
        <v>7</v>
      </c>
      <c r="C19" s="9" t="str">
        <f t="shared" ca="1" si="0"/>
        <v>3786189027 1971702238 242038712</v>
      </c>
      <c r="D19">
        <f t="shared" ca="1" si="1"/>
        <v>31</v>
      </c>
      <c r="E19" t="str" cm="1">
        <f t="array" aca="1" ref="E19" ca="1">_xlfn.IFS($C19=0,"",
NOT(ISERROR(VALUE(LEFT($C19,1)))),"V",
$A19=1,"begn",
TRUE,LEFT($C19,4)
)</f>
        <v>V</v>
      </c>
      <c r="F19" t="str" cm="1">
        <f t="array" aca="1" ref="F19:H19" ca="1">_xlfn.IFS($C19=0,"",
TRUE,_xlfn.TEXTSPLIT(IF($A19=1,MID($C19,7,1000),$C19)," ")
)</f>
        <v>3786189027</v>
      </c>
      <c r="G19" t="str">
        <f ca="1"/>
        <v>1971702238</v>
      </c>
      <c r="H19" t="str">
        <f ca="1"/>
        <v>242038712</v>
      </c>
      <c r="U19"/>
      <c r="Z19" s="37">
        <f t="shared" ca="1" si="2"/>
        <v>143576771</v>
      </c>
      <c r="AA19" cm="1">
        <f t="array" aca="1" ref="AA19" ca="1">_xlfn.IFS($Z19="","",TRUE,IFERROR(_xlfn.XLOOKUP(Z19,INDEX(XSEED,0,2),INDEX(XSEED,0,2),,-1),-1))</f>
        <v>72616082</v>
      </c>
      <c r="AB19" cm="1">
        <f t="array" aca="1" ref="AB19" ca="1">_xlfn.IFS($Z19="","",TRUE,IFERROR(_xlfn.XLOOKUP(Z19,INDEX(XSEED,0,2),INDEX(XSEED,0,1),,-1),-1))</f>
        <v>1047526254</v>
      </c>
      <c r="AC19" cm="1">
        <f t="array" aca="1" ref="AC19" ca="1">_xlfn.IFS($Z19="","",TRUE,IFERROR(_xlfn.XLOOKUP(Z19,INDEX(XSEED,0,2),INDEX(XSEED,0,3),,-1),-1))</f>
        <v>149925679</v>
      </c>
      <c r="AD19" s="39" cm="1">
        <f t="array" aca="1" ref="AD19" ca="1">_xlfn.IFS(Z19="","",(AA19+AC19)&gt;Z19,AB19+(Z19-AA19),TRUE,Z19)</f>
        <v>1118486943</v>
      </c>
      <c r="AE19" cm="1">
        <f t="array" aca="1" ref="AE19" ca="1">_xlfn.IFS($AD19="","",TRUE,IFERROR(_xlfn.XLOOKUP(AD19,INDEX(XSOIL,0,2),INDEX(XSOIL,0,2),,-1),-1))</f>
        <v>889463538</v>
      </c>
      <c r="AF19" cm="1">
        <f t="array" aca="1" ref="AF19" ca="1">_xlfn.IFS($AD19="","",TRUE,IFERROR(_xlfn.XLOOKUP(AD19,INDEX(XSOIL,0,2),INDEX(XSOIL,0,1),,-1),-1))</f>
        <v>3102705571</v>
      </c>
      <c r="AG19" cm="1">
        <f t="array" aca="1" ref="AG19" ca="1">_xlfn.IFS($AD19="","",TRUE,IFERROR(_xlfn.XLOOKUP(AD19,INDEX(XSOIL,0,2),INDEX(XSOIL,0,3),,-1),-1))</f>
        <v>374759203</v>
      </c>
      <c r="AH19" s="39" cm="1">
        <f t="array" aca="1" ref="AH19" ca="1">_xlfn.IFS(AD19="","",(AE19+AG19)&gt;AD19,AF19+(AD19-AE19),TRUE,AD19)</f>
        <v>3331728976</v>
      </c>
      <c r="AI19" cm="1">
        <f t="array" aca="1" ref="AI19" ca="1">_xlfn.IFS($AH19="","",TRUE,IFERROR(_xlfn.XLOOKUP(AH19,INDEX(XFERT,0,2),INDEX(XFERT,0,2),,-1),-1))</f>
        <v>3259272701</v>
      </c>
      <c r="AJ19" cm="1">
        <f t="array" aca="1" ref="AJ19" ca="1">_xlfn.IFS($AH19="","",TRUE,IFERROR(_xlfn.XLOOKUP(AH19,INDEX(XFERT,0,2),INDEX(XFERT,0,1),,-1),-1))</f>
        <v>1403336394</v>
      </c>
      <c r="AK19" cm="1">
        <f t="array" aca="1" ref="AK19" ca="1">_xlfn.IFS($AH19="","",TRUE,IFERROR(_xlfn.XLOOKUP(AH19,INDEX(XFERT,0,2),INDEX(XFERT,0,3),,-1),-1))</f>
        <v>133256557</v>
      </c>
      <c r="AL19" s="39" cm="1">
        <f t="array" aca="1" ref="AL19" ca="1">_xlfn.IFS(AH19="","",(AI19+AK19)&gt;AH19,AJ19+(AH19-AI19),TRUE,AH19)</f>
        <v>1475792669</v>
      </c>
      <c r="AM19" cm="1">
        <f t="array" aca="1" ref="AM19" ca="1">_xlfn.IFS($AL19="","",TRUE,IFERROR(_xlfn.XLOOKUP(AL19,INDEX(XWATE,0,2),INDEX(XWATE,0,2),,-1),-1))</f>
        <v>1433811930</v>
      </c>
      <c r="AN19" cm="1">
        <f t="array" aca="1" ref="AN19" ca="1">_xlfn.IFS($AL19="","",TRUE,IFERROR(_xlfn.XLOOKUP(AL19,INDEX(XWATE,0,2),INDEX(XWATE,0,1),,-1),-1))</f>
        <v>902417243</v>
      </c>
      <c r="AO19" cm="1">
        <f t="array" aca="1" ref="AO19" ca="1">_xlfn.IFS($AL19="","",TRUE,IFERROR(_xlfn.XLOOKUP(AL19,INDEX(XWATE,0,2),INDEX(XWATE,0,3),,-1),-1))</f>
        <v>300188469</v>
      </c>
      <c r="AP19" s="39" cm="1">
        <f t="array" aca="1" ref="AP19" ca="1">_xlfn.IFS(AL19="","",(AM19+AO19)&gt;AL19,AN19+(AL19-AM19),TRUE,AL19)</f>
        <v>944397982</v>
      </c>
      <c r="AQ19" cm="1">
        <f t="array" aca="1" ref="AQ19" ca="1">_xlfn.IFS($AP19="","",TRUE,IFERROR(_xlfn.XLOOKUP(AP19,INDEX(XLIGH,0,2),INDEX(XLIGH,0,2),,-1),-1))</f>
        <v>754981589</v>
      </c>
      <c r="AR19" cm="1">
        <f t="array" aca="1" ref="AR19" ca="1">_xlfn.IFS($AP19="","",TRUE,IFERROR(_xlfn.XLOOKUP(AP19,INDEX(XLIGH,0,2),INDEX(XLIGH,0,1),,-1),-1))</f>
        <v>882433672</v>
      </c>
      <c r="AS19" cm="1">
        <f t="array" aca="1" ref="AS19" ca="1">_xlfn.IFS($AP19="","",TRUE,IFERROR(_xlfn.XLOOKUP(AP19,INDEX(XLIGH,0,2),INDEX(XLIGH,0,3),,-1),-1))</f>
        <v>206288528</v>
      </c>
      <c r="AT19" s="39" cm="1">
        <f t="array" aca="1" ref="AT19" ca="1">_xlfn.IFS(AP19="","",(AQ19+AS19)&gt;AP19,AR19+(AP19-AQ19),TRUE,AP19)</f>
        <v>1071850065</v>
      </c>
      <c r="AU19" cm="1">
        <f t="array" aca="1" ref="AU19" ca="1">_xlfn.IFS($AT19="","",TRUE,IFERROR(_xlfn.XLOOKUP(AT19,INDEX(XTEMP,0,2),INDEX(XTEMP,0,2),,-1),-1))</f>
        <v>872422329</v>
      </c>
      <c r="AV19" cm="1">
        <f t="array" aca="1" ref="AV19" ca="1">_xlfn.IFS($AT19="","",TRUE,IFERROR(_xlfn.XLOOKUP(AT19,INDEX(XTEMP,0,2),INDEX(XTEMP,0,1),,-1),-1))</f>
        <v>1678202528</v>
      </c>
      <c r="AW19" cm="1">
        <f t="array" aca="1" ref="AW19" ca="1">_xlfn.IFS($AT19="","",TRUE,IFERROR(_xlfn.XLOOKUP(AT19,INDEX(XTEMP,0,2),INDEX(XTEMP,0,3),,-1),-1))</f>
        <v>206477337</v>
      </c>
      <c r="AX19" s="39" cm="1">
        <f t="array" aca="1" ref="AX19" ca="1">_xlfn.IFS(AT19="","",(AU19+AW19)&gt;AT19,AV19+(AT19-AU19),TRUE,AT19)</f>
        <v>1877630264</v>
      </c>
      <c r="AY19" cm="1">
        <f t="array" aca="1" ref="AY19" ca="1">_xlfn.IFS($AX19="","",TRUE,IFERROR(_xlfn.XLOOKUP(AX19,INDEX(XHUMI,0,2),INDEX(XHUMI,0,2),,-1),-1))</f>
        <v>1841274840</v>
      </c>
      <c r="AZ19" cm="1">
        <f t="array" aca="1" ref="AZ19" ca="1">_xlfn.IFS($AX19="","",TRUE,IFERROR(_xlfn.XLOOKUP(AX19,INDEX(XHUMI,0,2),INDEX(XHUMI,0,1),,-1),-1))</f>
        <v>3494186405</v>
      </c>
      <c r="BA19" cm="1">
        <f t="array" aca="1" ref="BA19" ca="1">_xlfn.IFS($AX19="","",TRUE,IFERROR(_xlfn.XLOOKUP(AX19,INDEX(XHUMI,0,2),INDEX(XHUMI,0,3),,-1),-1))</f>
        <v>104742971</v>
      </c>
      <c r="BB19" s="39" cm="1">
        <f t="array" aca="1" ref="BB19" ca="1">_xlfn.IFS(AX19="","",(AY19+BA19)&gt;AX19,AZ19+(AX19-AY19),TRUE,AX19)</f>
        <v>3530541829</v>
      </c>
      <c r="BC19">
        <f ca="1"/>
        <v>175406592</v>
      </c>
      <c r="DY19" s="20"/>
      <c r="EA19"/>
      <c r="JM19" s="22"/>
      <c r="KJ19" s="20"/>
    </row>
    <row r="20" spans="1:296" x14ac:dyDescent="0.3">
      <c r="A20">
        <v>8</v>
      </c>
      <c r="C20" s="9" t="str">
        <f t="shared" ca="1" si="0"/>
        <v>3191605340 3433644052 172752250</v>
      </c>
      <c r="D20">
        <f t="shared" ca="1" si="1"/>
        <v>31</v>
      </c>
      <c r="E20" t="str" cm="1">
        <f t="array" aca="1" ref="E20" ca="1">_xlfn.IFS($C20=0,"",
NOT(ISERROR(VALUE(LEFT($C20,1)))),"V",
$A20=1,"begn",
TRUE,LEFT($C20,4)
)</f>
        <v>V</v>
      </c>
      <c r="F20" t="str" cm="1">
        <f t="array" aca="1" ref="F20:H20" ca="1">_xlfn.IFS($C20=0,"",
TRUE,_xlfn.TEXTSPLIT(IF($A20=1,MID($C20,7,1000),$C20)," ")
)</f>
        <v>3191605340</v>
      </c>
      <c r="G20" t="str">
        <f ca="1"/>
        <v>3433644052</v>
      </c>
      <c r="H20" t="str">
        <f ca="1"/>
        <v>172752250</v>
      </c>
      <c r="U20"/>
      <c r="Z20" s="37">
        <f t="shared" ca="1" si="2"/>
        <v>99841043</v>
      </c>
      <c r="AA20" cm="1">
        <f t="array" aca="1" ref="AA20" ca="1">_xlfn.IFS($Z20="","",TRUE,IFERROR(_xlfn.XLOOKUP(Z20,INDEX(XSEED,0,2),INDEX(XSEED,0,2),,-1),-1))</f>
        <v>72616082</v>
      </c>
      <c r="AB20" cm="1">
        <f t="array" aca="1" ref="AB20" ca="1">_xlfn.IFS($Z20="","",TRUE,IFERROR(_xlfn.XLOOKUP(Z20,INDEX(XSEED,0,2),INDEX(XSEED,0,1),,-1),-1))</f>
        <v>1047526254</v>
      </c>
      <c r="AC20" cm="1">
        <f t="array" aca="1" ref="AC20" ca="1">_xlfn.IFS($Z20="","",TRUE,IFERROR(_xlfn.XLOOKUP(Z20,INDEX(XSEED,0,2),INDEX(XSEED,0,3),,-1),-1))</f>
        <v>149925679</v>
      </c>
      <c r="AD20" s="39" cm="1">
        <f t="array" aca="1" ref="AD20" ca="1">_xlfn.IFS(Z20="","",(AA20+AC20)&gt;Z20,AB20+(Z20-AA20),TRUE,Z20)</f>
        <v>1074751215</v>
      </c>
      <c r="AE20" cm="1">
        <f t="array" aca="1" ref="AE20" ca="1">_xlfn.IFS($AD20="","",TRUE,IFERROR(_xlfn.XLOOKUP(AD20,INDEX(XSOIL,0,2),INDEX(XSOIL,0,2),,-1),-1))</f>
        <v>889463538</v>
      </c>
      <c r="AF20" cm="1">
        <f t="array" aca="1" ref="AF20" ca="1">_xlfn.IFS($AD20="","",TRUE,IFERROR(_xlfn.XLOOKUP(AD20,INDEX(XSOIL,0,2),INDEX(XSOIL,0,1),,-1),-1))</f>
        <v>3102705571</v>
      </c>
      <c r="AG20" cm="1">
        <f t="array" aca="1" ref="AG20" ca="1">_xlfn.IFS($AD20="","",TRUE,IFERROR(_xlfn.XLOOKUP(AD20,INDEX(XSOIL,0,2),INDEX(XSOIL,0,3),,-1),-1))</f>
        <v>374759203</v>
      </c>
      <c r="AH20" s="39" cm="1">
        <f t="array" aca="1" ref="AH20" ca="1">_xlfn.IFS(AD20="","",(AE20+AG20)&gt;AD20,AF20+(AD20-AE20),TRUE,AD20)</f>
        <v>3287993248</v>
      </c>
      <c r="AI20" cm="1">
        <f t="array" aca="1" ref="AI20" ca="1">_xlfn.IFS($AH20="","",TRUE,IFERROR(_xlfn.XLOOKUP(AH20,INDEX(XFERT,0,2),INDEX(XFERT,0,2),,-1),-1))</f>
        <v>3259272701</v>
      </c>
      <c r="AJ20" cm="1">
        <f t="array" aca="1" ref="AJ20" ca="1">_xlfn.IFS($AH20="","",TRUE,IFERROR(_xlfn.XLOOKUP(AH20,INDEX(XFERT,0,2),INDEX(XFERT,0,1),,-1),-1))</f>
        <v>1403336394</v>
      </c>
      <c r="AK20" cm="1">
        <f t="array" aca="1" ref="AK20" ca="1">_xlfn.IFS($AH20="","",TRUE,IFERROR(_xlfn.XLOOKUP(AH20,INDEX(XFERT,0,2),INDEX(XFERT,0,3),,-1),-1))</f>
        <v>133256557</v>
      </c>
      <c r="AL20" s="39" cm="1">
        <f t="array" aca="1" ref="AL20" ca="1">_xlfn.IFS(AH20="","",(AI20+AK20)&gt;AH20,AJ20+(AH20-AI20),TRUE,AH20)</f>
        <v>1432056941</v>
      </c>
      <c r="AM20" cm="1">
        <f t="array" aca="1" ref="AM20" ca="1">_xlfn.IFS($AL20="","",TRUE,IFERROR(_xlfn.XLOOKUP(AL20,INDEX(XWATE,0,2),INDEX(XWATE,0,2),,-1),-1))</f>
        <v>1207920972</v>
      </c>
      <c r="AN20" cm="1">
        <f t="array" aca="1" ref="AN20" ca="1">_xlfn.IFS($AL20="","",TRUE,IFERROR(_xlfn.XLOOKUP(AL20,INDEX(XWATE,0,2),INDEX(XWATE,0,1),,-1),-1))</f>
        <v>3153580658</v>
      </c>
      <c r="AO20" cm="1">
        <f t="array" aca="1" ref="AO20" ca="1">_xlfn.IFS($AL20="","",TRUE,IFERROR(_xlfn.XLOOKUP(AL20,INDEX(XWATE,0,2),INDEX(XWATE,0,3),,-1),-1))</f>
        <v>225890958</v>
      </c>
      <c r="AP20" s="39" cm="1">
        <f t="array" aca="1" ref="AP20" ca="1">_xlfn.IFS(AL20="","",(AM20+AO20)&gt;AL20,AN20+(AL20-AM20),TRUE,AL20)</f>
        <v>3377716627</v>
      </c>
      <c r="AQ20" cm="1">
        <f t="array" aca="1" ref="AQ20" ca="1">_xlfn.IFS($AP20="","",TRUE,IFERROR(_xlfn.XLOOKUP(AP20,INDEX(XLIGH,0,2),INDEX(XLIGH,0,2),,-1),-1))</f>
        <v>3343348318</v>
      </c>
      <c r="AR20" cm="1">
        <f t="array" aca="1" ref="AR20" ca="1">_xlfn.IFS($AP20="","",TRUE,IFERROR(_xlfn.XLOOKUP(AP20,INDEX(XLIGH,0,2),INDEX(XLIGH,0,1),,-1),-1))</f>
        <v>1098723094</v>
      </c>
      <c r="AS20" cm="1">
        <f t="array" aca="1" ref="AS20" ca="1">_xlfn.IFS($AP20="","",TRUE,IFERROR(_xlfn.XLOOKUP(AP20,INDEX(XLIGH,0,2),INDEX(XLIGH,0,3),,-1),-1))</f>
        <v>450150363</v>
      </c>
      <c r="AT20" s="39" cm="1">
        <f t="array" aca="1" ref="AT20" ca="1">_xlfn.IFS(AP20="","",(AQ20+AS20)&gt;AP20,AR20+(AP20-AQ20),TRUE,AP20)</f>
        <v>1133091403</v>
      </c>
      <c r="AU20" cm="1">
        <f t="array" aca="1" ref="AU20" ca="1">_xlfn.IFS($AT20="","",TRUE,IFERROR(_xlfn.XLOOKUP(AT20,INDEX(XTEMP,0,2),INDEX(XTEMP,0,2),,-1),-1))</f>
        <v>1093255418</v>
      </c>
      <c r="AV20" cm="1">
        <f t="array" aca="1" ref="AV20" ca="1">_xlfn.IFS($AT20="","",TRUE,IFERROR(_xlfn.XLOOKUP(AT20,INDEX(XTEMP,0,2),INDEX(XTEMP,0,1),,-1),-1))</f>
        <v>2284256983</v>
      </c>
      <c r="AW20" cm="1">
        <f t="array" aca="1" ref="AW20" ca="1">_xlfn.IFS($AT20="","",TRUE,IFERROR(_xlfn.XLOOKUP(AT20,INDEX(XTEMP,0,2),INDEX(XTEMP,0,3),,-1),-1))</f>
        <v>349419361</v>
      </c>
      <c r="AX20" s="39" cm="1">
        <f t="array" aca="1" ref="AX20" ca="1">_xlfn.IFS(AT20="","",(AU20+AW20)&gt;AT20,AV20+(AT20-AU20),TRUE,AT20)</f>
        <v>2324092968</v>
      </c>
      <c r="AY20" cm="1">
        <f t="array" aca="1" ref="AY20" ca="1">_xlfn.IFS($AX20="","",TRUE,IFERROR(_xlfn.XLOOKUP(AX20,INDEX(XHUMI,0,2),INDEX(XHUMI,0,2),,-1),-1))</f>
        <v>2235388494</v>
      </c>
      <c r="AZ20" cm="1">
        <f t="array" aca="1" ref="AZ20" ca="1">_xlfn.IFS($AX20="","",TRUE,IFERROR(_xlfn.XLOOKUP(AX20,INDEX(XHUMI,0,2),INDEX(XHUMI,0,1),,-1),-1))</f>
        <v>572458731</v>
      </c>
      <c r="BA20" cm="1">
        <f t="array" aca="1" ref="BA20" ca="1">_xlfn.IFS($AX20="","",TRUE,IFERROR(_xlfn.XLOOKUP(AX20,INDEX(XHUMI,0,2),INDEX(XHUMI,0,3),,-1),-1))</f>
        <v>114710424</v>
      </c>
      <c r="BB20" s="39" cm="1">
        <f t="array" aca="1" ref="BB20" ca="1">_xlfn.IFS(AX20="","",(AY20+BA20)&gt;AX20,AZ20+(AX20-AY20),TRUE,AX20)</f>
        <v>661163205</v>
      </c>
      <c r="BC20">
        <f ca="1"/>
        <v>208119536</v>
      </c>
      <c r="DY20" s="20"/>
      <c r="EA20"/>
      <c r="JM20" s="22"/>
      <c r="KJ20" s="20"/>
    </row>
    <row r="21" spans="1:296" x14ac:dyDescent="0.3">
      <c r="A21">
        <v>9</v>
      </c>
      <c r="C21" s="9" t="str">
        <f t="shared" ca="1" si="0"/>
        <v>2389904665 3088515862 345128190</v>
      </c>
      <c r="D21">
        <f t="shared" ca="1" si="1"/>
        <v>31</v>
      </c>
      <c r="E21" t="str" cm="1">
        <f t="array" aca="1" ref="E21" ca="1">_xlfn.IFS($C21=0,"",
NOT(ISERROR(VALUE(LEFT($C21,1)))),"V",
$A21=1,"begn",
TRUE,LEFT($C21,4)
)</f>
        <v>V</v>
      </c>
      <c r="F21" t="str" cm="1">
        <f t="array" aca="1" ref="F21:H21" ca="1">_xlfn.IFS($C21=0,"",
TRUE,_xlfn.TEXTSPLIT(IF($A21=1,MID($C21,7,1000),$C21)," ")
)</f>
        <v>2389904665</v>
      </c>
      <c r="G21" t="str">
        <f ca="1"/>
        <v>3088515862</v>
      </c>
      <c r="H21" t="str">
        <f ca="1"/>
        <v>345128190</v>
      </c>
      <c r="U21"/>
      <c r="Z21" s="37">
        <f t="shared" ca="1" si="2"/>
        <v>4088720102</v>
      </c>
      <c r="AA21" cm="1">
        <f t="array" aca="1" ref="AA21" ca="1">_xlfn.IFS($Z21="","",TRUE,IFERROR(_xlfn.XLOOKUP(Z21,INDEX(XSEED,0,2),INDEX(XSEED,0,2),,-1),-1))</f>
        <v>3606396302</v>
      </c>
      <c r="AB21" cm="1">
        <f t="array" aca="1" ref="AB21" ca="1">_xlfn.IFS($Z21="","",TRUE,IFERROR(_xlfn.XLOOKUP(Z21,INDEX(XSEED,0,2),INDEX(XSEED,0,1),,-1),-1))</f>
        <v>3364357590</v>
      </c>
      <c r="AC21" cm="1">
        <f t="array" aca="1" ref="AC21" ca="1">_xlfn.IFS($Z21="","",TRUE,IFERROR(_xlfn.XLOOKUP(Z21,INDEX(XSEED,0,2),INDEX(XSEED,0,3),,-1),-1))</f>
        <v>421831437</v>
      </c>
      <c r="AD21" s="39" cm="1">
        <f t="array" aca="1" ref="AD21" ca="1">_xlfn.IFS(Z21="","",(AA21+AC21)&gt;Z21,AB21+(Z21-AA21),TRUE,Z21)</f>
        <v>4088720102</v>
      </c>
      <c r="AE21" cm="1">
        <f t="array" aca="1" ref="AE21" ca="1">_xlfn.IFS($AD21="","",TRUE,IFERROR(_xlfn.XLOOKUP(AD21,INDEX(XSOIL,0,2),INDEX(XSOIL,0,2),,-1),-1))</f>
        <v>4072037258</v>
      </c>
      <c r="AF21" cm="1">
        <f t="array" aca="1" ref="AF21" ca="1">_xlfn.IFS($AD21="","",TRUE,IFERROR(_xlfn.XLOOKUP(AD21,INDEX(XSOIL,0,2),INDEX(XSOIL,0,1),,-1),-1))</f>
        <v>3815312886</v>
      </c>
      <c r="AG21" cm="1">
        <f t="array" aca="1" ref="AG21" ca="1">_xlfn.IFS($AD21="","",TRUE,IFERROR(_xlfn.XLOOKUP(AD21,INDEX(XSOIL,0,2),INDEX(XSOIL,0,3),,-1),-1))</f>
        <v>222930038</v>
      </c>
      <c r="AH21" s="39" cm="1">
        <f t="array" aca="1" ref="AH21" ca="1">_xlfn.IFS(AD21="","",(AE21+AG21)&gt;AD21,AF21+(AD21-AE21),TRUE,AD21)</f>
        <v>3831995730</v>
      </c>
      <c r="AI21" cm="1">
        <f t="array" aca="1" ref="AI21" ca="1">_xlfn.IFS($AH21="","",TRUE,IFERROR(_xlfn.XLOOKUP(AH21,INDEX(XFERT,0,2),INDEX(XFERT,0,2),,-1),-1))</f>
        <v>3548104341</v>
      </c>
      <c r="AJ21" cm="1">
        <f t="array" aca="1" ref="AJ21" ca="1">_xlfn.IFS($AH21="","",TRUE,IFERROR(_xlfn.XLOOKUP(AH21,INDEX(XFERT,0,2),INDEX(XFERT,0,1),,-1),-1))</f>
        <v>2623485208</v>
      </c>
      <c r="AK21" cm="1">
        <f t="array" aca="1" ref="AK21" ca="1">_xlfn.IFS($AH21="","",TRUE,IFERROR(_xlfn.XLOOKUP(AH21,INDEX(XFERT,0,2),INDEX(XFERT,0,3),,-1),-1))</f>
        <v>333778492</v>
      </c>
      <c r="AL21" s="39" cm="1">
        <f t="array" aca="1" ref="AL21" ca="1">_xlfn.IFS(AH21="","",(AI21+AK21)&gt;AH21,AJ21+(AH21-AI21),TRUE,AH21)</f>
        <v>2907376597</v>
      </c>
      <c r="AM21" cm="1">
        <f t="array" aca="1" ref="AM21" ca="1">_xlfn.IFS($AL21="","",TRUE,IFERROR(_xlfn.XLOOKUP(AL21,INDEX(XWATE,0,2),INDEX(XWATE,0,2),,-1),-1))</f>
        <v>2859413128</v>
      </c>
      <c r="AN21" cm="1">
        <f t="array" aca="1" ref="AN21" ca="1">_xlfn.IFS($AL21="","",TRUE,IFERROR(_xlfn.XLOOKUP(AL21,INDEX(XWATE,0,2),INDEX(XWATE,0,1),,-1),-1))</f>
        <v>2942216932</v>
      </c>
      <c r="AO21" cm="1">
        <f t="array" aca="1" ref="AO21" ca="1">_xlfn.IFS($AL21="","",TRUE,IFERROR(_xlfn.XLOOKUP(AL21,INDEX(XWATE,0,2),INDEX(XWATE,0,3),,-1),-1))</f>
        <v>107440729</v>
      </c>
      <c r="AP21" s="39" cm="1">
        <f t="array" aca="1" ref="AP21" ca="1">_xlfn.IFS(AL21="","",(AM21+AO21)&gt;AL21,AN21+(AL21-AM21),TRUE,AL21)</f>
        <v>2990180401</v>
      </c>
      <c r="AQ21" cm="1">
        <f t="array" aca="1" ref="AQ21" ca="1">_xlfn.IFS($AP21="","",TRUE,IFERROR(_xlfn.XLOOKUP(AP21,INDEX(XLIGH,0,2),INDEX(XLIGH,0,2),,-1),-1))</f>
        <v>2775336105</v>
      </c>
      <c r="AR21" cm="1">
        <f t="array" aca="1" ref="AR21" ca="1">_xlfn.IFS($AP21="","",TRUE,IFERROR(_xlfn.XLOOKUP(AP21,INDEX(XLIGH,0,2),INDEX(XLIGH,0,1),,-1),-1))</f>
        <v>2147278813</v>
      </c>
      <c r="AS21" cm="1">
        <f t="array" aca="1" ref="AS21" ca="1">_xlfn.IFS($AP21="","",TRUE,IFERROR(_xlfn.XLOOKUP(AP21,INDEX(XLIGH,0,2),INDEX(XLIGH,0,3),,-1),-1))</f>
        <v>253788784</v>
      </c>
      <c r="AT21" s="39" cm="1">
        <f t="array" aca="1" ref="AT21" ca="1">_xlfn.IFS(AP21="","",(AQ21+AS21)&gt;AP21,AR21+(AP21-AQ21),TRUE,AP21)</f>
        <v>2362123109</v>
      </c>
      <c r="AU21" cm="1">
        <f t="array" aca="1" ref="AU21" ca="1">_xlfn.IFS($AT21="","",TRUE,IFERROR(_xlfn.XLOOKUP(AT21,INDEX(XTEMP,0,2),INDEX(XTEMP,0,2),,-1),-1))</f>
        <v>2311178479</v>
      </c>
      <c r="AV21" cm="1">
        <f t="array" aca="1" ref="AV21" ca="1">_xlfn.IFS($AT21="","",TRUE,IFERROR(_xlfn.XLOOKUP(AT21,INDEX(XTEMP,0,2),INDEX(XTEMP,0,1),,-1),-1))</f>
        <v>569558723</v>
      </c>
      <c r="AW21" cm="1">
        <f t="array" aca="1" ref="AW21" ca="1">_xlfn.IFS($AT21="","",TRUE,IFERROR(_xlfn.XLOOKUP(AT21,INDEX(XTEMP,0,2),INDEX(XTEMP,0,3),,-1),-1))</f>
        <v>130477365</v>
      </c>
      <c r="AX21" s="39" cm="1">
        <f t="array" aca="1" ref="AX21" ca="1">_xlfn.IFS(AT21="","",(AU21+AW21)&gt;AT21,AV21+(AT21-AU21),TRUE,AT21)</f>
        <v>620503353</v>
      </c>
      <c r="AY21" cm="1">
        <f t="array" aca="1" ref="AY21" ca="1">_xlfn.IFS($AX21="","",TRUE,IFERROR(_xlfn.XLOOKUP(AX21,INDEX(XHUMI,0,2),INDEX(XHUMI,0,2),,-1),-1))</f>
        <v>442077338</v>
      </c>
      <c r="AZ21" cm="1">
        <f t="array" aca="1" ref="AZ21" ca="1">_xlfn.IFS($AX21="","",TRUE,IFERROR(_xlfn.XLOOKUP(AX21,INDEX(XHUMI,0,2),INDEX(XHUMI,0,1),,-1),-1))</f>
        <v>988677006</v>
      </c>
      <c r="BA21" cm="1">
        <f t="array" aca="1" ref="BA21" ca="1">_xlfn.IFS($AX21="","",TRUE,IFERROR(_xlfn.XLOOKUP(AX21,INDEX(XHUMI,0,2),INDEX(XHUMI,0,3),,-1),-1))</f>
        <v>350976352</v>
      </c>
      <c r="BB21" s="39" cm="1">
        <f t="array" aca="1" ref="BB21" ca="1">_xlfn.IFS(AX21="","",(AY21+BA21)&gt;AX21,AZ21+(AX21-AY21),TRUE,AX21)</f>
        <v>1167103021</v>
      </c>
      <c r="BC21">
        <f ca="1"/>
        <v>262303791</v>
      </c>
      <c r="DY21" s="20"/>
      <c r="EA21"/>
      <c r="JM21" s="22"/>
      <c r="KJ21" s="20"/>
    </row>
    <row r="22" spans="1:296" x14ac:dyDescent="0.3">
      <c r="A22">
        <v>10</v>
      </c>
      <c r="C22" s="9" t="str">
        <f t="shared" ca="1" si="0"/>
        <v>0 1499266596 13415696</v>
      </c>
      <c r="D22">
        <f t="shared" ca="1" si="1"/>
        <v>21</v>
      </c>
      <c r="E22" t="str" cm="1">
        <f t="array" aca="1" ref="E22" ca="1">_xlfn.IFS($C22=0,"",
NOT(ISERROR(VALUE(LEFT($C22,1)))),"V",
$A22=1,"begn",
TRUE,LEFT($C22,4)
)</f>
        <v>V</v>
      </c>
      <c r="F22" t="str" cm="1">
        <f t="array" aca="1" ref="F22:H22" ca="1">_xlfn.IFS($C22=0,"",
TRUE,_xlfn.TEXTSPLIT(IF($A22=1,MID($C22,7,1000),$C22)," ")
)</f>
        <v>0</v>
      </c>
      <c r="G22" t="str">
        <f ca="1"/>
        <v>1499266596</v>
      </c>
      <c r="H22" t="str">
        <f ca="1"/>
        <v>13415696</v>
      </c>
      <c r="U22"/>
      <c r="Z22" s="37">
        <f t="shared" ca="1" si="2"/>
        <v>111819874</v>
      </c>
      <c r="AA22" cm="1">
        <f t="array" aca="1" ref="AA22" ca="1">_xlfn.IFS($Z22="","",TRUE,IFERROR(_xlfn.XLOOKUP(Z22,INDEX(XSEED,0,2),INDEX(XSEED,0,2),,-1),-1))</f>
        <v>72616082</v>
      </c>
      <c r="AB22" cm="1">
        <f t="array" aca="1" ref="AB22" ca="1">_xlfn.IFS($Z22="","",TRUE,IFERROR(_xlfn.XLOOKUP(Z22,INDEX(XSEED,0,2),INDEX(XSEED,0,1),,-1),-1))</f>
        <v>1047526254</v>
      </c>
      <c r="AC22" cm="1">
        <f t="array" aca="1" ref="AC22" ca="1">_xlfn.IFS($Z22="","",TRUE,IFERROR(_xlfn.XLOOKUP(Z22,INDEX(XSEED,0,2),INDEX(XSEED,0,3),,-1),-1))</f>
        <v>149925679</v>
      </c>
      <c r="AD22" s="39" cm="1">
        <f t="array" aca="1" ref="AD22" ca="1">_xlfn.IFS(Z22="","",(AA22+AC22)&gt;Z22,AB22+(Z22-AA22),TRUE,Z22)</f>
        <v>1086730046</v>
      </c>
      <c r="AE22" cm="1">
        <f t="array" aca="1" ref="AE22" ca="1">_xlfn.IFS($AD22="","",TRUE,IFERROR(_xlfn.XLOOKUP(AD22,INDEX(XSOIL,0,2),INDEX(XSOIL,0,2),,-1),-1))</f>
        <v>889463538</v>
      </c>
      <c r="AF22" cm="1">
        <f t="array" aca="1" ref="AF22" ca="1">_xlfn.IFS($AD22="","",TRUE,IFERROR(_xlfn.XLOOKUP(AD22,INDEX(XSOIL,0,2),INDEX(XSOIL,0,1),,-1),-1))</f>
        <v>3102705571</v>
      </c>
      <c r="AG22" cm="1">
        <f t="array" aca="1" ref="AG22" ca="1">_xlfn.IFS($AD22="","",TRUE,IFERROR(_xlfn.XLOOKUP(AD22,INDEX(XSOIL,0,2),INDEX(XSOIL,0,3),,-1),-1))</f>
        <v>374759203</v>
      </c>
      <c r="AH22" s="39" cm="1">
        <f t="array" aca="1" ref="AH22" ca="1">_xlfn.IFS(AD22="","",(AE22+AG22)&gt;AD22,AF22+(AD22-AE22),TRUE,AD22)</f>
        <v>3299972079</v>
      </c>
      <c r="AI22" cm="1">
        <f t="array" aca="1" ref="AI22" ca="1">_xlfn.IFS($AH22="","",TRUE,IFERROR(_xlfn.XLOOKUP(AH22,INDEX(XFERT,0,2),INDEX(XFERT,0,2),,-1),-1))</f>
        <v>3259272701</v>
      </c>
      <c r="AJ22" cm="1">
        <f t="array" aca="1" ref="AJ22" ca="1">_xlfn.IFS($AH22="","",TRUE,IFERROR(_xlfn.XLOOKUP(AH22,INDEX(XFERT,0,2),INDEX(XFERT,0,1),,-1),-1))</f>
        <v>1403336394</v>
      </c>
      <c r="AK22" cm="1">
        <f t="array" aca="1" ref="AK22" ca="1">_xlfn.IFS($AH22="","",TRUE,IFERROR(_xlfn.XLOOKUP(AH22,INDEX(XFERT,0,2),INDEX(XFERT,0,3),,-1),-1))</f>
        <v>133256557</v>
      </c>
      <c r="AL22" s="39" cm="1">
        <f t="array" aca="1" ref="AL22" ca="1">_xlfn.IFS(AH22="","",(AI22+AK22)&gt;AH22,AJ22+(AH22-AI22),TRUE,AH22)</f>
        <v>1444035772</v>
      </c>
      <c r="AM22" cm="1">
        <f t="array" aca="1" ref="AM22" ca="1">_xlfn.IFS($AL22="","",TRUE,IFERROR(_xlfn.XLOOKUP(AL22,INDEX(XWATE,0,2),INDEX(XWATE,0,2),,-1),-1))</f>
        <v>1433811930</v>
      </c>
      <c r="AN22" cm="1">
        <f t="array" aca="1" ref="AN22" ca="1">_xlfn.IFS($AL22="","",TRUE,IFERROR(_xlfn.XLOOKUP(AL22,INDEX(XWATE,0,2),INDEX(XWATE,0,1),,-1),-1))</f>
        <v>902417243</v>
      </c>
      <c r="AO22" cm="1">
        <f t="array" aca="1" ref="AO22" ca="1">_xlfn.IFS($AL22="","",TRUE,IFERROR(_xlfn.XLOOKUP(AL22,INDEX(XWATE,0,2),INDEX(XWATE,0,3),,-1),-1))</f>
        <v>300188469</v>
      </c>
      <c r="AP22" s="39" cm="1">
        <f t="array" aca="1" ref="AP22" ca="1">_xlfn.IFS(AL22="","",(AM22+AO22)&gt;AL22,AN22+(AL22-AM22),TRUE,AL22)</f>
        <v>912641085</v>
      </c>
      <c r="AQ22" cm="1">
        <f t="array" aca="1" ref="AQ22" ca="1">_xlfn.IFS($AP22="","",TRUE,IFERROR(_xlfn.XLOOKUP(AP22,INDEX(XLIGH,0,2),INDEX(XLIGH,0,2),,-1),-1))</f>
        <v>754981589</v>
      </c>
      <c r="AR22" cm="1">
        <f t="array" aca="1" ref="AR22" ca="1">_xlfn.IFS($AP22="","",TRUE,IFERROR(_xlfn.XLOOKUP(AP22,INDEX(XLIGH,0,2),INDEX(XLIGH,0,1),,-1),-1))</f>
        <v>882433672</v>
      </c>
      <c r="AS22" cm="1">
        <f t="array" aca="1" ref="AS22" ca="1">_xlfn.IFS($AP22="","",TRUE,IFERROR(_xlfn.XLOOKUP(AP22,INDEX(XLIGH,0,2),INDEX(XLIGH,0,3),,-1),-1))</f>
        <v>206288528</v>
      </c>
      <c r="AT22" s="39" cm="1">
        <f t="array" aca="1" ref="AT22" ca="1">_xlfn.IFS(AP22="","",(AQ22+AS22)&gt;AP22,AR22+(AP22-AQ22),TRUE,AP22)</f>
        <v>1040093168</v>
      </c>
      <c r="AU22" cm="1">
        <f t="array" aca="1" ref="AU22" ca="1">_xlfn.IFS($AT22="","",TRUE,IFERROR(_xlfn.XLOOKUP(AT22,INDEX(XTEMP,0,2),INDEX(XTEMP,0,2),,-1),-1))</f>
        <v>872422329</v>
      </c>
      <c r="AV22" cm="1">
        <f t="array" aca="1" ref="AV22" ca="1">_xlfn.IFS($AT22="","",TRUE,IFERROR(_xlfn.XLOOKUP(AT22,INDEX(XTEMP,0,2),INDEX(XTEMP,0,1),,-1),-1))</f>
        <v>1678202528</v>
      </c>
      <c r="AW22" cm="1">
        <f t="array" aca="1" ref="AW22" ca="1">_xlfn.IFS($AT22="","",TRUE,IFERROR(_xlfn.XLOOKUP(AT22,INDEX(XTEMP,0,2),INDEX(XTEMP,0,3),,-1),-1))</f>
        <v>206477337</v>
      </c>
      <c r="AX22" s="39" cm="1">
        <f t="array" aca="1" ref="AX22" ca="1">_xlfn.IFS(AT22="","",(AU22+AW22)&gt;AT22,AV22+(AT22-AU22),TRUE,AT22)</f>
        <v>1845873367</v>
      </c>
      <c r="AY22" cm="1">
        <f t="array" aca="1" ref="AY22" ca="1">_xlfn.IFS($AX22="","",TRUE,IFERROR(_xlfn.XLOOKUP(AX22,INDEX(XHUMI,0,2),INDEX(XHUMI,0,2),,-1),-1))</f>
        <v>1841274840</v>
      </c>
      <c r="AZ22" cm="1">
        <f t="array" aca="1" ref="AZ22" ca="1">_xlfn.IFS($AX22="","",TRUE,IFERROR(_xlfn.XLOOKUP(AX22,INDEX(XHUMI,0,2),INDEX(XHUMI,0,1),,-1),-1))</f>
        <v>3494186405</v>
      </c>
      <c r="BA22" cm="1">
        <f t="array" aca="1" ref="BA22" ca="1">_xlfn.IFS($AX22="","",TRUE,IFERROR(_xlfn.XLOOKUP(AX22,INDEX(XHUMI,0,2),INDEX(XHUMI,0,3),,-1),-1))</f>
        <v>104742971</v>
      </c>
      <c r="BB22" s="39" cm="1">
        <f t="array" aca="1" ref="BB22" ca="1">_xlfn.IFS(AX22="","",(AY22+BA22)&gt;AX22,AZ22+(AX22-AY22),TRUE,AX22)</f>
        <v>3498784932</v>
      </c>
      <c r="BC22">
        <f ca="1"/>
        <v>302673608</v>
      </c>
      <c r="DY22" s="20"/>
      <c r="EA22"/>
      <c r="JM22" s="22"/>
      <c r="KJ22" s="20"/>
    </row>
    <row r="23" spans="1:296" x14ac:dyDescent="0.3">
      <c r="A23">
        <v>11</v>
      </c>
      <c r="C23" s="9" t="str">
        <f t="shared" ca="1" si="0"/>
        <v>1197451933 0 72616082</v>
      </c>
      <c r="D23">
        <f t="shared" ca="1" si="1"/>
        <v>21</v>
      </c>
      <c r="E23" t="str" cm="1">
        <f t="array" aca="1" ref="E23" ca="1">_xlfn.IFS($C23=0,"",
NOT(ISERROR(VALUE(LEFT($C23,1)))),"V",
$A23=1,"begn",
TRUE,LEFT($C23,4)
)</f>
        <v>V</v>
      </c>
      <c r="F23" t="str" cm="1">
        <f t="array" aca="1" ref="F23:H23" ca="1">_xlfn.IFS($C23=0,"",
TRUE,_xlfn.TEXTSPLIT(IF($A23=1,MID($C23,7,1000),$C23)," ")
)</f>
        <v>1197451933</v>
      </c>
      <c r="G23" t="str">
        <f ca="1"/>
        <v>0</v>
      </c>
      <c r="H23" t="str">
        <f ca="1"/>
        <v>72616082</v>
      </c>
      <c r="U23"/>
      <c r="Z23" s="37">
        <f t="shared" ca="1" si="2"/>
        <v>946418697</v>
      </c>
      <c r="AA23" cm="1">
        <f t="array" aca="1" ref="AA23" ca="1">_xlfn.IFS($Z23="","",TRUE,IFERROR(_xlfn.XLOOKUP(Z23,INDEX(XSEED,0,2),INDEX(XSEED,0,2),,-1),-1))</f>
        <v>369556213</v>
      </c>
      <c r="AB23" cm="1">
        <f t="array" aca="1" ref="AB23" ca="1">_xlfn.IFS($Z23="","",TRUE,IFERROR(_xlfn.XLOOKUP(Z23,INDEX(XSEED,0,2),INDEX(XSEED,0,1),,-1),-1))</f>
        <v>214214951</v>
      </c>
      <c r="AC23" cm="1">
        <f t="array" aca="1" ref="AC23" ca="1">_xlfn.IFS($Z23="","",TRUE,IFERROR(_xlfn.XLOOKUP(Z23,INDEX(XSEED,0,2),INDEX(XSEED,0,3),,-1),-1))</f>
        <v>611035599</v>
      </c>
      <c r="AD23" s="39" cm="1">
        <f t="array" aca="1" ref="AD23" ca="1">_xlfn.IFS(Z23="","",(AA23+AC23)&gt;Z23,AB23+(Z23-AA23),TRUE,Z23)</f>
        <v>791077435</v>
      </c>
      <c r="AE23" cm="1">
        <f t="array" aca="1" ref="AE23" ca="1">_xlfn.IFS($AD23="","",TRUE,IFERROR(_xlfn.XLOOKUP(AD23,INDEX(XSOIL,0,2),INDEX(XSOIL,0,2),,-1),-1))</f>
        <v>715480713</v>
      </c>
      <c r="AF23" cm="1">
        <f t="array" aca="1" ref="AF23" ca="1">_xlfn.IFS($AD23="","",TRUE,IFERROR(_xlfn.XLOOKUP(AD23,INDEX(XSOIL,0,2),INDEX(XSOIL,0,1),,-1),-1))</f>
        <v>2257843811</v>
      </c>
      <c r="AG23" cm="1">
        <f t="array" aca="1" ref="AG23" ca="1">_xlfn.IFS($AD23="","",TRUE,IFERROR(_xlfn.XLOOKUP(AD23,INDEX(XSOIL,0,2),INDEX(XSOIL,0,3),,-1),-1))</f>
        <v>173982825</v>
      </c>
      <c r="AH23" s="39" cm="1">
        <f t="array" aca="1" ref="AH23" ca="1">_xlfn.IFS(AD23="","",(AE23+AG23)&gt;AD23,AF23+(AD23-AE23),TRUE,AD23)</f>
        <v>2333440533</v>
      </c>
      <c r="AI23" cm="1">
        <f t="array" aca="1" ref="AI23" ca="1">_xlfn.IFS($AH23="","",TRUE,IFERROR(_xlfn.XLOOKUP(AH23,INDEX(XFERT,0,2),INDEX(XFERT,0,2),,-1),-1))</f>
        <v>2273145023</v>
      </c>
      <c r="AJ23" cm="1">
        <f t="array" aca="1" ref="AJ23" ca="1">_xlfn.IFS($AH23="","",TRUE,IFERROR(_xlfn.XLOOKUP(AH23,INDEX(XFERT,0,2),INDEX(XFERT,0,1),,-1),-1))</f>
        <v>0</v>
      </c>
      <c r="AK23" cm="1">
        <f t="array" aca="1" ref="AK23" ca="1">_xlfn.IFS($AH23="","",TRUE,IFERROR(_xlfn.XLOOKUP(AH23,INDEX(XFERT,0,2),INDEX(XFERT,0,3),,-1),-1))</f>
        <v>94626393</v>
      </c>
      <c r="AL23" s="39" cm="1">
        <f t="array" aca="1" ref="AL23" ca="1">_xlfn.IFS(AH23="","",(AI23+AK23)&gt;AH23,AJ23+(AH23-AI23),TRUE,AH23)</f>
        <v>60295510</v>
      </c>
      <c r="AM23" cm="1">
        <f t="array" aca="1" ref="AM23" ca="1">_xlfn.IFS($AL23="","",TRUE,IFERROR(_xlfn.XLOOKUP(AL23,INDEX(XWATE,0,2),INDEX(XWATE,0,2),,-1),-1))</f>
        <v>-1</v>
      </c>
      <c r="AN23" cm="1">
        <f t="array" aca="1" ref="AN23" ca="1">_xlfn.IFS($AL23="","",TRUE,IFERROR(_xlfn.XLOOKUP(AL23,INDEX(XWATE,0,2),INDEX(XWATE,0,1),,-1),-1))</f>
        <v>-1</v>
      </c>
      <c r="AO23" cm="1">
        <f t="array" aca="1" ref="AO23" ca="1">_xlfn.IFS($AL23="","",TRUE,IFERROR(_xlfn.XLOOKUP(AL23,INDEX(XWATE,0,2),INDEX(XWATE,0,3),,-1),-1))</f>
        <v>-1</v>
      </c>
      <c r="AP23" s="39" cm="1">
        <f t="array" aca="1" ref="AP23" ca="1">_xlfn.IFS(AL23="","",(AM23+AO23)&gt;AL23,AN23+(AL23-AM23),TRUE,AL23)</f>
        <v>60295510</v>
      </c>
      <c r="AQ23" cm="1">
        <f t="array" aca="1" ref="AQ23" ca="1">_xlfn.IFS($AP23="","",TRUE,IFERROR(_xlfn.XLOOKUP(AP23,INDEX(XLIGH,0,2),INDEX(XLIGH,0,2),,-1),-1))</f>
        <v>0</v>
      </c>
      <c r="AR23" cm="1">
        <f t="array" aca="1" ref="AR23" ca="1">_xlfn.IFS($AP23="","",TRUE,IFERROR(_xlfn.XLOOKUP(AP23,INDEX(XLIGH,0,2),INDEX(XLIGH,0,1),,-1),-1))</f>
        <v>50785717</v>
      </c>
      <c r="AS23" cm="1">
        <f t="array" aca="1" ref="AS23" ca="1">_xlfn.IFS($AP23="","",TRUE,IFERROR(_xlfn.XLOOKUP(AP23,INDEX(XLIGH,0,2),INDEX(XLIGH,0,3),,-1),-1))</f>
        <v>139489318</v>
      </c>
      <c r="AT23" s="39" cm="1">
        <f t="array" aca="1" ref="AT23" ca="1">_xlfn.IFS(AP23="","",(AQ23+AS23)&gt;AP23,AR23+(AP23-AQ23),TRUE,AP23)</f>
        <v>111081227</v>
      </c>
      <c r="AU23" cm="1">
        <f t="array" aca="1" ref="AU23" ca="1">_xlfn.IFS($AT23="","",TRUE,IFERROR(_xlfn.XLOOKUP(AT23,INDEX(XTEMP,0,2),INDEX(XTEMP,0,2),,-1),-1))</f>
        <v>0</v>
      </c>
      <c r="AV23" cm="1">
        <f t="array" aca="1" ref="AV23" ca="1">_xlfn.IFS($AT23="","",TRUE,IFERROR(_xlfn.XLOOKUP(AT23,INDEX(XTEMP,0,2),INDEX(XTEMP,0,1),,-1),-1))</f>
        <v>2017018771</v>
      </c>
      <c r="AW23" cm="1">
        <f t="array" aca="1" ref="AW23" ca="1">_xlfn.IFS($AT23="","",TRUE,IFERROR(_xlfn.XLOOKUP(AT23,INDEX(XTEMP,0,2),INDEX(XTEMP,0,3),,-1),-1))</f>
        <v>115268399</v>
      </c>
      <c r="AX23" s="39" cm="1">
        <f t="array" aca="1" ref="AX23" ca="1">_xlfn.IFS(AT23="","",(AU23+AW23)&gt;AT23,AV23+(AT23-AU23),TRUE,AT23)</f>
        <v>2128099998</v>
      </c>
      <c r="AY23" cm="1">
        <f t="array" aca="1" ref="AY23" ca="1">_xlfn.IFS($AX23="","",TRUE,IFERROR(_xlfn.XLOOKUP(AX23,INDEX(XHUMI,0,2),INDEX(XHUMI,0,2),,-1),-1))</f>
        <v>1971229021</v>
      </c>
      <c r="AZ23" cm="1">
        <f t="array" aca="1" ref="AZ23" ca="1">_xlfn.IFS($AX23="","",TRUE,IFERROR(_xlfn.XLOOKUP(AX23,INDEX(XHUMI,0,2),INDEX(XHUMI,0,1),,-1),-1))</f>
        <v>2489323525</v>
      </c>
      <c r="BA23" cm="1">
        <f t="array" aca="1" ref="BA23" ca="1">_xlfn.IFS($AX23="","",TRUE,IFERROR(_xlfn.XLOOKUP(AX23,INDEX(XHUMI,0,2),INDEX(XHUMI,0,3),,-1),-1))</f>
        <v>264159473</v>
      </c>
      <c r="BB23" s="39" cm="1">
        <f t="array" aca="1" ref="BB23" ca="1">_xlfn.IFS(AX23="","",(AY23+BA23)&gt;AX23,AZ23+(AX23-AY23),TRUE,AX23)</f>
        <v>2646194502</v>
      </c>
      <c r="BC23">
        <f ca="1"/>
        <v>467797997</v>
      </c>
      <c r="DY23" s="20"/>
      <c r="EA23"/>
      <c r="JM23" s="22"/>
      <c r="KJ23" s="20"/>
    </row>
    <row r="24" spans="1:296" x14ac:dyDescent="0.3">
      <c r="A24">
        <v>12</v>
      </c>
      <c r="C24" s="9" t="str">
        <f t="shared" ca="1" si="0"/>
        <v>2139929050 1721726623 249975615</v>
      </c>
      <c r="D24">
        <f t="shared" ca="1" si="1"/>
        <v>31</v>
      </c>
      <c r="E24" t="str" cm="1">
        <f t="array" aca="1" ref="E24" ca="1">_xlfn.IFS($C24=0,"",
NOT(ISERROR(VALUE(LEFT($C24,1)))),"V",
$A24=1,"begn",
TRUE,LEFT($C24,4)
)</f>
        <v>V</v>
      </c>
      <c r="F24" t="str" cm="1">
        <f t="array" aca="1" ref="F24:H24" ca="1">_xlfn.IFS($C24=0,"",
TRUE,_xlfn.TEXTSPLIT(IF($A24=1,MID($C24,7,1000),$C24)," ")
)</f>
        <v>2139929050</v>
      </c>
      <c r="G24" t="str">
        <f ca="1"/>
        <v>1721726623</v>
      </c>
      <c r="H24" t="str">
        <f ca="1"/>
        <v>249975615</v>
      </c>
      <c r="U24"/>
      <c r="Z24" s="37">
        <f t="shared" ca="1" si="2"/>
        <v>13450451</v>
      </c>
      <c r="AA24" cm="1">
        <f t="array" aca="1" ref="AA24" ca="1">_xlfn.IFS($Z24="","",TRUE,IFERROR(_xlfn.XLOOKUP(Z24,INDEX(XSEED,0,2),INDEX(XSEED,0,2),,-1),-1))</f>
        <v>0</v>
      </c>
      <c r="AB24" cm="1">
        <f t="array" aca="1" ref="AB24" ca="1">_xlfn.IFS($Z24="","",TRUE,IFERROR(_xlfn.XLOOKUP(Z24,INDEX(XSEED,0,2),INDEX(XSEED,0,1),,-1),-1))</f>
        <v>1197451933</v>
      </c>
      <c r="AC24" cm="1">
        <f t="array" aca="1" ref="AC24" ca="1">_xlfn.IFS($Z24="","",TRUE,IFERROR(_xlfn.XLOOKUP(Z24,INDEX(XSEED,0,2),INDEX(XSEED,0,3),,-1),-1))</f>
        <v>72616082</v>
      </c>
      <c r="AD24" s="39" cm="1">
        <f t="array" aca="1" ref="AD24" ca="1">_xlfn.IFS(Z24="","",(AA24+AC24)&gt;Z24,AB24+(Z24-AA24),TRUE,Z24)</f>
        <v>1210902384</v>
      </c>
      <c r="AE24" cm="1">
        <f t="array" aca="1" ref="AE24" ca="1">_xlfn.IFS($AD24="","",TRUE,IFERROR(_xlfn.XLOOKUP(AD24,INDEX(XSOIL,0,2),INDEX(XSOIL,0,2),,-1),-1))</f>
        <v>889463538</v>
      </c>
      <c r="AF24" cm="1">
        <f t="array" aca="1" ref="AF24" ca="1">_xlfn.IFS($AD24="","",TRUE,IFERROR(_xlfn.XLOOKUP(AD24,INDEX(XSOIL,0,2),INDEX(XSOIL,0,1),,-1),-1))</f>
        <v>3102705571</v>
      </c>
      <c r="AG24" cm="1">
        <f t="array" aca="1" ref="AG24" ca="1">_xlfn.IFS($AD24="","",TRUE,IFERROR(_xlfn.XLOOKUP(AD24,INDEX(XSOIL,0,2),INDEX(XSOIL,0,3),,-1),-1))</f>
        <v>374759203</v>
      </c>
      <c r="AH24" s="39" cm="1">
        <f t="array" aca="1" ref="AH24" ca="1">_xlfn.IFS(AD24="","",(AE24+AG24)&gt;AD24,AF24+(AD24-AE24),TRUE,AD24)</f>
        <v>3424144417</v>
      </c>
      <c r="AI24" cm="1">
        <f t="array" aca="1" ref="AI24" ca="1">_xlfn.IFS($AH24="","",TRUE,IFERROR(_xlfn.XLOOKUP(AH24,INDEX(XFERT,0,2),INDEX(XFERT,0,2),,-1),-1))</f>
        <v>3392529258</v>
      </c>
      <c r="AJ24" cm="1">
        <f t="array" aca="1" ref="AJ24" ca="1">_xlfn.IFS($AH24="","",TRUE,IFERROR(_xlfn.XLOOKUP(AH24,INDEX(XFERT,0,2),INDEX(XFERT,0,1),,-1),-1))</f>
        <v>3137791285</v>
      </c>
      <c r="AK24" cm="1">
        <f t="array" aca="1" ref="AK24" ca="1">_xlfn.IFS($AH24="","",TRUE,IFERROR(_xlfn.XLOOKUP(AH24,INDEX(XFERT,0,2),INDEX(XFERT,0,3),,-1),-1))</f>
        <v>82147206</v>
      </c>
      <c r="AL24" s="39" cm="1">
        <f t="array" aca="1" ref="AL24" ca="1">_xlfn.IFS(AH24="","",(AI24+AK24)&gt;AH24,AJ24+(AH24-AI24),TRUE,AH24)</f>
        <v>3169406444</v>
      </c>
      <c r="AM24" cm="1">
        <f t="array" aca="1" ref="AM24" ca="1">_xlfn.IFS($AL24="","",TRUE,IFERROR(_xlfn.XLOOKUP(AL24,INDEX(XWATE,0,2),INDEX(XWATE,0,2),,-1),-1))</f>
        <v>3064171230</v>
      </c>
      <c r="AN24" cm="1">
        <f t="array" aca="1" ref="AN24" ca="1">_xlfn.IFS($AL24="","",TRUE,IFERROR(_xlfn.XLOOKUP(AL24,INDEX(XWATE,0,2),INDEX(XWATE,0,1),,-1),-1))</f>
        <v>1202605712</v>
      </c>
      <c r="AO24" cm="1">
        <f t="array" aca="1" ref="AO24" ca="1">_xlfn.IFS($AL24="","",TRUE,IFERROR(_xlfn.XLOOKUP(AL24,INDEX(XWATE,0,2),INDEX(XWATE,0,3),,-1),-1))</f>
        <v>1080705858</v>
      </c>
      <c r="AP24" s="39" cm="1">
        <f t="array" aca="1" ref="AP24" ca="1">_xlfn.IFS(AL24="","",(AM24+AO24)&gt;AL24,AN24+(AL24-AM24),TRUE,AL24)</f>
        <v>1307840926</v>
      </c>
      <c r="AQ24" cm="1">
        <f t="array" aca="1" ref="AQ24" ca="1">_xlfn.IFS($AP24="","",TRUE,IFERROR(_xlfn.XLOOKUP(AP24,INDEX(XLIGH,0,2),INDEX(XLIGH,0,2),,-1),-1))</f>
        <v>1183417610</v>
      </c>
      <c r="AR24" cm="1">
        <f t="array" aca="1" ref="AR24" ca="1">_xlfn.IFS($AP24="","",TRUE,IFERROR(_xlfn.XLOOKUP(AP24,INDEX(XLIGH,0,2),INDEX(XLIGH,0,1),,-1),-1))</f>
        <v>2876584504</v>
      </c>
      <c r="AS24" cm="1">
        <f t="array" aca="1" ref="AS24" ca="1">_xlfn.IFS($AP24="","",TRUE,IFERROR(_xlfn.XLOOKUP(AP24,INDEX(XLIGH,0,2),INDEX(XLIGH,0,3),,-1),-1))</f>
        <v>140164633</v>
      </c>
      <c r="AT24" s="39" cm="1">
        <f t="array" aca="1" ref="AT24" ca="1">_xlfn.IFS(AP24="","",(AQ24+AS24)&gt;AP24,AR24+(AP24-AQ24),TRUE,AP24)</f>
        <v>3001007820</v>
      </c>
      <c r="AU24" cm="1">
        <f t="array" aca="1" ref="AU24" ca="1">_xlfn.IFS($AT24="","",TRUE,IFERROR(_xlfn.XLOOKUP(AT24,INDEX(XTEMP,0,2),INDEX(XTEMP,0,2),,-1),-1))</f>
        <v>2745948834</v>
      </c>
      <c r="AV24" cm="1">
        <f t="array" aca="1" ref="AV24" ca="1">_xlfn.IFS($AT24="","",TRUE,IFERROR(_xlfn.XLOOKUP(AT24,INDEX(XTEMP,0,2),INDEX(XTEMP,0,1),,-1),-1))</f>
        <v>2189606444</v>
      </c>
      <c r="AW24" cm="1">
        <f t="array" aca="1" ref="AW24" ca="1">_xlfn.IFS($AT24="","",TRUE,IFERROR(_xlfn.XLOOKUP(AT24,INDEX(XTEMP,0,2),INDEX(XTEMP,0,3),,-1),-1))</f>
        <v>16886013</v>
      </c>
      <c r="AX24" s="39" cm="1">
        <f t="array" aca="1" ref="AX24" ca="1">_xlfn.IFS(AT24="","",(AU24+AW24)&gt;AT24,AV24+(AT24-AU24),TRUE,AT24)</f>
        <v>3001007820</v>
      </c>
      <c r="AY24" cm="1">
        <f t="array" aca="1" ref="AY24" ca="1">_xlfn.IFS($AX24="","",TRUE,IFERROR(_xlfn.XLOOKUP(AX24,INDEX(XHUMI,0,2),INDEX(XHUMI,0,2),,-1),-1))</f>
        <v>2993078971</v>
      </c>
      <c r="AZ24" cm="1">
        <f t="array" aca="1" ref="AZ24" ca="1">_xlfn.IFS($AX24="","",TRUE,IFERROR(_xlfn.XLOOKUP(AX24,INDEX(XHUMI,0,2),INDEX(XHUMI,0,1),,-1),-1))</f>
        <v>253740075</v>
      </c>
      <c r="BA24" cm="1">
        <f t="array" aca="1" ref="BA24" ca="1">_xlfn.IFS($AX24="","",TRUE,IFERROR(_xlfn.XLOOKUP(AX24,INDEX(XHUMI,0,2),INDEX(XHUMI,0,3),,-1),-1))</f>
        <v>93301987</v>
      </c>
      <c r="BB24" s="39" cm="1">
        <f t="array" aca="1" ref="BB24" ca="1">_xlfn.IFS(AX24="","",(AY24+BA24)&gt;AX24,AZ24+(AX24-AY24),TRUE,AX24)</f>
        <v>261668924</v>
      </c>
      <c r="BC24">
        <f ca="1"/>
        <v>533641609</v>
      </c>
      <c r="DY24" s="20"/>
      <c r="EA24"/>
      <c r="JM24" s="22"/>
      <c r="KJ24" s="20"/>
    </row>
    <row r="25" spans="1:296" x14ac:dyDescent="0.3">
      <c r="A25">
        <v>13</v>
      </c>
      <c r="C25" s="9" t="str">
        <f t="shared" ca="1" si="0"/>
        <v>900511802 222541761 147014452</v>
      </c>
      <c r="D25">
        <f t="shared" ca="1" si="1"/>
        <v>29</v>
      </c>
      <c r="E25" t="str" cm="1">
        <f t="array" aca="1" ref="E25" ca="1">_xlfn.IFS($C25=0,"",
NOT(ISERROR(VALUE(LEFT($C25,1)))),"V",
$A25=1,"begn",
TRUE,LEFT($C25,4)
)</f>
        <v>V</v>
      </c>
      <c r="F25" t="str" cm="1">
        <f t="array" aca="1" ref="F25:H25" ca="1">_xlfn.IFS($C25=0,"",
TRUE,_xlfn.TEXTSPLIT(IF($A25=1,MID($C25,7,1000),$C25)," ")
)</f>
        <v>900511802</v>
      </c>
      <c r="G25" t="str">
        <f ca="1"/>
        <v>222541761</v>
      </c>
      <c r="H25" t="str">
        <f ca="1"/>
        <v>147014452</v>
      </c>
      <c r="U25"/>
      <c r="Z25" s="37">
        <f t="shared" ca="1" si="2"/>
        <v>3459931852</v>
      </c>
      <c r="AA25" cm="1">
        <f t="array" aca="1" ref="AA25" ca="1">_xlfn.IFS($Z25="","",TRUE,IFERROR(_xlfn.XLOOKUP(Z25,INDEX(XSEED,0,2),INDEX(XSEED,0,2),,-1),-1))</f>
        <v>3433644052</v>
      </c>
      <c r="AB25" cm="1">
        <f t="array" aca="1" ref="AB25" ca="1">_xlfn.IFS($Z25="","",TRUE,IFERROR(_xlfn.XLOOKUP(Z25,INDEX(XSEED,0,2),INDEX(XSEED,0,1),,-1),-1))</f>
        <v>3191605340</v>
      </c>
      <c r="AC25" cm="1">
        <f t="array" aca="1" ref="AC25" ca="1">_xlfn.IFS($Z25="","",TRUE,IFERROR(_xlfn.XLOOKUP(Z25,INDEX(XSEED,0,2),INDEX(XSEED,0,3),,-1),-1))</f>
        <v>172752250</v>
      </c>
      <c r="AD25" s="39" cm="1">
        <f t="array" aca="1" ref="AD25" ca="1">_xlfn.IFS(Z25="","",(AA25+AC25)&gt;Z25,AB25+(Z25-AA25),TRUE,Z25)</f>
        <v>3217893140</v>
      </c>
      <c r="AE25" cm="1">
        <f t="array" aca="1" ref="AE25" ca="1">_xlfn.IFS($AD25="","",TRUE,IFERROR(_xlfn.XLOOKUP(AD25,INDEX(XSOIL,0,2),INDEX(XSOIL,0,2),,-1),-1))</f>
        <v>2912833547</v>
      </c>
      <c r="AF25" cm="1">
        <f t="array" aca="1" ref="AF25" ca="1">_xlfn.IFS($AD25="","",TRUE,IFERROR(_xlfn.XLOOKUP(AD25,INDEX(XSOIL,0,2),INDEX(XSOIL,0,1),,-1),-1))</f>
        <v>1810570233</v>
      </c>
      <c r="AG25" cm="1">
        <f t="array" aca="1" ref="AG25" ca="1">_xlfn.IFS($AD25="","",TRUE,IFERROR(_xlfn.XLOOKUP(AD25,INDEX(XSOIL,0,2),INDEX(XSOIL,0,3),,-1),-1))</f>
        <v>326150077</v>
      </c>
      <c r="AH25" s="39" cm="1">
        <f t="array" aca="1" ref="AH25" ca="1">_xlfn.IFS(AD25="","",(AE25+AG25)&gt;AD25,AF25+(AD25-AE25),TRUE,AD25)</f>
        <v>2115629826</v>
      </c>
      <c r="AI25" cm="1">
        <f t="array" aca="1" ref="AI25" ca="1">_xlfn.IFS($AH25="","",TRUE,IFERROR(_xlfn.XLOOKUP(AH25,INDEX(XFERT,0,2),INDEX(XFERT,0,2),,-1),-1))</f>
        <v>1911800263</v>
      </c>
      <c r="AJ25" cm="1">
        <f t="array" aca="1" ref="AJ25" ca="1">_xlfn.IFS($AH25="","",TRUE,IFERROR(_xlfn.XLOOKUP(AH25,INDEX(XFERT,0,2),INDEX(XFERT,0,1),,-1),-1))</f>
        <v>2197389106</v>
      </c>
      <c r="AK25" cm="1">
        <f t="array" aca="1" ref="AK25" ca="1">_xlfn.IFS($AH25="","",TRUE,IFERROR(_xlfn.XLOOKUP(AH25,INDEX(XFERT,0,2),INDEX(XFERT,0,3),,-1),-1))</f>
        <v>305927673</v>
      </c>
      <c r="AL25" s="39" cm="1">
        <f t="array" aca="1" ref="AL25" ca="1">_xlfn.IFS(AH25="","",(AI25+AK25)&gt;AH25,AJ25+(AH25-AI25),TRUE,AH25)</f>
        <v>2401218669</v>
      </c>
      <c r="AM25" cm="1">
        <f t="array" aca="1" ref="AM25" ca="1">_xlfn.IFS($AL25="","",TRUE,IFERROR(_xlfn.XLOOKUP(AL25,INDEX(XWATE,0,2),INDEX(XWATE,0,2),,-1),-1))</f>
        <v>2369871058</v>
      </c>
      <c r="AN25" cm="1">
        <f t="array" aca="1" ref="AN25" ca="1">_xlfn.IFS($AL25="","",TRUE,IFERROR(_xlfn.XLOOKUP(AL25,INDEX(XWATE,0,2),INDEX(XWATE,0,1),,-1),-1))</f>
        <v>2283311570</v>
      </c>
      <c r="AO25" cm="1">
        <f t="array" aca="1" ref="AO25" ca="1">_xlfn.IFS($AL25="","",TRUE,IFERROR(_xlfn.XLOOKUP(AL25,INDEX(XWATE,0,2),INDEX(XWATE,0,3),,-1),-1))</f>
        <v>489542070</v>
      </c>
      <c r="AP25" s="39" cm="1">
        <f t="array" aca="1" ref="AP25" ca="1">_xlfn.IFS(AL25="","",(AM25+AO25)&gt;AL25,AN25+(AL25-AM25),TRUE,AL25)</f>
        <v>2314659181</v>
      </c>
      <c r="AQ25" cm="1">
        <f t="array" aca="1" ref="AQ25" ca="1">_xlfn.IFS($AP25="","",TRUE,IFERROR(_xlfn.XLOOKUP(AP25,INDEX(XLIGH,0,2),INDEX(XLIGH,0,2),,-1),-1))</f>
        <v>2225340280</v>
      </c>
      <c r="AR25" cm="1">
        <f t="array" aca="1" ref="AR25" ca="1">_xlfn.IFS($AP25="","",TRUE,IFERROR(_xlfn.XLOOKUP(AP25,INDEX(XLIGH,0,2),INDEX(XLIGH,0,1),,-1),-1))</f>
        <v>2693752745</v>
      </c>
      <c r="AS25" cm="1">
        <f t="array" aca="1" ref="AS25" ca="1">_xlfn.IFS($AP25="","",TRUE,IFERROR(_xlfn.XLOOKUP(AP25,INDEX(XLIGH,0,2),INDEX(XLIGH,0,3),,-1),-1))</f>
        <v>142089882</v>
      </c>
      <c r="AT25" s="39" cm="1">
        <f t="array" aca="1" ref="AT25" ca="1">_xlfn.IFS(AP25="","",(AQ25+AS25)&gt;AP25,AR25+(AP25-AQ25),TRUE,AP25)</f>
        <v>2783071646</v>
      </c>
      <c r="AU25" cm="1">
        <f t="array" aca="1" ref="AU25" ca="1">_xlfn.IFS($AT25="","",TRUE,IFERROR(_xlfn.XLOOKUP(AT25,INDEX(XTEMP,0,2),INDEX(XTEMP,0,2),,-1),-1))</f>
        <v>2745948834</v>
      </c>
      <c r="AV25" cm="1">
        <f t="array" aca="1" ref="AV25" ca="1">_xlfn.IFS($AT25="","",TRUE,IFERROR(_xlfn.XLOOKUP(AT25,INDEX(XTEMP,0,2),INDEX(XTEMP,0,1),,-1),-1))</f>
        <v>2189606444</v>
      </c>
      <c r="AW25" cm="1">
        <f t="array" aca="1" ref="AW25" ca="1">_xlfn.IFS($AT25="","",TRUE,IFERROR(_xlfn.XLOOKUP(AT25,INDEX(XTEMP,0,2),INDEX(XTEMP,0,3),,-1),-1))</f>
        <v>16886013</v>
      </c>
      <c r="AX25" s="39" cm="1">
        <f t="array" aca="1" ref="AX25" ca="1">_xlfn.IFS(AT25="","",(AU25+AW25)&gt;AT25,AV25+(AT25-AU25),TRUE,AT25)</f>
        <v>2783071646</v>
      </c>
      <c r="AY25" cm="1">
        <f t="array" aca="1" ref="AY25" ca="1">_xlfn.IFS($AX25="","",TRUE,IFERROR(_xlfn.XLOOKUP(AX25,INDEX(XHUMI,0,2),INDEX(XHUMI,0,2),,-1),-1))</f>
        <v>2751566862</v>
      </c>
      <c r="AZ25" cm="1">
        <f t="array" aca="1" ref="AZ25" ca="1">_xlfn.IFS($AX25="","",TRUE,IFERROR(_xlfn.XLOOKUP(AX25,INDEX(XHUMI,0,2),INDEX(XHUMI,0,1),,-1),-1))</f>
        <v>4168242936</v>
      </c>
      <c r="BA25" cm="1">
        <f t="array" aca="1" ref="BA25" ca="1">_xlfn.IFS($AX25="","",TRUE,IFERROR(_xlfn.XLOOKUP(AX25,INDEX(XHUMI,0,2),INDEX(XHUMI,0,3),,-1),-1))</f>
        <v>126724360</v>
      </c>
      <c r="BB25" s="39" cm="1">
        <f t="array" aca="1" ref="BB25" ca="1">_xlfn.IFS(AX25="","",(AY25+BA25)&gt;AX25,AZ25+(AX25-AY25),TRUE,AX25)</f>
        <v>4199747720</v>
      </c>
      <c r="BC25">
        <f ca="1"/>
        <v>946418697</v>
      </c>
      <c r="DY25" s="20"/>
      <c r="EA25"/>
      <c r="JM25" s="22"/>
      <c r="KJ25" s="20"/>
    </row>
    <row r="26" spans="1:296" x14ac:dyDescent="0.3">
      <c r="A26">
        <v>14</v>
      </c>
      <c r="C26" s="9" t="str">
        <f t="shared" ca="1" si="0"/>
        <v>1047526254 72616082 149925679</v>
      </c>
      <c r="D26">
        <f t="shared" ca="1" si="1"/>
        <v>29</v>
      </c>
      <c r="E26" t="str" cm="1">
        <f t="array" aca="1" ref="E26" ca="1">_xlfn.IFS($C26=0,"",
NOT(ISERROR(VALUE(LEFT($C26,1)))),"V",
$A26=1,"begn",
TRUE,LEFT($C26,4)
)</f>
        <v>V</v>
      </c>
      <c r="F26" t="str" cm="1">
        <f t="array" aca="1" ref="F26:H26" ca="1">_xlfn.IFS($C26=0,"",
TRUE,_xlfn.TEXTSPLIT(IF($A26=1,MID($C26,7,1000),$C26)," ")
)</f>
        <v>1047526254</v>
      </c>
      <c r="G26" t="str">
        <f ca="1"/>
        <v>72616082</v>
      </c>
      <c r="H26" t="str">
        <f ca="1"/>
        <v>149925679</v>
      </c>
      <c r="U26"/>
      <c r="Z26" s="37">
        <f t="shared" ca="1" si="2"/>
        <v>262303791</v>
      </c>
      <c r="AA26" cm="1">
        <f t="array" aca="1" ref="AA26" ca="1">_xlfn.IFS($Z26="","",TRUE,IFERROR(_xlfn.XLOOKUP(Z26,INDEX(XSEED,0,2),INDEX(XSEED,0,2),,-1),-1))</f>
        <v>222541761</v>
      </c>
      <c r="AB26" cm="1">
        <f t="array" aca="1" ref="AB26" ca="1">_xlfn.IFS($Z26="","",TRUE,IFERROR(_xlfn.XLOOKUP(Z26,INDEX(XSEED,0,2),INDEX(XSEED,0,1),,-1),-1))</f>
        <v>900511802</v>
      </c>
      <c r="AC26" cm="1">
        <f t="array" aca="1" ref="AC26" ca="1">_xlfn.IFS($Z26="","",TRUE,IFERROR(_xlfn.XLOOKUP(Z26,INDEX(XSEED,0,2),INDEX(XSEED,0,3),,-1),-1))</f>
        <v>147014452</v>
      </c>
      <c r="AD26" s="39" cm="1">
        <f t="array" aca="1" ref="AD26" ca="1">_xlfn.IFS(Z26="","",(AA26+AC26)&gt;Z26,AB26+(Z26-AA26),TRUE,Z26)</f>
        <v>940273832</v>
      </c>
      <c r="AE26" cm="1">
        <f t="array" aca="1" ref="AE26" ca="1">_xlfn.IFS($AD26="","",TRUE,IFERROR(_xlfn.XLOOKUP(AD26,INDEX(XSOIL,0,2),INDEX(XSOIL,0,2),,-1),-1))</f>
        <v>889463538</v>
      </c>
      <c r="AF26" cm="1">
        <f t="array" aca="1" ref="AF26" ca="1">_xlfn.IFS($AD26="","",TRUE,IFERROR(_xlfn.XLOOKUP(AD26,INDEX(XSOIL,0,2),INDEX(XSOIL,0,1),,-1),-1))</f>
        <v>3102705571</v>
      </c>
      <c r="AG26" cm="1">
        <f t="array" aca="1" ref="AG26" ca="1">_xlfn.IFS($AD26="","",TRUE,IFERROR(_xlfn.XLOOKUP(AD26,INDEX(XSOIL,0,2),INDEX(XSOIL,0,3),,-1),-1))</f>
        <v>374759203</v>
      </c>
      <c r="AH26" s="39" cm="1">
        <f t="array" aca="1" ref="AH26" ca="1">_xlfn.IFS(AD26="","",(AE26+AG26)&gt;AD26,AF26+(AD26-AE26),TRUE,AD26)</f>
        <v>3153515865</v>
      </c>
      <c r="AI26" cm="1">
        <f t="array" aca="1" ref="AI26" ca="1">_xlfn.IFS($AH26="","",TRUE,IFERROR(_xlfn.XLOOKUP(AH26,INDEX(XFERT,0,2),INDEX(XFERT,0,2),,-1),-1))</f>
        <v>2994338077</v>
      </c>
      <c r="AJ26" cm="1">
        <f t="array" aca="1" ref="AJ26" ca="1">_xlfn.IFS($AH26="","",TRUE,IFERROR(_xlfn.XLOOKUP(AH26,INDEX(XFERT,0,2),INDEX(XFERT,0,1),,-1),-1))</f>
        <v>846021094</v>
      </c>
      <c r="AK26" cm="1">
        <f t="array" aca="1" ref="AK26" ca="1">_xlfn.IFS($AH26="","",TRUE,IFERROR(_xlfn.XLOOKUP(AH26,INDEX(XFERT,0,2),INDEX(XFERT,0,3),,-1),-1))</f>
        <v>264934624</v>
      </c>
      <c r="AL26" s="39" cm="1">
        <f t="array" aca="1" ref="AL26" ca="1">_xlfn.IFS(AH26="","",(AI26+AK26)&gt;AH26,AJ26+(AH26-AI26),TRUE,AH26)</f>
        <v>1005198882</v>
      </c>
      <c r="AM26" cm="1">
        <f t="array" aca="1" ref="AM26" ca="1">_xlfn.IFS($AL26="","",TRUE,IFERROR(_xlfn.XLOOKUP(AL26,INDEX(XWATE,0,2),INDEX(XWATE,0,2),,-1),-1))</f>
        <v>902417243</v>
      </c>
      <c r="AN26" cm="1">
        <f t="array" aca="1" ref="AN26" ca="1">_xlfn.IFS($AL26="","",TRUE,IFERROR(_xlfn.XLOOKUP(AL26,INDEX(XWATE,0,2),INDEX(XWATE,0,1),,-1),-1))</f>
        <v>3550500423</v>
      </c>
      <c r="AO26" cm="1">
        <f t="array" aca="1" ref="AO26" ca="1">_xlfn.IFS($AL26="","",TRUE,IFERROR(_xlfn.XLOOKUP(AL26,INDEX(XWATE,0,2),INDEX(XWATE,0,3),,-1),-1))</f>
        <v>199451708</v>
      </c>
      <c r="AP26" s="39" cm="1">
        <f t="array" aca="1" ref="AP26" ca="1">_xlfn.IFS(AL26="","",(AM26+AO26)&gt;AL26,AN26+(AL26-AM26),TRUE,AL26)</f>
        <v>3653282062</v>
      </c>
      <c r="AQ26" cm="1">
        <f t="array" aca="1" ref="AQ26" ca="1">_xlfn.IFS($AP26="","",TRUE,IFERROR(_xlfn.XLOOKUP(AP26,INDEX(XLIGH,0,2),INDEX(XLIGH,0,2),,-1),-1))</f>
        <v>3343348318</v>
      </c>
      <c r="AR26" cm="1">
        <f t="array" aca="1" ref="AR26" ca="1">_xlfn.IFS($AP26="","",TRUE,IFERROR(_xlfn.XLOOKUP(AP26,INDEX(XLIGH,0,2),INDEX(XLIGH,0,1),,-1),-1))</f>
        <v>1098723094</v>
      </c>
      <c r="AS26" cm="1">
        <f t="array" aca="1" ref="AS26" ca="1">_xlfn.IFS($AP26="","",TRUE,IFERROR(_xlfn.XLOOKUP(AP26,INDEX(XLIGH,0,2),INDEX(XLIGH,0,3),,-1),-1))</f>
        <v>450150363</v>
      </c>
      <c r="AT26" s="39" cm="1">
        <f t="array" aca="1" ref="AT26" ca="1">_xlfn.IFS(AP26="","",(AQ26+AS26)&gt;AP26,AR26+(AP26-AQ26),TRUE,AP26)</f>
        <v>1408656838</v>
      </c>
      <c r="AU26" cm="1">
        <f t="array" aca="1" ref="AU26" ca="1">_xlfn.IFS($AT26="","",TRUE,IFERROR(_xlfn.XLOOKUP(AT26,INDEX(XTEMP,0,2),INDEX(XTEMP,0,2),,-1),-1))</f>
        <v>1093255418</v>
      </c>
      <c r="AV26" cm="1">
        <f t="array" aca="1" ref="AV26" ca="1">_xlfn.IFS($AT26="","",TRUE,IFERROR(_xlfn.XLOOKUP(AT26,INDEX(XTEMP,0,2),INDEX(XTEMP,0,1),,-1),-1))</f>
        <v>2284256983</v>
      </c>
      <c r="AW26" cm="1">
        <f t="array" aca="1" ref="AW26" ca="1">_xlfn.IFS($AT26="","",TRUE,IFERROR(_xlfn.XLOOKUP(AT26,INDEX(XTEMP,0,2),INDEX(XTEMP,0,3),,-1),-1))</f>
        <v>349419361</v>
      </c>
      <c r="AX26" s="39" cm="1">
        <f t="array" aca="1" ref="AX26" ca="1">_xlfn.IFS(AT26="","",(AU26+AW26)&gt;AT26,AV26+(AT26-AU26),TRUE,AT26)</f>
        <v>2599658403</v>
      </c>
      <c r="AY26" cm="1">
        <f t="array" aca="1" ref="AY26" ca="1">_xlfn.IFS($AX26="","",TRUE,IFERROR(_xlfn.XLOOKUP(AX26,INDEX(XHUMI,0,2),INDEX(XHUMI,0,2),,-1),-1))</f>
        <v>2406580589</v>
      </c>
      <c r="AZ26" cm="1">
        <f t="array" aca="1" ref="AZ26" ca="1">_xlfn.IFS($AX26="","",TRUE,IFERROR(_xlfn.XLOOKUP(AX26,INDEX(XHUMI,0,2),INDEX(XHUMI,0,1),,-1),-1))</f>
        <v>350004378</v>
      </c>
      <c r="BA26" cm="1">
        <f t="array" aca="1" ref="BA26" ca="1">_xlfn.IFS($AX26="","",TRUE,IFERROR(_xlfn.XLOOKUP(AX26,INDEX(XHUMI,0,2),INDEX(XHUMI,0,3),,-1),-1))</f>
        <v>222454353</v>
      </c>
      <c r="BB26" s="39" cm="1">
        <f t="array" aca="1" ref="BB26" ca="1">_xlfn.IFS(AX26="","",(AY26+BA26)&gt;AX26,AZ26+(AX26-AY26),TRUE,AX26)</f>
        <v>543082192</v>
      </c>
      <c r="BC26">
        <f ca="1"/>
        <v>1058342395</v>
      </c>
      <c r="DY26" s="20"/>
      <c r="EA26"/>
      <c r="JM26" s="22"/>
      <c r="KJ26" s="20"/>
    </row>
    <row r="27" spans="1:296" x14ac:dyDescent="0.3">
      <c r="A27">
        <v>15</v>
      </c>
      <c r="C27" s="9" t="str">
        <f t="shared" ca="1" si="0"/>
        <v>34464822 980591812 179750129</v>
      </c>
      <c r="D27">
        <f t="shared" ca="1" si="1"/>
        <v>28</v>
      </c>
      <c r="E27" t="str" cm="1">
        <f t="array" aca="1" ref="E27" ca="1">_xlfn.IFS($C27=0,"",
NOT(ISERROR(VALUE(LEFT($C27,1)))),"V",
$A27=1,"begn",
TRUE,LEFT($C27,4)
)</f>
        <v>V</v>
      </c>
      <c r="F27" t="str" cm="1">
        <f t="array" aca="1" ref="F27:H27" ca="1">_xlfn.IFS($C27=0,"",
TRUE,_xlfn.TEXTSPLIT(IF($A27=1,MID($C27,7,1000),$C27)," ")
)</f>
        <v>34464822</v>
      </c>
      <c r="G27" t="str">
        <f ca="1"/>
        <v>980591812</v>
      </c>
      <c r="H27" t="str">
        <f ca="1"/>
        <v>179750129</v>
      </c>
      <c r="U27"/>
      <c r="Z27" s="37">
        <f t="shared" ca="1" si="2"/>
        <v>2913410855</v>
      </c>
      <c r="AA27" cm="1">
        <f t="array" aca="1" ref="AA27" ca="1">_xlfn.IFS($Z27="","",TRUE,IFERROR(_xlfn.XLOOKUP(Z27,INDEX(XSEED,0,2),INDEX(XSEED,0,2),,-1),-1))</f>
        <v>2631943377</v>
      </c>
      <c r="AB27" cm="1">
        <f t="array" aca="1" ref="AB27" ca="1">_xlfn.IFS($Z27="","",TRUE,IFERROR(_xlfn.XLOOKUP(Z27,INDEX(XSEED,0,2),INDEX(XSEED,0,1),,-1),-1))</f>
        <v>2735032855</v>
      </c>
      <c r="AC27" cm="1">
        <f t="array" aca="1" ref="AC27" ca="1">_xlfn.IFS($Z27="","",TRUE,IFERROR(_xlfn.XLOOKUP(Z27,INDEX(XSEED,0,2),INDEX(XSEED,0,3),,-1),-1))</f>
        <v>456572485</v>
      </c>
      <c r="AD27" s="39" cm="1">
        <f t="array" aca="1" ref="AD27" ca="1">_xlfn.IFS(Z27="","",(AA27+AC27)&gt;Z27,AB27+(Z27-AA27),TRUE,Z27)</f>
        <v>3016500333</v>
      </c>
      <c r="AE27" cm="1">
        <f t="array" aca="1" ref="AE27" ca="1">_xlfn.IFS($AD27="","",TRUE,IFERROR(_xlfn.XLOOKUP(AD27,INDEX(XSOIL,0,2),INDEX(XSOIL,0,2),,-1),-1))</f>
        <v>2912833547</v>
      </c>
      <c r="AF27" cm="1">
        <f t="array" aca="1" ref="AF27" ca="1">_xlfn.IFS($AD27="","",TRUE,IFERROR(_xlfn.XLOOKUP(AD27,INDEX(XSOIL,0,2),INDEX(XSOIL,0,1),,-1),-1))</f>
        <v>1810570233</v>
      </c>
      <c r="AG27" cm="1">
        <f t="array" aca="1" ref="AG27" ca="1">_xlfn.IFS($AD27="","",TRUE,IFERROR(_xlfn.XLOOKUP(AD27,INDEX(XSOIL,0,2),INDEX(XSOIL,0,3),,-1),-1))</f>
        <v>326150077</v>
      </c>
      <c r="AH27" s="39" cm="1">
        <f t="array" aca="1" ref="AH27" ca="1">_xlfn.IFS(AD27="","",(AE27+AG27)&gt;AD27,AF27+(AD27-AE27),TRUE,AD27)</f>
        <v>1914237019</v>
      </c>
      <c r="AI27" cm="1">
        <f t="array" aca="1" ref="AI27" ca="1">_xlfn.IFS($AH27="","",TRUE,IFERROR(_xlfn.XLOOKUP(AH27,INDEX(XFERT,0,2),INDEX(XFERT,0,2),,-1),-1))</f>
        <v>1911800263</v>
      </c>
      <c r="AJ27" cm="1">
        <f t="array" aca="1" ref="AJ27" ca="1">_xlfn.IFS($AH27="","",TRUE,IFERROR(_xlfn.XLOOKUP(AH27,INDEX(XFERT,0,2),INDEX(XFERT,0,1),,-1),-1))</f>
        <v>2197389106</v>
      </c>
      <c r="AK27" cm="1">
        <f t="array" aca="1" ref="AK27" ca="1">_xlfn.IFS($AH27="","",TRUE,IFERROR(_xlfn.XLOOKUP(AH27,INDEX(XFERT,0,2),INDEX(XFERT,0,3),,-1),-1))</f>
        <v>305927673</v>
      </c>
      <c r="AL27" s="39" cm="1">
        <f t="array" aca="1" ref="AL27" ca="1">_xlfn.IFS(AH27="","",(AI27+AK27)&gt;AH27,AJ27+(AH27-AI27),TRUE,AH27)</f>
        <v>2199825862</v>
      </c>
      <c r="AM27" cm="1">
        <f t="array" aca="1" ref="AM27" ca="1">_xlfn.IFS($AL27="","",TRUE,IFERROR(_xlfn.XLOOKUP(AL27,INDEX(XWATE,0,2),INDEX(XWATE,0,2),,-1),-1))</f>
        <v>2098642805</v>
      </c>
      <c r="AN27" cm="1">
        <f t="array" aca="1" ref="AN27" ca="1">_xlfn.IFS($AL27="","",TRUE,IFERROR(_xlfn.XLOOKUP(AL27,INDEX(XWATE,0,2),INDEX(XWATE,0,1),,-1),-1))</f>
        <v>2772853640</v>
      </c>
      <c r="AO27" cm="1">
        <f t="array" aca="1" ref="AO27" ca="1">_xlfn.IFS($AL27="","",TRUE,IFERROR(_xlfn.XLOOKUP(AL27,INDEX(XWATE,0,2),INDEX(XWATE,0,3),,-1),-1))</f>
        <v>169363292</v>
      </c>
      <c r="AP27" s="39" cm="1">
        <f t="array" aca="1" ref="AP27" ca="1">_xlfn.IFS(AL27="","",(AM27+AO27)&gt;AL27,AN27+(AL27-AM27),TRUE,AL27)</f>
        <v>2874036697</v>
      </c>
      <c r="AQ27" cm="1">
        <f t="array" aca="1" ref="AQ27" ca="1">_xlfn.IFS($AP27="","",TRUE,IFERROR(_xlfn.XLOOKUP(AP27,INDEX(XLIGH,0,2),INDEX(XLIGH,0,2),,-1),-1))</f>
        <v>2775336105</v>
      </c>
      <c r="AR27" cm="1">
        <f t="array" aca="1" ref="AR27" ca="1">_xlfn.IFS($AP27="","",TRUE,IFERROR(_xlfn.XLOOKUP(AP27,INDEX(XLIGH,0,2),INDEX(XLIGH,0,1),,-1),-1))</f>
        <v>2147278813</v>
      </c>
      <c r="AS27" cm="1">
        <f t="array" aca="1" ref="AS27" ca="1">_xlfn.IFS($AP27="","",TRUE,IFERROR(_xlfn.XLOOKUP(AP27,INDEX(XLIGH,0,2),INDEX(XLIGH,0,3),,-1),-1))</f>
        <v>253788784</v>
      </c>
      <c r="AT27" s="39" cm="1">
        <f t="array" aca="1" ref="AT27" ca="1">_xlfn.IFS(AP27="","",(AQ27+AS27)&gt;AP27,AR27+(AP27-AQ27),TRUE,AP27)</f>
        <v>2245979405</v>
      </c>
      <c r="AU27" cm="1">
        <f t="array" aca="1" ref="AU27" ca="1">_xlfn.IFS($AT27="","",TRUE,IFERROR(_xlfn.XLOOKUP(AT27,INDEX(XTEMP,0,2),INDEX(XTEMP,0,2),,-1),-1))</f>
        <v>2201828880</v>
      </c>
      <c r="AV27" cm="1">
        <f t="array" aca="1" ref="AV27" ca="1">_xlfn.IFS($AT27="","",TRUE,IFERROR(_xlfn.XLOOKUP(AT27,INDEX(XTEMP,0,2),INDEX(XTEMP,0,1),,-1),-1))</f>
        <v>2653485248</v>
      </c>
      <c r="AW27" cm="1">
        <f t="array" aca="1" ref="AW27" ca="1">_xlfn.IFS($AT27="","",TRUE,IFERROR(_xlfn.XLOOKUP(AT27,INDEX(XTEMP,0,2),INDEX(XTEMP,0,3),,-1),-1))</f>
        <v>109349599</v>
      </c>
      <c r="AX27" s="39" cm="1">
        <f t="array" aca="1" ref="AX27" ca="1">_xlfn.IFS(AT27="","",(AU27+AW27)&gt;AT27,AV27+(AT27-AU27),TRUE,AT27)</f>
        <v>2697635773</v>
      </c>
      <c r="AY27" cm="1">
        <f t="array" aca="1" ref="AY27" ca="1">_xlfn.IFS($AX27="","",TRUE,IFERROR(_xlfn.XLOOKUP(AX27,INDEX(XHUMI,0,2),INDEX(XHUMI,0,2),,-1),-1))</f>
        <v>2630924017</v>
      </c>
      <c r="AZ27" cm="1">
        <f t="array" aca="1" ref="AZ27" ca="1">_xlfn.IFS($AX27="","",TRUE,IFERROR(_xlfn.XLOOKUP(AX27,INDEX(XHUMI,0,2),INDEX(XHUMI,0,1),,-1),-1))</f>
        <v>2753482998</v>
      </c>
      <c r="BA27" cm="1">
        <f t="array" aca="1" ref="BA27" ca="1">_xlfn.IFS($AX27="","",TRUE,IFERROR(_xlfn.XLOOKUP(AX27,INDEX(XHUMI,0,2),INDEX(XHUMI,0,3),,-1),-1))</f>
        <v>120642845</v>
      </c>
      <c r="BB27" s="39" cm="1">
        <f t="array" aca="1" ref="BB27" ca="1">_xlfn.IFS(AX27="","",(AY27+BA27)&gt;AX27,AZ27+(AX27-AY27),TRUE,AX27)</f>
        <v>2820194754</v>
      </c>
      <c r="BC27">
        <f ca="1"/>
        <v>1787644422</v>
      </c>
      <c r="DY27" s="20"/>
      <c r="EA27"/>
      <c r="JM27" s="22"/>
      <c r="KJ27" s="20"/>
    </row>
    <row r="28" spans="1:296" x14ac:dyDescent="0.3">
      <c r="A28">
        <v>16</v>
      </c>
      <c r="C28" s="9" t="str">
        <f t="shared" ca="1" si="0"/>
        <v>2735032855 2631943377 456572485</v>
      </c>
      <c r="D28">
        <f t="shared" ca="1" si="1"/>
        <v>31</v>
      </c>
      <c r="E28" t="str" cm="1">
        <f t="array" aca="1" ref="E28" ca="1">_xlfn.IFS($C28=0,"",
NOT(ISERROR(VALUE(LEFT($C28,1)))),"V",
$A28=1,"begn",
TRUE,LEFT($C28,4)
)</f>
        <v>V</v>
      </c>
      <c r="F28" t="str" cm="1">
        <f t="array" aca="1" ref="F28:H28" ca="1">_xlfn.IFS($C28=0,"",
TRUE,_xlfn.TEXTSPLIT(IF($A28=1,MID($C28,7,1000),$C28)," ")
)</f>
        <v>2735032855</v>
      </c>
      <c r="G28" t="str">
        <f ca="1"/>
        <v>2631943377</v>
      </c>
      <c r="H28" t="str">
        <f ca="1"/>
        <v>456572485</v>
      </c>
      <c r="U28"/>
      <c r="Z28" s="37">
        <f t="shared" ca="1" si="2"/>
        <v>533641609</v>
      </c>
      <c r="AA28" cm="1">
        <f t="array" aca="1" ref="AA28" ca="1">_xlfn.IFS($Z28="","",TRUE,IFERROR(_xlfn.XLOOKUP(Z28,INDEX(XSEED,0,2),INDEX(XSEED,0,2),,-1),-1))</f>
        <v>369556213</v>
      </c>
      <c r="AB28" cm="1">
        <f t="array" aca="1" ref="AB28" ca="1">_xlfn.IFS($Z28="","",TRUE,IFERROR(_xlfn.XLOOKUP(Z28,INDEX(XSEED,0,2),INDEX(XSEED,0,1),,-1),-1))</f>
        <v>214214951</v>
      </c>
      <c r="AC28" cm="1">
        <f t="array" aca="1" ref="AC28" ca="1">_xlfn.IFS($Z28="","",TRUE,IFERROR(_xlfn.XLOOKUP(Z28,INDEX(XSEED,0,2),INDEX(XSEED,0,3),,-1),-1))</f>
        <v>611035599</v>
      </c>
      <c r="AD28" s="39" cm="1">
        <f t="array" aca="1" ref="AD28" ca="1">_xlfn.IFS(Z28="","",(AA28+AC28)&gt;Z28,AB28+(Z28-AA28),TRUE,Z28)</f>
        <v>378300347</v>
      </c>
      <c r="AE28" cm="1">
        <f t="array" aca="1" ref="AE28" ca="1">_xlfn.IFS($AD28="","",TRUE,IFERROR(_xlfn.XLOOKUP(AD28,INDEX(XSOIL,0,2),INDEX(XSOIL,0,2),,-1),-1))</f>
        <v>358613369</v>
      </c>
      <c r="AF28" cm="1">
        <f t="array" aca="1" ref="AF28" ca="1">_xlfn.IFS($AD28="","",TRUE,IFERROR(_xlfn.XLOOKUP(AD28,INDEX(XSOIL,0,2),INDEX(XSOIL,0,1),,-1),-1))</f>
        <v>226793587</v>
      </c>
      <c r="AG28" cm="1">
        <f t="array" aca="1" ref="AG28" ca="1">_xlfn.IFS($AD28="","",TRUE,IFERROR(_xlfn.XLOOKUP(AD28,INDEX(XSOIL,0,2),INDEX(XSOIL,0,3),,-1),-1))</f>
        <v>356867344</v>
      </c>
      <c r="AH28" s="39" cm="1">
        <f t="array" aca="1" ref="AH28" ca="1">_xlfn.IFS(AD28="","",(AE28+AG28)&gt;AD28,AF28+(AD28-AE28),TRUE,AD28)</f>
        <v>246480565</v>
      </c>
      <c r="AI28" cm="1">
        <f t="array" aca="1" ref="AI28" ca="1">_xlfn.IFS($AH28="","",TRUE,IFERROR(_xlfn.XLOOKUP(AH28,INDEX(XFERT,0,2),INDEX(XFERT,0,2),,-1),-1))</f>
        <v>244526473</v>
      </c>
      <c r="AJ28" cm="1">
        <f t="array" aca="1" ref="AJ28" ca="1">_xlfn.IFS($AH28="","",TRUE,IFERROR(_xlfn.XLOOKUP(AH28,INDEX(XFERT,0,2),INDEX(XFERT,0,1),,-1),-1))</f>
        <v>3117278994</v>
      </c>
      <c r="AK28" cm="1">
        <f t="array" aca="1" ref="AK28" ca="1">_xlfn.IFS($AH28="","",TRUE,IFERROR(_xlfn.XLOOKUP(AH28,INDEX(XFERT,0,2),INDEX(XFERT,0,3),,-1),-1))</f>
        <v>20512291</v>
      </c>
      <c r="AL28" s="39" cm="1">
        <f t="array" aca="1" ref="AL28" ca="1">_xlfn.IFS(AH28="","",(AI28+AK28)&gt;AH28,AJ28+(AH28-AI28),TRUE,AH28)</f>
        <v>3119233086</v>
      </c>
      <c r="AM28" cm="1">
        <f t="array" aca="1" ref="AM28" ca="1">_xlfn.IFS($AL28="","",TRUE,IFERROR(_xlfn.XLOOKUP(AL28,INDEX(XWATE,0,2),INDEX(XWATE,0,2),,-1),-1))</f>
        <v>3064171230</v>
      </c>
      <c r="AN28" cm="1">
        <f t="array" aca="1" ref="AN28" ca="1">_xlfn.IFS($AL28="","",TRUE,IFERROR(_xlfn.XLOOKUP(AL28,INDEX(XWATE,0,2),INDEX(XWATE,0,1),,-1),-1))</f>
        <v>1202605712</v>
      </c>
      <c r="AO28" cm="1">
        <f t="array" aca="1" ref="AO28" ca="1">_xlfn.IFS($AL28="","",TRUE,IFERROR(_xlfn.XLOOKUP(AL28,INDEX(XWATE,0,2),INDEX(XWATE,0,3),,-1),-1))</f>
        <v>1080705858</v>
      </c>
      <c r="AP28" s="39" cm="1">
        <f t="array" aca="1" ref="AP28" ca="1">_xlfn.IFS(AL28="","",(AM28+AO28)&gt;AL28,AN28+(AL28-AM28),TRUE,AL28)</f>
        <v>1257667568</v>
      </c>
      <c r="AQ28" cm="1">
        <f t="array" aca="1" ref="AQ28" ca="1">_xlfn.IFS($AP28="","",TRUE,IFERROR(_xlfn.XLOOKUP(AP28,INDEX(XLIGH,0,2),INDEX(XLIGH,0,2),,-1),-1))</f>
        <v>1183417610</v>
      </c>
      <c r="AR28" cm="1">
        <f t="array" aca="1" ref="AR28" ca="1">_xlfn.IFS($AP28="","",TRUE,IFERROR(_xlfn.XLOOKUP(AP28,INDEX(XLIGH,0,2),INDEX(XLIGH,0,1),,-1),-1))</f>
        <v>2876584504</v>
      </c>
      <c r="AS28" cm="1">
        <f t="array" aca="1" ref="AS28" ca="1">_xlfn.IFS($AP28="","",TRUE,IFERROR(_xlfn.XLOOKUP(AP28,INDEX(XLIGH,0,2),INDEX(XLIGH,0,3),,-1),-1))</f>
        <v>140164633</v>
      </c>
      <c r="AT28" s="39" cm="1">
        <f t="array" aca="1" ref="AT28" ca="1">_xlfn.IFS(AP28="","",(AQ28+AS28)&gt;AP28,AR28+(AP28-AQ28),TRUE,AP28)</f>
        <v>2950834462</v>
      </c>
      <c r="AU28" cm="1">
        <f t="array" aca="1" ref="AU28" ca="1">_xlfn.IFS($AT28="","",TRUE,IFERROR(_xlfn.XLOOKUP(AT28,INDEX(XTEMP,0,2),INDEX(XTEMP,0,2),,-1),-1))</f>
        <v>2745948834</v>
      </c>
      <c r="AV28" cm="1">
        <f t="array" aca="1" ref="AV28" ca="1">_xlfn.IFS($AT28="","",TRUE,IFERROR(_xlfn.XLOOKUP(AT28,INDEX(XTEMP,0,2),INDEX(XTEMP,0,1),,-1),-1))</f>
        <v>2189606444</v>
      </c>
      <c r="AW28" cm="1">
        <f t="array" aca="1" ref="AW28" ca="1">_xlfn.IFS($AT28="","",TRUE,IFERROR(_xlfn.XLOOKUP(AT28,INDEX(XTEMP,0,2),INDEX(XTEMP,0,3),,-1),-1))</f>
        <v>16886013</v>
      </c>
      <c r="AX28" s="39" cm="1">
        <f t="array" aca="1" ref="AX28" ca="1">_xlfn.IFS(AT28="","",(AU28+AW28)&gt;AT28,AV28+(AT28-AU28),TRUE,AT28)</f>
        <v>2950834462</v>
      </c>
      <c r="AY28" cm="1">
        <f t="array" aca="1" ref="AY28" ca="1">_xlfn.IFS($AX28="","",TRUE,IFERROR(_xlfn.XLOOKUP(AX28,INDEX(XHUMI,0,2),INDEX(XHUMI,0,2),,-1),-1))</f>
        <v>2937590649</v>
      </c>
      <c r="AZ28" cm="1">
        <f t="array" aca="1" ref="AZ28" ca="1">_xlfn.IFS($AX28="","",TRUE,IFERROR(_xlfn.XLOOKUP(AX28,INDEX(XHUMI,0,2),INDEX(XHUMI,0,1),,-1),-1))</f>
        <v>4088209047</v>
      </c>
      <c r="BA28" cm="1">
        <f t="array" aca="1" ref="BA28" ca="1">_xlfn.IFS($AX28="","",TRUE,IFERROR(_xlfn.XLOOKUP(AX28,INDEX(XHUMI,0,2),INDEX(XHUMI,0,3),,-1),-1))</f>
        <v>38937925</v>
      </c>
      <c r="BB28" s="39" cm="1">
        <f t="array" aca="1" ref="BB28" ca="1">_xlfn.IFS(AX28="","",(AY28+BA28)&gt;AX28,AZ28+(AX28-AY28),TRUE,AX28)</f>
        <v>4101452860</v>
      </c>
      <c r="BC28">
        <f ca="1"/>
        <v>2041142901</v>
      </c>
      <c r="DY28" s="20"/>
      <c r="EA28"/>
      <c r="JM28" s="22"/>
      <c r="KJ28" s="20"/>
    </row>
    <row r="29" spans="1:296" x14ac:dyDescent="0.3">
      <c r="A29">
        <v>17</v>
      </c>
      <c r="C29" s="9" t="str">
        <f t="shared" ca="1" si="0"/>
        <v>3364357590 3606396302 421831437</v>
      </c>
      <c r="D29">
        <f t="shared" ca="1" si="1"/>
        <v>31</v>
      </c>
      <c r="E29" t="str" cm="1">
        <f t="array" aca="1" ref="E29" ca="1">_xlfn.IFS($C29=0,"",
NOT(ISERROR(VALUE(LEFT($C29,1)))),"V",
$A29=1,"begn",
TRUE,LEFT($C29,4)
)</f>
        <v>V</v>
      </c>
      <c r="F29" t="str" cm="1">
        <f t="array" aca="1" ref="F29:H29" ca="1">_xlfn.IFS($C29=0,"",
TRUE,_xlfn.TEXTSPLIT(IF($A29=1,MID($C29,7,1000),$C29)," ")
)</f>
        <v>3364357590</v>
      </c>
      <c r="G29" t="str">
        <f ca="1"/>
        <v>3606396302</v>
      </c>
      <c r="H29" t="str">
        <f ca="1"/>
        <v>421831437</v>
      </c>
      <c r="U29"/>
      <c r="Z29" s="37">
        <f t="shared" ca="1" si="2"/>
        <v>2178733435</v>
      </c>
      <c r="AA29" cm="1">
        <f t="array" aca="1" ref="AA29" ca="1">_xlfn.IFS($Z29="","",TRUE,IFERROR(_xlfn.XLOOKUP(Z29,INDEX(XSEED,0,2),INDEX(XSEED,0,2),,-1),-1))</f>
        <v>1971702238</v>
      </c>
      <c r="AB29" cm="1">
        <f t="array" aca="1" ref="AB29" ca="1">_xlfn.IFS($Z29="","",TRUE,IFERROR(_xlfn.XLOOKUP(Z29,INDEX(XSEED,0,2),INDEX(XSEED,0,1),,-1),-1))</f>
        <v>3786189027</v>
      </c>
      <c r="AC29" cm="1">
        <f t="array" aca="1" ref="AC29" ca="1">_xlfn.IFS($Z29="","",TRUE,IFERROR(_xlfn.XLOOKUP(Z29,INDEX(XSEED,0,2),INDEX(XSEED,0,3),,-1),-1))</f>
        <v>242038712</v>
      </c>
      <c r="AD29" s="39" cm="1">
        <f t="array" aca="1" ref="AD29" ca="1">_xlfn.IFS(Z29="","",(AA29+AC29)&gt;Z29,AB29+(Z29-AA29),TRUE,Z29)</f>
        <v>3993220224</v>
      </c>
      <c r="AE29" cm="1">
        <f t="array" aca="1" ref="AE29" ca="1">_xlfn.IFS($AD29="","",TRUE,IFERROR(_xlfn.XLOOKUP(AD29,INDEX(XSOIL,0,2),INDEX(XSOIL,0,2),,-1),-1))</f>
        <v>3815312886</v>
      </c>
      <c r="AF29" cm="1">
        <f t="array" aca="1" ref="AF29" ca="1">_xlfn.IFS($AD29="","",TRUE,IFERROR(_xlfn.XLOOKUP(AD29,INDEX(XSOIL,0,2),INDEX(XSOIL,0,1),,-1),-1))</f>
        <v>4038242924</v>
      </c>
      <c r="AG29" cm="1">
        <f t="array" aca="1" ref="AG29" ca="1">_xlfn.IFS($AD29="","",TRUE,IFERROR(_xlfn.XLOOKUP(AD29,INDEX(XSOIL,0,2),INDEX(XSOIL,0,3),,-1),-1))</f>
        <v>256724372</v>
      </c>
      <c r="AH29" s="39" cm="1">
        <f t="array" aca="1" ref="AH29" ca="1">_xlfn.IFS(AD29="","",(AE29+AG29)&gt;AD29,AF29+(AD29-AE29),TRUE,AD29)</f>
        <v>4216150262</v>
      </c>
      <c r="AI29" cm="1">
        <f t="array" aca="1" ref="AI29" ca="1">_xlfn.IFS($AH29="","",TRUE,IFERROR(_xlfn.XLOOKUP(AH29,INDEX(XFERT,0,2),INDEX(XFERT,0,2),,-1),-1))</f>
        <v>4205807198</v>
      </c>
      <c r="AJ29" cm="1">
        <f t="array" aca="1" ref="AJ29" ca="1">_xlfn.IFS($AH29="","",TRUE,IFERROR(_xlfn.XLOOKUP(AH29,INDEX(XFERT,0,2),INDEX(XFERT,0,1),,-1),-1))</f>
        <v>3304122356</v>
      </c>
      <c r="AK29" cm="1">
        <f t="array" aca="1" ref="AK29" ca="1">_xlfn.IFS($AH29="","",TRUE,IFERROR(_xlfn.XLOOKUP(AH29,INDEX(XFERT,0,2),INDEX(XFERT,0,3),,-1),-1))</f>
        <v>44047643</v>
      </c>
      <c r="AL29" s="39" cm="1">
        <f t="array" aca="1" ref="AL29" ca="1">_xlfn.IFS(AH29="","",(AI29+AK29)&gt;AH29,AJ29+(AH29-AI29),TRUE,AH29)</f>
        <v>3314465420</v>
      </c>
      <c r="AM29" cm="1">
        <f t="array" aca="1" ref="AM29" ca="1">_xlfn.IFS($AL29="","",TRUE,IFERROR(_xlfn.XLOOKUP(AL29,INDEX(XWATE,0,2),INDEX(XWATE,0,2),,-1),-1))</f>
        <v>3064171230</v>
      </c>
      <c r="AN29" cm="1">
        <f t="array" aca="1" ref="AN29" ca="1">_xlfn.IFS($AL29="","",TRUE,IFERROR(_xlfn.XLOOKUP(AL29,INDEX(XWATE,0,2),INDEX(XWATE,0,1),,-1),-1))</f>
        <v>1202605712</v>
      </c>
      <c r="AO29" cm="1">
        <f t="array" aca="1" ref="AO29" ca="1">_xlfn.IFS($AL29="","",TRUE,IFERROR(_xlfn.XLOOKUP(AL29,INDEX(XWATE,0,2),INDEX(XWATE,0,3),,-1),-1))</f>
        <v>1080705858</v>
      </c>
      <c r="AP29" s="39" cm="1">
        <f t="array" aca="1" ref="AP29" ca="1">_xlfn.IFS(AL29="","",(AM29+AO29)&gt;AL29,AN29+(AL29-AM29),TRUE,AL29)</f>
        <v>1452899902</v>
      </c>
      <c r="AQ29" cm="1">
        <f t="array" aca="1" ref="AQ29" ca="1">_xlfn.IFS($AP29="","",TRUE,IFERROR(_xlfn.XLOOKUP(AP29,INDEX(XLIGH,0,2),INDEX(XLIGH,0,2),,-1),-1))</f>
        <v>1451308075</v>
      </c>
      <c r="AR29" cm="1">
        <f t="array" aca="1" ref="AR29" ca="1">_xlfn.IFS($AP29="","",TRUE,IFERROR(_xlfn.XLOOKUP(AP29,INDEX(XLIGH,0,2),INDEX(XLIGH,0,1),,-1),-1))</f>
        <v>3330800659</v>
      </c>
      <c r="AS29" cm="1">
        <f t="array" aca="1" ref="AS29" ca="1">_xlfn.IFS($AP29="","",TRUE,IFERROR(_xlfn.XLOOKUP(AP29,INDEX(XLIGH,0,2),INDEX(XLIGH,0,3),,-1),-1))</f>
        <v>79431970</v>
      </c>
      <c r="AT29" s="39" cm="1">
        <f t="array" aca="1" ref="AT29" ca="1">_xlfn.IFS(AP29="","",(AQ29+AS29)&gt;AP29,AR29+(AP29-AQ29),TRUE,AP29)</f>
        <v>3332392486</v>
      </c>
      <c r="AU29" cm="1">
        <f t="array" aca="1" ref="AU29" ca="1">_xlfn.IFS($AT29="","",TRUE,IFERROR(_xlfn.XLOOKUP(AT29,INDEX(XTEMP,0,2),INDEX(XTEMP,0,2),,-1),-1))</f>
        <v>2745948834</v>
      </c>
      <c r="AV29" cm="1">
        <f t="array" aca="1" ref="AV29" ca="1">_xlfn.IFS($AT29="","",TRUE,IFERROR(_xlfn.XLOOKUP(AT29,INDEX(XTEMP,0,2),INDEX(XTEMP,0,1),,-1),-1))</f>
        <v>2189606444</v>
      </c>
      <c r="AW29" cm="1">
        <f t="array" aca="1" ref="AW29" ca="1">_xlfn.IFS($AT29="","",TRUE,IFERROR(_xlfn.XLOOKUP(AT29,INDEX(XTEMP,0,2),INDEX(XTEMP,0,3),,-1),-1))</f>
        <v>16886013</v>
      </c>
      <c r="AX29" s="39" cm="1">
        <f t="array" aca="1" ref="AX29" ca="1">_xlfn.IFS(AT29="","",(AU29+AW29)&gt;AT29,AV29+(AT29-AU29),TRUE,AT29)</f>
        <v>3332392486</v>
      </c>
      <c r="AY29" cm="1">
        <f t="array" aca="1" ref="AY29" ca="1">_xlfn.IFS($AX29="","",TRUE,IFERROR(_xlfn.XLOOKUP(AX29,INDEX(XHUMI,0,2),INDEX(XHUMI,0,2),,-1),-1))</f>
        <v>3280663590</v>
      </c>
      <c r="AZ29" cm="1">
        <f t="array" aca="1" ref="AZ29" ca="1">_xlfn.IFS($AX29="","",TRUE,IFERROR(_xlfn.XLOOKUP(AX29,INDEX(XHUMI,0,2),INDEX(XHUMI,0,1),,-1),-1))</f>
        <v>2890676240</v>
      </c>
      <c r="BA29" cm="1">
        <f t="array" aca="1" ref="BA29" ca="1">_xlfn.IFS($AX29="","",TRUE,IFERROR(_xlfn.XLOOKUP(AX29,INDEX(XHUMI,0,2),INDEX(XHUMI,0,3),,-1),-1))</f>
        <v>83564486</v>
      </c>
      <c r="BB29" s="39" cm="1">
        <f t="array" aca="1" ref="BB29" ca="1">_xlfn.IFS(AX29="","",(AY29+BA29)&gt;AX29,AZ29+(AX29-AY29),TRUE,AX29)</f>
        <v>2942405136</v>
      </c>
      <c r="BC29">
        <f ca="1"/>
        <v>2178733435</v>
      </c>
      <c r="DY29" s="20"/>
      <c r="EA29"/>
      <c r="JM29" s="22"/>
      <c r="KJ29" s="20"/>
    </row>
    <row r="30" spans="1:296" x14ac:dyDescent="0.3">
      <c r="A30">
        <v>18</v>
      </c>
      <c r="C30" s="9" t="str">
        <f t="shared" ca="1" si="0"/>
        <v>214214951 369556213 611035599</v>
      </c>
      <c r="D30">
        <f t="shared" ca="1" si="1"/>
        <v>29</v>
      </c>
      <c r="E30" t="str" cm="1">
        <f t="array" aca="1" ref="E30" ca="1">_xlfn.IFS($C30=0,"",
NOT(ISERROR(VALUE(LEFT($C30,1)))),"V",
$A30=1,"begn",
TRUE,LEFT($C30,4)
)</f>
        <v>V</v>
      </c>
      <c r="F30" t="str" cm="1">
        <f t="array" aca="1" ref="F30:H30" ca="1">_xlfn.IFS($C30=0,"",
TRUE,_xlfn.TEXTSPLIT(IF($A30=1,MID($C30,7,1000),$C30)," ")
)</f>
        <v>214214951</v>
      </c>
      <c r="G30" t="str">
        <f ca="1"/>
        <v>369556213</v>
      </c>
      <c r="H30" t="str">
        <f ca="1"/>
        <v>611035599</v>
      </c>
      <c r="U30"/>
      <c r="Z30" s="37">
        <f t="shared" ca="1" si="2"/>
        <v>26814354</v>
      </c>
      <c r="AA30" cm="1">
        <f t="array" aca="1" ref="AA30" ca="1">_xlfn.IFS($Z30="","",TRUE,IFERROR(_xlfn.XLOOKUP(Z30,INDEX(XSEED,0,2),INDEX(XSEED,0,2),,-1),-1))</f>
        <v>0</v>
      </c>
      <c r="AB30" cm="1">
        <f t="array" aca="1" ref="AB30" ca="1">_xlfn.IFS($Z30="","",TRUE,IFERROR(_xlfn.XLOOKUP(Z30,INDEX(XSEED,0,2),INDEX(XSEED,0,1),,-1),-1))</f>
        <v>1197451933</v>
      </c>
      <c r="AC30" cm="1">
        <f t="array" aca="1" ref="AC30" ca="1">_xlfn.IFS($Z30="","",TRUE,IFERROR(_xlfn.XLOOKUP(Z30,INDEX(XSEED,0,2),INDEX(XSEED,0,3),,-1),-1))</f>
        <v>72616082</v>
      </c>
      <c r="AD30" s="39" cm="1">
        <f t="array" aca="1" ref="AD30" ca="1">_xlfn.IFS(Z30="","",(AA30+AC30)&gt;Z30,AB30+(Z30-AA30),TRUE,Z30)</f>
        <v>1224266287</v>
      </c>
      <c r="AE30" cm="1">
        <f t="array" aca="1" ref="AE30" ca="1">_xlfn.IFS($AD30="","",TRUE,IFERROR(_xlfn.XLOOKUP(AD30,INDEX(XSOIL,0,2),INDEX(XSOIL,0,2),,-1),-1))</f>
        <v>889463538</v>
      </c>
      <c r="AF30" cm="1">
        <f t="array" aca="1" ref="AF30" ca="1">_xlfn.IFS($AD30="","",TRUE,IFERROR(_xlfn.XLOOKUP(AD30,INDEX(XSOIL,0,2),INDEX(XSOIL,0,1),,-1),-1))</f>
        <v>3102705571</v>
      </c>
      <c r="AG30" cm="1">
        <f t="array" aca="1" ref="AG30" ca="1">_xlfn.IFS($AD30="","",TRUE,IFERROR(_xlfn.XLOOKUP(AD30,INDEX(XSOIL,0,2),INDEX(XSOIL,0,3),,-1),-1))</f>
        <v>374759203</v>
      </c>
      <c r="AH30" s="39" cm="1">
        <f t="array" aca="1" ref="AH30" ca="1">_xlfn.IFS(AD30="","",(AE30+AG30)&gt;AD30,AF30+(AD30-AE30),TRUE,AD30)</f>
        <v>3437508320</v>
      </c>
      <c r="AI30" cm="1">
        <f t="array" aca="1" ref="AI30" ca="1">_xlfn.IFS($AH30="","",TRUE,IFERROR(_xlfn.XLOOKUP(AH30,INDEX(XFERT,0,2),INDEX(XFERT,0,2),,-1),-1))</f>
        <v>3392529258</v>
      </c>
      <c r="AJ30" cm="1">
        <f t="array" aca="1" ref="AJ30" ca="1">_xlfn.IFS($AH30="","",TRUE,IFERROR(_xlfn.XLOOKUP(AH30,INDEX(XFERT,0,2),INDEX(XFERT,0,1),,-1),-1))</f>
        <v>3137791285</v>
      </c>
      <c r="AK30" cm="1">
        <f t="array" aca="1" ref="AK30" ca="1">_xlfn.IFS($AH30="","",TRUE,IFERROR(_xlfn.XLOOKUP(AH30,INDEX(XFERT,0,2),INDEX(XFERT,0,3),,-1),-1))</f>
        <v>82147206</v>
      </c>
      <c r="AL30" s="39" cm="1">
        <f t="array" aca="1" ref="AL30" ca="1">_xlfn.IFS(AH30="","",(AI30+AK30)&gt;AH30,AJ30+(AH30-AI30),TRUE,AH30)</f>
        <v>3182770347</v>
      </c>
      <c r="AM30" cm="1">
        <f t="array" aca="1" ref="AM30" ca="1">_xlfn.IFS($AL30="","",TRUE,IFERROR(_xlfn.XLOOKUP(AL30,INDEX(XWATE,0,2),INDEX(XWATE,0,2),,-1),-1))</f>
        <v>3064171230</v>
      </c>
      <c r="AN30" cm="1">
        <f t="array" aca="1" ref="AN30" ca="1">_xlfn.IFS($AL30="","",TRUE,IFERROR(_xlfn.XLOOKUP(AL30,INDEX(XWATE,0,2),INDEX(XWATE,0,1),,-1),-1))</f>
        <v>1202605712</v>
      </c>
      <c r="AO30" cm="1">
        <f t="array" aca="1" ref="AO30" ca="1">_xlfn.IFS($AL30="","",TRUE,IFERROR(_xlfn.XLOOKUP(AL30,INDEX(XWATE,0,2),INDEX(XWATE,0,3),,-1),-1))</f>
        <v>1080705858</v>
      </c>
      <c r="AP30" s="39" cm="1">
        <f t="array" aca="1" ref="AP30" ca="1">_xlfn.IFS(AL30="","",(AM30+AO30)&gt;AL30,AN30+(AL30-AM30),TRUE,AL30)</f>
        <v>1321204829</v>
      </c>
      <c r="AQ30" cm="1">
        <f t="array" aca="1" ref="AQ30" ca="1">_xlfn.IFS($AP30="","",TRUE,IFERROR(_xlfn.XLOOKUP(AP30,INDEX(XLIGH,0,2),INDEX(XLIGH,0,2),,-1),-1))</f>
        <v>1183417610</v>
      </c>
      <c r="AR30" cm="1">
        <f t="array" aca="1" ref="AR30" ca="1">_xlfn.IFS($AP30="","",TRUE,IFERROR(_xlfn.XLOOKUP(AP30,INDEX(XLIGH,0,2),INDEX(XLIGH,0,1),,-1),-1))</f>
        <v>2876584504</v>
      </c>
      <c r="AS30" cm="1">
        <f t="array" aca="1" ref="AS30" ca="1">_xlfn.IFS($AP30="","",TRUE,IFERROR(_xlfn.XLOOKUP(AP30,INDEX(XLIGH,0,2),INDEX(XLIGH,0,3),,-1),-1))</f>
        <v>140164633</v>
      </c>
      <c r="AT30" s="39" cm="1">
        <f t="array" aca="1" ref="AT30" ca="1">_xlfn.IFS(AP30="","",(AQ30+AS30)&gt;AP30,AR30+(AP30-AQ30),TRUE,AP30)</f>
        <v>3014371723</v>
      </c>
      <c r="AU30" cm="1">
        <f t="array" aca="1" ref="AU30" ca="1">_xlfn.IFS($AT30="","",TRUE,IFERROR(_xlfn.XLOOKUP(AT30,INDEX(XTEMP,0,2),INDEX(XTEMP,0,2),,-1),-1))</f>
        <v>2745948834</v>
      </c>
      <c r="AV30" cm="1">
        <f t="array" aca="1" ref="AV30" ca="1">_xlfn.IFS($AT30="","",TRUE,IFERROR(_xlfn.XLOOKUP(AT30,INDEX(XTEMP,0,2),INDEX(XTEMP,0,1),,-1),-1))</f>
        <v>2189606444</v>
      </c>
      <c r="AW30" cm="1">
        <f t="array" aca="1" ref="AW30" ca="1">_xlfn.IFS($AT30="","",TRUE,IFERROR(_xlfn.XLOOKUP(AT30,INDEX(XTEMP,0,2),INDEX(XTEMP,0,3),,-1),-1))</f>
        <v>16886013</v>
      </c>
      <c r="AX30" s="39" cm="1">
        <f t="array" aca="1" ref="AX30" ca="1">_xlfn.IFS(AT30="","",(AU30+AW30)&gt;AT30,AV30+(AT30-AU30),TRUE,AT30)</f>
        <v>3014371723</v>
      </c>
      <c r="AY30" cm="1">
        <f t="array" aca="1" ref="AY30" ca="1">_xlfn.IFS($AX30="","",TRUE,IFERROR(_xlfn.XLOOKUP(AX30,INDEX(XHUMI,0,2),INDEX(XHUMI,0,2),,-1),-1))</f>
        <v>2993078971</v>
      </c>
      <c r="AZ30" cm="1">
        <f t="array" aca="1" ref="AZ30" ca="1">_xlfn.IFS($AX30="","",TRUE,IFERROR(_xlfn.XLOOKUP(AX30,INDEX(XHUMI,0,2),INDEX(XHUMI,0,1),,-1),-1))</f>
        <v>253740075</v>
      </c>
      <c r="BA30" cm="1">
        <f t="array" aca="1" ref="BA30" ca="1">_xlfn.IFS($AX30="","",TRUE,IFERROR(_xlfn.XLOOKUP(AX30,INDEX(XHUMI,0,2),INDEX(XHUMI,0,3),,-1),-1))</f>
        <v>93301987</v>
      </c>
      <c r="BB30" s="39" cm="1">
        <f t="array" aca="1" ref="BB30" ca="1">_xlfn.IFS(AX30="","",(AY30+BA30)&gt;AX30,AZ30+(AX30-AY30),TRUE,AX30)</f>
        <v>275032827</v>
      </c>
      <c r="BC30">
        <f ca="1"/>
        <v>2913410855</v>
      </c>
      <c r="DY30" s="20"/>
      <c r="EA30"/>
      <c r="JM30" s="22"/>
      <c r="KJ30" s="20"/>
    </row>
    <row r="31" spans="1:296" x14ac:dyDescent="0.3">
      <c r="A31">
        <v>19</v>
      </c>
      <c r="C31" s="9" t="str">
        <f t="shared" ca="1" si="0"/>
        <v>1721726623 2213740950 418202427</v>
      </c>
      <c r="D31">
        <f t="shared" ca="1" si="1"/>
        <v>31</v>
      </c>
      <c r="E31" t="str" cm="1">
        <f t="array" aca="1" ref="E31" ca="1">_xlfn.IFS($C31=0,"",
NOT(ISERROR(VALUE(LEFT($C31,1)))),"V",
$A31=1,"begn",
TRUE,LEFT($C31,4)
)</f>
        <v>V</v>
      </c>
      <c r="F31" t="str" cm="1">
        <f t="array" aca="1" ref="F31:H31" ca="1">_xlfn.IFS($C31=0,"",
TRUE,_xlfn.TEXTSPLIT(IF($A31=1,MID($C31,7,1000),$C31)," ")
)</f>
        <v>1721726623</v>
      </c>
      <c r="G31" t="str">
        <f ca="1"/>
        <v>2213740950</v>
      </c>
      <c r="H31" t="str">
        <f ca="1"/>
        <v>418202427</v>
      </c>
      <c r="U31"/>
      <c r="Z31" s="37">
        <f t="shared" ca="1" si="2"/>
        <v>1058342395</v>
      </c>
      <c r="AA31" cm="1">
        <f t="array" aca="1" ref="AA31" ca="1">_xlfn.IFS($Z31="","",TRUE,IFERROR(_xlfn.XLOOKUP(Z31,INDEX(XSEED,0,2),INDEX(XSEED,0,2),,-1),-1))</f>
        <v>980591812</v>
      </c>
      <c r="AB31" cm="1">
        <f t="array" aca="1" ref="AB31" ca="1">_xlfn.IFS($Z31="","",TRUE,IFERROR(_xlfn.XLOOKUP(Z31,INDEX(XSEED,0,2),INDEX(XSEED,0,1),,-1),-1))</f>
        <v>34464822</v>
      </c>
      <c r="AC31" cm="1">
        <f t="array" aca="1" ref="AC31" ca="1">_xlfn.IFS($Z31="","",TRUE,IFERROR(_xlfn.XLOOKUP(Z31,INDEX(XSEED,0,2),INDEX(XSEED,0,3),,-1),-1))</f>
        <v>179750129</v>
      </c>
      <c r="AD31" s="39" cm="1">
        <f t="array" aca="1" ref="AD31" ca="1">_xlfn.IFS(Z31="","",(AA31+AC31)&gt;Z31,AB31+(Z31-AA31),TRUE,Z31)</f>
        <v>112215405</v>
      </c>
      <c r="AE31" cm="1">
        <f t="array" aca="1" ref="AE31" ca="1">_xlfn.IFS($AD31="","",TRUE,IFERROR(_xlfn.XLOOKUP(AD31,INDEX(XSOIL,0,2),INDEX(XSOIL,0,2),,-1),-1))</f>
        <v>0</v>
      </c>
      <c r="AF31" cm="1">
        <f t="array" aca="1" ref="AF31" ca="1">_xlfn.IFS($AD31="","",TRUE,IFERROR(_xlfn.XLOOKUP(AD31,INDEX(XSOIL,0,2),INDEX(XSOIL,0,1),,-1),-1))</f>
        <v>2741010192</v>
      </c>
      <c r="AG31" cm="1">
        <f t="array" aca="1" ref="AG31" ca="1">_xlfn.IFS($AD31="","",TRUE,IFERROR(_xlfn.XLOOKUP(AD31,INDEX(XSOIL,0,2),INDEX(XSOIL,0,3),,-1),-1))</f>
        <v>358613369</v>
      </c>
      <c r="AH31" s="39" cm="1">
        <f t="array" aca="1" ref="AH31" ca="1">_xlfn.IFS(AD31="","",(AE31+AG31)&gt;AD31,AF31+(AD31-AE31),TRUE,AD31)</f>
        <v>2853225597</v>
      </c>
      <c r="AI31" cm="1">
        <f t="array" aca="1" ref="AI31" ca="1">_xlfn.IFS($AH31="","",TRUE,IFERROR(_xlfn.XLOOKUP(AH31,INDEX(XFERT,0,2),INDEX(XFERT,0,2),,-1),-1))</f>
        <v>2749121858</v>
      </c>
      <c r="AJ31" cm="1">
        <f t="array" aca="1" ref="AJ31" ca="1">_xlfn.IFS($AH31="","",TRUE,IFERROR(_xlfn.XLOOKUP(AH31,INDEX(XFERT,0,2),INDEX(XFERT,0,1),,-1),-1))</f>
        <v>1536592951</v>
      </c>
      <c r="AK31" cm="1">
        <f t="array" aca="1" ref="AK31" ca="1">_xlfn.IFS($AH31="","",TRUE,IFERROR(_xlfn.XLOOKUP(AH31,INDEX(XFERT,0,2),INDEX(XFERT,0,3),,-1),-1))</f>
        <v>245216219</v>
      </c>
      <c r="AL31" s="39" cm="1">
        <f t="array" aca="1" ref="AL31" ca="1">_xlfn.IFS(AH31="","",(AI31+AK31)&gt;AH31,AJ31+(AH31-AI31),TRUE,AH31)</f>
        <v>1640696690</v>
      </c>
      <c r="AM31" cm="1">
        <f t="array" aca="1" ref="AM31" ca="1">_xlfn.IFS($AL31="","",TRUE,IFERROR(_xlfn.XLOOKUP(AL31,INDEX(XWATE,0,2),INDEX(XWATE,0,2),,-1),-1))</f>
        <v>1433811930</v>
      </c>
      <c r="AN31" cm="1">
        <f t="array" aca="1" ref="AN31" ca="1">_xlfn.IFS($AL31="","",TRUE,IFERROR(_xlfn.XLOOKUP(AL31,INDEX(XWATE,0,2),INDEX(XWATE,0,1),,-1),-1))</f>
        <v>902417243</v>
      </c>
      <c r="AO31" cm="1">
        <f t="array" aca="1" ref="AO31" ca="1">_xlfn.IFS($AL31="","",TRUE,IFERROR(_xlfn.XLOOKUP(AL31,INDEX(XWATE,0,2),INDEX(XWATE,0,3),,-1),-1))</f>
        <v>300188469</v>
      </c>
      <c r="AP31" s="39" cm="1">
        <f t="array" aca="1" ref="AP31" ca="1">_xlfn.IFS(AL31="","",(AM31+AO31)&gt;AL31,AN31+(AL31-AM31),TRUE,AL31)</f>
        <v>1109302003</v>
      </c>
      <c r="AQ31" cm="1">
        <f t="array" aca="1" ref="AQ31" ca="1">_xlfn.IFS($AP31="","",TRUE,IFERROR(_xlfn.XLOOKUP(AP31,INDEX(XLIGH,0,2),INDEX(XLIGH,0,2),,-1),-1))</f>
        <v>961270117</v>
      </c>
      <c r="AR31" cm="1">
        <f t="array" aca="1" ref="AR31" ca="1">_xlfn.IFS($AP31="","",TRUE,IFERROR(_xlfn.XLOOKUP(AP31,INDEX(XLIGH,0,2),INDEX(XLIGH,0,1),,-1),-1))</f>
        <v>3410232629</v>
      </c>
      <c r="AS31" cm="1">
        <f t="array" aca="1" ref="AS31" ca="1">_xlfn.IFS($AP31="","",TRUE,IFERROR(_xlfn.XLOOKUP(AP31,INDEX(XLIGH,0,2),INDEX(XLIGH,0,3),,-1),-1))</f>
        <v>222147493</v>
      </c>
      <c r="AT31" s="39" cm="1">
        <f t="array" aca="1" ref="AT31" ca="1">_xlfn.IFS(AP31="","",(AQ31+AS31)&gt;AP31,AR31+(AP31-AQ31),TRUE,AP31)</f>
        <v>3558264515</v>
      </c>
      <c r="AU31" cm="1">
        <f t="array" aca="1" ref="AU31" ca="1">_xlfn.IFS($AT31="","",TRUE,IFERROR(_xlfn.XLOOKUP(AT31,INDEX(XTEMP,0,2),INDEX(XTEMP,0,2),,-1),-1))</f>
        <v>3550090086</v>
      </c>
      <c r="AV31" cm="1">
        <f t="array" aca="1" ref="AV31" ca="1">_xlfn.IFS($AT31="","",TRUE,IFERROR(_xlfn.XLOOKUP(AT31,INDEX(XTEMP,0,2),INDEX(XTEMP,0,1),,-1),-1))</f>
        <v>4158735055</v>
      </c>
      <c r="AW31" cm="1">
        <f t="array" aca="1" ref="AW31" ca="1">_xlfn.IFS($AT31="","",TRUE,IFERROR(_xlfn.XLOOKUP(AT31,INDEX(XTEMP,0,2),INDEX(XTEMP,0,3),,-1),-1))</f>
        <v>136232241</v>
      </c>
      <c r="AX31" s="39" cm="1">
        <f t="array" aca="1" ref="AX31" ca="1">_xlfn.IFS(AT31="","",(AU31+AW31)&gt;AT31,AV31+(AT31-AU31),TRUE,AT31)</f>
        <v>4166909484</v>
      </c>
      <c r="AY31" cm="1">
        <f t="array" aca="1" ref="AY31" ca="1">_xlfn.IFS($AX31="","",TRUE,IFERROR(_xlfn.XLOOKUP(AX31,INDEX(XHUMI,0,2),INDEX(XHUMI,0,2),,-1),-1))</f>
        <v>3788247118</v>
      </c>
      <c r="AZ31" cm="1">
        <f t="array" aca="1" ref="AZ31" ca="1">_xlfn.IFS($AX31="","",TRUE,IFERROR(_xlfn.XLOOKUP(AX31,INDEX(XHUMI,0,2),INDEX(XHUMI,0,1),,-1),-1))</f>
        <v>1810237756</v>
      </c>
      <c r="BA31" cm="1">
        <f t="array" aca="1" ref="BA31" ca="1">_xlfn.IFS($AX31="","",TRUE,IFERROR(_xlfn.XLOOKUP(AX31,INDEX(XHUMI,0,2),INDEX(XHUMI,0,3),,-1),-1))</f>
        <v>416241455</v>
      </c>
      <c r="BB31" s="39" cm="1">
        <f t="array" aca="1" ref="BB31" ca="1">_xlfn.IFS(AX31="","",(AY31+BA31)&gt;AX31,AZ31+(AX31-AY31),TRUE,AX31)</f>
        <v>2188900122</v>
      </c>
      <c r="BC31">
        <f ca="1"/>
        <v>3459931852</v>
      </c>
      <c r="DY31" s="20"/>
      <c r="EA31"/>
      <c r="JM31" s="22"/>
      <c r="KJ31" s="20"/>
    </row>
    <row r="32" spans="1:296" x14ac:dyDescent="0.3">
      <c r="A32">
        <v>20</v>
      </c>
      <c r="C32" s="9">
        <f t="shared" ca="1" si="0"/>
        <v>0</v>
      </c>
      <c r="D32" t="str">
        <f t="shared" ca="1" si="1"/>
        <v/>
      </c>
      <c r="E32" t="str" cm="1">
        <f t="array" aca="1" ref="E32" ca="1">_xlfn.IFS($C32=0,"",
NOT(ISERROR(VALUE(LEFT($C32,1)))),"V",
$A32=1,"begn",
TRUE,LEFT($C32,4)
)</f>
        <v/>
      </c>
      <c r="F32" t="str" cm="1">
        <f t="array" aca="1" ref="F32" ca="1">_xlfn.IFS($C32=0,"",
TRUE,_xlfn.TEXTSPLIT(IF($A32=1,MID($C32,7,1000),$C32)," ")
)</f>
        <v/>
      </c>
      <c r="U32"/>
      <c r="Z32" s="37">
        <f t="shared" ca="1" si="2"/>
        <v>175406592</v>
      </c>
      <c r="AA32" cm="1">
        <f t="array" aca="1" ref="AA32" ca="1">_xlfn.IFS($Z32="","",TRUE,IFERROR(_xlfn.XLOOKUP(Z32,INDEX(XSEED,0,2),INDEX(XSEED,0,2),,-1),-1))</f>
        <v>72616082</v>
      </c>
      <c r="AB32" cm="1">
        <f t="array" aca="1" ref="AB32" ca="1">_xlfn.IFS($Z32="","",TRUE,IFERROR(_xlfn.XLOOKUP(Z32,INDEX(XSEED,0,2),INDEX(XSEED,0,1),,-1),-1))</f>
        <v>1047526254</v>
      </c>
      <c r="AC32" cm="1">
        <f t="array" aca="1" ref="AC32" ca="1">_xlfn.IFS($Z32="","",TRUE,IFERROR(_xlfn.XLOOKUP(Z32,INDEX(XSEED,0,2),INDEX(XSEED,0,3),,-1),-1))</f>
        <v>149925679</v>
      </c>
      <c r="AD32" s="39" cm="1">
        <f t="array" aca="1" ref="AD32" ca="1">_xlfn.IFS(Z32="","",(AA32+AC32)&gt;Z32,AB32+(Z32-AA32),TRUE,Z32)</f>
        <v>1150316764</v>
      </c>
      <c r="AE32" cm="1">
        <f t="array" aca="1" ref="AE32" ca="1">_xlfn.IFS($AD32="","",TRUE,IFERROR(_xlfn.XLOOKUP(AD32,INDEX(XSOIL,0,2),INDEX(XSOIL,0,2),,-1),-1))</f>
        <v>889463538</v>
      </c>
      <c r="AF32" cm="1">
        <f t="array" aca="1" ref="AF32" ca="1">_xlfn.IFS($AD32="","",TRUE,IFERROR(_xlfn.XLOOKUP(AD32,INDEX(XSOIL,0,2),INDEX(XSOIL,0,1),,-1),-1))</f>
        <v>3102705571</v>
      </c>
      <c r="AG32" cm="1">
        <f t="array" aca="1" ref="AG32" ca="1">_xlfn.IFS($AD32="","",TRUE,IFERROR(_xlfn.XLOOKUP(AD32,INDEX(XSOIL,0,2),INDEX(XSOIL,0,3),,-1),-1))</f>
        <v>374759203</v>
      </c>
      <c r="AH32" s="39" cm="1">
        <f t="array" aca="1" ref="AH32" ca="1">_xlfn.IFS(AD32="","",(AE32+AG32)&gt;AD32,AF32+(AD32-AE32),TRUE,AD32)</f>
        <v>3363558797</v>
      </c>
      <c r="AI32" cm="1">
        <f t="array" aca="1" ref="AI32" ca="1">_xlfn.IFS($AH32="","",TRUE,IFERROR(_xlfn.XLOOKUP(AH32,INDEX(XFERT,0,2),INDEX(XFERT,0,2),,-1),-1))</f>
        <v>3259272701</v>
      </c>
      <c r="AJ32" cm="1">
        <f t="array" aca="1" ref="AJ32" ca="1">_xlfn.IFS($AH32="","",TRUE,IFERROR(_xlfn.XLOOKUP(AH32,INDEX(XFERT,0,2),INDEX(XFERT,0,1),,-1),-1))</f>
        <v>1403336394</v>
      </c>
      <c r="AK32" cm="1">
        <f t="array" aca="1" ref="AK32" ca="1">_xlfn.IFS($AH32="","",TRUE,IFERROR(_xlfn.XLOOKUP(AH32,INDEX(XFERT,0,2),INDEX(XFERT,0,3),,-1),-1))</f>
        <v>133256557</v>
      </c>
      <c r="AL32" s="39" cm="1">
        <f t="array" aca="1" ref="AL32" ca="1">_xlfn.IFS(AH32="","",(AI32+AK32)&gt;AH32,AJ32+(AH32-AI32),TRUE,AH32)</f>
        <v>1507622490</v>
      </c>
      <c r="AM32" cm="1">
        <f t="array" aca="1" ref="AM32" ca="1">_xlfn.IFS($AL32="","",TRUE,IFERROR(_xlfn.XLOOKUP(AL32,INDEX(XWATE,0,2),INDEX(XWATE,0,2),,-1),-1))</f>
        <v>1433811930</v>
      </c>
      <c r="AN32" cm="1">
        <f t="array" aca="1" ref="AN32" ca="1">_xlfn.IFS($AL32="","",TRUE,IFERROR(_xlfn.XLOOKUP(AL32,INDEX(XWATE,0,2),INDEX(XWATE,0,1),,-1),-1))</f>
        <v>902417243</v>
      </c>
      <c r="AO32" cm="1">
        <f t="array" aca="1" ref="AO32" ca="1">_xlfn.IFS($AL32="","",TRUE,IFERROR(_xlfn.XLOOKUP(AL32,INDEX(XWATE,0,2),INDEX(XWATE,0,3),,-1),-1))</f>
        <v>300188469</v>
      </c>
      <c r="AP32" s="39" cm="1">
        <f t="array" aca="1" ref="AP32" ca="1">_xlfn.IFS(AL32="","",(AM32+AO32)&gt;AL32,AN32+(AL32-AM32),TRUE,AL32)</f>
        <v>976227803</v>
      </c>
      <c r="AQ32" cm="1">
        <f t="array" aca="1" ref="AQ32" ca="1">_xlfn.IFS($AP32="","",TRUE,IFERROR(_xlfn.XLOOKUP(AP32,INDEX(XLIGH,0,2),INDEX(XLIGH,0,2),,-1),-1))</f>
        <v>961270117</v>
      </c>
      <c r="AR32" cm="1">
        <f t="array" aca="1" ref="AR32" ca="1">_xlfn.IFS($AP32="","",TRUE,IFERROR(_xlfn.XLOOKUP(AP32,INDEX(XLIGH,0,2),INDEX(XLIGH,0,1),,-1),-1))</f>
        <v>3410232629</v>
      </c>
      <c r="AS32" cm="1">
        <f t="array" aca="1" ref="AS32" ca="1">_xlfn.IFS($AP32="","",TRUE,IFERROR(_xlfn.XLOOKUP(AP32,INDEX(XLIGH,0,2),INDEX(XLIGH,0,3),,-1),-1))</f>
        <v>222147493</v>
      </c>
      <c r="AT32" s="39" cm="1">
        <f t="array" aca="1" ref="AT32" ca="1">_xlfn.IFS(AP32="","",(AQ32+AS32)&gt;AP32,AR32+(AP32-AQ32),TRUE,AP32)</f>
        <v>3425190315</v>
      </c>
      <c r="AU32" cm="1">
        <f t="array" aca="1" ref="AU32" ca="1">_xlfn.IFS($AT32="","",TRUE,IFERROR(_xlfn.XLOOKUP(AT32,INDEX(XTEMP,0,2),INDEX(XTEMP,0,2),,-1),-1))</f>
        <v>3411240257</v>
      </c>
      <c r="AV32" cm="1">
        <f t="array" aca="1" ref="AV32" ca="1">_xlfn.IFS($AT32="","",TRUE,IFERROR(_xlfn.XLOOKUP(AT32,INDEX(XTEMP,0,2),INDEX(XTEMP,0,1),,-1),-1))</f>
        <v>3865679795</v>
      </c>
      <c r="AW32" cm="1">
        <f t="array" aca="1" ref="AW32" ca="1">_xlfn.IFS($AT32="","",TRUE,IFERROR(_xlfn.XLOOKUP(AT32,INDEX(XTEMP,0,2),INDEX(XTEMP,0,3),,-1),-1))</f>
        <v>137388137</v>
      </c>
      <c r="AX32" s="39" cm="1">
        <f t="array" aca="1" ref="AX32" ca="1">_xlfn.IFS(AT32="","",(AU32+AW32)&gt;AT32,AV32+(AT32-AU32),TRUE,AT32)</f>
        <v>3879629853</v>
      </c>
      <c r="AY32" cm="1">
        <f t="array" aca="1" ref="AY32" ca="1">_xlfn.IFS($AX32="","",TRUE,IFERROR(_xlfn.XLOOKUP(AX32,INDEX(XHUMI,0,2),INDEX(XHUMI,0,2),,-1),-1))</f>
        <v>3788247118</v>
      </c>
      <c r="AZ32" cm="1">
        <f t="array" aca="1" ref="AZ32" ca="1">_xlfn.IFS($AX32="","",TRUE,IFERROR(_xlfn.XLOOKUP(AX32,INDEX(XHUMI,0,2),INDEX(XHUMI,0,1),,-1),-1))</f>
        <v>1810237756</v>
      </c>
      <c r="BA32" cm="1">
        <f t="array" aca="1" ref="BA32" ca="1">_xlfn.IFS($AX32="","",TRUE,IFERROR(_xlfn.XLOOKUP(AX32,INDEX(XHUMI,0,2),INDEX(XHUMI,0,3),,-1),-1))</f>
        <v>416241455</v>
      </c>
      <c r="BB32" s="39" cm="1">
        <f t="array" aca="1" ref="BB32" ca="1">_xlfn.IFS(AX32="","",(AY32+BA32)&gt;AX32,AZ32+(AX32-AY32),TRUE,AX32)</f>
        <v>1901620491</v>
      </c>
      <c r="BC32">
        <f ca="1"/>
        <v>4088720102</v>
      </c>
      <c r="DY32" s="20"/>
      <c r="EA32"/>
      <c r="JM32" s="22"/>
      <c r="KJ32" s="20"/>
    </row>
    <row r="33" spans="1:296" x14ac:dyDescent="0.3">
      <c r="A33">
        <v>21</v>
      </c>
      <c r="C33" s="9" t="str">
        <f t="shared" ca="1" si="0"/>
        <v>soil-to-fertilizer map:</v>
      </c>
      <c r="D33">
        <f t="shared" ca="1" si="1"/>
        <v>23</v>
      </c>
      <c r="E33" t="str" cm="1">
        <f t="array" aca="1" ref="E33" ca="1">_xlfn.IFS($C33=0,"",
NOT(ISERROR(VALUE(LEFT($C33,1)))),"V",
$A33=1,"begn",
TRUE,LEFT($C33,4)
)</f>
        <v>soil</v>
      </c>
      <c r="F33" t="str" cm="1">
        <f t="array" aca="1" ref="F33:G33" ca="1">_xlfn.IFS($C33=0,"",
TRUE,_xlfn.TEXTSPLIT(IF($A33=1,MID($C33,7,1000),$C33)," ")
)</f>
        <v>soil-to-fertilizer</v>
      </c>
      <c r="G33" t="str">
        <f ca="1"/>
        <v>map:</v>
      </c>
      <c r="U33"/>
      <c r="Z33" s="37" t="str">
        <f t="shared" ca="1" si="2"/>
        <v/>
      </c>
      <c r="AA33" t="str" cm="1">
        <f t="array" aca="1" ref="AA33" ca="1">_xlfn.IFS($Z33="","",TRUE,IFERROR(_xlfn.XLOOKUP(Z33,INDEX(XSEED,0,2),INDEX(XSEED,0,2),,-1),-1))</f>
        <v/>
      </c>
      <c r="AB33" t="str" cm="1">
        <f t="array" aca="1" ref="AB33" ca="1">_xlfn.IFS($Z33="","",TRUE,IFERROR(_xlfn.XLOOKUP(Z33,INDEX(XSEED,0,2),INDEX(XSEED,0,1),,-1),-1))</f>
        <v/>
      </c>
      <c r="AC33" t="str" cm="1">
        <f t="array" aca="1" ref="AC33" ca="1">_xlfn.IFS($Z33="","",TRUE,IFERROR(_xlfn.XLOOKUP(Z33,INDEX(XSEED,0,2),INDEX(XSEED,0,3),,-1),-1))</f>
        <v/>
      </c>
      <c r="AD33" s="39" t="str" cm="1">
        <f t="array" aca="1" ref="AD33" ca="1">_xlfn.IFS(Z33="","",(AA33+AC33)&gt;Z33,AB33+(Z33-AA33),TRUE,Z33)</f>
        <v/>
      </c>
      <c r="AE33" t="str" cm="1">
        <f t="array" aca="1" ref="AE33" ca="1">_xlfn.IFS($AD33="","",TRUE,IFERROR(_xlfn.XLOOKUP(AD33,INDEX(XSOIL,0,2),INDEX(XSOIL,0,2),,-1),-1))</f>
        <v/>
      </c>
      <c r="AF33" t="str" cm="1">
        <f t="array" aca="1" ref="AF33" ca="1">_xlfn.IFS($AD33="","",TRUE,IFERROR(_xlfn.XLOOKUP(AD33,INDEX(XSOIL,0,2),INDEX(XSOIL,0,1),,-1),-1))</f>
        <v/>
      </c>
      <c r="AG33" t="str" cm="1">
        <f t="array" aca="1" ref="AG33" ca="1">_xlfn.IFS($AD33="","",TRUE,IFERROR(_xlfn.XLOOKUP(AD33,INDEX(XSOIL,0,2),INDEX(XSOIL,0,3),,-1),-1))</f>
        <v/>
      </c>
      <c r="AH33" s="39" t="str" cm="1">
        <f t="array" aca="1" ref="AH33" ca="1">_xlfn.IFS(AD33="","",(AE33+AG33)&gt;AD33,AF33+(AD33-AE33),TRUE,AD33)</f>
        <v/>
      </c>
      <c r="AI33" t="str" cm="1">
        <f t="array" aca="1" ref="AI33" ca="1">_xlfn.IFS($AH33="","",TRUE,IFERROR(_xlfn.XLOOKUP(AH33,INDEX(XFERT,0,2),INDEX(XFERT,0,2),,-1),-1))</f>
        <v/>
      </c>
      <c r="AJ33" t="str" cm="1">
        <f t="array" aca="1" ref="AJ33" ca="1">_xlfn.IFS($AH33="","",TRUE,IFERROR(_xlfn.XLOOKUP(AH33,INDEX(XFERT,0,2),INDEX(XFERT,0,1),,-1),-1))</f>
        <v/>
      </c>
      <c r="AK33" t="str" cm="1">
        <f t="array" aca="1" ref="AK33" ca="1">_xlfn.IFS($AH33="","",TRUE,IFERROR(_xlfn.XLOOKUP(AH33,INDEX(XFERT,0,2),INDEX(XFERT,0,3),,-1),-1))</f>
        <v/>
      </c>
      <c r="AL33" s="39" t="str" cm="1">
        <f t="array" aca="1" ref="AL33" ca="1">_xlfn.IFS(AH33="","",(AI33+AK33)&gt;AH33,AJ33+(AH33-AI33),TRUE,AH33)</f>
        <v/>
      </c>
      <c r="AM33" t="str" cm="1">
        <f t="array" aca="1" ref="AM33" ca="1">_xlfn.IFS($AL33="","",TRUE,IFERROR(_xlfn.XLOOKUP(AL33,INDEX(XWATE,0,2),INDEX(XWATE,0,2),,-1),-1))</f>
        <v/>
      </c>
      <c r="AN33" t="str" cm="1">
        <f t="array" aca="1" ref="AN33" ca="1">_xlfn.IFS($AL33="","",TRUE,IFERROR(_xlfn.XLOOKUP(AL33,INDEX(XWATE,0,2),INDEX(XWATE,0,1),,-1),-1))</f>
        <v/>
      </c>
      <c r="AO33" t="str" cm="1">
        <f t="array" aca="1" ref="AO33" ca="1">_xlfn.IFS($AL33="","",TRUE,IFERROR(_xlfn.XLOOKUP(AL33,INDEX(XWATE,0,2),INDEX(XWATE,0,3),,-1),-1))</f>
        <v/>
      </c>
      <c r="AP33" s="39" t="str" cm="1">
        <f t="array" aca="1" ref="AP33" ca="1">_xlfn.IFS(AL33="","",(AM33+AO33)&gt;AL33,AN33+(AL33-AM33),TRUE,AL33)</f>
        <v/>
      </c>
      <c r="AQ33" t="str" cm="1">
        <f t="array" aca="1" ref="AQ33" ca="1">_xlfn.IFS($AP33="","",TRUE,IFERROR(_xlfn.XLOOKUP(AP33,INDEX(XLIGH,0,2),INDEX(XLIGH,0,2),,-1),-1))</f>
        <v/>
      </c>
      <c r="AR33" t="str" cm="1">
        <f t="array" aca="1" ref="AR33" ca="1">_xlfn.IFS($AP33="","",TRUE,IFERROR(_xlfn.XLOOKUP(AP33,INDEX(XLIGH,0,2),INDEX(XLIGH,0,1),,-1),-1))</f>
        <v/>
      </c>
      <c r="AS33" t="str" cm="1">
        <f t="array" aca="1" ref="AS33" ca="1">_xlfn.IFS($AP33="","",TRUE,IFERROR(_xlfn.XLOOKUP(AP33,INDEX(XLIGH,0,2),INDEX(XLIGH,0,3),,-1),-1))</f>
        <v/>
      </c>
      <c r="AT33" s="39" t="str" cm="1">
        <f t="array" aca="1" ref="AT33" ca="1">_xlfn.IFS(AP33="","",(AQ33+AS33)&gt;AP33,AR33+(AP33-AQ33),TRUE,AP33)</f>
        <v/>
      </c>
      <c r="AU33" t="str" cm="1">
        <f t="array" aca="1" ref="AU33" ca="1">_xlfn.IFS($AT33="","",TRUE,IFERROR(_xlfn.XLOOKUP(AT33,INDEX(XTEMP,0,2),INDEX(XTEMP,0,2),,-1),-1))</f>
        <v/>
      </c>
      <c r="AV33" t="str" cm="1">
        <f t="array" aca="1" ref="AV33" ca="1">_xlfn.IFS($AT33="","",TRUE,IFERROR(_xlfn.XLOOKUP(AT33,INDEX(XTEMP,0,2),INDEX(XTEMP,0,1),,-1),-1))</f>
        <v/>
      </c>
      <c r="AW33" t="str" cm="1">
        <f t="array" aca="1" ref="AW33" ca="1">_xlfn.IFS($AT33="","",TRUE,IFERROR(_xlfn.XLOOKUP(AT33,INDEX(XTEMP,0,2),INDEX(XTEMP,0,3),,-1),-1))</f>
        <v/>
      </c>
      <c r="AX33" s="39" t="str" cm="1">
        <f t="array" aca="1" ref="AX33" ca="1">_xlfn.IFS(AT33="","",(AU33+AW33)&gt;AT33,AV33+(AT33-AU33),TRUE,AT33)</f>
        <v/>
      </c>
      <c r="AY33" t="str" cm="1">
        <f t="array" aca="1" ref="AY33" ca="1">_xlfn.IFS($AX33="","",TRUE,IFERROR(_xlfn.XLOOKUP(AX33,INDEX(XHUMI,0,2),INDEX(XHUMI,0,2),,-1),-1))</f>
        <v/>
      </c>
      <c r="AZ33" t="str" cm="1">
        <f t="array" aca="1" ref="AZ33" ca="1">_xlfn.IFS($AX33="","",TRUE,IFERROR(_xlfn.XLOOKUP(AX33,INDEX(XHUMI,0,2),INDEX(XHUMI,0,1),,-1),-1))</f>
        <v/>
      </c>
      <c r="BA33" t="str" cm="1">
        <f t="array" aca="1" ref="BA33" ca="1">_xlfn.IFS($AX33="","",TRUE,IFERROR(_xlfn.XLOOKUP(AX33,INDEX(XHUMI,0,2),INDEX(XHUMI,0,3),,-1),-1))</f>
        <v/>
      </c>
      <c r="BB33" s="39" t="str" cm="1">
        <f t="array" aca="1" ref="BB33" ca="1">_xlfn.IFS(AX33="","",(AY33+BA33)&gt;AX33,AZ33+(AX33-AY33),TRUE,AX33)</f>
        <v/>
      </c>
      <c r="BC33" t="str">
        <f ca="1"/>
        <v/>
      </c>
      <c r="DY33" s="20"/>
      <c r="EA33"/>
      <c r="JM33" s="22"/>
      <c r="KJ33" s="20"/>
    </row>
    <row r="34" spans="1:296" x14ac:dyDescent="0.3">
      <c r="A34">
        <v>22</v>
      </c>
      <c r="C34" s="9" t="str">
        <f t="shared" ca="1" si="0"/>
        <v>226793587 358613369 356867344</v>
      </c>
      <c r="D34">
        <f t="shared" ca="1" si="1"/>
        <v>29</v>
      </c>
      <c r="E34" t="str" cm="1">
        <f t="array" aca="1" ref="E34" ca="1">_xlfn.IFS($C34=0,"",
NOT(ISERROR(VALUE(LEFT($C34,1)))),"V",
$A34=1,"begn",
TRUE,LEFT($C34,4)
)</f>
        <v>V</v>
      </c>
      <c r="F34" t="str" cm="1">
        <f t="array" aca="1" ref="F34:H34" ca="1">_xlfn.IFS($C34=0,"",
TRUE,_xlfn.TEXTSPLIT(IF($A34=1,MID($C34,7,1000),$C34)," ")
)</f>
        <v>226793587</v>
      </c>
      <c r="G34" t="str">
        <f ca="1"/>
        <v>358613369</v>
      </c>
      <c r="H34" t="str">
        <f ca="1"/>
        <v>356867344</v>
      </c>
      <c r="U34"/>
      <c r="Z34" s="37" t="str">
        <f t="shared" ca="1" si="2"/>
        <v/>
      </c>
      <c r="AA34" t="str" cm="1">
        <f t="array" aca="1" ref="AA34" ca="1">_xlfn.IFS($Z34="","",TRUE,IFERROR(_xlfn.XLOOKUP(Z34,INDEX(XSEED,0,2),INDEX(XSEED,0,2),,-1),-1))</f>
        <v/>
      </c>
      <c r="AB34" t="str" cm="1">
        <f t="array" aca="1" ref="AB34" ca="1">_xlfn.IFS($Z34="","",TRUE,IFERROR(_xlfn.XLOOKUP(Z34,INDEX(XSEED,0,2),INDEX(XSEED,0,1),,-1),-1))</f>
        <v/>
      </c>
      <c r="AC34" t="str" cm="1">
        <f t="array" aca="1" ref="AC34" ca="1">_xlfn.IFS($Z34="","",TRUE,IFERROR(_xlfn.XLOOKUP(Z34,INDEX(XSEED,0,2),INDEX(XSEED,0,3),,-1),-1))</f>
        <v/>
      </c>
      <c r="AD34" s="39" t="str" cm="1">
        <f t="array" aca="1" ref="AD34" ca="1">_xlfn.IFS(Z34="","",(AA34+AC34)&gt;Z34,AB34+(Z34-AA34),TRUE,Z34)</f>
        <v/>
      </c>
      <c r="AE34" t="str" cm="1">
        <f t="array" aca="1" ref="AE34" ca="1">_xlfn.IFS($AD34="","",TRUE,IFERROR(_xlfn.XLOOKUP(AD34,INDEX(XSOIL,0,2),INDEX(XSOIL,0,2),,-1),-1))</f>
        <v/>
      </c>
      <c r="AF34" t="str" cm="1">
        <f t="array" aca="1" ref="AF34" ca="1">_xlfn.IFS($AD34="","",TRUE,IFERROR(_xlfn.XLOOKUP(AD34,INDEX(XSOIL,0,2),INDEX(XSOIL,0,1),,-1),-1))</f>
        <v/>
      </c>
      <c r="AG34" t="str" cm="1">
        <f t="array" aca="1" ref="AG34" ca="1">_xlfn.IFS($AD34="","",TRUE,IFERROR(_xlfn.XLOOKUP(AD34,INDEX(XSOIL,0,2),INDEX(XSOIL,0,3),,-1),-1))</f>
        <v/>
      </c>
      <c r="AH34" s="39" t="str" cm="1">
        <f t="array" aca="1" ref="AH34" ca="1">_xlfn.IFS(AD34="","",(AE34+AG34)&gt;AD34,AF34+(AD34-AE34),TRUE,AD34)</f>
        <v/>
      </c>
      <c r="AI34" t="str" cm="1">
        <f t="array" aca="1" ref="AI34" ca="1">_xlfn.IFS($AH34="","",TRUE,IFERROR(_xlfn.XLOOKUP(AH34,INDEX(XFERT,0,2),INDEX(XFERT,0,2),,-1),-1))</f>
        <v/>
      </c>
      <c r="AJ34" t="str" cm="1">
        <f t="array" aca="1" ref="AJ34" ca="1">_xlfn.IFS($AH34="","",TRUE,IFERROR(_xlfn.XLOOKUP(AH34,INDEX(XFERT,0,2),INDEX(XFERT,0,1),,-1),-1))</f>
        <v/>
      </c>
      <c r="AK34" t="str" cm="1">
        <f t="array" aca="1" ref="AK34" ca="1">_xlfn.IFS($AH34="","",TRUE,IFERROR(_xlfn.XLOOKUP(AH34,INDEX(XFERT,0,2),INDEX(XFERT,0,3),,-1),-1))</f>
        <v/>
      </c>
      <c r="AL34" s="39" t="str" cm="1">
        <f t="array" aca="1" ref="AL34" ca="1">_xlfn.IFS(AH34="","",(AI34+AK34)&gt;AH34,AJ34+(AH34-AI34),TRUE,AH34)</f>
        <v/>
      </c>
      <c r="AM34" t="str" cm="1">
        <f t="array" aca="1" ref="AM34" ca="1">_xlfn.IFS($AL34="","",TRUE,IFERROR(_xlfn.XLOOKUP(AL34,INDEX(XWATE,0,2),INDEX(XWATE,0,2),,-1),-1))</f>
        <v/>
      </c>
      <c r="AN34" t="str" cm="1">
        <f t="array" aca="1" ref="AN34" ca="1">_xlfn.IFS($AL34="","",TRUE,IFERROR(_xlfn.XLOOKUP(AL34,INDEX(XWATE,0,2),INDEX(XWATE,0,1),,-1),-1))</f>
        <v/>
      </c>
      <c r="AO34" t="str" cm="1">
        <f t="array" aca="1" ref="AO34" ca="1">_xlfn.IFS($AL34="","",TRUE,IFERROR(_xlfn.XLOOKUP(AL34,INDEX(XWATE,0,2),INDEX(XWATE,0,3),,-1),-1))</f>
        <v/>
      </c>
      <c r="AP34" s="39" t="str" cm="1">
        <f t="array" aca="1" ref="AP34" ca="1">_xlfn.IFS(AL34="","",(AM34+AO34)&gt;AL34,AN34+(AL34-AM34),TRUE,AL34)</f>
        <v/>
      </c>
      <c r="AQ34" t="str" cm="1">
        <f t="array" aca="1" ref="AQ34" ca="1">_xlfn.IFS($AP34="","",TRUE,IFERROR(_xlfn.XLOOKUP(AP34,INDEX(XLIGH,0,2),INDEX(XLIGH,0,2),,-1),-1))</f>
        <v/>
      </c>
      <c r="AR34" t="str" cm="1">
        <f t="array" aca="1" ref="AR34" ca="1">_xlfn.IFS($AP34="","",TRUE,IFERROR(_xlfn.XLOOKUP(AP34,INDEX(XLIGH,0,2),INDEX(XLIGH,0,1),,-1),-1))</f>
        <v/>
      </c>
      <c r="AS34" t="str" cm="1">
        <f t="array" aca="1" ref="AS34" ca="1">_xlfn.IFS($AP34="","",TRUE,IFERROR(_xlfn.XLOOKUP(AP34,INDEX(XLIGH,0,2),INDEX(XLIGH,0,3),,-1),-1))</f>
        <v/>
      </c>
      <c r="AT34" s="39" t="str" cm="1">
        <f t="array" aca="1" ref="AT34" ca="1">_xlfn.IFS(AP34="","",(AQ34+AS34)&gt;AP34,AR34+(AP34-AQ34),TRUE,AP34)</f>
        <v/>
      </c>
      <c r="AU34" t="str" cm="1">
        <f t="array" aca="1" ref="AU34" ca="1">_xlfn.IFS($AT34="","",TRUE,IFERROR(_xlfn.XLOOKUP(AT34,INDEX(XTEMP,0,2),INDEX(XTEMP,0,2),,-1),-1))</f>
        <v/>
      </c>
      <c r="AV34" t="str" cm="1">
        <f t="array" aca="1" ref="AV34" ca="1">_xlfn.IFS($AT34="","",TRUE,IFERROR(_xlfn.XLOOKUP(AT34,INDEX(XTEMP,0,2),INDEX(XTEMP,0,1),,-1),-1))</f>
        <v/>
      </c>
      <c r="AW34" t="str" cm="1">
        <f t="array" aca="1" ref="AW34" ca="1">_xlfn.IFS($AT34="","",TRUE,IFERROR(_xlfn.XLOOKUP(AT34,INDEX(XTEMP,0,2),INDEX(XTEMP,0,3),,-1),-1))</f>
        <v/>
      </c>
      <c r="AX34" s="39" t="str" cm="1">
        <f t="array" aca="1" ref="AX34" ca="1">_xlfn.IFS(AT34="","",(AU34+AW34)&gt;AT34,AV34+(AT34-AU34),TRUE,AT34)</f>
        <v/>
      </c>
      <c r="AY34" t="str" cm="1">
        <f t="array" aca="1" ref="AY34" ca="1">_xlfn.IFS($AX34="","",TRUE,IFERROR(_xlfn.XLOOKUP(AX34,INDEX(XHUMI,0,2),INDEX(XHUMI,0,2),,-1),-1))</f>
        <v/>
      </c>
      <c r="AZ34" t="str" cm="1">
        <f t="array" aca="1" ref="AZ34" ca="1">_xlfn.IFS($AX34="","",TRUE,IFERROR(_xlfn.XLOOKUP(AX34,INDEX(XHUMI,0,2),INDEX(XHUMI,0,1),,-1),-1))</f>
        <v/>
      </c>
      <c r="BA34" t="str" cm="1">
        <f t="array" aca="1" ref="BA34" ca="1">_xlfn.IFS($AX34="","",TRUE,IFERROR(_xlfn.XLOOKUP(AX34,INDEX(XHUMI,0,2),INDEX(XHUMI,0,3),,-1),-1))</f>
        <v/>
      </c>
      <c r="BB34" s="39" t="str" cm="1">
        <f t="array" aca="1" ref="BB34" ca="1">_xlfn.IFS(AX34="","",(AY34+BA34)&gt;AX34,AZ34+(AX34-AY34),TRUE,AX34)</f>
        <v/>
      </c>
      <c r="DY34" s="20"/>
      <c r="EA34"/>
      <c r="JM34" s="22"/>
      <c r="KJ34" s="20"/>
    </row>
    <row r="35" spans="1:296" x14ac:dyDescent="0.3">
      <c r="A35">
        <v>23</v>
      </c>
      <c r="C35" s="9" t="str">
        <f t="shared" ca="1" si="0"/>
        <v>0 1838890301 226793587</v>
      </c>
      <c r="D35">
        <f t="shared" ca="1" si="1"/>
        <v>22</v>
      </c>
      <c r="E35" t="str" cm="1">
        <f t="array" aca="1" ref="E35" ca="1">_xlfn.IFS($C35=0,"",
NOT(ISERROR(VALUE(LEFT($C35,1)))),"V",
$A35=1,"begn",
TRUE,LEFT($C35,4)
)</f>
        <v>V</v>
      </c>
      <c r="F35" t="str" cm="1">
        <f t="array" aca="1" ref="F35:H35" ca="1">_xlfn.IFS($C35=0,"",
TRUE,_xlfn.TEXTSPLIT(IF($A35=1,MID($C35,7,1000),$C35)," ")
)</f>
        <v>0</v>
      </c>
      <c r="G35" t="str">
        <f ca="1"/>
        <v>1838890301</v>
      </c>
      <c r="H35" t="str">
        <f ca="1"/>
        <v>226793587</v>
      </c>
      <c r="U35"/>
      <c r="Z35" s="37" t="str">
        <f t="shared" ca="1" si="2"/>
        <v/>
      </c>
      <c r="AA35" t="str" cm="1">
        <f t="array" aca="1" ref="AA35" ca="1">_xlfn.IFS($Z35="","",TRUE,IFERROR(_xlfn.XLOOKUP(Z35,INDEX(XSEED,0,2),INDEX(XSEED,0,2),,-1),-1))</f>
        <v/>
      </c>
      <c r="AB35" t="str" cm="1">
        <f t="array" aca="1" ref="AB35" ca="1">_xlfn.IFS($Z35="","",TRUE,IFERROR(_xlfn.XLOOKUP(Z35,INDEX(XSEED,0,2),INDEX(XSEED,0,1),,-1),-1))</f>
        <v/>
      </c>
      <c r="AC35" t="str" cm="1">
        <f t="array" aca="1" ref="AC35" ca="1">_xlfn.IFS($Z35="","",TRUE,IFERROR(_xlfn.XLOOKUP(Z35,INDEX(XSEED,0,2),INDEX(XSEED,0,3),,-1),-1))</f>
        <v/>
      </c>
      <c r="AD35" s="39" t="str" cm="1">
        <f t="array" aca="1" ref="AD35" ca="1">_xlfn.IFS(Z35="","",(AA35+AC35)&gt;Z35,AB35+(Z35-AA35),TRUE,Z35)</f>
        <v/>
      </c>
      <c r="AE35" t="str" cm="1">
        <f t="array" aca="1" ref="AE35" ca="1">_xlfn.IFS($AD35="","",TRUE,IFERROR(_xlfn.XLOOKUP(AD35,INDEX(XSOIL,0,2),INDEX(XSOIL,0,2),,-1),-1))</f>
        <v/>
      </c>
      <c r="AF35" t="str" cm="1">
        <f t="array" aca="1" ref="AF35" ca="1">_xlfn.IFS($AD35="","",TRUE,IFERROR(_xlfn.XLOOKUP(AD35,INDEX(XSOIL,0,2),INDEX(XSOIL,0,1),,-1),-1))</f>
        <v/>
      </c>
      <c r="AG35" t="str" cm="1">
        <f t="array" aca="1" ref="AG35" ca="1">_xlfn.IFS($AD35="","",TRUE,IFERROR(_xlfn.XLOOKUP(AD35,INDEX(XSOIL,0,2),INDEX(XSOIL,0,3),,-1),-1))</f>
        <v/>
      </c>
      <c r="AH35" s="39" t="str" cm="1">
        <f t="array" aca="1" ref="AH35" ca="1">_xlfn.IFS(AD35="","",(AE35+AG35)&gt;AD35,AF35+(AD35-AE35),TRUE,AD35)</f>
        <v/>
      </c>
      <c r="AI35" t="str" cm="1">
        <f t="array" aca="1" ref="AI35" ca="1">_xlfn.IFS($AH35="","",TRUE,IFERROR(_xlfn.XLOOKUP(AH35,INDEX(XFERT,0,2),INDEX(XFERT,0,2),,-1),-1))</f>
        <v/>
      </c>
      <c r="AJ35" t="str" cm="1">
        <f t="array" aca="1" ref="AJ35" ca="1">_xlfn.IFS($AH35="","",TRUE,IFERROR(_xlfn.XLOOKUP(AH35,INDEX(XFERT,0,2),INDEX(XFERT,0,1),,-1),-1))</f>
        <v/>
      </c>
      <c r="AK35" t="str" cm="1">
        <f t="array" aca="1" ref="AK35" ca="1">_xlfn.IFS($AH35="","",TRUE,IFERROR(_xlfn.XLOOKUP(AH35,INDEX(XFERT,0,2),INDEX(XFERT,0,3),,-1),-1))</f>
        <v/>
      </c>
      <c r="AL35" s="39" t="str" cm="1">
        <f t="array" aca="1" ref="AL35" ca="1">_xlfn.IFS(AH35="","",(AI35+AK35)&gt;AH35,AJ35+(AH35-AI35),TRUE,AH35)</f>
        <v/>
      </c>
      <c r="AM35" t="str" cm="1">
        <f t="array" aca="1" ref="AM35" ca="1">_xlfn.IFS($AL35="","",TRUE,IFERROR(_xlfn.XLOOKUP(AL35,INDEX(XWATE,0,2),INDEX(XWATE,0,2),,-1),-1))</f>
        <v/>
      </c>
      <c r="AN35" t="str" cm="1">
        <f t="array" aca="1" ref="AN35" ca="1">_xlfn.IFS($AL35="","",TRUE,IFERROR(_xlfn.XLOOKUP(AL35,INDEX(XWATE,0,2),INDEX(XWATE,0,1),,-1),-1))</f>
        <v/>
      </c>
      <c r="AO35" t="str" cm="1">
        <f t="array" aca="1" ref="AO35" ca="1">_xlfn.IFS($AL35="","",TRUE,IFERROR(_xlfn.XLOOKUP(AL35,INDEX(XWATE,0,2),INDEX(XWATE,0,3),,-1),-1))</f>
        <v/>
      </c>
      <c r="AP35" s="39" t="str" cm="1">
        <f t="array" aca="1" ref="AP35" ca="1">_xlfn.IFS(AL35="","",(AM35+AO35)&gt;AL35,AN35+(AL35-AM35),TRUE,AL35)</f>
        <v/>
      </c>
      <c r="AQ35" t="str" cm="1">
        <f t="array" aca="1" ref="AQ35" ca="1">_xlfn.IFS($AP35="","",TRUE,IFERROR(_xlfn.XLOOKUP(AP35,INDEX(XLIGH,0,2),INDEX(XLIGH,0,2),,-1),-1))</f>
        <v/>
      </c>
      <c r="AR35" t="str" cm="1">
        <f t="array" aca="1" ref="AR35" ca="1">_xlfn.IFS($AP35="","",TRUE,IFERROR(_xlfn.XLOOKUP(AP35,INDEX(XLIGH,0,2),INDEX(XLIGH,0,1),,-1),-1))</f>
        <v/>
      </c>
      <c r="AS35" t="str" cm="1">
        <f t="array" aca="1" ref="AS35" ca="1">_xlfn.IFS($AP35="","",TRUE,IFERROR(_xlfn.XLOOKUP(AP35,INDEX(XLIGH,0,2),INDEX(XLIGH,0,3),,-1),-1))</f>
        <v/>
      </c>
      <c r="AT35" s="39" t="str" cm="1">
        <f t="array" aca="1" ref="AT35" ca="1">_xlfn.IFS(AP35="","",(AQ35+AS35)&gt;AP35,AR35+(AP35-AQ35),TRUE,AP35)</f>
        <v/>
      </c>
      <c r="AU35" t="str" cm="1">
        <f t="array" aca="1" ref="AU35" ca="1">_xlfn.IFS($AT35="","",TRUE,IFERROR(_xlfn.XLOOKUP(AT35,INDEX(XTEMP,0,2),INDEX(XTEMP,0,2),,-1),-1))</f>
        <v/>
      </c>
      <c r="AV35" t="str" cm="1">
        <f t="array" aca="1" ref="AV35" ca="1">_xlfn.IFS($AT35="","",TRUE,IFERROR(_xlfn.XLOOKUP(AT35,INDEX(XTEMP,0,2),INDEX(XTEMP,0,1),,-1),-1))</f>
        <v/>
      </c>
      <c r="AW35" t="str" cm="1">
        <f t="array" aca="1" ref="AW35" ca="1">_xlfn.IFS($AT35="","",TRUE,IFERROR(_xlfn.XLOOKUP(AT35,INDEX(XTEMP,0,2),INDEX(XTEMP,0,3),,-1),-1))</f>
        <v/>
      </c>
      <c r="AX35" s="39" t="str" cm="1">
        <f t="array" aca="1" ref="AX35" ca="1">_xlfn.IFS(AT35="","",(AU35+AW35)&gt;AT35,AV35+(AT35-AU35),TRUE,AT35)</f>
        <v/>
      </c>
      <c r="AY35" t="str" cm="1">
        <f t="array" aca="1" ref="AY35" ca="1">_xlfn.IFS($AX35="","",TRUE,IFERROR(_xlfn.XLOOKUP(AX35,INDEX(XHUMI,0,2),INDEX(XHUMI,0,2),,-1),-1))</f>
        <v/>
      </c>
      <c r="AZ35" t="str" cm="1">
        <f t="array" aca="1" ref="AZ35" ca="1">_xlfn.IFS($AX35="","",TRUE,IFERROR(_xlfn.XLOOKUP(AX35,INDEX(XHUMI,0,2),INDEX(XHUMI,0,1),,-1),-1))</f>
        <v/>
      </c>
      <c r="BA35" t="str" cm="1">
        <f t="array" aca="1" ref="BA35" ca="1">_xlfn.IFS($AX35="","",TRUE,IFERROR(_xlfn.XLOOKUP(AX35,INDEX(XHUMI,0,2),INDEX(XHUMI,0,3),,-1),-1))</f>
        <v/>
      </c>
      <c r="BB35" s="39" t="str" cm="1">
        <f t="array" aca="1" ref="BB35" ca="1">_xlfn.IFS(AX35="","",(AY35+BA35)&gt;AX35,AZ35+(AX35-AY35),TRUE,AX35)</f>
        <v/>
      </c>
      <c r="DY35" s="20"/>
      <c r="EA35"/>
      <c r="JM35" s="22"/>
      <c r="KJ35" s="20"/>
    </row>
    <row r="36" spans="1:296" x14ac:dyDescent="0.3">
      <c r="A36">
        <v>24</v>
      </c>
      <c r="C36" s="9" t="str">
        <f t="shared" ca="1" si="0"/>
        <v>2741010192 0 358613369</v>
      </c>
      <c r="D36">
        <f t="shared" ca="1" si="1"/>
        <v>22</v>
      </c>
      <c r="E36" t="str" cm="1">
        <f t="array" aca="1" ref="E36" ca="1">_xlfn.IFS($C36=0,"",
NOT(ISERROR(VALUE(LEFT($C36,1)))),"V",
$A36=1,"begn",
TRUE,LEFT($C36,4)
)</f>
        <v>V</v>
      </c>
      <c r="F36" t="str" cm="1">
        <f t="array" aca="1" ref="F36:H36" ca="1">_xlfn.IFS($C36=0,"",
TRUE,_xlfn.TEXTSPLIT(IF($A36=1,MID($C36,7,1000),$C36)," ")
)</f>
        <v>2741010192</v>
      </c>
      <c r="G36" t="str">
        <f ca="1"/>
        <v>0</v>
      </c>
      <c r="H36" t="str">
        <f ca="1"/>
        <v>358613369</v>
      </c>
      <c r="U36"/>
      <c r="Z36" s="37" t="str">
        <f t="shared" ca="1" si="2"/>
        <v/>
      </c>
      <c r="AA36" t="str" cm="1">
        <f t="array" aca="1" ref="AA36" ca="1">_xlfn.IFS($Z36="","",TRUE,IFERROR(_xlfn.XLOOKUP(Z36,INDEX(XSEED,0,2),INDEX(XSEED,0,2),,-1),-1))</f>
        <v/>
      </c>
      <c r="AB36" t="str" cm="1">
        <f t="array" aca="1" ref="AB36" ca="1">_xlfn.IFS($Z36="","",TRUE,IFERROR(_xlfn.XLOOKUP(Z36,INDEX(XSEED,0,2),INDEX(XSEED,0,1),,-1),-1))</f>
        <v/>
      </c>
      <c r="AC36" t="str" cm="1">
        <f t="array" aca="1" ref="AC36" ca="1">_xlfn.IFS($Z36="","",TRUE,IFERROR(_xlfn.XLOOKUP(Z36,INDEX(XSEED,0,2),INDEX(XSEED,0,3),,-1),-1))</f>
        <v/>
      </c>
      <c r="AD36" s="39" t="str" cm="1">
        <f t="array" aca="1" ref="AD36" ca="1">_xlfn.IFS(Z36="","",(AA36+AC36)&gt;Z36,AB36+(Z36-AA36),TRUE,Z36)</f>
        <v/>
      </c>
      <c r="AE36" t="str" cm="1">
        <f t="array" aca="1" ref="AE36" ca="1">_xlfn.IFS($AD36="","",TRUE,IFERROR(_xlfn.XLOOKUP(AD36,INDEX(XSOIL,0,2),INDEX(XSOIL,0,2),,-1),-1))</f>
        <v/>
      </c>
      <c r="AF36" t="str" cm="1">
        <f t="array" aca="1" ref="AF36" ca="1">_xlfn.IFS($AD36="","",TRUE,IFERROR(_xlfn.XLOOKUP(AD36,INDEX(XSOIL,0,2),INDEX(XSOIL,0,1),,-1),-1))</f>
        <v/>
      </c>
      <c r="AG36" t="str" cm="1">
        <f t="array" aca="1" ref="AG36" ca="1">_xlfn.IFS($AD36="","",TRUE,IFERROR(_xlfn.XLOOKUP(AD36,INDEX(XSOIL,0,2),INDEX(XSOIL,0,3),,-1),-1))</f>
        <v/>
      </c>
      <c r="AH36" s="39" t="str" cm="1">
        <f t="array" aca="1" ref="AH36" ca="1">_xlfn.IFS(AD36="","",(AE36+AG36)&gt;AD36,AF36+(AD36-AE36),TRUE,AD36)</f>
        <v/>
      </c>
      <c r="AI36" t="str" cm="1">
        <f t="array" aca="1" ref="AI36" ca="1">_xlfn.IFS($AH36="","",TRUE,IFERROR(_xlfn.XLOOKUP(AH36,INDEX(XFERT,0,2),INDEX(XFERT,0,2),,-1),-1))</f>
        <v/>
      </c>
      <c r="AJ36" t="str" cm="1">
        <f t="array" aca="1" ref="AJ36" ca="1">_xlfn.IFS($AH36="","",TRUE,IFERROR(_xlfn.XLOOKUP(AH36,INDEX(XFERT,0,2),INDEX(XFERT,0,1),,-1),-1))</f>
        <v/>
      </c>
      <c r="AK36" t="str" cm="1">
        <f t="array" aca="1" ref="AK36" ca="1">_xlfn.IFS($AH36="","",TRUE,IFERROR(_xlfn.XLOOKUP(AH36,INDEX(XFERT,0,2),INDEX(XFERT,0,3),,-1),-1))</f>
        <v/>
      </c>
      <c r="AL36" s="39" t="str" cm="1">
        <f t="array" aca="1" ref="AL36" ca="1">_xlfn.IFS(AH36="","",(AI36+AK36)&gt;AH36,AJ36+(AH36-AI36),TRUE,AH36)</f>
        <v/>
      </c>
      <c r="AM36" t="str" cm="1">
        <f t="array" aca="1" ref="AM36" ca="1">_xlfn.IFS($AL36="","",TRUE,IFERROR(_xlfn.XLOOKUP(AL36,INDEX(XWATE,0,2),INDEX(XWATE,0,2),,-1),-1))</f>
        <v/>
      </c>
      <c r="AN36" t="str" cm="1">
        <f t="array" aca="1" ref="AN36" ca="1">_xlfn.IFS($AL36="","",TRUE,IFERROR(_xlfn.XLOOKUP(AL36,INDEX(XWATE,0,2),INDEX(XWATE,0,1),,-1),-1))</f>
        <v/>
      </c>
      <c r="AO36" t="str" cm="1">
        <f t="array" aca="1" ref="AO36" ca="1">_xlfn.IFS($AL36="","",TRUE,IFERROR(_xlfn.XLOOKUP(AL36,INDEX(XWATE,0,2),INDEX(XWATE,0,3),,-1),-1))</f>
        <v/>
      </c>
      <c r="AP36" s="39" t="str" cm="1">
        <f t="array" aca="1" ref="AP36" ca="1">_xlfn.IFS(AL36="","",(AM36+AO36)&gt;AL36,AN36+(AL36-AM36),TRUE,AL36)</f>
        <v/>
      </c>
      <c r="AQ36" t="str" cm="1">
        <f t="array" aca="1" ref="AQ36" ca="1">_xlfn.IFS($AP36="","",TRUE,IFERROR(_xlfn.XLOOKUP(AP36,INDEX(XLIGH,0,2),INDEX(XLIGH,0,2),,-1),-1))</f>
        <v/>
      </c>
      <c r="AR36" t="str" cm="1">
        <f t="array" aca="1" ref="AR36" ca="1">_xlfn.IFS($AP36="","",TRUE,IFERROR(_xlfn.XLOOKUP(AP36,INDEX(XLIGH,0,2),INDEX(XLIGH,0,1),,-1),-1))</f>
        <v/>
      </c>
      <c r="AS36" t="str" cm="1">
        <f t="array" aca="1" ref="AS36" ca="1">_xlfn.IFS($AP36="","",TRUE,IFERROR(_xlfn.XLOOKUP(AP36,INDEX(XLIGH,0,2),INDEX(XLIGH,0,3),,-1),-1))</f>
        <v/>
      </c>
      <c r="AT36" s="39" t="str" cm="1">
        <f t="array" aca="1" ref="AT36" ca="1">_xlfn.IFS(AP36="","",(AQ36+AS36)&gt;AP36,AR36+(AP36-AQ36),TRUE,AP36)</f>
        <v/>
      </c>
      <c r="AU36" t="str" cm="1">
        <f t="array" aca="1" ref="AU36" ca="1">_xlfn.IFS($AT36="","",TRUE,IFERROR(_xlfn.XLOOKUP(AT36,INDEX(XTEMP,0,2),INDEX(XTEMP,0,2),,-1),-1))</f>
        <v/>
      </c>
      <c r="AV36" t="str" cm="1">
        <f t="array" aca="1" ref="AV36" ca="1">_xlfn.IFS($AT36="","",TRUE,IFERROR(_xlfn.XLOOKUP(AT36,INDEX(XTEMP,0,2),INDEX(XTEMP,0,1),,-1),-1))</f>
        <v/>
      </c>
      <c r="AW36" t="str" cm="1">
        <f t="array" aca="1" ref="AW36" ca="1">_xlfn.IFS($AT36="","",TRUE,IFERROR(_xlfn.XLOOKUP(AT36,INDEX(XTEMP,0,2),INDEX(XTEMP,0,3),,-1),-1))</f>
        <v/>
      </c>
      <c r="AX36" s="39" t="str" cm="1">
        <f t="array" aca="1" ref="AX36" ca="1">_xlfn.IFS(AT36="","",(AU36+AW36)&gt;AT36,AV36+(AT36-AU36),TRUE,AT36)</f>
        <v/>
      </c>
      <c r="AY36" t="str" cm="1">
        <f t="array" aca="1" ref="AY36" ca="1">_xlfn.IFS($AX36="","",TRUE,IFERROR(_xlfn.XLOOKUP(AX36,INDEX(XHUMI,0,2),INDEX(XHUMI,0,2),,-1),-1))</f>
        <v/>
      </c>
      <c r="AZ36" t="str" cm="1">
        <f t="array" aca="1" ref="AZ36" ca="1">_xlfn.IFS($AX36="","",TRUE,IFERROR(_xlfn.XLOOKUP(AX36,INDEX(XHUMI,0,2),INDEX(XHUMI,0,1),,-1),-1))</f>
        <v/>
      </c>
      <c r="BA36" t="str" cm="1">
        <f t="array" aca="1" ref="BA36" ca="1">_xlfn.IFS($AX36="","",TRUE,IFERROR(_xlfn.XLOOKUP(AX36,INDEX(XHUMI,0,2),INDEX(XHUMI,0,3),,-1),-1))</f>
        <v/>
      </c>
      <c r="BB36" s="39" t="str" cm="1">
        <f t="array" aca="1" ref="BB36" ca="1">_xlfn.IFS(AX36="","",(AY36+BA36)&gt;AX36,AZ36+(AX36-AY36),TRUE,AX36)</f>
        <v/>
      </c>
      <c r="DY36" s="20"/>
      <c r="EA36"/>
      <c r="JM36" s="22"/>
      <c r="KJ36" s="20"/>
    </row>
    <row r="37" spans="1:296" x14ac:dyDescent="0.3">
      <c r="A37">
        <v>25</v>
      </c>
      <c r="C37" s="9" t="str">
        <f t="shared" ca="1" si="0"/>
        <v>2257843811 715480713 173982825</v>
      </c>
      <c r="D37">
        <f t="shared" ca="1" si="1"/>
        <v>30</v>
      </c>
      <c r="E37" t="str" cm="1">
        <f t="array" aca="1" ref="E37" ca="1">_xlfn.IFS($C37=0,"",
NOT(ISERROR(VALUE(LEFT($C37,1)))),"V",
$A37=1,"begn",
TRUE,LEFT($C37,4)
)</f>
        <v>V</v>
      </c>
      <c r="F37" t="str" cm="1">
        <f t="array" aca="1" ref="F37:H37" ca="1">_xlfn.IFS($C37=0,"",
TRUE,_xlfn.TEXTSPLIT(IF($A37=1,MID($C37,7,1000),$C37)," ")
)</f>
        <v>2257843811</v>
      </c>
      <c r="G37" t="str">
        <f ca="1"/>
        <v>715480713</v>
      </c>
      <c r="H37" t="str">
        <f ca="1"/>
        <v>173982825</v>
      </c>
      <c r="U37"/>
      <c r="Z37" s="37" t="str">
        <f t="shared" ca="1" si="2"/>
        <v/>
      </c>
      <c r="AA37" t="str" cm="1">
        <f t="array" aca="1" ref="AA37" ca="1">_xlfn.IFS($Z37="","",TRUE,IFERROR(_xlfn.XLOOKUP(Z37,INDEX(XSEED,0,2),INDEX(XSEED,0,2),,-1),-1))</f>
        <v/>
      </c>
      <c r="AB37" t="str" cm="1">
        <f t="array" aca="1" ref="AB37" ca="1">_xlfn.IFS($Z37="","",TRUE,IFERROR(_xlfn.XLOOKUP(Z37,INDEX(XSEED,0,2),INDEX(XSEED,0,1),,-1),-1))</f>
        <v/>
      </c>
      <c r="AC37" t="str" cm="1">
        <f t="array" aca="1" ref="AC37" ca="1">_xlfn.IFS($Z37="","",TRUE,IFERROR(_xlfn.XLOOKUP(Z37,INDEX(XSEED,0,2),INDEX(XSEED,0,3),,-1),-1))</f>
        <v/>
      </c>
      <c r="AD37" s="39" t="str" cm="1">
        <f t="array" aca="1" ref="AD37" ca="1">_xlfn.IFS(Z37="","",(AA37+AC37)&gt;Z37,AB37+(Z37-AA37),TRUE,Z37)</f>
        <v/>
      </c>
      <c r="AE37" t="str" cm="1">
        <f t="array" aca="1" ref="AE37" ca="1">_xlfn.IFS($AD37="","",TRUE,IFERROR(_xlfn.XLOOKUP(AD37,INDEX(XSOIL,0,2),INDEX(XSOIL,0,2),,-1),-1))</f>
        <v/>
      </c>
      <c r="AF37" t="str" cm="1">
        <f t="array" aca="1" ref="AF37" ca="1">_xlfn.IFS($AD37="","",TRUE,IFERROR(_xlfn.XLOOKUP(AD37,INDEX(XSOIL,0,2),INDEX(XSOIL,0,1),,-1),-1))</f>
        <v/>
      </c>
      <c r="AG37" t="str" cm="1">
        <f t="array" aca="1" ref="AG37" ca="1">_xlfn.IFS($AD37="","",TRUE,IFERROR(_xlfn.XLOOKUP(AD37,INDEX(XSOIL,0,2),INDEX(XSOIL,0,3),,-1),-1))</f>
        <v/>
      </c>
      <c r="AH37" s="39" t="str" cm="1">
        <f t="array" aca="1" ref="AH37" ca="1">_xlfn.IFS(AD37="","",(AE37+AG37)&gt;AD37,AF37+(AD37-AE37),TRUE,AD37)</f>
        <v/>
      </c>
      <c r="AI37" t="str" cm="1">
        <f t="array" aca="1" ref="AI37" ca="1">_xlfn.IFS($AH37="","",TRUE,IFERROR(_xlfn.XLOOKUP(AH37,INDEX(XFERT,0,2),INDEX(XFERT,0,2),,-1),-1))</f>
        <v/>
      </c>
      <c r="AJ37" t="str" cm="1">
        <f t="array" aca="1" ref="AJ37" ca="1">_xlfn.IFS($AH37="","",TRUE,IFERROR(_xlfn.XLOOKUP(AH37,INDEX(XFERT,0,2),INDEX(XFERT,0,1),,-1),-1))</f>
        <v/>
      </c>
      <c r="AK37" t="str" cm="1">
        <f t="array" aca="1" ref="AK37" ca="1">_xlfn.IFS($AH37="","",TRUE,IFERROR(_xlfn.XLOOKUP(AH37,INDEX(XFERT,0,2),INDEX(XFERT,0,3),,-1),-1))</f>
        <v/>
      </c>
      <c r="AL37" s="39" t="str" cm="1">
        <f t="array" aca="1" ref="AL37" ca="1">_xlfn.IFS(AH37="","",(AI37+AK37)&gt;AH37,AJ37+(AH37-AI37),TRUE,AH37)</f>
        <v/>
      </c>
      <c r="AM37" t="str" cm="1">
        <f t="array" aca="1" ref="AM37" ca="1">_xlfn.IFS($AL37="","",TRUE,IFERROR(_xlfn.XLOOKUP(AL37,INDEX(XWATE,0,2),INDEX(XWATE,0,2),,-1),-1))</f>
        <v/>
      </c>
      <c r="AN37" t="str" cm="1">
        <f t="array" aca="1" ref="AN37" ca="1">_xlfn.IFS($AL37="","",TRUE,IFERROR(_xlfn.XLOOKUP(AL37,INDEX(XWATE,0,2),INDEX(XWATE,0,1),,-1),-1))</f>
        <v/>
      </c>
      <c r="AO37" t="str" cm="1">
        <f t="array" aca="1" ref="AO37" ca="1">_xlfn.IFS($AL37="","",TRUE,IFERROR(_xlfn.XLOOKUP(AL37,INDEX(XWATE,0,2),INDEX(XWATE,0,3),,-1),-1))</f>
        <v/>
      </c>
      <c r="AP37" s="39" t="str" cm="1">
        <f t="array" aca="1" ref="AP37" ca="1">_xlfn.IFS(AL37="","",(AM37+AO37)&gt;AL37,AN37+(AL37-AM37),TRUE,AL37)</f>
        <v/>
      </c>
      <c r="AQ37" t="str" cm="1">
        <f t="array" aca="1" ref="AQ37" ca="1">_xlfn.IFS($AP37="","",TRUE,IFERROR(_xlfn.XLOOKUP(AP37,INDEX(XLIGH,0,2),INDEX(XLIGH,0,2),,-1),-1))</f>
        <v/>
      </c>
      <c r="AR37" t="str" cm="1">
        <f t="array" aca="1" ref="AR37" ca="1">_xlfn.IFS($AP37="","",TRUE,IFERROR(_xlfn.XLOOKUP(AP37,INDEX(XLIGH,0,2),INDEX(XLIGH,0,1),,-1),-1))</f>
        <v/>
      </c>
      <c r="AS37" t="str" cm="1">
        <f t="array" aca="1" ref="AS37" ca="1">_xlfn.IFS($AP37="","",TRUE,IFERROR(_xlfn.XLOOKUP(AP37,INDEX(XLIGH,0,2),INDEX(XLIGH,0,3),,-1),-1))</f>
        <v/>
      </c>
      <c r="AT37" s="39" t="str" cm="1">
        <f t="array" aca="1" ref="AT37" ca="1">_xlfn.IFS(AP37="","",(AQ37+AS37)&gt;AP37,AR37+(AP37-AQ37),TRUE,AP37)</f>
        <v/>
      </c>
      <c r="AU37" t="str" cm="1">
        <f t="array" aca="1" ref="AU37" ca="1">_xlfn.IFS($AT37="","",TRUE,IFERROR(_xlfn.XLOOKUP(AT37,INDEX(XTEMP,0,2),INDEX(XTEMP,0,2),,-1),-1))</f>
        <v/>
      </c>
      <c r="AV37" t="str" cm="1">
        <f t="array" aca="1" ref="AV37" ca="1">_xlfn.IFS($AT37="","",TRUE,IFERROR(_xlfn.XLOOKUP(AT37,INDEX(XTEMP,0,2),INDEX(XTEMP,0,1),,-1),-1))</f>
        <v/>
      </c>
      <c r="AW37" t="str" cm="1">
        <f t="array" aca="1" ref="AW37" ca="1">_xlfn.IFS($AT37="","",TRUE,IFERROR(_xlfn.XLOOKUP(AT37,INDEX(XTEMP,0,2),INDEX(XTEMP,0,3),,-1),-1))</f>
        <v/>
      </c>
      <c r="AX37" s="39" t="str" cm="1">
        <f t="array" aca="1" ref="AX37" ca="1">_xlfn.IFS(AT37="","",(AU37+AW37)&gt;AT37,AV37+(AT37-AU37),TRUE,AT37)</f>
        <v/>
      </c>
      <c r="AY37" t="str" cm="1">
        <f t="array" aca="1" ref="AY37" ca="1">_xlfn.IFS($AX37="","",TRUE,IFERROR(_xlfn.XLOOKUP(AX37,INDEX(XHUMI,0,2),INDEX(XHUMI,0,2),,-1),-1))</f>
        <v/>
      </c>
      <c r="AZ37" t="str" cm="1">
        <f t="array" aca="1" ref="AZ37" ca="1">_xlfn.IFS($AX37="","",TRUE,IFERROR(_xlfn.XLOOKUP(AX37,INDEX(XHUMI,0,2),INDEX(XHUMI,0,1),,-1),-1))</f>
        <v/>
      </c>
      <c r="BA37" t="str" cm="1">
        <f t="array" aca="1" ref="BA37" ca="1">_xlfn.IFS($AX37="","",TRUE,IFERROR(_xlfn.XLOOKUP(AX37,INDEX(XHUMI,0,2),INDEX(XHUMI,0,3),,-1),-1))</f>
        <v/>
      </c>
      <c r="BB37" s="39" t="str" cm="1">
        <f t="array" aca="1" ref="BB37" ca="1">_xlfn.IFS(AX37="","",(AY37+BA37)&gt;AX37,AZ37+(AX37-AY37),TRUE,AX37)</f>
        <v/>
      </c>
      <c r="DY37" s="20"/>
      <c r="EA37"/>
      <c r="JM37" s="22"/>
      <c r="KJ37" s="20"/>
    </row>
    <row r="38" spans="1:296" x14ac:dyDescent="0.3">
      <c r="A38">
        <v>26</v>
      </c>
      <c r="C38" s="9" t="str">
        <f t="shared" ca="1" si="0"/>
        <v>3099623561 1264222741 3082010</v>
      </c>
      <c r="D38">
        <f t="shared" ca="1" si="1"/>
        <v>29</v>
      </c>
      <c r="E38" t="str" cm="1">
        <f t="array" aca="1" ref="E38" ca="1">_xlfn.IFS($C38=0,"",
NOT(ISERROR(VALUE(LEFT($C38,1)))),"V",
$A38=1,"begn",
TRUE,LEFT($C38,4)
)</f>
        <v>V</v>
      </c>
      <c r="F38" t="str" cm="1">
        <f t="array" aca="1" ref="F38:H38" ca="1">_xlfn.IFS($C38=0,"",
TRUE,_xlfn.TEXTSPLIT(IF($A38=1,MID($C38,7,1000),$C38)," ")
)</f>
        <v>3099623561</v>
      </c>
      <c r="G38" t="str">
        <f ca="1"/>
        <v>1264222741</v>
      </c>
      <c r="H38" t="str">
        <f ca="1"/>
        <v>3082010</v>
      </c>
      <c r="U38"/>
      <c r="Z38" s="37" t="str">
        <f t="shared" ca="1" si="2"/>
        <v/>
      </c>
      <c r="AA38" t="str" cm="1">
        <f t="array" aca="1" ref="AA38" ca="1">_xlfn.IFS($Z38="","",TRUE,IFERROR(_xlfn.XLOOKUP(Z38,INDEX(XSEED,0,2),INDEX(XSEED,0,2),,-1),-1))</f>
        <v/>
      </c>
      <c r="AB38" t="str" cm="1">
        <f t="array" aca="1" ref="AB38" ca="1">_xlfn.IFS($Z38="","",TRUE,IFERROR(_xlfn.XLOOKUP(Z38,INDEX(XSEED,0,2),INDEX(XSEED,0,1),,-1),-1))</f>
        <v/>
      </c>
      <c r="AC38" t="str" cm="1">
        <f t="array" aca="1" ref="AC38" ca="1">_xlfn.IFS($Z38="","",TRUE,IFERROR(_xlfn.XLOOKUP(Z38,INDEX(XSEED,0,2),INDEX(XSEED,0,3),,-1),-1))</f>
        <v/>
      </c>
      <c r="AD38" s="39" t="str" cm="1">
        <f t="array" aca="1" ref="AD38" ca="1">_xlfn.IFS(Z38="","",(AA38+AC38)&gt;Z38,AB38+(Z38-AA38),TRUE,Z38)</f>
        <v/>
      </c>
      <c r="AE38" t="str" cm="1">
        <f t="array" aca="1" ref="AE38" ca="1">_xlfn.IFS($AD38="","",TRUE,IFERROR(_xlfn.XLOOKUP(AD38,INDEX(XSOIL,0,2),INDEX(XSOIL,0,2),,-1),-1))</f>
        <v/>
      </c>
      <c r="AF38" t="str" cm="1">
        <f t="array" aca="1" ref="AF38" ca="1">_xlfn.IFS($AD38="","",TRUE,IFERROR(_xlfn.XLOOKUP(AD38,INDEX(XSOIL,0,2),INDEX(XSOIL,0,1),,-1),-1))</f>
        <v/>
      </c>
      <c r="AG38" t="str" cm="1">
        <f t="array" aca="1" ref="AG38" ca="1">_xlfn.IFS($AD38="","",TRUE,IFERROR(_xlfn.XLOOKUP(AD38,INDEX(XSOIL,0,2),INDEX(XSOIL,0,3),,-1),-1))</f>
        <v/>
      </c>
      <c r="AH38" s="39" t="str" cm="1">
        <f t="array" aca="1" ref="AH38" ca="1">_xlfn.IFS(AD38="","",(AE38+AG38)&gt;AD38,AF38+(AD38-AE38),TRUE,AD38)</f>
        <v/>
      </c>
      <c r="AI38" t="str" cm="1">
        <f t="array" aca="1" ref="AI38" ca="1">_xlfn.IFS($AH38="","",TRUE,IFERROR(_xlfn.XLOOKUP(AH38,INDEX(XFERT,0,2),INDEX(XFERT,0,2),,-1),-1))</f>
        <v/>
      </c>
      <c r="AJ38" t="str" cm="1">
        <f t="array" aca="1" ref="AJ38" ca="1">_xlfn.IFS($AH38="","",TRUE,IFERROR(_xlfn.XLOOKUP(AH38,INDEX(XFERT,0,2),INDEX(XFERT,0,1),,-1),-1))</f>
        <v/>
      </c>
      <c r="AK38" t="str" cm="1">
        <f t="array" aca="1" ref="AK38" ca="1">_xlfn.IFS($AH38="","",TRUE,IFERROR(_xlfn.XLOOKUP(AH38,INDEX(XFERT,0,2),INDEX(XFERT,0,3),,-1),-1))</f>
        <v/>
      </c>
      <c r="AL38" s="39" t="str" cm="1">
        <f t="array" aca="1" ref="AL38" ca="1">_xlfn.IFS(AH38="","",(AI38+AK38)&gt;AH38,AJ38+(AH38-AI38),TRUE,AH38)</f>
        <v/>
      </c>
      <c r="AM38" t="str" cm="1">
        <f t="array" aca="1" ref="AM38" ca="1">_xlfn.IFS($AL38="","",TRUE,IFERROR(_xlfn.XLOOKUP(AL38,INDEX(XWATE,0,2),INDEX(XWATE,0,2),,-1),-1))</f>
        <v/>
      </c>
      <c r="AN38" t="str" cm="1">
        <f t="array" aca="1" ref="AN38" ca="1">_xlfn.IFS($AL38="","",TRUE,IFERROR(_xlfn.XLOOKUP(AL38,INDEX(XWATE,0,2),INDEX(XWATE,0,1),,-1),-1))</f>
        <v/>
      </c>
      <c r="AO38" t="str" cm="1">
        <f t="array" aca="1" ref="AO38" ca="1">_xlfn.IFS($AL38="","",TRUE,IFERROR(_xlfn.XLOOKUP(AL38,INDEX(XWATE,0,2),INDEX(XWATE,0,3),,-1),-1))</f>
        <v/>
      </c>
      <c r="AP38" s="39" t="str" cm="1">
        <f t="array" aca="1" ref="AP38" ca="1">_xlfn.IFS(AL38="","",(AM38+AO38)&gt;AL38,AN38+(AL38-AM38),TRUE,AL38)</f>
        <v/>
      </c>
      <c r="AQ38" t="str" cm="1">
        <f t="array" aca="1" ref="AQ38" ca="1">_xlfn.IFS($AP38="","",TRUE,IFERROR(_xlfn.XLOOKUP(AP38,INDEX(XLIGH,0,2),INDEX(XLIGH,0,2),,-1),-1))</f>
        <v/>
      </c>
      <c r="AR38" t="str" cm="1">
        <f t="array" aca="1" ref="AR38" ca="1">_xlfn.IFS($AP38="","",TRUE,IFERROR(_xlfn.XLOOKUP(AP38,INDEX(XLIGH,0,2),INDEX(XLIGH,0,1),,-1),-1))</f>
        <v/>
      </c>
      <c r="AS38" t="str" cm="1">
        <f t="array" aca="1" ref="AS38" ca="1">_xlfn.IFS($AP38="","",TRUE,IFERROR(_xlfn.XLOOKUP(AP38,INDEX(XLIGH,0,2),INDEX(XLIGH,0,3),,-1),-1))</f>
        <v/>
      </c>
      <c r="AT38" s="39" t="str" cm="1">
        <f t="array" aca="1" ref="AT38" ca="1">_xlfn.IFS(AP38="","",(AQ38+AS38)&gt;AP38,AR38+(AP38-AQ38),TRUE,AP38)</f>
        <v/>
      </c>
      <c r="AU38" t="str" cm="1">
        <f t="array" aca="1" ref="AU38" ca="1">_xlfn.IFS($AT38="","",TRUE,IFERROR(_xlfn.XLOOKUP(AT38,INDEX(XTEMP,0,2),INDEX(XTEMP,0,2),,-1),-1))</f>
        <v/>
      </c>
      <c r="AV38" t="str" cm="1">
        <f t="array" aca="1" ref="AV38" ca="1">_xlfn.IFS($AT38="","",TRUE,IFERROR(_xlfn.XLOOKUP(AT38,INDEX(XTEMP,0,2),INDEX(XTEMP,0,1),,-1),-1))</f>
        <v/>
      </c>
      <c r="AW38" t="str" cm="1">
        <f t="array" aca="1" ref="AW38" ca="1">_xlfn.IFS($AT38="","",TRUE,IFERROR(_xlfn.XLOOKUP(AT38,INDEX(XTEMP,0,2),INDEX(XTEMP,0,3),,-1),-1))</f>
        <v/>
      </c>
      <c r="AX38" s="39" t="str" cm="1">
        <f t="array" aca="1" ref="AX38" ca="1">_xlfn.IFS(AT38="","",(AU38+AW38)&gt;AT38,AV38+(AT38-AU38),TRUE,AT38)</f>
        <v/>
      </c>
      <c r="AY38" t="str" cm="1">
        <f t="array" aca="1" ref="AY38" ca="1">_xlfn.IFS($AX38="","",TRUE,IFERROR(_xlfn.XLOOKUP(AX38,INDEX(XHUMI,0,2),INDEX(XHUMI,0,2),,-1),-1))</f>
        <v/>
      </c>
      <c r="AZ38" t="str" cm="1">
        <f t="array" aca="1" ref="AZ38" ca="1">_xlfn.IFS($AX38="","",TRUE,IFERROR(_xlfn.XLOOKUP(AX38,INDEX(XHUMI,0,2),INDEX(XHUMI,0,1),,-1),-1))</f>
        <v/>
      </c>
      <c r="BA38" t="str" cm="1">
        <f t="array" aca="1" ref="BA38" ca="1">_xlfn.IFS($AX38="","",TRUE,IFERROR(_xlfn.XLOOKUP(AX38,INDEX(XHUMI,0,2),INDEX(XHUMI,0,3),,-1),-1))</f>
        <v/>
      </c>
      <c r="BB38" s="39" t="str" cm="1">
        <f t="array" aca="1" ref="BB38" ca="1">_xlfn.IFS(AX38="","",(AY38+BA38)&gt;AX38,AZ38+(AX38-AY38),TRUE,AX38)</f>
        <v/>
      </c>
      <c r="DY38" s="20"/>
      <c r="EA38"/>
      <c r="JM38" s="22"/>
      <c r="KJ38" s="20"/>
    </row>
    <row r="39" spans="1:296" x14ac:dyDescent="0.3">
      <c r="A39">
        <v>27</v>
      </c>
      <c r="C39" s="9" t="str">
        <f t="shared" ca="1" si="0"/>
        <v>1810570233 2912833547 326150077</v>
      </c>
      <c r="D39">
        <f t="shared" ca="1" si="1"/>
        <v>31</v>
      </c>
      <c r="E39" t="str" cm="1">
        <f t="array" aca="1" ref="E39" ca="1">_xlfn.IFS($C39=0,"",
NOT(ISERROR(VALUE(LEFT($C39,1)))),"V",
$A39=1,"begn",
TRUE,LEFT($C39,4)
)</f>
        <v>V</v>
      </c>
      <c r="F39" t="str" cm="1">
        <f t="array" aca="1" ref="F39:H39" ca="1">_xlfn.IFS($C39=0,"",
TRUE,_xlfn.TEXTSPLIT(IF($A39=1,MID($C39,7,1000),$C39)," ")
)</f>
        <v>1810570233</v>
      </c>
      <c r="G39" t="str">
        <f ca="1"/>
        <v>2912833547</v>
      </c>
      <c r="H39" t="str">
        <f ca="1"/>
        <v>326150077</v>
      </c>
      <c r="U39"/>
      <c r="Z39" s="37" t="str">
        <f t="shared" ca="1" si="2"/>
        <v/>
      </c>
      <c r="AA39" t="str" cm="1">
        <f t="array" aca="1" ref="AA39" ca="1">_xlfn.IFS($Z39="","",TRUE,IFERROR(_xlfn.XLOOKUP(Z39,INDEX(XSEED,0,2),INDEX(XSEED,0,2),,-1),-1))</f>
        <v/>
      </c>
      <c r="AB39" t="str" cm="1">
        <f t="array" aca="1" ref="AB39" ca="1">_xlfn.IFS($Z39="","",TRUE,IFERROR(_xlfn.XLOOKUP(Z39,INDEX(XSEED,0,2),INDEX(XSEED,0,1),,-1),-1))</f>
        <v/>
      </c>
      <c r="AC39" t="str" cm="1">
        <f t="array" aca="1" ref="AC39" ca="1">_xlfn.IFS($Z39="","",TRUE,IFERROR(_xlfn.XLOOKUP(Z39,INDEX(XSEED,0,2),INDEX(XSEED,0,3),,-1),-1))</f>
        <v/>
      </c>
      <c r="AD39" s="39" t="str" cm="1">
        <f t="array" aca="1" ref="AD39" ca="1">_xlfn.IFS(Z39="","",(AA39+AC39)&gt;Z39,AB39+(Z39-AA39),TRUE,Z39)</f>
        <v/>
      </c>
      <c r="AE39" t="str" cm="1">
        <f t="array" aca="1" ref="AE39" ca="1">_xlfn.IFS($AD39="","",TRUE,IFERROR(_xlfn.XLOOKUP(AD39,INDEX(XSOIL,0,2),INDEX(XSOIL,0,2),,-1),-1))</f>
        <v/>
      </c>
      <c r="AF39" t="str" cm="1">
        <f t="array" aca="1" ref="AF39" ca="1">_xlfn.IFS($AD39="","",TRUE,IFERROR(_xlfn.XLOOKUP(AD39,INDEX(XSOIL,0,2),INDEX(XSOIL,0,1),,-1),-1))</f>
        <v/>
      </c>
      <c r="AG39" t="str" cm="1">
        <f t="array" aca="1" ref="AG39" ca="1">_xlfn.IFS($AD39="","",TRUE,IFERROR(_xlfn.XLOOKUP(AD39,INDEX(XSOIL,0,2),INDEX(XSOIL,0,3),,-1),-1))</f>
        <v/>
      </c>
      <c r="AH39" s="39" t="str" cm="1">
        <f t="array" aca="1" ref="AH39" ca="1">_xlfn.IFS(AD39="","",(AE39+AG39)&gt;AD39,AF39+(AD39-AE39),TRUE,AD39)</f>
        <v/>
      </c>
      <c r="AI39" t="str" cm="1">
        <f t="array" aca="1" ref="AI39" ca="1">_xlfn.IFS($AH39="","",TRUE,IFERROR(_xlfn.XLOOKUP(AH39,INDEX(XFERT,0,2),INDEX(XFERT,0,2),,-1),-1))</f>
        <v/>
      </c>
      <c r="AJ39" t="str" cm="1">
        <f t="array" aca="1" ref="AJ39" ca="1">_xlfn.IFS($AH39="","",TRUE,IFERROR(_xlfn.XLOOKUP(AH39,INDEX(XFERT,0,2),INDEX(XFERT,0,1),,-1),-1))</f>
        <v/>
      </c>
      <c r="AK39" t="str" cm="1">
        <f t="array" aca="1" ref="AK39" ca="1">_xlfn.IFS($AH39="","",TRUE,IFERROR(_xlfn.XLOOKUP(AH39,INDEX(XFERT,0,2),INDEX(XFERT,0,3),,-1),-1))</f>
        <v/>
      </c>
      <c r="AL39" s="39" t="str" cm="1">
        <f t="array" aca="1" ref="AL39" ca="1">_xlfn.IFS(AH39="","",(AI39+AK39)&gt;AH39,AJ39+(AH39-AI39),TRUE,AH39)</f>
        <v/>
      </c>
      <c r="AM39" t="str" cm="1">
        <f t="array" aca="1" ref="AM39" ca="1">_xlfn.IFS($AL39="","",TRUE,IFERROR(_xlfn.XLOOKUP(AL39,INDEX(XWATE,0,2),INDEX(XWATE,0,2),,-1),-1))</f>
        <v/>
      </c>
      <c r="AN39" t="str" cm="1">
        <f t="array" aca="1" ref="AN39" ca="1">_xlfn.IFS($AL39="","",TRUE,IFERROR(_xlfn.XLOOKUP(AL39,INDEX(XWATE,0,2),INDEX(XWATE,0,1),,-1),-1))</f>
        <v/>
      </c>
      <c r="AO39" t="str" cm="1">
        <f t="array" aca="1" ref="AO39" ca="1">_xlfn.IFS($AL39="","",TRUE,IFERROR(_xlfn.XLOOKUP(AL39,INDEX(XWATE,0,2),INDEX(XWATE,0,3),,-1),-1))</f>
        <v/>
      </c>
      <c r="AP39" s="39" t="str" cm="1">
        <f t="array" aca="1" ref="AP39" ca="1">_xlfn.IFS(AL39="","",(AM39+AO39)&gt;AL39,AN39+(AL39-AM39),TRUE,AL39)</f>
        <v/>
      </c>
      <c r="AQ39" t="str" cm="1">
        <f t="array" aca="1" ref="AQ39" ca="1">_xlfn.IFS($AP39="","",TRUE,IFERROR(_xlfn.XLOOKUP(AP39,INDEX(XLIGH,0,2),INDEX(XLIGH,0,2),,-1),-1))</f>
        <v/>
      </c>
      <c r="AR39" t="str" cm="1">
        <f t="array" aca="1" ref="AR39" ca="1">_xlfn.IFS($AP39="","",TRUE,IFERROR(_xlfn.XLOOKUP(AP39,INDEX(XLIGH,0,2),INDEX(XLIGH,0,1),,-1),-1))</f>
        <v/>
      </c>
      <c r="AS39" t="str" cm="1">
        <f t="array" aca="1" ref="AS39" ca="1">_xlfn.IFS($AP39="","",TRUE,IFERROR(_xlfn.XLOOKUP(AP39,INDEX(XLIGH,0,2),INDEX(XLIGH,0,3),,-1),-1))</f>
        <v/>
      </c>
      <c r="AT39" s="39" t="str" cm="1">
        <f t="array" aca="1" ref="AT39" ca="1">_xlfn.IFS(AP39="","",(AQ39+AS39)&gt;AP39,AR39+(AP39-AQ39),TRUE,AP39)</f>
        <v/>
      </c>
      <c r="AU39" t="str" cm="1">
        <f t="array" aca="1" ref="AU39" ca="1">_xlfn.IFS($AT39="","",TRUE,IFERROR(_xlfn.XLOOKUP(AT39,INDEX(XTEMP,0,2),INDEX(XTEMP,0,2),,-1),-1))</f>
        <v/>
      </c>
      <c r="AV39" t="str" cm="1">
        <f t="array" aca="1" ref="AV39" ca="1">_xlfn.IFS($AT39="","",TRUE,IFERROR(_xlfn.XLOOKUP(AT39,INDEX(XTEMP,0,2),INDEX(XTEMP,0,1),,-1),-1))</f>
        <v/>
      </c>
      <c r="AW39" t="str" cm="1">
        <f t="array" aca="1" ref="AW39" ca="1">_xlfn.IFS($AT39="","",TRUE,IFERROR(_xlfn.XLOOKUP(AT39,INDEX(XTEMP,0,2),INDEX(XTEMP,0,3),,-1),-1))</f>
        <v/>
      </c>
      <c r="AX39" s="39" t="str" cm="1">
        <f t="array" aca="1" ref="AX39" ca="1">_xlfn.IFS(AT39="","",(AU39+AW39)&gt;AT39,AV39+(AT39-AU39),TRUE,AT39)</f>
        <v/>
      </c>
      <c r="AY39" t="str" cm="1">
        <f t="array" aca="1" ref="AY39" ca="1">_xlfn.IFS($AX39="","",TRUE,IFERROR(_xlfn.XLOOKUP(AX39,INDEX(XHUMI,0,2),INDEX(XHUMI,0,2),,-1),-1))</f>
        <v/>
      </c>
      <c r="AZ39" t="str" cm="1">
        <f t="array" aca="1" ref="AZ39" ca="1">_xlfn.IFS($AX39="","",TRUE,IFERROR(_xlfn.XLOOKUP(AX39,INDEX(XHUMI,0,2),INDEX(XHUMI,0,1),,-1),-1))</f>
        <v/>
      </c>
      <c r="BA39" t="str" cm="1">
        <f t="array" aca="1" ref="BA39" ca="1">_xlfn.IFS($AX39="","",TRUE,IFERROR(_xlfn.XLOOKUP(AX39,INDEX(XHUMI,0,2),INDEX(XHUMI,0,3),,-1),-1))</f>
        <v/>
      </c>
      <c r="BB39" s="39" t="str" cm="1">
        <f t="array" aca="1" ref="BB39" ca="1">_xlfn.IFS(AX39="","",(AY39+BA39)&gt;AX39,AZ39+(AX39-AY39),TRUE,AX39)</f>
        <v/>
      </c>
      <c r="DY39" s="20"/>
      <c r="EA39"/>
      <c r="JM39" s="22"/>
      <c r="KJ39" s="20"/>
    </row>
    <row r="40" spans="1:296" x14ac:dyDescent="0.3">
      <c r="A40">
        <v>28</v>
      </c>
      <c r="C40" s="9" t="str">
        <f t="shared" ca="1" si="0"/>
        <v>4038242924 3815312886 256724372</v>
      </c>
      <c r="D40">
        <f t="shared" ca="1" si="1"/>
        <v>31</v>
      </c>
      <c r="E40" t="str" cm="1">
        <f t="array" aca="1" ref="E40" ca="1">_xlfn.IFS($C40=0,"",
NOT(ISERROR(VALUE(LEFT($C40,1)))),"V",
$A40=1,"begn",
TRUE,LEFT($C40,4)
)</f>
        <v>V</v>
      </c>
      <c r="F40" t="str" cm="1">
        <f t="array" aca="1" ref="F40:H40" ca="1">_xlfn.IFS($C40=0,"",
TRUE,_xlfn.TEXTSPLIT(IF($A40=1,MID($C40,7,1000),$C40)," ")
)</f>
        <v>4038242924</v>
      </c>
      <c r="G40" t="str">
        <f ca="1"/>
        <v>3815312886</v>
      </c>
      <c r="H40" t="str">
        <f ca="1"/>
        <v>256724372</v>
      </c>
      <c r="U40"/>
      <c r="Z40" s="37" t="str">
        <f t="shared" ca="1" si="2"/>
        <v/>
      </c>
      <c r="AA40" t="str" cm="1">
        <f t="array" aca="1" ref="AA40" ca="1">_xlfn.IFS($Z40="","",TRUE,IFERROR(_xlfn.XLOOKUP(Z40,INDEX(XSEED,0,2),INDEX(XSEED,0,2),,-1),-1))</f>
        <v/>
      </c>
      <c r="AB40" t="str" cm="1">
        <f t="array" aca="1" ref="AB40" ca="1">_xlfn.IFS($Z40="","",TRUE,IFERROR(_xlfn.XLOOKUP(Z40,INDEX(XSEED,0,2),INDEX(XSEED,0,1),,-1),-1))</f>
        <v/>
      </c>
      <c r="AC40" t="str" cm="1">
        <f t="array" aca="1" ref="AC40" ca="1">_xlfn.IFS($Z40="","",TRUE,IFERROR(_xlfn.XLOOKUP(Z40,INDEX(XSEED,0,2),INDEX(XSEED,0,3),,-1),-1))</f>
        <v/>
      </c>
      <c r="AD40" s="39" t="str" cm="1">
        <f t="array" aca="1" ref="AD40" ca="1">_xlfn.IFS(Z40="","",(AA40+AC40)&gt;Z40,AB40+(Z40-AA40),TRUE,Z40)</f>
        <v/>
      </c>
      <c r="AE40" t="str" cm="1">
        <f t="array" aca="1" ref="AE40" ca="1">_xlfn.IFS($AD40="","",TRUE,IFERROR(_xlfn.XLOOKUP(AD40,INDEX(XSOIL,0,2),INDEX(XSOIL,0,2),,-1),-1))</f>
        <v/>
      </c>
      <c r="AF40" t="str" cm="1">
        <f t="array" aca="1" ref="AF40" ca="1">_xlfn.IFS($AD40="","",TRUE,IFERROR(_xlfn.XLOOKUP(AD40,INDEX(XSOIL,0,2),INDEX(XSOIL,0,1),,-1),-1))</f>
        <v/>
      </c>
      <c r="AG40" t="str" cm="1">
        <f t="array" aca="1" ref="AG40" ca="1">_xlfn.IFS($AD40="","",TRUE,IFERROR(_xlfn.XLOOKUP(AD40,INDEX(XSOIL,0,2),INDEX(XSOIL,0,3),,-1),-1))</f>
        <v/>
      </c>
      <c r="AH40" s="39" t="str" cm="1">
        <f t="array" aca="1" ref="AH40" ca="1">_xlfn.IFS(AD40="","",(AE40+AG40)&gt;AD40,AF40+(AD40-AE40),TRUE,AD40)</f>
        <v/>
      </c>
      <c r="AI40" t="str" cm="1">
        <f t="array" aca="1" ref="AI40" ca="1">_xlfn.IFS($AH40="","",TRUE,IFERROR(_xlfn.XLOOKUP(AH40,INDEX(XFERT,0,2),INDEX(XFERT,0,2),,-1),-1))</f>
        <v/>
      </c>
      <c r="AJ40" t="str" cm="1">
        <f t="array" aca="1" ref="AJ40" ca="1">_xlfn.IFS($AH40="","",TRUE,IFERROR(_xlfn.XLOOKUP(AH40,INDEX(XFERT,0,2),INDEX(XFERT,0,1),,-1),-1))</f>
        <v/>
      </c>
      <c r="AK40" t="str" cm="1">
        <f t="array" aca="1" ref="AK40" ca="1">_xlfn.IFS($AH40="","",TRUE,IFERROR(_xlfn.XLOOKUP(AH40,INDEX(XFERT,0,2),INDEX(XFERT,0,3),,-1),-1))</f>
        <v/>
      </c>
      <c r="AL40" s="39" t="str" cm="1">
        <f t="array" aca="1" ref="AL40" ca="1">_xlfn.IFS(AH40="","",(AI40+AK40)&gt;AH40,AJ40+(AH40-AI40),TRUE,AH40)</f>
        <v/>
      </c>
      <c r="AM40" t="str" cm="1">
        <f t="array" aca="1" ref="AM40" ca="1">_xlfn.IFS($AL40="","",TRUE,IFERROR(_xlfn.XLOOKUP(AL40,INDEX(XWATE,0,2),INDEX(XWATE,0,2),,-1),-1))</f>
        <v/>
      </c>
      <c r="AN40" t="str" cm="1">
        <f t="array" aca="1" ref="AN40" ca="1">_xlfn.IFS($AL40="","",TRUE,IFERROR(_xlfn.XLOOKUP(AL40,INDEX(XWATE,0,2),INDEX(XWATE,0,1),,-1),-1))</f>
        <v/>
      </c>
      <c r="AO40" t="str" cm="1">
        <f t="array" aca="1" ref="AO40" ca="1">_xlfn.IFS($AL40="","",TRUE,IFERROR(_xlfn.XLOOKUP(AL40,INDEX(XWATE,0,2),INDEX(XWATE,0,3),,-1),-1))</f>
        <v/>
      </c>
      <c r="AP40" s="39" t="str" cm="1">
        <f t="array" aca="1" ref="AP40" ca="1">_xlfn.IFS(AL40="","",(AM40+AO40)&gt;AL40,AN40+(AL40-AM40),TRUE,AL40)</f>
        <v/>
      </c>
      <c r="AQ40" t="str" cm="1">
        <f t="array" aca="1" ref="AQ40" ca="1">_xlfn.IFS($AP40="","",TRUE,IFERROR(_xlfn.XLOOKUP(AP40,INDEX(XLIGH,0,2),INDEX(XLIGH,0,2),,-1),-1))</f>
        <v/>
      </c>
      <c r="AR40" t="str" cm="1">
        <f t="array" aca="1" ref="AR40" ca="1">_xlfn.IFS($AP40="","",TRUE,IFERROR(_xlfn.XLOOKUP(AP40,INDEX(XLIGH,0,2),INDEX(XLIGH,0,1),,-1),-1))</f>
        <v/>
      </c>
      <c r="AS40" t="str" cm="1">
        <f t="array" aca="1" ref="AS40" ca="1">_xlfn.IFS($AP40="","",TRUE,IFERROR(_xlfn.XLOOKUP(AP40,INDEX(XLIGH,0,2),INDEX(XLIGH,0,3),,-1),-1))</f>
        <v/>
      </c>
      <c r="AT40" s="39" t="str" cm="1">
        <f t="array" aca="1" ref="AT40" ca="1">_xlfn.IFS(AP40="","",(AQ40+AS40)&gt;AP40,AR40+(AP40-AQ40),TRUE,AP40)</f>
        <v/>
      </c>
      <c r="AU40" t="str" cm="1">
        <f t="array" aca="1" ref="AU40" ca="1">_xlfn.IFS($AT40="","",TRUE,IFERROR(_xlfn.XLOOKUP(AT40,INDEX(XTEMP,0,2),INDEX(XTEMP,0,2),,-1),-1))</f>
        <v/>
      </c>
      <c r="AV40" t="str" cm="1">
        <f t="array" aca="1" ref="AV40" ca="1">_xlfn.IFS($AT40="","",TRUE,IFERROR(_xlfn.XLOOKUP(AT40,INDEX(XTEMP,0,2),INDEX(XTEMP,0,1),,-1),-1))</f>
        <v/>
      </c>
      <c r="AW40" t="str" cm="1">
        <f t="array" aca="1" ref="AW40" ca="1">_xlfn.IFS($AT40="","",TRUE,IFERROR(_xlfn.XLOOKUP(AT40,INDEX(XTEMP,0,2),INDEX(XTEMP,0,3),,-1),-1))</f>
        <v/>
      </c>
      <c r="AX40" s="39" t="str" cm="1">
        <f t="array" aca="1" ref="AX40" ca="1">_xlfn.IFS(AT40="","",(AU40+AW40)&gt;AT40,AV40+(AT40-AU40),TRUE,AT40)</f>
        <v/>
      </c>
      <c r="AY40" t="str" cm="1">
        <f t="array" aca="1" ref="AY40" ca="1">_xlfn.IFS($AX40="","",TRUE,IFERROR(_xlfn.XLOOKUP(AX40,INDEX(XHUMI,0,2),INDEX(XHUMI,0,2),,-1),-1))</f>
        <v/>
      </c>
      <c r="AZ40" t="str" cm="1">
        <f t="array" aca="1" ref="AZ40" ca="1">_xlfn.IFS($AX40="","",TRUE,IFERROR(_xlfn.XLOOKUP(AX40,INDEX(XHUMI,0,2),INDEX(XHUMI,0,1),,-1),-1))</f>
        <v/>
      </c>
      <c r="BA40" t="str" cm="1">
        <f t="array" aca="1" ref="BA40" ca="1">_xlfn.IFS($AX40="","",TRUE,IFERROR(_xlfn.XLOOKUP(AX40,INDEX(XHUMI,0,2),INDEX(XHUMI,0,3),,-1),-1))</f>
        <v/>
      </c>
      <c r="BB40" s="39" t="str" cm="1">
        <f t="array" aca="1" ref="BB40" ca="1">_xlfn.IFS(AX40="","",(AY40+BA40)&gt;AX40,AZ40+(AX40-AY40),TRUE,AX40)</f>
        <v/>
      </c>
      <c r="DY40" s="20"/>
      <c r="EA40"/>
      <c r="JM40" s="22"/>
      <c r="KJ40" s="20"/>
    </row>
    <row r="41" spans="1:296" x14ac:dyDescent="0.3">
      <c r="A41">
        <v>29</v>
      </c>
      <c r="C41" s="9" t="str">
        <f t="shared" ca="1" si="0"/>
        <v>2431826636 3268919687 279247493</v>
      </c>
      <c r="D41">
        <f t="shared" ca="1" si="1"/>
        <v>31</v>
      </c>
      <c r="E41" t="str" cm="1">
        <f t="array" aca="1" ref="E41" ca="1">_xlfn.IFS($C41=0,"",
NOT(ISERROR(VALUE(LEFT($C41,1)))),"V",
$A41=1,"begn",
TRUE,LEFT($C41,4)
)</f>
        <v>V</v>
      </c>
      <c r="F41" t="str" cm="1">
        <f t="array" aca="1" ref="F41:H41" ca="1">_xlfn.IFS($C41=0,"",
TRUE,_xlfn.TEXTSPLIT(IF($A41=1,MID($C41,7,1000),$C41)," ")
)</f>
        <v>2431826636</v>
      </c>
      <c r="G41" t="str">
        <f ca="1"/>
        <v>3268919687</v>
      </c>
      <c r="H41" t="str">
        <f ca="1"/>
        <v>279247493</v>
      </c>
      <c r="U41"/>
      <c r="Z41" s="37" t="str">
        <f t="shared" ca="1" si="2"/>
        <v/>
      </c>
      <c r="AA41" t="str" cm="1">
        <f t="array" aca="1" ref="AA41" ca="1">_xlfn.IFS($Z41="","",TRUE,IFERROR(_xlfn.XLOOKUP(Z41,INDEX(XSEED,0,2),INDEX(XSEED,0,2),,-1),-1))</f>
        <v/>
      </c>
      <c r="AB41" t="str" cm="1">
        <f t="array" aca="1" ref="AB41" ca="1">_xlfn.IFS($Z41="","",TRUE,IFERROR(_xlfn.XLOOKUP(Z41,INDEX(XSEED,0,2),INDEX(XSEED,0,1),,-1),-1))</f>
        <v/>
      </c>
      <c r="AC41" t="str" cm="1">
        <f t="array" aca="1" ref="AC41" ca="1">_xlfn.IFS($Z41="","",TRUE,IFERROR(_xlfn.XLOOKUP(Z41,INDEX(XSEED,0,2),INDEX(XSEED,0,3),,-1),-1))</f>
        <v/>
      </c>
      <c r="AD41" s="39" t="str" cm="1">
        <f t="array" aca="1" ref="AD41" ca="1">_xlfn.IFS(Z41="","",(AA41+AC41)&gt;Z41,AB41+(Z41-AA41),TRUE,Z41)</f>
        <v/>
      </c>
      <c r="AE41" t="str" cm="1">
        <f t="array" aca="1" ref="AE41" ca="1">_xlfn.IFS($AD41="","",TRUE,IFERROR(_xlfn.XLOOKUP(AD41,INDEX(XSOIL,0,2),INDEX(XSOIL,0,2),,-1),-1))</f>
        <v/>
      </c>
      <c r="AF41" t="str" cm="1">
        <f t="array" aca="1" ref="AF41" ca="1">_xlfn.IFS($AD41="","",TRUE,IFERROR(_xlfn.XLOOKUP(AD41,INDEX(XSOIL,0,2),INDEX(XSOIL,0,1),,-1),-1))</f>
        <v/>
      </c>
      <c r="AG41" t="str" cm="1">
        <f t="array" aca="1" ref="AG41" ca="1">_xlfn.IFS($AD41="","",TRUE,IFERROR(_xlfn.XLOOKUP(AD41,INDEX(XSOIL,0,2),INDEX(XSOIL,0,3),,-1),-1))</f>
        <v/>
      </c>
      <c r="AH41" s="39" t="str" cm="1">
        <f t="array" aca="1" ref="AH41" ca="1">_xlfn.IFS(AD41="","",(AE41+AG41)&gt;AD41,AF41+(AD41-AE41),TRUE,AD41)</f>
        <v/>
      </c>
      <c r="AI41" t="str" cm="1">
        <f t="array" aca="1" ref="AI41" ca="1">_xlfn.IFS($AH41="","",TRUE,IFERROR(_xlfn.XLOOKUP(AH41,INDEX(XFERT,0,2),INDEX(XFERT,0,2),,-1),-1))</f>
        <v/>
      </c>
      <c r="AJ41" t="str" cm="1">
        <f t="array" aca="1" ref="AJ41" ca="1">_xlfn.IFS($AH41="","",TRUE,IFERROR(_xlfn.XLOOKUP(AH41,INDEX(XFERT,0,2),INDEX(XFERT,0,1),,-1),-1))</f>
        <v/>
      </c>
      <c r="AK41" t="str" cm="1">
        <f t="array" aca="1" ref="AK41" ca="1">_xlfn.IFS($AH41="","",TRUE,IFERROR(_xlfn.XLOOKUP(AH41,INDEX(XFERT,0,2),INDEX(XFERT,0,3),,-1),-1))</f>
        <v/>
      </c>
      <c r="AL41" s="39" t="str" cm="1">
        <f t="array" aca="1" ref="AL41" ca="1">_xlfn.IFS(AH41="","",(AI41+AK41)&gt;AH41,AJ41+(AH41-AI41),TRUE,AH41)</f>
        <v/>
      </c>
      <c r="AM41" t="str" cm="1">
        <f t="array" aca="1" ref="AM41" ca="1">_xlfn.IFS($AL41="","",TRUE,IFERROR(_xlfn.XLOOKUP(AL41,INDEX(XWATE,0,2),INDEX(XWATE,0,2),,-1),-1))</f>
        <v/>
      </c>
      <c r="AN41" t="str" cm="1">
        <f t="array" aca="1" ref="AN41" ca="1">_xlfn.IFS($AL41="","",TRUE,IFERROR(_xlfn.XLOOKUP(AL41,INDEX(XWATE,0,2),INDEX(XWATE,0,1),,-1),-1))</f>
        <v/>
      </c>
      <c r="AO41" t="str" cm="1">
        <f t="array" aca="1" ref="AO41" ca="1">_xlfn.IFS($AL41="","",TRUE,IFERROR(_xlfn.XLOOKUP(AL41,INDEX(XWATE,0,2),INDEX(XWATE,0,3),,-1),-1))</f>
        <v/>
      </c>
      <c r="AP41" s="39" t="str" cm="1">
        <f t="array" aca="1" ref="AP41" ca="1">_xlfn.IFS(AL41="","",(AM41+AO41)&gt;AL41,AN41+(AL41-AM41),TRUE,AL41)</f>
        <v/>
      </c>
      <c r="AQ41" t="str" cm="1">
        <f t="array" aca="1" ref="AQ41" ca="1">_xlfn.IFS($AP41="","",TRUE,IFERROR(_xlfn.XLOOKUP(AP41,INDEX(XLIGH,0,2),INDEX(XLIGH,0,2),,-1),-1))</f>
        <v/>
      </c>
      <c r="AR41" t="str" cm="1">
        <f t="array" aca="1" ref="AR41" ca="1">_xlfn.IFS($AP41="","",TRUE,IFERROR(_xlfn.XLOOKUP(AP41,INDEX(XLIGH,0,2),INDEX(XLIGH,0,1),,-1),-1))</f>
        <v/>
      </c>
      <c r="AS41" t="str" cm="1">
        <f t="array" aca="1" ref="AS41" ca="1">_xlfn.IFS($AP41="","",TRUE,IFERROR(_xlfn.XLOOKUP(AP41,INDEX(XLIGH,0,2),INDEX(XLIGH,0,3),,-1),-1))</f>
        <v/>
      </c>
      <c r="AT41" s="39" t="str" cm="1">
        <f t="array" aca="1" ref="AT41" ca="1">_xlfn.IFS(AP41="","",(AQ41+AS41)&gt;AP41,AR41+(AP41-AQ41),TRUE,AP41)</f>
        <v/>
      </c>
      <c r="AU41" t="str" cm="1">
        <f t="array" aca="1" ref="AU41" ca="1">_xlfn.IFS($AT41="","",TRUE,IFERROR(_xlfn.XLOOKUP(AT41,INDEX(XTEMP,0,2),INDEX(XTEMP,0,2),,-1),-1))</f>
        <v/>
      </c>
      <c r="AV41" t="str" cm="1">
        <f t="array" aca="1" ref="AV41" ca="1">_xlfn.IFS($AT41="","",TRUE,IFERROR(_xlfn.XLOOKUP(AT41,INDEX(XTEMP,0,2),INDEX(XTEMP,0,1),,-1),-1))</f>
        <v/>
      </c>
      <c r="AW41" t="str" cm="1">
        <f t="array" aca="1" ref="AW41" ca="1">_xlfn.IFS($AT41="","",TRUE,IFERROR(_xlfn.XLOOKUP(AT41,INDEX(XTEMP,0,2),INDEX(XTEMP,0,3),,-1),-1))</f>
        <v/>
      </c>
      <c r="AX41" s="39" t="str" cm="1">
        <f t="array" aca="1" ref="AX41" ca="1">_xlfn.IFS(AT41="","",(AU41+AW41)&gt;AT41,AV41+(AT41-AU41),TRUE,AT41)</f>
        <v/>
      </c>
      <c r="AY41" t="str" cm="1">
        <f t="array" aca="1" ref="AY41" ca="1">_xlfn.IFS($AX41="","",TRUE,IFERROR(_xlfn.XLOOKUP(AX41,INDEX(XHUMI,0,2),INDEX(XHUMI,0,2),,-1),-1))</f>
        <v/>
      </c>
      <c r="AZ41" t="str" cm="1">
        <f t="array" aca="1" ref="AZ41" ca="1">_xlfn.IFS($AX41="","",TRUE,IFERROR(_xlfn.XLOOKUP(AX41,INDEX(XHUMI,0,2),INDEX(XHUMI,0,1),,-1),-1))</f>
        <v/>
      </c>
      <c r="BA41" t="str" cm="1">
        <f t="array" aca="1" ref="BA41" ca="1">_xlfn.IFS($AX41="","",TRUE,IFERROR(_xlfn.XLOOKUP(AX41,INDEX(XHUMI,0,2),INDEX(XHUMI,0,3),,-1),-1))</f>
        <v/>
      </c>
      <c r="BB41" s="39" t="str" cm="1">
        <f t="array" aca="1" ref="BB41" ca="1">_xlfn.IFS(AX41="","",(AY41+BA41)&gt;AX41,AZ41+(AX41-AY41),TRUE,AX41)</f>
        <v/>
      </c>
      <c r="DY41" s="20"/>
      <c r="EA41"/>
      <c r="JM41" s="22"/>
      <c r="KJ41" s="20"/>
    </row>
    <row r="42" spans="1:296" x14ac:dyDescent="0.3">
      <c r="A42">
        <v>30</v>
      </c>
      <c r="C42" s="9" t="str">
        <f t="shared" ca="1" si="0"/>
        <v>866869902 1671637223 167253078</v>
      </c>
      <c r="D42">
        <f t="shared" ca="1" si="1"/>
        <v>30</v>
      </c>
      <c r="E42" t="str" cm="1">
        <f t="array" aca="1" ref="E42" ca="1">_xlfn.IFS($C42=0,"",
NOT(ISERROR(VALUE(LEFT($C42,1)))),"V",
$A42=1,"begn",
TRUE,LEFT($C42,4)
)</f>
        <v>V</v>
      </c>
      <c r="F42" t="str" cm="1">
        <f t="array" aca="1" ref="F42:H42" ca="1">_xlfn.IFS($C42=0,"",
TRUE,_xlfn.TEXTSPLIT(IF($A42=1,MID($C42,7,1000),$C42)," ")
)</f>
        <v>866869902</v>
      </c>
      <c r="G42" t="str">
        <f ca="1"/>
        <v>1671637223</v>
      </c>
      <c r="H42" t="str">
        <f ca="1"/>
        <v>167253078</v>
      </c>
      <c r="U42"/>
      <c r="Z42" s="37" t="str">
        <f t="shared" ca="1" si="2"/>
        <v/>
      </c>
      <c r="AA42" t="str" cm="1">
        <f t="array" aca="1" ref="AA42" ca="1">_xlfn.IFS($Z42="","",TRUE,IFERROR(_xlfn.XLOOKUP(Z42,INDEX(XSEED,0,2),INDEX(XSEED,0,2),,-1),-1))</f>
        <v/>
      </c>
      <c r="AB42" t="str" cm="1">
        <f t="array" aca="1" ref="AB42" ca="1">_xlfn.IFS($Z42="","",TRUE,IFERROR(_xlfn.XLOOKUP(Z42,INDEX(XSEED,0,2),INDEX(XSEED,0,1),,-1),-1))</f>
        <v/>
      </c>
      <c r="AC42" t="str" cm="1">
        <f t="array" aca="1" ref="AC42" ca="1">_xlfn.IFS($Z42="","",TRUE,IFERROR(_xlfn.XLOOKUP(Z42,INDEX(XSEED,0,2),INDEX(XSEED,0,3),,-1),-1))</f>
        <v/>
      </c>
      <c r="AD42" s="39" t="str" cm="1">
        <f t="array" aca="1" ref="AD42" ca="1">_xlfn.IFS(Z42="","",(AA42+AC42)&gt;Z42,AB42+(Z42-AA42),TRUE,Z42)</f>
        <v/>
      </c>
      <c r="AE42" t="str" cm="1">
        <f t="array" aca="1" ref="AE42" ca="1">_xlfn.IFS($AD42="","",TRUE,IFERROR(_xlfn.XLOOKUP(AD42,INDEX(XSOIL,0,2),INDEX(XSOIL,0,2),,-1),-1))</f>
        <v/>
      </c>
      <c r="AF42" t="str" cm="1">
        <f t="array" aca="1" ref="AF42" ca="1">_xlfn.IFS($AD42="","",TRUE,IFERROR(_xlfn.XLOOKUP(AD42,INDEX(XSOIL,0,2),INDEX(XSOIL,0,1),,-1),-1))</f>
        <v/>
      </c>
      <c r="AG42" t="str" cm="1">
        <f t="array" aca="1" ref="AG42" ca="1">_xlfn.IFS($AD42="","",TRUE,IFERROR(_xlfn.XLOOKUP(AD42,INDEX(XSOIL,0,2),INDEX(XSOIL,0,3),,-1),-1))</f>
        <v/>
      </c>
      <c r="AH42" s="39" t="str" cm="1">
        <f t="array" aca="1" ref="AH42" ca="1">_xlfn.IFS(AD42="","",(AE42+AG42)&gt;AD42,AF42+(AD42-AE42),TRUE,AD42)</f>
        <v/>
      </c>
      <c r="AI42" t="str" cm="1">
        <f t="array" aca="1" ref="AI42" ca="1">_xlfn.IFS($AH42="","",TRUE,IFERROR(_xlfn.XLOOKUP(AH42,INDEX(XFERT,0,2),INDEX(XFERT,0,2),,-1),-1))</f>
        <v/>
      </c>
      <c r="AJ42" t="str" cm="1">
        <f t="array" aca="1" ref="AJ42" ca="1">_xlfn.IFS($AH42="","",TRUE,IFERROR(_xlfn.XLOOKUP(AH42,INDEX(XFERT,0,2),INDEX(XFERT,0,1),,-1),-1))</f>
        <v/>
      </c>
      <c r="AK42" t="str" cm="1">
        <f t="array" aca="1" ref="AK42" ca="1">_xlfn.IFS($AH42="","",TRUE,IFERROR(_xlfn.XLOOKUP(AH42,INDEX(XFERT,0,2),INDEX(XFERT,0,3),,-1),-1))</f>
        <v/>
      </c>
      <c r="AL42" s="39" t="str" cm="1">
        <f t="array" aca="1" ref="AL42" ca="1">_xlfn.IFS(AH42="","",(AI42+AK42)&gt;AH42,AJ42+(AH42-AI42),TRUE,AH42)</f>
        <v/>
      </c>
      <c r="AM42" t="str" cm="1">
        <f t="array" aca="1" ref="AM42" ca="1">_xlfn.IFS($AL42="","",TRUE,IFERROR(_xlfn.XLOOKUP(AL42,INDEX(XWATE,0,2),INDEX(XWATE,0,2),,-1),-1))</f>
        <v/>
      </c>
      <c r="AN42" t="str" cm="1">
        <f t="array" aca="1" ref="AN42" ca="1">_xlfn.IFS($AL42="","",TRUE,IFERROR(_xlfn.XLOOKUP(AL42,INDEX(XWATE,0,2),INDEX(XWATE,0,1),,-1),-1))</f>
        <v/>
      </c>
      <c r="AO42" t="str" cm="1">
        <f t="array" aca="1" ref="AO42" ca="1">_xlfn.IFS($AL42="","",TRUE,IFERROR(_xlfn.XLOOKUP(AL42,INDEX(XWATE,0,2),INDEX(XWATE,0,3),,-1),-1))</f>
        <v/>
      </c>
      <c r="AP42" s="39" t="str" cm="1">
        <f t="array" aca="1" ref="AP42" ca="1">_xlfn.IFS(AL42="","",(AM42+AO42)&gt;AL42,AN42+(AL42-AM42),TRUE,AL42)</f>
        <v/>
      </c>
      <c r="AQ42" t="str" cm="1">
        <f t="array" aca="1" ref="AQ42" ca="1">_xlfn.IFS($AP42="","",TRUE,IFERROR(_xlfn.XLOOKUP(AP42,INDEX(XLIGH,0,2),INDEX(XLIGH,0,2),,-1),-1))</f>
        <v/>
      </c>
      <c r="AR42" t="str" cm="1">
        <f t="array" aca="1" ref="AR42" ca="1">_xlfn.IFS($AP42="","",TRUE,IFERROR(_xlfn.XLOOKUP(AP42,INDEX(XLIGH,0,2),INDEX(XLIGH,0,1),,-1),-1))</f>
        <v/>
      </c>
      <c r="AS42" t="str" cm="1">
        <f t="array" aca="1" ref="AS42" ca="1">_xlfn.IFS($AP42="","",TRUE,IFERROR(_xlfn.XLOOKUP(AP42,INDEX(XLIGH,0,2),INDEX(XLIGH,0,3),,-1),-1))</f>
        <v/>
      </c>
      <c r="AT42" s="39" t="str" cm="1">
        <f t="array" aca="1" ref="AT42" ca="1">_xlfn.IFS(AP42="","",(AQ42+AS42)&gt;AP42,AR42+(AP42-AQ42),TRUE,AP42)</f>
        <v/>
      </c>
      <c r="AU42" t="str" cm="1">
        <f t="array" aca="1" ref="AU42" ca="1">_xlfn.IFS($AT42="","",TRUE,IFERROR(_xlfn.XLOOKUP(AT42,INDEX(XTEMP,0,2),INDEX(XTEMP,0,2),,-1),-1))</f>
        <v/>
      </c>
      <c r="AV42" t="str" cm="1">
        <f t="array" aca="1" ref="AV42" ca="1">_xlfn.IFS($AT42="","",TRUE,IFERROR(_xlfn.XLOOKUP(AT42,INDEX(XTEMP,0,2),INDEX(XTEMP,0,1),,-1),-1))</f>
        <v/>
      </c>
      <c r="AW42" t="str" cm="1">
        <f t="array" aca="1" ref="AW42" ca="1">_xlfn.IFS($AT42="","",TRUE,IFERROR(_xlfn.XLOOKUP(AT42,INDEX(XTEMP,0,2),INDEX(XTEMP,0,3),,-1),-1))</f>
        <v/>
      </c>
      <c r="AX42" s="39" t="str" cm="1">
        <f t="array" aca="1" ref="AX42" ca="1">_xlfn.IFS(AT42="","",(AU42+AW42)&gt;AT42,AV42+(AT42-AU42),TRUE,AT42)</f>
        <v/>
      </c>
      <c r="AY42" t="str" cm="1">
        <f t="array" aca="1" ref="AY42" ca="1">_xlfn.IFS($AX42="","",TRUE,IFERROR(_xlfn.XLOOKUP(AX42,INDEX(XHUMI,0,2),INDEX(XHUMI,0,2),,-1),-1))</f>
        <v/>
      </c>
      <c r="AZ42" t="str" cm="1">
        <f t="array" aca="1" ref="AZ42" ca="1">_xlfn.IFS($AX42="","",TRUE,IFERROR(_xlfn.XLOOKUP(AX42,INDEX(XHUMI,0,2),INDEX(XHUMI,0,1),,-1),-1))</f>
        <v/>
      </c>
      <c r="BA42" t="str" cm="1">
        <f t="array" aca="1" ref="BA42" ca="1">_xlfn.IFS($AX42="","",TRUE,IFERROR(_xlfn.XLOOKUP(AX42,INDEX(XHUMI,0,2),INDEX(XHUMI,0,3),,-1),-1))</f>
        <v/>
      </c>
      <c r="BB42" s="39" t="str" cm="1">
        <f t="array" aca="1" ref="BB42" ca="1">_xlfn.IFS(AX42="","",(AY42+BA42)&gt;AX42,AZ42+(AX42-AY42),TRUE,AX42)</f>
        <v/>
      </c>
      <c r="DY42" s="20"/>
      <c r="EA42"/>
      <c r="JM42" s="22"/>
      <c r="KJ42" s="20"/>
    </row>
    <row r="43" spans="1:296" x14ac:dyDescent="0.3">
      <c r="A43">
        <v>31</v>
      </c>
      <c r="C43" s="9" t="str">
        <f t="shared" ca="1" si="0"/>
        <v>3102705571 889463538 374759203</v>
      </c>
      <c r="D43">
        <f t="shared" ca="1" si="1"/>
        <v>30</v>
      </c>
      <c r="E43" t="str" cm="1">
        <f t="array" aca="1" ref="E43" ca="1">_xlfn.IFS($C43=0,"",
NOT(ISERROR(VALUE(LEFT($C43,1)))),"V",
$A43=1,"begn",
TRUE,LEFT($C43,4)
)</f>
        <v>V</v>
      </c>
      <c r="F43" t="str" cm="1">
        <f t="array" aca="1" ref="F43:H43" ca="1">_xlfn.IFS($C43=0,"",
TRUE,_xlfn.TEXTSPLIT(IF($A43=1,MID($C43,7,1000),$C43)," ")
)</f>
        <v>3102705571</v>
      </c>
      <c r="G43" t="str">
        <f ca="1"/>
        <v>889463538</v>
      </c>
      <c r="H43" t="str">
        <f ca="1"/>
        <v>374759203</v>
      </c>
      <c r="U43"/>
      <c r="Z43" s="37" t="str">
        <f t="shared" ca="1" si="2"/>
        <v/>
      </c>
      <c r="AA43" t="str" cm="1">
        <f t="array" aca="1" ref="AA43" ca="1">_xlfn.IFS($Z43="","",TRUE,IFERROR(_xlfn.XLOOKUP(Z43,INDEX(XSEED,0,2),INDEX(XSEED,0,2),,-1),-1))</f>
        <v/>
      </c>
      <c r="AB43" t="str" cm="1">
        <f t="array" aca="1" ref="AB43" ca="1">_xlfn.IFS($Z43="","",TRUE,IFERROR(_xlfn.XLOOKUP(Z43,INDEX(XSEED,0,2),INDEX(XSEED,0,1),,-1),-1))</f>
        <v/>
      </c>
      <c r="AC43" t="str" cm="1">
        <f t="array" aca="1" ref="AC43" ca="1">_xlfn.IFS($Z43="","",TRUE,IFERROR(_xlfn.XLOOKUP(Z43,INDEX(XSEED,0,2),INDEX(XSEED,0,3),,-1),-1))</f>
        <v/>
      </c>
      <c r="AD43" s="39" t="str" cm="1">
        <f t="array" aca="1" ref="AD43" ca="1">_xlfn.IFS(Z43="","",(AA43+AC43)&gt;Z43,AB43+(Z43-AA43),TRUE,Z43)</f>
        <v/>
      </c>
      <c r="AE43" t="str" cm="1">
        <f t="array" aca="1" ref="AE43" ca="1">_xlfn.IFS($AD43="","",TRUE,IFERROR(_xlfn.XLOOKUP(AD43,INDEX(XSOIL,0,2),INDEX(XSOIL,0,2),,-1),-1))</f>
        <v/>
      </c>
      <c r="AF43" t="str" cm="1">
        <f t="array" aca="1" ref="AF43" ca="1">_xlfn.IFS($AD43="","",TRUE,IFERROR(_xlfn.XLOOKUP(AD43,INDEX(XSOIL,0,2),INDEX(XSOIL,0,1),,-1),-1))</f>
        <v/>
      </c>
      <c r="AG43" t="str" cm="1">
        <f t="array" aca="1" ref="AG43" ca="1">_xlfn.IFS($AD43="","",TRUE,IFERROR(_xlfn.XLOOKUP(AD43,INDEX(XSOIL,0,2),INDEX(XSOIL,0,3),,-1),-1))</f>
        <v/>
      </c>
      <c r="AH43" s="39" t="str" cm="1">
        <f t="array" aca="1" ref="AH43" ca="1">_xlfn.IFS(AD43="","",(AE43+AG43)&gt;AD43,AF43+(AD43-AE43),TRUE,AD43)</f>
        <v/>
      </c>
      <c r="AI43" t="str" cm="1">
        <f t="array" aca="1" ref="AI43" ca="1">_xlfn.IFS($AH43="","",TRUE,IFERROR(_xlfn.XLOOKUP(AH43,INDEX(XFERT,0,2),INDEX(XFERT,0,2),,-1),-1))</f>
        <v/>
      </c>
      <c r="AJ43" t="str" cm="1">
        <f t="array" aca="1" ref="AJ43" ca="1">_xlfn.IFS($AH43="","",TRUE,IFERROR(_xlfn.XLOOKUP(AH43,INDEX(XFERT,0,2),INDEX(XFERT,0,1),,-1),-1))</f>
        <v/>
      </c>
      <c r="AK43" t="str" cm="1">
        <f t="array" aca="1" ref="AK43" ca="1">_xlfn.IFS($AH43="","",TRUE,IFERROR(_xlfn.XLOOKUP(AH43,INDEX(XFERT,0,2),INDEX(XFERT,0,3),,-1),-1))</f>
        <v/>
      </c>
      <c r="AL43" s="39" t="str" cm="1">
        <f t="array" aca="1" ref="AL43" ca="1">_xlfn.IFS(AH43="","",(AI43+AK43)&gt;AH43,AJ43+(AH43-AI43),TRUE,AH43)</f>
        <v/>
      </c>
      <c r="AM43" t="str" cm="1">
        <f t="array" aca="1" ref="AM43" ca="1">_xlfn.IFS($AL43="","",TRUE,IFERROR(_xlfn.XLOOKUP(AL43,INDEX(XWATE,0,2),INDEX(XWATE,0,2),,-1),-1))</f>
        <v/>
      </c>
      <c r="AN43" t="str" cm="1">
        <f t="array" aca="1" ref="AN43" ca="1">_xlfn.IFS($AL43="","",TRUE,IFERROR(_xlfn.XLOOKUP(AL43,INDEX(XWATE,0,2),INDEX(XWATE,0,1),,-1),-1))</f>
        <v/>
      </c>
      <c r="AO43" t="str" cm="1">
        <f t="array" aca="1" ref="AO43" ca="1">_xlfn.IFS($AL43="","",TRUE,IFERROR(_xlfn.XLOOKUP(AL43,INDEX(XWATE,0,2),INDEX(XWATE,0,3),,-1),-1))</f>
        <v/>
      </c>
      <c r="AP43" s="39" t="str" cm="1">
        <f t="array" aca="1" ref="AP43" ca="1">_xlfn.IFS(AL43="","",(AM43+AO43)&gt;AL43,AN43+(AL43-AM43),TRUE,AL43)</f>
        <v/>
      </c>
      <c r="AQ43" t="str" cm="1">
        <f t="array" aca="1" ref="AQ43" ca="1">_xlfn.IFS($AP43="","",TRUE,IFERROR(_xlfn.XLOOKUP(AP43,INDEX(XLIGH,0,2),INDEX(XLIGH,0,2),,-1),-1))</f>
        <v/>
      </c>
      <c r="AR43" t="str" cm="1">
        <f t="array" aca="1" ref="AR43" ca="1">_xlfn.IFS($AP43="","",TRUE,IFERROR(_xlfn.XLOOKUP(AP43,INDEX(XLIGH,0,2),INDEX(XLIGH,0,1),,-1),-1))</f>
        <v/>
      </c>
      <c r="AS43" t="str" cm="1">
        <f t="array" aca="1" ref="AS43" ca="1">_xlfn.IFS($AP43="","",TRUE,IFERROR(_xlfn.XLOOKUP(AP43,INDEX(XLIGH,0,2),INDEX(XLIGH,0,3),,-1),-1))</f>
        <v/>
      </c>
      <c r="AT43" s="39" t="str" cm="1">
        <f t="array" aca="1" ref="AT43" ca="1">_xlfn.IFS(AP43="","",(AQ43+AS43)&gt;AP43,AR43+(AP43-AQ43),TRUE,AP43)</f>
        <v/>
      </c>
      <c r="AU43" t="str" cm="1">
        <f t="array" aca="1" ref="AU43" ca="1">_xlfn.IFS($AT43="","",TRUE,IFERROR(_xlfn.XLOOKUP(AT43,INDEX(XTEMP,0,2),INDEX(XTEMP,0,2),,-1),-1))</f>
        <v/>
      </c>
      <c r="AV43" t="str" cm="1">
        <f t="array" aca="1" ref="AV43" ca="1">_xlfn.IFS($AT43="","",TRUE,IFERROR(_xlfn.XLOOKUP(AT43,INDEX(XTEMP,0,2),INDEX(XTEMP,0,1),,-1),-1))</f>
        <v/>
      </c>
      <c r="AW43" t="str" cm="1">
        <f t="array" aca="1" ref="AW43" ca="1">_xlfn.IFS($AT43="","",TRUE,IFERROR(_xlfn.XLOOKUP(AT43,INDEX(XTEMP,0,2),INDEX(XTEMP,0,3),,-1),-1))</f>
        <v/>
      </c>
      <c r="AX43" s="39" t="str" cm="1">
        <f t="array" aca="1" ref="AX43" ca="1">_xlfn.IFS(AT43="","",(AU43+AW43)&gt;AT43,AV43+(AT43-AU43),TRUE,AT43)</f>
        <v/>
      </c>
      <c r="AY43" t="str" cm="1">
        <f t="array" aca="1" ref="AY43" ca="1">_xlfn.IFS($AX43="","",TRUE,IFERROR(_xlfn.XLOOKUP(AX43,INDEX(XHUMI,0,2),INDEX(XHUMI,0,2),,-1),-1))</f>
        <v/>
      </c>
      <c r="AZ43" t="str" cm="1">
        <f t="array" aca="1" ref="AZ43" ca="1">_xlfn.IFS($AX43="","",TRUE,IFERROR(_xlfn.XLOOKUP(AX43,INDEX(XHUMI,0,2),INDEX(XHUMI,0,1),,-1),-1))</f>
        <v/>
      </c>
      <c r="BA43" t="str" cm="1">
        <f t="array" aca="1" ref="BA43" ca="1">_xlfn.IFS($AX43="","",TRUE,IFERROR(_xlfn.XLOOKUP(AX43,INDEX(XHUMI,0,2),INDEX(XHUMI,0,3),,-1),-1))</f>
        <v/>
      </c>
      <c r="BB43" s="39" t="str" cm="1">
        <f t="array" aca="1" ref="BB43" ca="1">_xlfn.IFS(AX43="","",(AY43+BA43)&gt;AX43,AZ43+(AX43-AY43),TRUE,AX43)</f>
        <v/>
      </c>
      <c r="DY43" s="20"/>
      <c r="EA43"/>
      <c r="JM43" s="22"/>
      <c r="KJ43" s="20"/>
    </row>
    <row r="44" spans="1:296" x14ac:dyDescent="0.3">
      <c r="A44">
        <v>32</v>
      </c>
      <c r="C44" s="9" t="str">
        <f t="shared" ca="1" si="0"/>
        <v>1615333950 2646894858 125679350</v>
      </c>
      <c r="D44">
        <f t="shared" ca="1" si="1"/>
        <v>31</v>
      </c>
      <c r="E44" t="str" cm="1">
        <f t="array" aca="1" ref="E44" ca="1">_xlfn.IFS($C44=0,"",
NOT(ISERROR(VALUE(LEFT($C44,1)))),"V",
$A44=1,"begn",
TRUE,LEFT($C44,4)
)</f>
        <v>V</v>
      </c>
      <c r="F44" t="str" cm="1">
        <f t="array" aca="1" ref="F44:H44" ca="1">_xlfn.IFS($C44=0,"",
TRUE,_xlfn.TEXTSPLIT(IF($A44=1,MID($C44,7,1000),$C44)," ")
)</f>
        <v>1615333950</v>
      </c>
      <c r="G44" t="str">
        <f ca="1"/>
        <v>2646894858</v>
      </c>
      <c r="H44" t="str">
        <f ca="1"/>
        <v>125679350</v>
      </c>
      <c r="U44"/>
      <c r="Z44" s="37" t="str">
        <f t="shared" ca="1" si="2"/>
        <v/>
      </c>
      <c r="AA44" t="str" cm="1">
        <f t="array" aca="1" ref="AA44" ca="1">_xlfn.IFS($Z44="","",TRUE,IFERROR(_xlfn.XLOOKUP(Z44,INDEX(XSEED,0,2),INDEX(XSEED,0,2),,-1),-1))</f>
        <v/>
      </c>
      <c r="AB44" t="str" cm="1">
        <f t="array" aca="1" ref="AB44" ca="1">_xlfn.IFS($Z44="","",TRUE,IFERROR(_xlfn.XLOOKUP(Z44,INDEX(XSEED,0,2),INDEX(XSEED,0,1),,-1),-1))</f>
        <v/>
      </c>
      <c r="AC44" t="str" cm="1">
        <f t="array" aca="1" ref="AC44" ca="1">_xlfn.IFS($Z44="","",TRUE,IFERROR(_xlfn.XLOOKUP(Z44,INDEX(XSEED,0,2),INDEX(XSEED,0,3),,-1),-1))</f>
        <v/>
      </c>
      <c r="AD44" s="39" t="str" cm="1">
        <f t="array" aca="1" ref="AD44" ca="1">_xlfn.IFS(Z44="","",(AA44+AC44)&gt;Z44,AB44+(Z44-AA44),TRUE,Z44)</f>
        <v/>
      </c>
      <c r="AE44" t="str" cm="1">
        <f t="array" aca="1" ref="AE44" ca="1">_xlfn.IFS($AD44="","",TRUE,IFERROR(_xlfn.XLOOKUP(AD44,INDEX(XSOIL,0,2),INDEX(XSOIL,0,2),,-1),-1))</f>
        <v/>
      </c>
      <c r="AF44" t="str" cm="1">
        <f t="array" aca="1" ref="AF44" ca="1">_xlfn.IFS($AD44="","",TRUE,IFERROR(_xlfn.XLOOKUP(AD44,INDEX(XSOIL,0,2),INDEX(XSOIL,0,1),,-1),-1))</f>
        <v/>
      </c>
      <c r="AG44" t="str" cm="1">
        <f t="array" aca="1" ref="AG44" ca="1">_xlfn.IFS($AD44="","",TRUE,IFERROR(_xlfn.XLOOKUP(AD44,INDEX(XSOIL,0,2),INDEX(XSOIL,0,3),,-1),-1))</f>
        <v/>
      </c>
      <c r="AH44" s="39" t="str" cm="1">
        <f t="array" aca="1" ref="AH44" ca="1">_xlfn.IFS(AD44="","",(AE44+AG44)&gt;AD44,AF44+(AD44-AE44),TRUE,AD44)</f>
        <v/>
      </c>
      <c r="AI44" t="str" cm="1">
        <f t="array" aca="1" ref="AI44" ca="1">_xlfn.IFS($AH44="","",TRUE,IFERROR(_xlfn.XLOOKUP(AH44,INDEX(XFERT,0,2),INDEX(XFERT,0,2),,-1),-1))</f>
        <v/>
      </c>
      <c r="AJ44" t="str" cm="1">
        <f t="array" aca="1" ref="AJ44" ca="1">_xlfn.IFS($AH44="","",TRUE,IFERROR(_xlfn.XLOOKUP(AH44,INDEX(XFERT,0,2),INDEX(XFERT,0,1),,-1),-1))</f>
        <v/>
      </c>
      <c r="AK44" t="str" cm="1">
        <f t="array" aca="1" ref="AK44" ca="1">_xlfn.IFS($AH44="","",TRUE,IFERROR(_xlfn.XLOOKUP(AH44,INDEX(XFERT,0,2),INDEX(XFERT,0,3),,-1),-1))</f>
        <v/>
      </c>
      <c r="AL44" s="39" t="str" cm="1">
        <f t="array" aca="1" ref="AL44" ca="1">_xlfn.IFS(AH44="","",(AI44+AK44)&gt;AH44,AJ44+(AH44-AI44),TRUE,AH44)</f>
        <v/>
      </c>
      <c r="AM44" t="str" cm="1">
        <f t="array" aca="1" ref="AM44" ca="1">_xlfn.IFS($AL44="","",TRUE,IFERROR(_xlfn.XLOOKUP(AL44,INDEX(XWATE,0,2),INDEX(XWATE,0,2),,-1),-1))</f>
        <v/>
      </c>
      <c r="AN44" t="str" cm="1">
        <f t="array" aca="1" ref="AN44" ca="1">_xlfn.IFS($AL44="","",TRUE,IFERROR(_xlfn.XLOOKUP(AL44,INDEX(XWATE,0,2),INDEX(XWATE,0,1),,-1),-1))</f>
        <v/>
      </c>
      <c r="AO44" t="str" cm="1">
        <f t="array" aca="1" ref="AO44" ca="1">_xlfn.IFS($AL44="","",TRUE,IFERROR(_xlfn.XLOOKUP(AL44,INDEX(XWATE,0,2),INDEX(XWATE,0,3),,-1),-1))</f>
        <v/>
      </c>
      <c r="AP44" s="39" t="str" cm="1">
        <f t="array" aca="1" ref="AP44" ca="1">_xlfn.IFS(AL44="","",(AM44+AO44)&gt;AL44,AN44+(AL44-AM44),TRUE,AL44)</f>
        <v/>
      </c>
      <c r="AQ44" t="str" cm="1">
        <f t="array" aca="1" ref="AQ44" ca="1">_xlfn.IFS($AP44="","",TRUE,IFERROR(_xlfn.XLOOKUP(AP44,INDEX(XLIGH,0,2),INDEX(XLIGH,0,2),,-1),-1))</f>
        <v/>
      </c>
      <c r="AR44" t="str" cm="1">
        <f t="array" aca="1" ref="AR44" ca="1">_xlfn.IFS($AP44="","",TRUE,IFERROR(_xlfn.XLOOKUP(AP44,INDEX(XLIGH,0,2),INDEX(XLIGH,0,1),,-1),-1))</f>
        <v/>
      </c>
      <c r="AS44" t="str" cm="1">
        <f t="array" aca="1" ref="AS44" ca="1">_xlfn.IFS($AP44="","",TRUE,IFERROR(_xlfn.XLOOKUP(AP44,INDEX(XLIGH,0,2),INDEX(XLIGH,0,3),,-1),-1))</f>
        <v/>
      </c>
      <c r="AT44" s="39" t="str" cm="1">
        <f t="array" aca="1" ref="AT44" ca="1">_xlfn.IFS(AP44="","",(AQ44+AS44)&gt;AP44,AR44+(AP44-AQ44),TRUE,AP44)</f>
        <v/>
      </c>
      <c r="AU44" t="str" cm="1">
        <f t="array" aca="1" ref="AU44" ca="1">_xlfn.IFS($AT44="","",TRUE,IFERROR(_xlfn.XLOOKUP(AT44,INDEX(XTEMP,0,2),INDEX(XTEMP,0,2),,-1),-1))</f>
        <v/>
      </c>
      <c r="AV44" t="str" cm="1">
        <f t="array" aca="1" ref="AV44" ca="1">_xlfn.IFS($AT44="","",TRUE,IFERROR(_xlfn.XLOOKUP(AT44,INDEX(XTEMP,0,2),INDEX(XTEMP,0,1),,-1),-1))</f>
        <v/>
      </c>
      <c r="AW44" t="str" cm="1">
        <f t="array" aca="1" ref="AW44" ca="1">_xlfn.IFS($AT44="","",TRUE,IFERROR(_xlfn.XLOOKUP(AT44,INDEX(XTEMP,0,2),INDEX(XTEMP,0,3),,-1),-1))</f>
        <v/>
      </c>
      <c r="AX44" s="39" t="str" cm="1">
        <f t="array" aca="1" ref="AX44" ca="1">_xlfn.IFS(AT44="","",(AU44+AW44)&gt;AT44,AV44+(AT44-AU44),TRUE,AT44)</f>
        <v/>
      </c>
      <c r="AY44" t="str" cm="1">
        <f t="array" aca="1" ref="AY44" ca="1">_xlfn.IFS($AX44="","",TRUE,IFERROR(_xlfn.XLOOKUP(AX44,INDEX(XHUMI,0,2),INDEX(XHUMI,0,2),,-1),-1))</f>
        <v/>
      </c>
      <c r="AZ44" t="str" cm="1">
        <f t="array" aca="1" ref="AZ44" ca="1">_xlfn.IFS($AX44="","",TRUE,IFERROR(_xlfn.XLOOKUP(AX44,INDEX(XHUMI,0,2),INDEX(XHUMI,0,1),,-1),-1))</f>
        <v/>
      </c>
      <c r="BA44" t="str" cm="1">
        <f t="array" aca="1" ref="BA44" ca="1">_xlfn.IFS($AX44="","",TRUE,IFERROR(_xlfn.XLOOKUP(AX44,INDEX(XHUMI,0,2),INDEX(XHUMI,0,3),,-1),-1))</f>
        <v/>
      </c>
      <c r="BB44" s="39" t="str" cm="1">
        <f t="array" aca="1" ref="BB44" ca="1">_xlfn.IFS(AX44="","",(AY44+BA44)&gt;AX44,AZ44+(AX44-AY44),TRUE,AX44)</f>
        <v/>
      </c>
      <c r="DY44" s="20"/>
      <c r="EA44"/>
      <c r="JM44" s="22"/>
      <c r="KJ44" s="20"/>
    </row>
    <row r="45" spans="1:296" x14ac:dyDescent="0.3">
      <c r="A45">
        <v>33</v>
      </c>
      <c r="C45" s="9" t="str">
        <f t="shared" ca="1" si="0"/>
        <v>2136720310 1550513722 121123501</v>
      </c>
      <c r="D45">
        <f t="shared" ca="1" si="1"/>
        <v>31</v>
      </c>
      <c r="E45" t="str" cm="1">
        <f t="array" aca="1" ref="E45" ca="1">_xlfn.IFS($C45=0,"",
NOT(ISERROR(VALUE(LEFT($C45,1)))),"V",
$A45=1,"begn",
TRUE,LEFT($C45,4)
)</f>
        <v>V</v>
      </c>
      <c r="F45" t="str" cm="1">
        <f t="array" aca="1" ref="F45:H45" ca="1">_xlfn.IFS($C45=0,"",
TRUE,_xlfn.TEXTSPLIT(IF($A45=1,MID($C45,7,1000),$C45)," ")
)</f>
        <v>2136720310</v>
      </c>
      <c r="G45" t="str">
        <f ca="1"/>
        <v>1550513722</v>
      </c>
      <c r="H45" t="str">
        <f ca="1"/>
        <v>121123501</v>
      </c>
      <c r="U45"/>
      <c r="Z45" s="37" t="str">
        <f t="shared" ca="1" si="2"/>
        <v/>
      </c>
      <c r="AA45" t="str" cm="1">
        <f t="array" aca="1" ref="AA45" ca="1">_xlfn.IFS($Z45="","",TRUE,IFERROR(_xlfn.XLOOKUP(Z45,INDEX(XSEED,0,2),INDEX(XSEED,0,2),,-1),-1))</f>
        <v/>
      </c>
      <c r="AB45" t="str" cm="1">
        <f t="array" aca="1" ref="AB45" ca="1">_xlfn.IFS($Z45="","",TRUE,IFERROR(_xlfn.XLOOKUP(Z45,INDEX(XSEED,0,2),INDEX(XSEED,0,1),,-1),-1))</f>
        <v/>
      </c>
      <c r="AC45" t="str" cm="1">
        <f t="array" aca="1" ref="AC45" ca="1">_xlfn.IFS($Z45="","",TRUE,IFERROR(_xlfn.XLOOKUP(Z45,INDEX(XSEED,0,2),INDEX(XSEED,0,3),,-1),-1))</f>
        <v/>
      </c>
      <c r="AD45" s="39" t="str" cm="1">
        <f t="array" aca="1" ref="AD45" ca="1">_xlfn.IFS(Z45="","",(AA45+AC45)&gt;Z45,AB45+(Z45-AA45),TRUE,Z45)</f>
        <v/>
      </c>
      <c r="AE45" t="str" cm="1">
        <f t="array" aca="1" ref="AE45" ca="1">_xlfn.IFS($AD45="","",TRUE,IFERROR(_xlfn.XLOOKUP(AD45,INDEX(XSOIL,0,2),INDEX(XSOIL,0,2),,-1),-1))</f>
        <v/>
      </c>
      <c r="AF45" t="str" cm="1">
        <f t="array" aca="1" ref="AF45" ca="1">_xlfn.IFS($AD45="","",TRUE,IFERROR(_xlfn.XLOOKUP(AD45,INDEX(XSOIL,0,2),INDEX(XSOIL,0,1),,-1),-1))</f>
        <v/>
      </c>
      <c r="AG45" t="str" cm="1">
        <f t="array" aca="1" ref="AG45" ca="1">_xlfn.IFS($AD45="","",TRUE,IFERROR(_xlfn.XLOOKUP(AD45,INDEX(XSOIL,0,2),INDEX(XSOIL,0,3),,-1),-1))</f>
        <v/>
      </c>
      <c r="AH45" s="39" t="str" cm="1">
        <f t="array" aca="1" ref="AH45" ca="1">_xlfn.IFS(AD45="","",(AE45+AG45)&gt;AD45,AF45+(AD45-AE45),TRUE,AD45)</f>
        <v/>
      </c>
      <c r="AI45" t="str" cm="1">
        <f t="array" aca="1" ref="AI45" ca="1">_xlfn.IFS($AH45="","",TRUE,IFERROR(_xlfn.XLOOKUP(AH45,INDEX(XFERT,0,2),INDEX(XFERT,0,2),,-1),-1))</f>
        <v/>
      </c>
      <c r="AJ45" t="str" cm="1">
        <f t="array" aca="1" ref="AJ45" ca="1">_xlfn.IFS($AH45="","",TRUE,IFERROR(_xlfn.XLOOKUP(AH45,INDEX(XFERT,0,2),INDEX(XFERT,0,1),,-1),-1))</f>
        <v/>
      </c>
      <c r="AK45" t="str" cm="1">
        <f t="array" aca="1" ref="AK45" ca="1">_xlfn.IFS($AH45="","",TRUE,IFERROR(_xlfn.XLOOKUP(AH45,INDEX(XFERT,0,2),INDEX(XFERT,0,3),,-1),-1))</f>
        <v/>
      </c>
      <c r="AL45" s="39" t="str" cm="1">
        <f t="array" aca="1" ref="AL45" ca="1">_xlfn.IFS(AH45="","",(AI45+AK45)&gt;AH45,AJ45+(AH45-AI45),TRUE,AH45)</f>
        <v/>
      </c>
      <c r="AM45" t="str" cm="1">
        <f t="array" aca="1" ref="AM45" ca="1">_xlfn.IFS($AL45="","",TRUE,IFERROR(_xlfn.XLOOKUP(AL45,INDEX(XWATE,0,2),INDEX(XWATE,0,2),,-1),-1))</f>
        <v/>
      </c>
      <c r="AN45" t="str" cm="1">
        <f t="array" aca="1" ref="AN45" ca="1">_xlfn.IFS($AL45="","",TRUE,IFERROR(_xlfn.XLOOKUP(AL45,INDEX(XWATE,0,2),INDEX(XWATE,0,1),,-1),-1))</f>
        <v/>
      </c>
      <c r="AO45" t="str" cm="1">
        <f t="array" aca="1" ref="AO45" ca="1">_xlfn.IFS($AL45="","",TRUE,IFERROR(_xlfn.XLOOKUP(AL45,INDEX(XWATE,0,2),INDEX(XWATE,0,3),,-1),-1))</f>
        <v/>
      </c>
      <c r="AP45" s="39" t="str" cm="1">
        <f t="array" aca="1" ref="AP45" ca="1">_xlfn.IFS(AL45="","",(AM45+AO45)&gt;AL45,AN45+(AL45-AM45),TRUE,AL45)</f>
        <v/>
      </c>
      <c r="AQ45" t="str" cm="1">
        <f t="array" aca="1" ref="AQ45" ca="1">_xlfn.IFS($AP45="","",TRUE,IFERROR(_xlfn.XLOOKUP(AP45,INDEX(XLIGH,0,2),INDEX(XLIGH,0,2),,-1),-1))</f>
        <v/>
      </c>
      <c r="AR45" t="str" cm="1">
        <f t="array" aca="1" ref="AR45" ca="1">_xlfn.IFS($AP45="","",TRUE,IFERROR(_xlfn.XLOOKUP(AP45,INDEX(XLIGH,0,2),INDEX(XLIGH,0,1),,-1),-1))</f>
        <v/>
      </c>
      <c r="AS45" t="str" cm="1">
        <f t="array" aca="1" ref="AS45" ca="1">_xlfn.IFS($AP45="","",TRUE,IFERROR(_xlfn.XLOOKUP(AP45,INDEX(XLIGH,0,2),INDEX(XLIGH,0,3),,-1),-1))</f>
        <v/>
      </c>
      <c r="AT45" s="39" t="str" cm="1">
        <f t="array" aca="1" ref="AT45" ca="1">_xlfn.IFS(AP45="","",(AQ45+AS45)&gt;AP45,AR45+(AP45-AQ45),TRUE,AP45)</f>
        <v/>
      </c>
      <c r="AU45" t="str" cm="1">
        <f t="array" aca="1" ref="AU45" ca="1">_xlfn.IFS($AT45="","",TRUE,IFERROR(_xlfn.XLOOKUP(AT45,INDEX(XTEMP,0,2),INDEX(XTEMP,0,2),,-1),-1))</f>
        <v/>
      </c>
      <c r="AV45" t="str" cm="1">
        <f t="array" aca="1" ref="AV45" ca="1">_xlfn.IFS($AT45="","",TRUE,IFERROR(_xlfn.XLOOKUP(AT45,INDEX(XTEMP,0,2),INDEX(XTEMP,0,1),,-1),-1))</f>
        <v/>
      </c>
      <c r="AW45" t="str" cm="1">
        <f t="array" aca="1" ref="AW45" ca="1">_xlfn.IFS($AT45="","",TRUE,IFERROR(_xlfn.XLOOKUP(AT45,INDEX(XTEMP,0,2),INDEX(XTEMP,0,3),,-1),-1))</f>
        <v/>
      </c>
      <c r="AX45" s="39" t="str" cm="1">
        <f t="array" aca="1" ref="AX45" ca="1">_xlfn.IFS(AT45="","",(AU45+AW45)&gt;AT45,AV45+(AT45-AU45),TRUE,AT45)</f>
        <v/>
      </c>
      <c r="AY45" t="str" cm="1">
        <f t="array" aca="1" ref="AY45" ca="1">_xlfn.IFS($AX45="","",TRUE,IFERROR(_xlfn.XLOOKUP(AX45,INDEX(XHUMI,0,2),INDEX(XHUMI,0,2),,-1),-1))</f>
        <v/>
      </c>
      <c r="AZ45" t="str" cm="1">
        <f t="array" aca="1" ref="AZ45" ca="1">_xlfn.IFS($AX45="","",TRUE,IFERROR(_xlfn.XLOOKUP(AX45,INDEX(XHUMI,0,2),INDEX(XHUMI,0,1),,-1),-1))</f>
        <v/>
      </c>
      <c r="BA45" t="str" cm="1">
        <f t="array" aca="1" ref="BA45" ca="1">_xlfn.IFS($AX45="","",TRUE,IFERROR(_xlfn.XLOOKUP(AX45,INDEX(XHUMI,0,2),INDEX(XHUMI,0,3),,-1),-1))</f>
        <v/>
      </c>
      <c r="BB45" s="39" t="str" cm="1">
        <f t="array" aca="1" ref="BB45" ca="1">_xlfn.IFS(AX45="","",(AY45+BA45)&gt;AX45,AZ45+(AX45-AY45),TRUE,AX45)</f>
        <v/>
      </c>
      <c r="DY45" s="20"/>
      <c r="EA45"/>
      <c r="JM45" s="22"/>
      <c r="KJ45" s="20"/>
    </row>
    <row r="46" spans="1:296" x14ac:dyDescent="0.3">
      <c r="A46">
        <v>34</v>
      </c>
      <c r="C46" s="9" t="str">
        <f t="shared" ca="1" si="0"/>
        <v>3477464774 2772574208 140259339</v>
      </c>
      <c r="D46">
        <f t="shared" ca="1" si="1"/>
        <v>31</v>
      </c>
      <c r="E46" t="str" cm="1">
        <f t="array" aca="1" ref="E46" ca="1">_xlfn.IFS($C46=0,"",
NOT(ISERROR(VALUE(LEFT($C46,1)))),"V",
$A46=1,"begn",
TRUE,LEFT($C46,4)
)</f>
        <v>V</v>
      </c>
      <c r="F46" t="str" cm="1">
        <f t="array" aca="1" ref="F46:H46" ca="1">_xlfn.IFS($C46=0,"",
TRUE,_xlfn.TEXTSPLIT(IF($A46=1,MID($C46,7,1000),$C46)," ")
)</f>
        <v>3477464774</v>
      </c>
      <c r="G46" t="str">
        <f ca="1"/>
        <v>2772574208</v>
      </c>
      <c r="H46" t="str">
        <f ca="1"/>
        <v>140259339</v>
      </c>
      <c r="U46"/>
      <c r="Z46" s="37" t="str">
        <f t="shared" ca="1" si="2"/>
        <v/>
      </c>
      <c r="AA46" t="str" cm="1">
        <f t="array" aca="1" ref="AA46" ca="1">_xlfn.IFS($Z46="","",TRUE,IFERROR(_xlfn.XLOOKUP(Z46,INDEX(XSEED,0,2),INDEX(XSEED,0,2),,-1),-1))</f>
        <v/>
      </c>
      <c r="AB46" t="str" cm="1">
        <f t="array" aca="1" ref="AB46" ca="1">_xlfn.IFS($Z46="","",TRUE,IFERROR(_xlfn.XLOOKUP(Z46,INDEX(XSEED,0,2),INDEX(XSEED,0,1),,-1),-1))</f>
        <v/>
      </c>
      <c r="AC46" t="str" cm="1">
        <f t="array" aca="1" ref="AC46" ca="1">_xlfn.IFS($Z46="","",TRUE,IFERROR(_xlfn.XLOOKUP(Z46,INDEX(XSEED,0,2),INDEX(XSEED,0,3),,-1),-1))</f>
        <v/>
      </c>
      <c r="AD46" s="39" t="str" cm="1">
        <f t="array" aca="1" ref="AD46" ca="1">_xlfn.IFS(Z46="","",(AA46+AC46)&gt;Z46,AB46+(Z46-AA46),TRUE,Z46)</f>
        <v/>
      </c>
      <c r="AE46" t="str" cm="1">
        <f t="array" aca="1" ref="AE46" ca="1">_xlfn.IFS($AD46="","",TRUE,IFERROR(_xlfn.XLOOKUP(AD46,INDEX(XSOIL,0,2),INDEX(XSOIL,0,2),,-1),-1))</f>
        <v/>
      </c>
      <c r="AF46" t="str" cm="1">
        <f t="array" aca="1" ref="AF46" ca="1">_xlfn.IFS($AD46="","",TRUE,IFERROR(_xlfn.XLOOKUP(AD46,INDEX(XSOIL,0,2),INDEX(XSOIL,0,1),,-1),-1))</f>
        <v/>
      </c>
      <c r="AG46" t="str" cm="1">
        <f t="array" aca="1" ref="AG46" ca="1">_xlfn.IFS($AD46="","",TRUE,IFERROR(_xlfn.XLOOKUP(AD46,INDEX(XSOIL,0,2),INDEX(XSOIL,0,3),,-1),-1))</f>
        <v/>
      </c>
      <c r="AH46" s="39" t="str" cm="1">
        <f t="array" aca="1" ref="AH46" ca="1">_xlfn.IFS(AD46="","",(AE46+AG46)&gt;AD46,AF46+(AD46-AE46),TRUE,AD46)</f>
        <v/>
      </c>
      <c r="AI46" t="str" cm="1">
        <f t="array" aca="1" ref="AI46" ca="1">_xlfn.IFS($AH46="","",TRUE,IFERROR(_xlfn.XLOOKUP(AH46,INDEX(XFERT,0,2),INDEX(XFERT,0,2),,-1),-1))</f>
        <v/>
      </c>
      <c r="AJ46" t="str" cm="1">
        <f t="array" aca="1" ref="AJ46" ca="1">_xlfn.IFS($AH46="","",TRUE,IFERROR(_xlfn.XLOOKUP(AH46,INDEX(XFERT,0,2),INDEX(XFERT,0,1),,-1),-1))</f>
        <v/>
      </c>
      <c r="AK46" t="str" cm="1">
        <f t="array" aca="1" ref="AK46" ca="1">_xlfn.IFS($AH46="","",TRUE,IFERROR(_xlfn.XLOOKUP(AH46,INDEX(XFERT,0,2),INDEX(XFERT,0,3),,-1),-1))</f>
        <v/>
      </c>
      <c r="AL46" s="39" t="str" cm="1">
        <f t="array" aca="1" ref="AL46" ca="1">_xlfn.IFS(AH46="","",(AI46+AK46)&gt;AH46,AJ46+(AH46-AI46),TRUE,AH46)</f>
        <v/>
      </c>
      <c r="AM46" t="str" cm="1">
        <f t="array" aca="1" ref="AM46" ca="1">_xlfn.IFS($AL46="","",TRUE,IFERROR(_xlfn.XLOOKUP(AL46,INDEX(XWATE,0,2),INDEX(XWATE,0,2),,-1),-1))</f>
        <v/>
      </c>
      <c r="AN46" t="str" cm="1">
        <f t="array" aca="1" ref="AN46" ca="1">_xlfn.IFS($AL46="","",TRUE,IFERROR(_xlfn.XLOOKUP(AL46,INDEX(XWATE,0,2),INDEX(XWATE,0,1),,-1),-1))</f>
        <v/>
      </c>
      <c r="AO46" t="str" cm="1">
        <f t="array" aca="1" ref="AO46" ca="1">_xlfn.IFS($AL46="","",TRUE,IFERROR(_xlfn.XLOOKUP(AL46,INDEX(XWATE,0,2),INDEX(XWATE,0,3),,-1),-1))</f>
        <v/>
      </c>
      <c r="AP46" s="39" t="str" cm="1">
        <f t="array" aca="1" ref="AP46" ca="1">_xlfn.IFS(AL46="","",(AM46+AO46)&gt;AL46,AN46+(AL46-AM46),TRUE,AL46)</f>
        <v/>
      </c>
      <c r="AQ46" t="str" cm="1">
        <f t="array" aca="1" ref="AQ46" ca="1">_xlfn.IFS($AP46="","",TRUE,IFERROR(_xlfn.XLOOKUP(AP46,INDEX(XLIGH,0,2),INDEX(XLIGH,0,2),,-1),-1))</f>
        <v/>
      </c>
      <c r="AR46" t="str" cm="1">
        <f t="array" aca="1" ref="AR46" ca="1">_xlfn.IFS($AP46="","",TRUE,IFERROR(_xlfn.XLOOKUP(AP46,INDEX(XLIGH,0,2),INDEX(XLIGH,0,1),,-1),-1))</f>
        <v/>
      </c>
      <c r="AS46" t="str" cm="1">
        <f t="array" aca="1" ref="AS46" ca="1">_xlfn.IFS($AP46="","",TRUE,IFERROR(_xlfn.XLOOKUP(AP46,INDEX(XLIGH,0,2),INDEX(XLIGH,0,3),,-1),-1))</f>
        <v/>
      </c>
      <c r="AT46" s="39" t="str" cm="1">
        <f t="array" aca="1" ref="AT46" ca="1">_xlfn.IFS(AP46="","",(AQ46+AS46)&gt;AP46,AR46+(AP46-AQ46),TRUE,AP46)</f>
        <v/>
      </c>
      <c r="AU46" t="str" cm="1">
        <f t="array" aca="1" ref="AU46" ca="1">_xlfn.IFS($AT46="","",TRUE,IFERROR(_xlfn.XLOOKUP(AT46,INDEX(XTEMP,0,2),INDEX(XTEMP,0,2),,-1),-1))</f>
        <v/>
      </c>
      <c r="AV46" t="str" cm="1">
        <f t="array" aca="1" ref="AV46" ca="1">_xlfn.IFS($AT46="","",TRUE,IFERROR(_xlfn.XLOOKUP(AT46,INDEX(XTEMP,0,2),INDEX(XTEMP,0,1),,-1),-1))</f>
        <v/>
      </c>
      <c r="AW46" t="str" cm="1">
        <f t="array" aca="1" ref="AW46" ca="1">_xlfn.IFS($AT46="","",TRUE,IFERROR(_xlfn.XLOOKUP(AT46,INDEX(XTEMP,0,2),INDEX(XTEMP,0,3),,-1),-1))</f>
        <v/>
      </c>
      <c r="AX46" s="39" t="str" cm="1">
        <f t="array" aca="1" ref="AX46" ca="1">_xlfn.IFS(AT46="","",(AU46+AW46)&gt;AT46,AV46+(AT46-AU46),TRUE,AT46)</f>
        <v/>
      </c>
      <c r="AY46" t="str" cm="1">
        <f t="array" aca="1" ref="AY46" ca="1">_xlfn.IFS($AX46="","",TRUE,IFERROR(_xlfn.XLOOKUP(AX46,INDEX(XHUMI,0,2),INDEX(XHUMI,0,2),,-1),-1))</f>
        <v/>
      </c>
      <c r="AZ46" t="str" cm="1">
        <f t="array" aca="1" ref="AZ46" ca="1">_xlfn.IFS($AX46="","",TRUE,IFERROR(_xlfn.XLOOKUP(AX46,INDEX(XHUMI,0,2),INDEX(XHUMI,0,1),,-1),-1))</f>
        <v/>
      </c>
      <c r="BA46" t="str" cm="1">
        <f t="array" aca="1" ref="BA46" ca="1">_xlfn.IFS($AX46="","",TRUE,IFERROR(_xlfn.XLOOKUP(AX46,INDEX(XHUMI,0,2),INDEX(XHUMI,0,3),,-1),-1))</f>
        <v/>
      </c>
      <c r="BB46" s="39" t="str" cm="1">
        <f t="array" aca="1" ref="BB46" ca="1">_xlfn.IFS(AX46="","",(AY46+BA46)&gt;AX46,AZ46+(AX46-AY46),TRUE,AX46)</f>
        <v/>
      </c>
      <c r="DY46" s="20"/>
      <c r="EA46"/>
      <c r="JM46" s="22"/>
      <c r="KJ46" s="20"/>
    </row>
    <row r="47" spans="1:296" x14ac:dyDescent="0.3">
      <c r="A47">
        <v>35</v>
      </c>
      <c r="C47" s="9" t="str">
        <f t="shared" ca="1" si="0"/>
        <v>1034122980 2065683888 581210970</v>
      </c>
      <c r="D47">
        <f t="shared" ca="1" si="1"/>
        <v>31</v>
      </c>
      <c r="E47" t="str" cm="1">
        <f t="array" aca="1" ref="E47" ca="1">_xlfn.IFS($C47=0,"",
NOT(ISERROR(VALUE(LEFT($C47,1)))),"V",
$A47=1,"begn",
TRUE,LEFT($C47,4)
)</f>
        <v>V</v>
      </c>
      <c r="F47" t="str" cm="1">
        <f t="array" aca="1" ref="F47:H47" ca="1">_xlfn.IFS($C47=0,"",
TRUE,_xlfn.TEXTSPLIT(IF($A47=1,MID($C47,7,1000),$C47)," ")
)</f>
        <v>1034122980</v>
      </c>
      <c r="G47" t="str">
        <f ca="1"/>
        <v>2065683888</v>
      </c>
      <c r="H47" t="str">
        <f ca="1"/>
        <v>581210970</v>
      </c>
      <c r="U47"/>
      <c r="Z47" s="37" t="str">
        <f t="shared" ca="1" si="2"/>
        <v/>
      </c>
      <c r="AA47" t="str" cm="1">
        <f t="array" aca="1" ref="AA47" ca="1">_xlfn.IFS($Z47="","",TRUE,IFERROR(_xlfn.XLOOKUP(Z47,INDEX(XSEED,0,2),INDEX(XSEED,0,2),,-1),-1))</f>
        <v/>
      </c>
      <c r="AB47" t="str" cm="1">
        <f t="array" aca="1" ref="AB47" ca="1">_xlfn.IFS($Z47="","",TRUE,IFERROR(_xlfn.XLOOKUP(Z47,INDEX(XSEED,0,2),INDEX(XSEED,0,1),,-1),-1))</f>
        <v/>
      </c>
      <c r="AC47" t="str" cm="1">
        <f t="array" aca="1" ref="AC47" ca="1">_xlfn.IFS($Z47="","",TRUE,IFERROR(_xlfn.XLOOKUP(Z47,INDEX(XSEED,0,2),INDEX(XSEED,0,3),,-1),-1))</f>
        <v/>
      </c>
      <c r="AD47" s="39" t="str" cm="1">
        <f t="array" aca="1" ref="AD47" ca="1">_xlfn.IFS(Z47="","",(AA47+AC47)&gt;Z47,AB47+(Z47-AA47),TRUE,Z47)</f>
        <v/>
      </c>
      <c r="AE47" t="str" cm="1">
        <f t="array" aca="1" ref="AE47" ca="1">_xlfn.IFS($AD47="","",TRUE,IFERROR(_xlfn.XLOOKUP(AD47,INDEX(XSOIL,0,2),INDEX(XSOIL,0,2),,-1),-1))</f>
        <v/>
      </c>
      <c r="AF47" t="str" cm="1">
        <f t="array" aca="1" ref="AF47" ca="1">_xlfn.IFS($AD47="","",TRUE,IFERROR(_xlfn.XLOOKUP(AD47,INDEX(XSOIL,0,2),INDEX(XSOIL,0,1),,-1),-1))</f>
        <v/>
      </c>
      <c r="AG47" t="str" cm="1">
        <f t="array" aca="1" ref="AG47" ca="1">_xlfn.IFS($AD47="","",TRUE,IFERROR(_xlfn.XLOOKUP(AD47,INDEX(XSOIL,0,2),INDEX(XSOIL,0,3),,-1),-1))</f>
        <v/>
      </c>
      <c r="AH47" s="39" t="str" cm="1">
        <f t="array" aca="1" ref="AH47" ca="1">_xlfn.IFS(AD47="","",(AE47+AG47)&gt;AD47,AF47+(AD47-AE47),TRUE,AD47)</f>
        <v/>
      </c>
      <c r="AI47" t="str" cm="1">
        <f t="array" aca="1" ref="AI47" ca="1">_xlfn.IFS($AH47="","",TRUE,IFERROR(_xlfn.XLOOKUP(AH47,INDEX(XFERT,0,2),INDEX(XFERT,0,2),,-1),-1))</f>
        <v/>
      </c>
      <c r="AJ47" t="str" cm="1">
        <f t="array" aca="1" ref="AJ47" ca="1">_xlfn.IFS($AH47="","",TRUE,IFERROR(_xlfn.XLOOKUP(AH47,INDEX(XFERT,0,2),INDEX(XFERT,0,1),,-1),-1))</f>
        <v/>
      </c>
      <c r="AK47" t="str" cm="1">
        <f t="array" aca="1" ref="AK47" ca="1">_xlfn.IFS($AH47="","",TRUE,IFERROR(_xlfn.XLOOKUP(AH47,INDEX(XFERT,0,2),INDEX(XFERT,0,3),,-1),-1))</f>
        <v/>
      </c>
      <c r="AL47" s="39" t="str" cm="1">
        <f t="array" aca="1" ref="AL47" ca="1">_xlfn.IFS(AH47="","",(AI47+AK47)&gt;AH47,AJ47+(AH47-AI47),TRUE,AH47)</f>
        <v/>
      </c>
      <c r="AM47" t="str" cm="1">
        <f t="array" aca="1" ref="AM47" ca="1">_xlfn.IFS($AL47="","",TRUE,IFERROR(_xlfn.XLOOKUP(AL47,INDEX(XWATE,0,2),INDEX(XWATE,0,2),,-1),-1))</f>
        <v/>
      </c>
      <c r="AN47" t="str" cm="1">
        <f t="array" aca="1" ref="AN47" ca="1">_xlfn.IFS($AL47="","",TRUE,IFERROR(_xlfn.XLOOKUP(AL47,INDEX(XWATE,0,2),INDEX(XWATE,0,1),,-1),-1))</f>
        <v/>
      </c>
      <c r="AO47" t="str" cm="1">
        <f t="array" aca="1" ref="AO47" ca="1">_xlfn.IFS($AL47="","",TRUE,IFERROR(_xlfn.XLOOKUP(AL47,INDEX(XWATE,0,2),INDEX(XWATE,0,3),,-1),-1))</f>
        <v/>
      </c>
      <c r="AP47" s="39" t="str" cm="1">
        <f t="array" aca="1" ref="AP47" ca="1">_xlfn.IFS(AL47="","",(AM47+AO47)&gt;AL47,AN47+(AL47-AM47),TRUE,AL47)</f>
        <v/>
      </c>
      <c r="AQ47" t="str" cm="1">
        <f t="array" aca="1" ref="AQ47" ca="1">_xlfn.IFS($AP47="","",TRUE,IFERROR(_xlfn.XLOOKUP(AP47,INDEX(XLIGH,0,2),INDEX(XLIGH,0,2),,-1),-1))</f>
        <v/>
      </c>
      <c r="AR47" t="str" cm="1">
        <f t="array" aca="1" ref="AR47" ca="1">_xlfn.IFS($AP47="","",TRUE,IFERROR(_xlfn.XLOOKUP(AP47,INDEX(XLIGH,0,2),INDEX(XLIGH,0,1),,-1),-1))</f>
        <v/>
      </c>
      <c r="AS47" t="str" cm="1">
        <f t="array" aca="1" ref="AS47" ca="1">_xlfn.IFS($AP47="","",TRUE,IFERROR(_xlfn.XLOOKUP(AP47,INDEX(XLIGH,0,2),INDEX(XLIGH,0,3),,-1),-1))</f>
        <v/>
      </c>
      <c r="AT47" s="39" t="str" cm="1">
        <f t="array" aca="1" ref="AT47" ca="1">_xlfn.IFS(AP47="","",(AQ47+AS47)&gt;AP47,AR47+(AP47-AQ47),TRUE,AP47)</f>
        <v/>
      </c>
      <c r="AU47" t="str" cm="1">
        <f t="array" aca="1" ref="AU47" ca="1">_xlfn.IFS($AT47="","",TRUE,IFERROR(_xlfn.XLOOKUP(AT47,INDEX(XTEMP,0,2),INDEX(XTEMP,0,2),,-1),-1))</f>
        <v/>
      </c>
      <c r="AV47" t="str" cm="1">
        <f t="array" aca="1" ref="AV47" ca="1">_xlfn.IFS($AT47="","",TRUE,IFERROR(_xlfn.XLOOKUP(AT47,INDEX(XTEMP,0,2),INDEX(XTEMP,0,1),,-1),-1))</f>
        <v/>
      </c>
      <c r="AW47" t="str" cm="1">
        <f t="array" aca="1" ref="AW47" ca="1">_xlfn.IFS($AT47="","",TRUE,IFERROR(_xlfn.XLOOKUP(AT47,INDEX(XTEMP,0,2),INDEX(XTEMP,0,3),,-1),-1))</f>
        <v/>
      </c>
      <c r="AX47" s="39" t="str" cm="1">
        <f t="array" aca="1" ref="AX47" ca="1">_xlfn.IFS(AT47="","",(AU47+AW47)&gt;AT47,AV47+(AT47-AU47),TRUE,AT47)</f>
        <v/>
      </c>
      <c r="AY47" t="str" cm="1">
        <f t="array" aca="1" ref="AY47" ca="1">_xlfn.IFS($AX47="","",TRUE,IFERROR(_xlfn.XLOOKUP(AX47,INDEX(XHUMI,0,2),INDEX(XHUMI,0,2),,-1),-1))</f>
        <v/>
      </c>
      <c r="AZ47" t="str" cm="1">
        <f t="array" aca="1" ref="AZ47" ca="1">_xlfn.IFS($AX47="","",TRUE,IFERROR(_xlfn.XLOOKUP(AX47,INDEX(XHUMI,0,2),INDEX(XHUMI,0,1),,-1),-1))</f>
        <v/>
      </c>
      <c r="BA47" t="str" cm="1">
        <f t="array" aca="1" ref="BA47" ca="1">_xlfn.IFS($AX47="","",TRUE,IFERROR(_xlfn.XLOOKUP(AX47,INDEX(XHUMI,0,2),INDEX(XHUMI,0,3),,-1),-1))</f>
        <v/>
      </c>
      <c r="BB47" s="39" t="str" cm="1">
        <f t="array" aca="1" ref="BB47" ca="1">_xlfn.IFS(AX47="","",(AY47+BA47)&gt;AX47,AZ47+(AX47-AY47),TRUE,AX47)</f>
        <v/>
      </c>
      <c r="DY47" s="20"/>
      <c r="EA47"/>
      <c r="JM47" s="22"/>
      <c r="KJ47" s="20"/>
    </row>
    <row r="48" spans="1:296" x14ac:dyDescent="0.3">
      <c r="A48">
        <v>36</v>
      </c>
      <c r="C48" s="9" t="str">
        <f t="shared" ca="1" si="0"/>
        <v>2711074129 3238983624 29936063</v>
      </c>
      <c r="D48">
        <f t="shared" ca="1" si="1"/>
        <v>30</v>
      </c>
      <c r="E48" t="str" cm="1">
        <f t="array" aca="1" ref="E48" ca="1">_xlfn.IFS($C48=0,"",
NOT(ISERROR(VALUE(LEFT($C48,1)))),"V",
$A48=1,"begn",
TRUE,LEFT($C48,4)
)</f>
        <v>V</v>
      </c>
      <c r="F48" t="str" cm="1">
        <f t="array" aca="1" ref="F48:H48" ca="1">_xlfn.IFS($C48=0,"",
TRUE,_xlfn.TEXTSPLIT(IF($A48=1,MID($C48,7,1000),$C48)," ")
)</f>
        <v>2711074129</v>
      </c>
      <c r="G48" t="str">
        <f ca="1"/>
        <v>3238983624</v>
      </c>
      <c r="H48" t="str">
        <f ca="1"/>
        <v>29936063</v>
      </c>
      <c r="U48"/>
      <c r="Z48" s="37" t="str">
        <f t="shared" ca="1" si="2"/>
        <v/>
      </c>
      <c r="AA48" t="str" cm="1">
        <f t="array" aca="1" ref="AA48" ca="1">_xlfn.IFS($Z48="","",TRUE,IFERROR(_xlfn.XLOOKUP(Z48,INDEX(XSEED,0,2),INDEX(XSEED,0,2),,-1),-1))</f>
        <v/>
      </c>
      <c r="AB48" t="str" cm="1">
        <f t="array" aca="1" ref="AB48" ca="1">_xlfn.IFS($Z48="","",TRUE,IFERROR(_xlfn.XLOOKUP(Z48,INDEX(XSEED,0,2),INDEX(XSEED,0,1),,-1),-1))</f>
        <v/>
      </c>
      <c r="AC48" t="str" cm="1">
        <f t="array" aca="1" ref="AC48" ca="1">_xlfn.IFS($Z48="","",TRUE,IFERROR(_xlfn.XLOOKUP(Z48,INDEX(XSEED,0,2),INDEX(XSEED,0,3),,-1),-1))</f>
        <v/>
      </c>
      <c r="AD48" s="39" t="str" cm="1">
        <f t="array" aca="1" ref="AD48" ca="1">_xlfn.IFS(Z48="","",(AA48+AC48)&gt;Z48,AB48+(Z48-AA48),TRUE,Z48)</f>
        <v/>
      </c>
      <c r="AE48" t="str" cm="1">
        <f t="array" aca="1" ref="AE48" ca="1">_xlfn.IFS($AD48="","",TRUE,IFERROR(_xlfn.XLOOKUP(AD48,INDEX(XSOIL,0,2),INDEX(XSOIL,0,2),,-1),-1))</f>
        <v/>
      </c>
      <c r="AF48" t="str" cm="1">
        <f t="array" aca="1" ref="AF48" ca="1">_xlfn.IFS($AD48="","",TRUE,IFERROR(_xlfn.XLOOKUP(AD48,INDEX(XSOIL,0,2),INDEX(XSOIL,0,1),,-1),-1))</f>
        <v/>
      </c>
      <c r="AG48" t="str" cm="1">
        <f t="array" aca="1" ref="AG48" ca="1">_xlfn.IFS($AD48="","",TRUE,IFERROR(_xlfn.XLOOKUP(AD48,INDEX(XSOIL,0,2),INDEX(XSOIL,0,3),,-1),-1))</f>
        <v/>
      </c>
      <c r="AH48" s="39" t="str" cm="1">
        <f t="array" aca="1" ref="AH48" ca="1">_xlfn.IFS(AD48="","",(AE48+AG48)&gt;AD48,AF48+(AD48-AE48),TRUE,AD48)</f>
        <v/>
      </c>
      <c r="AI48" t="str" cm="1">
        <f t="array" aca="1" ref="AI48" ca="1">_xlfn.IFS($AH48="","",TRUE,IFERROR(_xlfn.XLOOKUP(AH48,INDEX(XFERT,0,2),INDEX(XFERT,0,2),,-1),-1))</f>
        <v/>
      </c>
      <c r="AJ48" t="str" cm="1">
        <f t="array" aca="1" ref="AJ48" ca="1">_xlfn.IFS($AH48="","",TRUE,IFERROR(_xlfn.XLOOKUP(AH48,INDEX(XFERT,0,2),INDEX(XFERT,0,1),,-1),-1))</f>
        <v/>
      </c>
      <c r="AK48" t="str" cm="1">
        <f t="array" aca="1" ref="AK48" ca="1">_xlfn.IFS($AH48="","",TRUE,IFERROR(_xlfn.XLOOKUP(AH48,INDEX(XFERT,0,2),INDEX(XFERT,0,3),,-1),-1))</f>
        <v/>
      </c>
      <c r="AL48" s="39" t="str" cm="1">
        <f t="array" aca="1" ref="AL48" ca="1">_xlfn.IFS(AH48="","",(AI48+AK48)&gt;AH48,AJ48+(AH48-AI48),TRUE,AH48)</f>
        <v/>
      </c>
      <c r="AM48" t="str" cm="1">
        <f t="array" aca="1" ref="AM48" ca="1">_xlfn.IFS($AL48="","",TRUE,IFERROR(_xlfn.XLOOKUP(AL48,INDEX(XWATE,0,2),INDEX(XWATE,0,2),,-1),-1))</f>
        <v/>
      </c>
      <c r="AN48" t="str" cm="1">
        <f t="array" aca="1" ref="AN48" ca="1">_xlfn.IFS($AL48="","",TRUE,IFERROR(_xlfn.XLOOKUP(AL48,INDEX(XWATE,0,2),INDEX(XWATE,0,1),,-1),-1))</f>
        <v/>
      </c>
      <c r="AO48" t="str" cm="1">
        <f t="array" aca="1" ref="AO48" ca="1">_xlfn.IFS($AL48="","",TRUE,IFERROR(_xlfn.XLOOKUP(AL48,INDEX(XWATE,0,2),INDEX(XWATE,0,3),,-1),-1))</f>
        <v/>
      </c>
      <c r="AP48" s="39" t="str" cm="1">
        <f t="array" aca="1" ref="AP48" ca="1">_xlfn.IFS(AL48="","",(AM48+AO48)&gt;AL48,AN48+(AL48-AM48),TRUE,AL48)</f>
        <v/>
      </c>
      <c r="AQ48" t="str" cm="1">
        <f t="array" aca="1" ref="AQ48" ca="1">_xlfn.IFS($AP48="","",TRUE,IFERROR(_xlfn.XLOOKUP(AP48,INDEX(XLIGH,0,2),INDEX(XLIGH,0,2),,-1),-1))</f>
        <v/>
      </c>
      <c r="AR48" t="str" cm="1">
        <f t="array" aca="1" ref="AR48" ca="1">_xlfn.IFS($AP48="","",TRUE,IFERROR(_xlfn.XLOOKUP(AP48,INDEX(XLIGH,0,2),INDEX(XLIGH,0,1),,-1),-1))</f>
        <v/>
      </c>
      <c r="AS48" t="str" cm="1">
        <f t="array" aca="1" ref="AS48" ca="1">_xlfn.IFS($AP48="","",TRUE,IFERROR(_xlfn.XLOOKUP(AP48,INDEX(XLIGH,0,2),INDEX(XLIGH,0,3),,-1),-1))</f>
        <v/>
      </c>
      <c r="AT48" s="39" t="str" cm="1">
        <f t="array" aca="1" ref="AT48" ca="1">_xlfn.IFS(AP48="","",(AQ48+AS48)&gt;AP48,AR48+(AP48-AQ48),TRUE,AP48)</f>
        <v/>
      </c>
      <c r="AU48" t="str" cm="1">
        <f t="array" aca="1" ref="AU48" ca="1">_xlfn.IFS($AT48="","",TRUE,IFERROR(_xlfn.XLOOKUP(AT48,INDEX(XTEMP,0,2),INDEX(XTEMP,0,2),,-1),-1))</f>
        <v/>
      </c>
      <c r="AV48" t="str" cm="1">
        <f t="array" aca="1" ref="AV48" ca="1">_xlfn.IFS($AT48="","",TRUE,IFERROR(_xlfn.XLOOKUP(AT48,INDEX(XTEMP,0,2),INDEX(XTEMP,0,1),,-1),-1))</f>
        <v/>
      </c>
      <c r="AW48" t="str" cm="1">
        <f t="array" aca="1" ref="AW48" ca="1">_xlfn.IFS($AT48="","",TRUE,IFERROR(_xlfn.XLOOKUP(AT48,INDEX(XTEMP,0,2),INDEX(XTEMP,0,3),,-1),-1))</f>
        <v/>
      </c>
      <c r="AX48" s="39" t="str" cm="1">
        <f t="array" aca="1" ref="AX48" ca="1">_xlfn.IFS(AT48="","",(AU48+AW48)&gt;AT48,AV48+(AT48-AU48),TRUE,AT48)</f>
        <v/>
      </c>
      <c r="AY48" t="str" cm="1">
        <f t="array" aca="1" ref="AY48" ca="1">_xlfn.IFS($AX48="","",TRUE,IFERROR(_xlfn.XLOOKUP(AX48,INDEX(XHUMI,0,2),INDEX(XHUMI,0,2),,-1),-1))</f>
        <v/>
      </c>
      <c r="AZ48" t="str" cm="1">
        <f t="array" aca="1" ref="AZ48" ca="1">_xlfn.IFS($AX48="","",TRUE,IFERROR(_xlfn.XLOOKUP(AX48,INDEX(XHUMI,0,2),INDEX(XHUMI,0,1),,-1),-1))</f>
        <v/>
      </c>
      <c r="BA48" t="str" cm="1">
        <f t="array" aca="1" ref="BA48" ca="1">_xlfn.IFS($AX48="","",TRUE,IFERROR(_xlfn.XLOOKUP(AX48,INDEX(XHUMI,0,2),INDEX(XHUMI,0,3),,-1),-1))</f>
        <v/>
      </c>
      <c r="BB48" s="39" t="str" cm="1">
        <f t="array" aca="1" ref="BB48" ca="1">_xlfn.IFS(AX48="","",(AY48+BA48)&gt;AX48,AZ48+(AX48-AY48),TRUE,AX48)</f>
        <v/>
      </c>
      <c r="DY48" s="20"/>
      <c r="EA48"/>
      <c r="JM48" s="22"/>
      <c r="KJ48" s="20"/>
    </row>
    <row r="49" spans="1:296" x14ac:dyDescent="0.3">
      <c r="A49">
        <v>37</v>
      </c>
      <c r="C49" s="9" t="str">
        <f t="shared" ca="1" si="0"/>
        <v>583660931 1267304751 283208971</v>
      </c>
      <c r="D49">
        <f t="shared" ca="1" si="1"/>
        <v>30</v>
      </c>
      <c r="E49" t="str" cm="1">
        <f t="array" aca="1" ref="E49" ca="1">_xlfn.IFS($C49=0,"",
NOT(ISERROR(VALUE(LEFT($C49,1)))),"V",
$A49=1,"begn",
TRUE,LEFT($C49,4)
)</f>
        <v>V</v>
      </c>
      <c r="F49" t="str" cm="1">
        <f t="array" aca="1" ref="F49:H49" ca="1">_xlfn.IFS($C49=0,"",
TRUE,_xlfn.TEXTSPLIT(IF($A49=1,MID($C49,7,1000),$C49)," ")
)</f>
        <v>583660931</v>
      </c>
      <c r="G49" t="str">
        <f ca="1"/>
        <v>1267304751</v>
      </c>
      <c r="H49" t="str">
        <f ca="1"/>
        <v>283208971</v>
      </c>
      <c r="U49"/>
      <c r="Z49" s="37" t="str">
        <f t="shared" ca="1" si="2"/>
        <v/>
      </c>
      <c r="AA49" t="str" cm="1">
        <f t="array" aca="1" ref="AA49" ca="1">_xlfn.IFS($Z49="","",TRUE,IFERROR(_xlfn.XLOOKUP(Z49,INDEX(XSEED,0,2),INDEX(XSEED,0,2),,-1),-1))</f>
        <v/>
      </c>
      <c r="AB49" t="str" cm="1">
        <f t="array" aca="1" ref="AB49" ca="1">_xlfn.IFS($Z49="","",TRUE,IFERROR(_xlfn.XLOOKUP(Z49,INDEX(XSEED,0,2),INDEX(XSEED,0,1),,-1),-1))</f>
        <v/>
      </c>
      <c r="AC49" t="str" cm="1">
        <f t="array" aca="1" ref="AC49" ca="1">_xlfn.IFS($Z49="","",TRUE,IFERROR(_xlfn.XLOOKUP(Z49,INDEX(XSEED,0,2),INDEX(XSEED,0,3),,-1),-1))</f>
        <v/>
      </c>
      <c r="AD49" s="39" t="str" cm="1">
        <f t="array" aca="1" ref="AD49" ca="1">_xlfn.IFS(Z49="","",(AA49+AC49)&gt;Z49,AB49+(Z49-AA49),TRUE,Z49)</f>
        <v/>
      </c>
      <c r="AE49" t="str" cm="1">
        <f t="array" aca="1" ref="AE49" ca="1">_xlfn.IFS($AD49="","",TRUE,IFERROR(_xlfn.XLOOKUP(AD49,INDEX(XSOIL,0,2),INDEX(XSOIL,0,2),,-1),-1))</f>
        <v/>
      </c>
      <c r="AF49" t="str" cm="1">
        <f t="array" aca="1" ref="AF49" ca="1">_xlfn.IFS($AD49="","",TRUE,IFERROR(_xlfn.XLOOKUP(AD49,INDEX(XSOIL,0,2),INDEX(XSOIL,0,1),,-1),-1))</f>
        <v/>
      </c>
      <c r="AG49" t="str" cm="1">
        <f t="array" aca="1" ref="AG49" ca="1">_xlfn.IFS($AD49="","",TRUE,IFERROR(_xlfn.XLOOKUP(AD49,INDEX(XSOIL,0,2),INDEX(XSOIL,0,3),,-1),-1))</f>
        <v/>
      </c>
      <c r="AH49" s="39" t="str" cm="1">
        <f t="array" aca="1" ref="AH49" ca="1">_xlfn.IFS(AD49="","",(AE49+AG49)&gt;AD49,AF49+(AD49-AE49),TRUE,AD49)</f>
        <v/>
      </c>
      <c r="AI49" t="str" cm="1">
        <f t="array" aca="1" ref="AI49" ca="1">_xlfn.IFS($AH49="","",TRUE,IFERROR(_xlfn.XLOOKUP(AH49,INDEX(XFERT,0,2),INDEX(XFERT,0,2),,-1),-1))</f>
        <v/>
      </c>
      <c r="AJ49" t="str" cm="1">
        <f t="array" aca="1" ref="AJ49" ca="1">_xlfn.IFS($AH49="","",TRUE,IFERROR(_xlfn.XLOOKUP(AH49,INDEX(XFERT,0,2),INDEX(XFERT,0,1),,-1),-1))</f>
        <v/>
      </c>
      <c r="AK49" t="str" cm="1">
        <f t="array" aca="1" ref="AK49" ca="1">_xlfn.IFS($AH49="","",TRUE,IFERROR(_xlfn.XLOOKUP(AH49,INDEX(XFERT,0,2),INDEX(XFERT,0,3),,-1),-1))</f>
        <v/>
      </c>
      <c r="AL49" s="39" t="str" cm="1">
        <f t="array" aca="1" ref="AL49" ca="1">_xlfn.IFS(AH49="","",(AI49+AK49)&gt;AH49,AJ49+(AH49-AI49),TRUE,AH49)</f>
        <v/>
      </c>
      <c r="AM49" t="str" cm="1">
        <f t="array" aca="1" ref="AM49" ca="1">_xlfn.IFS($AL49="","",TRUE,IFERROR(_xlfn.XLOOKUP(AL49,INDEX(XWATE,0,2),INDEX(XWATE,0,2),,-1),-1))</f>
        <v/>
      </c>
      <c r="AN49" t="str" cm="1">
        <f t="array" aca="1" ref="AN49" ca="1">_xlfn.IFS($AL49="","",TRUE,IFERROR(_xlfn.XLOOKUP(AL49,INDEX(XWATE,0,2),INDEX(XWATE,0,1),,-1),-1))</f>
        <v/>
      </c>
      <c r="AO49" t="str" cm="1">
        <f t="array" aca="1" ref="AO49" ca="1">_xlfn.IFS($AL49="","",TRUE,IFERROR(_xlfn.XLOOKUP(AL49,INDEX(XWATE,0,2),INDEX(XWATE,0,3),,-1),-1))</f>
        <v/>
      </c>
      <c r="AP49" s="39" t="str" cm="1">
        <f t="array" aca="1" ref="AP49" ca="1">_xlfn.IFS(AL49="","",(AM49+AO49)&gt;AL49,AN49+(AL49-AM49),TRUE,AL49)</f>
        <v/>
      </c>
      <c r="AQ49" t="str" cm="1">
        <f t="array" aca="1" ref="AQ49" ca="1">_xlfn.IFS($AP49="","",TRUE,IFERROR(_xlfn.XLOOKUP(AP49,INDEX(XLIGH,0,2),INDEX(XLIGH,0,2),,-1),-1))</f>
        <v/>
      </c>
      <c r="AR49" t="str" cm="1">
        <f t="array" aca="1" ref="AR49" ca="1">_xlfn.IFS($AP49="","",TRUE,IFERROR(_xlfn.XLOOKUP(AP49,INDEX(XLIGH,0,2),INDEX(XLIGH,0,1),,-1),-1))</f>
        <v/>
      </c>
      <c r="AS49" t="str" cm="1">
        <f t="array" aca="1" ref="AS49" ca="1">_xlfn.IFS($AP49="","",TRUE,IFERROR(_xlfn.XLOOKUP(AP49,INDEX(XLIGH,0,2),INDEX(XLIGH,0,3),,-1),-1))</f>
        <v/>
      </c>
      <c r="AT49" s="39" t="str" cm="1">
        <f t="array" aca="1" ref="AT49" ca="1">_xlfn.IFS(AP49="","",(AQ49+AS49)&gt;AP49,AR49+(AP49-AQ49),TRUE,AP49)</f>
        <v/>
      </c>
      <c r="AU49" t="str" cm="1">
        <f t="array" aca="1" ref="AU49" ca="1">_xlfn.IFS($AT49="","",TRUE,IFERROR(_xlfn.XLOOKUP(AT49,INDEX(XTEMP,0,2),INDEX(XTEMP,0,2),,-1),-1))</f>
        <v/>
      </c>
      <c r="AV49" t="str" cm="1">
        <f t="array" aca="1" ref="AV49" ca="1">_xlfn.IFS($AT49="","",TRUE,IFERROR(_xlfn.XLOOKUP(AT49,INDEX(XTEMP,0,2),INDEX(XTEMP,0,1),,-1),-1))</f>
        <v/>
      </c>
      <c r="AW49" t="str" cm="1">
        <f t="array" aca="1" ref="AW49" ca="1">_xlfn.IFS($AT49="","",TRUE,IFERROR(_xlfn.XLOOKUP(AT49,INDEX(XTEMP,0,2),INDEX(XTEMP,0,3),,-1),-1))</f>
        <v/>
      </c>
      <c r="AX49" s="39" t="str" cm="1">
        <f t="array" aca="1" ref="AX49" ca="1">_xlfn.IFS(AT49="","",(AU49+AW49)&gt;AT49,AV49+(AT49-AU49),TRUE,AT49)</f>
        <v/>
      </c>
      <c r="AY49" t="str" cm="1">
        <f t="array" aca="1" ref="AY49" ca="1">_xlfn.IFS($AX49="","",TRUE,IFERROR(_xlfn.XLOOKUP(AX49,INDEX(XHUMI,0,2),INDEX(XHUMI,0,2),,-1),-1))</f>
        <v/>
      </c>
      <c r="AZ49" t="str" cm="1">
        <f t="array" aca="1" ref="AZ49" ca="1">_xlfn.IFS($AX49="","",TRUE,IFERROR(_xlfn.XLOOKUP(AX49,INDEX(XHUMI,0,2),INDEX(XHUMI,0,1),,-1),-1))</f>
        <v/>
      </c>
      <c r="BA49" t="str" cm="1">
        <f t="array" aca="1" ref="BA49" ca="1">_xlfn.IFS($AX49="","",TRUE,IFERROR(_xlfn.XLOOKUP(AX49,INDEX(XHUMI,0,2),INDEX(XHUMI,0,3),,-1),-1))</f>
        <v/>
      </c>
      <c r="BB49" s="39" t="str" cm="1">
        <f t="array" aca="1" ref="BB49" ca="1">_xlfn.IFS(AX49="","",(AY49+BA49)&gt;AX49,AZ49+(AX49-AY49),TRUE,AX49)</f>
        <v/>
      </c>
      <c r="DY49" s="20"/>
      <c r="EA49"/>
      <c r="JM49" s="22"/>
      <c r="KJ49" s="20"/>
    </row>
    <row r="50" spans="1:296" x14ac:dyDescent="0.3">
      <c r="A50">
        <v>38</v>
      </c>
      <c r="C50" s="9" t="str">
        <f t="shared" ca="1" si="0"/>
        <v>1741013300 3548167180 69556933</v>
      </c>
      <c r="D50">
        <f t="shared" ca="1" si="1"/>
        <v>30</v>
      </c>
      <c r="E50" t="str" cm="1">
        <f t="array" aca="1" ref="E50" ca="1">_xlfn.IFS($C50=0,"",
NOT(ISERROR(VALUE(LEFT($C50,1)))),"V",
$A50=1,"begn",
TRUE,LEFT($C50,4)
)</f>
        <v>V</v>
      </c>
      <c r="F50" t="str" cm="1">
        <f t="array" aca="1" ref="F50:H50" ca="1">_xlfn.IFS($C50=0,"",
TRUE,_xlfn.TEXTSPLIT(IF($A50=1,MID($C50,7,1000),$C50)," ")
)</f>
        <v>1741013300</v>
      </c>
      <c r="G50" t="str">
        <f ca="1"/>
        <v>3548167180</v>
      </c>
      <c r="H50" t="str">
        <f ca="1"/>
        <v>69556933</v>
      </c>
      <c r="U50"/>
      <c r="Z50" s="37" t="str">
        <f t="shared" ca="1" si="2"/>
        <v/>
      </c>
      <c r="AA50" t="str" cm="1">
        <f t="array" aca="1" ref="AA50" ca="1">_xlfn.IFS($Z50="","",TRUE,IFERROR(_xlfn.XLOOKUP(Z50,INDEX(XSEED,0,2),INDEX(XSEED,0,2),,-1),-1))</f>
        <v/>
      </c>
      <c r="AB50" t="str" cm="1">
        <f t="array" aca="1" ref="AB50" ca="1">_xlfn.IFS($Z50="","",TRUE,IFERROR(_xlfn.XLOOKUP(Z50,INDEX(XSEED,0,2),INDEX(XSEED,0,1),,-1),-1))</f>
        <v/>
      </c>
      <c r="AC50" t="str" cm="1">
        <f t="array" aca="1" ref="AC50" ca="1">_xlfn.IFS($Z50="","",TRUE,IFERROR(_xlfn.XLOOKUP(Z50,INDEX(XSEED,0,2),INDEX(XSEED,0,3),,-1),-1))</f>
        <v/>
      </c>
      <c r="AD50" s="39" t="str" cm="1">
        <f t="array" aca="1" ref="AD50" ca="1">_xlfn.IFS(Z50="","",(AA50+AC50)&gt;Z50,AB50+(Z50-AA50),TRUE,Z50)</f>
        <v/>
      </c>
      <c r="AE50" t="str" cm="1">
        <f t="array" aca="1" ref="AE50" ca="1">_xlfn.IFS($AD50="","",TRUE,IFERROR(_xlfn.XLOOKUP(AD50,INDEX(XSOIL,0,2),INDEX(XSOIL,0,2),,-1),-1))</f>
        <v/>
      </c>
      <c r="AF50" t="str" cm="1">
        <f t="array" aca="1" ref="AF50" ca="1">_xlfn.IFS($AD50="","",TRUE,IFERROR(_xlfn.XLOOKUP(AD50,INDEX(XSOIL,0,2),INDEX(XSOIL,0,1),,-1),-1))</f>
        <v/>
      </c>
      <c r="AG50" t="str" cm="1">
        <f t="array" aca="1" ref="AG50" ca="1">_xlfn.IFS($AD50="","",TRUE,IFERROR(_xlfn.XLOOKUP(AD50,INDEX(XSOIL,0,2),INDEX(XSOIL,0,3),,-1),-1))</f>
        <v/>
      </c>
      <c r="AH50" s="39" t="str" cm="1">
        <f t="array" aca="1" ref="AH50" ca="1">_xlfn.IFS(AD50="","",(AE50+AG50)&gt;AD50,AF50+(AD50-AE50),TRUE,AD50)</f>
        <v/>
      </c>
      <c r="AI50" t="str" cm="1">
        <f t="array" aca="1" ref="AI50" ca="1">_xlfn.IFS($AH50="","",TRUE,IFERROR(_xlfn.XLOOKUP(AH50,INDEX(XFERT,0,2),INDEX(XFERT,0,2),,-1),-1))</f>
        <v/>
      </c>
      <c r="AJ50" t="str" cm="1">
        <f t="array" aca="1" ref="AJ50" ca="1">_xlfn.IFS($AH50="","",TRUE,IFERROR(_xlfn.XLOOKUP(AH50,INDEX(XFERT,0,2),INDEX(XFERT,0,1),,-1),-1))</f>
        <v/>
      </c>
      <c r="AK50" t="str" cm="1">
        <f t="array" aca="1" ref="AK50" ca="1">_xlfn.IFS($AH50="","",TRUE,IFERROR(_xlfn.XLOOKUP(AH50,INDEX(XFERT,0,2),INDEX(XFERT,0,3),,-1),-1))</f>
        <v/>
      </c>
      <c r="AL50" s="39" t="str" cm="1">
        <f t="array" aca="1" ref="AL50" ca="1">_xlfn.IFS(AH50="","",(AI50+AK50)&gt;AH50,AJ50+(AH50-AI50),TRUE,AH50)</f>
        <v/>
      </c>
      <c r="AM50" t="str" cm="1">
        <f t="array" aca="1" ref="AM50" ca="1">_xlfn.IFS($AL50="","",TRUE,IFERROR(_xlfn.XLOOKUP(AL50,INDEX(XWATE,0,2),INDEX(XWATE,0,2),,-1),-1))</f>
        <v/>
      </c>
      <c r="AN50" t="str" cm="1">
        <f t="array" aca="1" ref="AN50" ca="1">_xlfn.IFS($AL50="","",TRUE,IFERROR(_xlfn.XLOOKUP(AL50,INDEX(XWATE,0,2),INDEX(XWATE,0,1),,-1),-1))</f>
        <v/>
      </c>
      <c r="AO50" t="str" cm="1">
        <f t="array" aca="1" ref="AO50" ca="1">_xlfn.IFS($AL50="","",TRUE,IFERROR(_xlfn.XLOOKUP(AL50,INDEX(XWATE,0,2),INDEX(XWATE,0,3),,-1),-1))</f>
        <v/>
      </c>
      <c r="AP50" s="39" t="str" cm="1">
        <f t="array" aca="1" ref="AP50" ca="1">_xlfn.IFS(AL50="","",(AM50+AO50)&gt;AL50,AN50+(AL50-AM50),TRUE,AL50)</f>
        <v/>
      </c>
      <c r="AQ50" t="str" cm="1">
        <f t="array" aca="1" ref="AQ50" ca="1">_xlfn.IFS($AP50="","",TRUE,IFERROR(_xlfn.XLOOKUP(AP50,INDEX(XLIGH,0,2),INDEX(XLIGH,0,2),,-1),-1))</f>
        <v/>
      </c>
      <c r="AR50" t="str" cm="1">
        <f t="array" aca="1" ref="AR50" ca="1">_xlfn.IFS($AP50="","",TRUE,IFERROR(_xlfn.XLOOKUP(AP50,INDEX(XLIGH,0,2),INDEX(XLIGH,0,1),,-1),-1))</f>
        <v/>
      </c>
      <c r="AS50" t="str" cm="1">
        <f t="array" aca="1" ref="AS50" ca="1">_xlfn.IFS($AP50="","",TRUE,IFERROR(_xlfn.XLOOKUP(AP50,INDEX(XLIGH,0,2),INDEX(XLIGH,0,3),,-1),-1))</f>
        <v/>
      </c>
      <c r="AT50" s="39" t="str" cm="1">
        <f t="array" aca="1" ref="AT50" ca="1">_xlfn.IFS(AP50="","",(AQ50+AS50)&gt;AP50,AR50+(AP50-AQ50),TRUE,AP50)</f>
        <v/>
      </c>
      <c r="AU50" t="str" cm="1">
        <f t="array" aca="1" ref="AU50" ca="1">_xlfn.IFS($AT50="","",TRUE,IFERROR(_xlfn.XLOOKUP(AT50,INDEX(XTEMP,0,2),INDEX(XTEMP,0,2),,-1),-1))</f>
        <v/>
      </c>
      <c r="AV50" t="str" cm="1">
        <f t="array" aca="1" ref="AV50" ca="1">_xlfn.IFS($AT50="","",TRUE,IFERROR(_xlfn.XLOOKUP(AT50,INDEX(XTEMP,0,2),INDEX(XTEMP,0,1),,-1),-1))</f>
        <v/>
      </c>
      <c r="AW50" t="str" cm="1">
        <f t="array" aca="1" ref="AW50" ca="1">_xlfn.IFS($AT50="","",TRUE,IFERROR(_xlfn.XLOOKUP(AT50,INDEX(XTEMP,0,2),INDEX(XTEMP,0,3),,-1),-1))</f>
        <v/>
      </c>
      <c r="AX50" s="39" t="str" cm="1">
        <f t="array" aca="1" ref="AX50" ca="1">_xlfn.IFS(AT50="","",(AU50+AW50)&gt;AT50,AV50+(AT50-AU50),TRUE,AT50)</f>
        <v/>
      </c>
      <c r="AY50" t="str" cm="1">
        <f t="array" aca="1" ref="AY50" ca="1">_xlfn.IFS($AX50="","",TRUE,IFERROR(_xlfn.XLOOKUP(AX50,INDEX(XHUMI,0,2),INDEX(XHUMI,0,2),,-1),-1))</f>
        <v/>
      </c>
      <c r="AZ50" t="str" cm="1">
        <f t="array" aca="1" ref="AZ50" ca="1">_xlfn.IFS($AX50="","",TRUE,IFERROR(_xlfn.XLOOKUP(AX50,INDEX(XHUMI,0,2),INDEX(XHUMI,0,1),,-1),-1))</f>
        <v/>
      </c>
      <c r="BA50" t="str" cm="1">
        <f t="array" aca="1" ref="BA50" ca="1">_xlfn.IFS($AX50="","",TRUE,IFERROR(_xlfn.XLOOKUP(AX50,INDEX(XHUMI,0,2),INDEX(XHUMI,0,3),,-1),-1))</f>
        <v/>
      </c>
      <c r="BB50" s="39" t="str" cm="1">
        <f t="array" aca="1" ref="BB50" ca="1">_xlfn.IFS(AX50="","",(AY50+BA50)&gt;AX50,AZ50+(AX50-AY50),TRUE,AX50)</f>
        <v/>
      </c>
      <c r="DY50" s="20"/>
      <c r="EA50"/>
      <c r="JM50" s="22"/>
      <c r="KJ50" s="20"/>
    </row>
    <row r="51" spans="1:296" x14ac:dyDescent="0.3">
      <c r="A51">
        <v>39</v>
      </c>
      <c r="C51" s="9" t="str">
        <f t="shared" ca="1" si="0"/>
        <v>3815312886 4072037258 222930038</v>
      </c>
      <c r="D51">
        <f t="shared" ca="1" si="1"/>
        <v>31</v>
      </c>
      <c r="E51" t="str" cm="1">
        <f t="array" aca="1" ref="E51" ca="1">_xlfn.IFS($C51=0,"",
NOT(ISERROR(VALUE(LEFT($C51,1)))),"V",
$A51=1,"begn",
TRUE,LEFT($C51,4)
)</f>
        <v>V</v>
      </c>
      <c r="F51" t="str" cm="1">
        <f t="array" aca="1" ref="F51:H51" ca="1">_xlfn.IFS($C51=0,"",
TRUE,_xlfn.TEXTSPLIT(IF($A51=1,MID($C51,7,1000),$C51)," ")
)</f>
        <v>3815312886</v>
      </c>
      <c r="G51" t="str">
        <f ca="1"/>
        <v>4072037258</v>
      </c>
      <c r="H51" t="str">
        <f ca="1"/>
        <v>222930038</v>
      </c>
      <c r="U51"/>
      <c r="Z51" s="37" t="str">
        <f t="shared" ca="1" si="2"/>
        <v/>
      </c>
      <c r="AA51" t="str" cm="1">
        <f t="array" aca="1" ref="AA51" ca="1">_xlfn.IFS($Z51="","",TRUE,IFERROR(_xlfn.XLOOKUP(Z51,INDEX(XSEED,0,2),INDEX(XSEED,0,2),,-1),-1))</f>
        <v/>
      </c>
      <c r="AB51" t="str" cm="1">
        <f t="array" aca="1" ref="AB51" ca="1">_xlfn.IFS($Z51="","",TRUE,IFERROR(_xlfn.XLOOKUP(Z51,INDEX(XSEED,0,2),INDEX(XSEED,0,1),,-1),-1))</f>
        <v/>
      </c>
      <c r="AC51" t="str" cm="1">
        <f t="array" aca="1" ref="AC51" ca="1">_xlfn.IFS($Z51="","",TRUE,IFERROR(_xlfn.XLOOKUP(Z51,INDEX(XSEED,0,2),INDEX(XSEED,0,3),,-1),-1))</f>
        <v/>
      </c>
      <c r="AD51" s="39" t="str" cm="1">
        <f t="array" aca="1" ref="AD51" ca="1">_xlfn.IFS(Z51="","",(AA51+AC51)&gt;Z51,AB51+(Z51-AA51),TRUE,Z51)</f>
        <v/>
      </c>
      <c r="AE51" t="str" cm="1">
        <f t="array" aca="1" ref="AE51" ca="1">_xlfn.IFS($AD51="","",TRUE,IFERROR(_xlfn.XLOOKUP(AD51,INDEX(XSOIL,0,2),INDEX(XSOIL,0,2),,-1),-1))</f>
        <v/>
      </c>
      <c r="AF51" t="str" cm="1">
        <f t="array" aca="1" ref="AF51" ca="1">_xlfn.IFS($AD51="","",TRUE,IFERROR(_xlfn.XLOOKUP(AD51,INDEX(XSOIL,0,2),INDEX(XSOIL,0,1),,-1),-1))</f>
        <v/>
      </c>
      <c r="AG51" t="str" cm="1">
        <f t="array" aca="1" ref="AG51" ca="1">_xlfn.IFS($AD51="","",TRUE,IFERROR(_xlfn.XLOOKUP(AD51,INDEX(XSOIL,0,2),INDEX(XSOIL,0,3),,-1),-1))</f>
        <v/>
      </c>
      <c r="AH51" s="39" t="str" cm="1">
        <f t="array" aca="1" ref="AH51" ca="1">_xlfn.IFS(AD51="","",(AE51+AG51)&gt;AD51,AF51+(AD51-AE51),TRUE,AD51)</f>
        <v/>
      </c>
      <c r="AI51" t="str" cm="1">
        <f t="array" aca="1" ref="AI51" ca="1">_xlfn.IFS($AH51="","",TRUE,IFERROR(_xlfn.XLOOKUP(AH51,INDEX(XFERT,0,2),INDEX(XFERT,0,2),,-1),-1))</f>
        <v/>
      </c>
      <c r="AJ51" t="str" cm="1">
        <f t="array" aca="1" ref="AJ51" ca="1">_xlfn.IFS($AH51="","",TRUE,IFERROR(_xlfn.XLOOKUP(AH51,INDEX(XFERT,0,2),INDEX(XFERT,0,1),,-1),-1))</f>
        <v/>
      </c>
      <c r="AK51" t="str" cm="1">
        <f t="array" aca="1" ref="AK51" ca="1">_xlfn.IFS($AH51="","",TRUE,IFERROR(_xlfn.XLOOKUP(AH51,INDEX(XFERT,0,2),INDEX(XFERT,0,3),,-1),-1))</f>
        <v/>
      </c>
      <c r="AL51" s="39" t="str" cm="1">
        <f t="array" aca="1" ref="AL51" ca="1">_xlfn.IFS(AH51="","",(AI51+AK51)&gt;AH51,AJ51+(AH51-AI51),TRUE,AH51)</f>
        <v/>
      </c>
      <c r="AM51" t="str" cm="1">
        <f t="array" aca="1" ref="AM51" ca="1">_xlfn.IFS($AL51="","",TRUE,IFERROR(_xlfn.XLOOKUP(AL51,INDEX(XWATE,0,2),INDEX(XWATE,0,2),,-1),-1))</f>
        <v/>
      </c>
      <c r="AN51" t="str" cm="1">
        <f t="array" aca="1" ref="AN51" ca="1">_xlfn.IFS($AL51="","",TRUE,IFERROR(_xlfn.XLOOKUP(AL51,INDEX(XWATE,0,2),INDEX(XWATE,0,1),,-1),-1))</f>
        <v/>
      </c>
      <c r="AO51" t="str" cm="1">
        <f t="array" aca="1" ref="AO51" ca="1">_xlfn.IFS($AL51="","",TRUE,IFERROR(_xlfn.XLOOKUP(AL51,INDEX(XWATE,0,2),INDEX(XWATE,0,3),,-1),-1))</f>
        <v/>
      </c>
      <c r="AP51" s="39" t="str" cm="1">
        <f t="array" aca="1" ref="AP51" ca="1">_xlfn.IFS(AL51="","",(AM51+AO51)&gt;AL51,AN51+(AL51-AM51),TRUE,AL51)</f>
        <v/>
      </c>
      <c r="AQ51" t="str" cm="1">
        <f t="array" aca="1" ref="AQ51" ca="1">_xlfn.IFS($AP51="","",TRUE,IFERROR(_xlfn.XLOOKUP(AP51,INDEX(XLIGH,0,2),INDEX(XLIGH,0,2),,-1),-1))</f>
        <v/>
      </c>
      <c r="AR51" t="str" cm="1">
        <f t="array" aca="1" ref="AR51" ca="1">_xlfn.IFS($AP51="","",TRUE,IFERROR(_xlfn.XLOOKUP(AP51,INDEX(XLIGH,0,2),INDEX(XLIGH,0,1),,-1),-1))</f>
        <v/>
      </c>
      <c r="AS51" t="str" cm="1">
        <f t="array" aca="1" ref="AS51" ca="1">_xlfn.IFS($AP51="","",TRUE,IFERROR(_xlfn.XLOOKUP(AP51,INDEX(XLIGH,0,2),INDEX(XLIGH,0,3),,-1),-1))</f>
        <v/>
      </c>
      <c r="AT51" s="39" t="str" cm="1">
        <f t="array" aca="1" ref="AT51" ca="1">_xlfn.IFS(AP51="","",(AQ51+AS51)&gt;AP51,AR51+(AP51-AQ51),TRUE,AP51)</f>
        <v/>
      </c>
      <c r="AU51" t="str" cm="1">
        <f t="array" aca="1" ref="AU51" ca="1">_xlfn.IFS($AT51="","",TRUE,IFERROR(_xlfn.XLOOKUP(AT51,INDEX(XTEMP,0,2),INDEX(XTEMP,0,2),,-1),-1))</f>
        <v/>
      </c>
      <c r="AV51" t="str" cm="1">
        <f t="array" aca="1" ref="AV51" ca="1">_xlfn.IFS($AT51="","",TRUE,IFERROR(_xlfn.XLOOKUP(AT51,INDEX(XTEMP,0,2),INDEX(XTEMP,0,1),,-1),-1))</f>
        <v/>
      </c>
      <c r="AW51" t="str" cm="1">
        <f t="array" aca="1" ref="AW51" ca="1">_xlfn.IFS($AT51="","",TRUE,IFERROR(_xlfn.XLOOKUP(AT51,INDEX(XTEMP,0,2),INDEX(XTEMP,0,3),,-1),-1))</f>
        <v/>
      </c>
      <c r="AX51" s="39" t="str" cm="1">
        <f t="array" aca="1" ref="AX51" ca="1">_xlfn.IFS(AT51="","",(AU51+AW51)&gt;AT51,AV51+(AT51-AU51),TRUE,AT51)</f>
        <v/>
      </c>
      <c r="AY51" t="str" cm="1">
        <f t="array" aca="1" ref="AY51" ca="1">_xlfn.IFS($AX51="","",TRUE,IFERROR(_xlfn.XLOOKUP(AX51,INDEX(XHUMI,0,2),INDEX(XHUMI,0,2),,-1),-1))</f>
        <v/>
      </c>
      <c r="AZ51" t="str" cm="1">
        <f t="array" aca="1" ref="AZ51" ca="1">_xlfn.IFS($AX51="","",TRUE,IFERROR(_xlfn.XLOOKUP(AX51,INDEX(XHUMI,0,2),INDEX(XHUMI,0,1),,-1),-1))</f>
        <v/>
      </c>
      <c r="BA51" t="str" cm="1">
        <f t="array" aca="1" ref="BA51" ca="1">_xlfn.IFS($AX51="","",TRUE,IFERROR(_xlfn.XLOOKUP(AX51,INDEX(XHUMI,0,2),INDEX(XHUMI,0,3),,-1),-1))</f>
        <v/>
      </c>
      <c r="BB51" s="39" t="str" cm="1">
        <f t="array" aca="1" ref="BB51" ca="1">_xlfn.IFS(AX51="","",(AY51+BA51)&gt;AX51,AZ51+(AX51-AY51),TRUE,AX51)</f>
        <v/>
      </c>
      <c r="DY51" s="20"/>
      <c r="EA51"/>
      <c r="JM51" s="22"/>
      <c r="KJ51" s="20"/>
    </row>
    <row r="52" spans="1:296" x14ac:dyDescent="0.3">
      <c r="A52">
        <v>40</v>
      </c>
      <c r="C52" s="9">
        <f t="shared" ca="1" si="0"/>
        <v>0</v>
      </c>
      <c r="D52" t="str">
        <f t="shared" ca="1" si="1"/>
        <v/>
      </c>
      <c r="E52" t="str" cm="1">
        <f t="array" aca="1" ref="E52" ca="1">_xlfn.IFS($C52=0,"",
NOT(ISERROR(VALUE(LEFT($C52,1)))),"V",
$A52=1,"begn",
TRUE,LEFT($C52,4)
)</f>
        <v/>
      </c>
      <c r="F52" t="str" cm="1">
        <f t="array" aca="1" ref="F52" ca="1">_xlfn.IFS($C52=0,"",
TRUE,_xlfn.TEXTSPLIT(IF($A52=1,MID($C52,7,1000),$C52)," ")
)</f>
        <v/>
      </c>
      <c r="U52"/>
      <c r="Z52" s="37" t="str">
        <f t="shared" ca="1" si="2"/>
        <v/>
      </c>
      <c r="AA52" t="str" cm="1">
        <f t="array" aca="1" ref="AA52" ca="1">_xlfn.IFS($Z52="","",TRUE,IFERROR(_xlfn.XLOOKUP(Z52,INDEX(XSEED,0,2),INDEX(XSEED,0,2),,-1),-1))</f>
        <v/>
      </c>
      <c r="AB52" t="str" cm="1">
        <f t="array" aca="1" ref="AB52" ca="1">_xlfn.IFS($Z52="","",TRUE,IFERROR(_xlfn.XLOOKUP(Z52,INDEX(XSEED,0,2),INDEX(XSEED,0,1),,-1),-1))</f>
        <v/>
      </c>
      <c r="AC52" t="str" cm="1">
        <f t="array" aca="1" ref="AC52" ca="1">_xlfn.IFS($Z52="","",TRUE,IFERROR(_xlfn.XLOOKUP(Z52,INDEX(XSEED,0,2),INDEX(XSEED,0,3),,-1),-1))</f>
        <v/>
      </c>
      <c r="AD52" s="39" t="str" cm="1">
        <f t="array" aca="1" ref="AD52" ca="1">_xlfn.IFS(Z52="","",(AA52+AC52)&gt;Z52,AB52+(Z52-AA52),TRUE,Z52)</f>
        <v/>
      </c>
      <c r="AE52" t="str" cm="1">
        <f t="array" aca="1" ref="AE52" ca="1">_xlfn.IFS($AD52="","",TRUE,IFERROR(_xlfn.XLOOKUP(AD52,INDEX(XSOIL,0,2),INDEX(XSOIL,0,2),,-1),-1))</f>
        <v/>
      </c>
      <c r="AF52" t="str" cm="1">
        <f t="array" aca="1" ref="AF52" ca="1">_xlfn.IFS($AD52="","",TRUE,IFERROR(_xlfn.XLOOKUP(AD52,INDEX(XSOIL,0,2),INDEX(XSOIL,0,1),,-1),-1))</f>
        <v/>
      </c>
      <c r="AG52" t="str" cm="1">
        <f t="array" aca="1" ref="AG52" ca="1">_xlfn.IFS($AD52="","",TRUE,IFERROR(_xlfn.XLOOKUP(AD52,INDEX(XSOIL,0,2),INDEX(XSOIL,0,3),,-1),-1))</f>
        <v/>
      </c>
      <c r="AH52" s="39" t="str" cm="1">
        <f t="array" aca="1" ref="AH52" ca="1">_xlfn.IFS(AD52="","",(AE52+AG52)&gt;AD52,AF52+(AD52-AE52),TRUE,AD52)</f>
        <v/>
      </c>
      <c r="AI52" t="str" cm="1">
        <f t="array" aca="1" ref="AI52" ca="1">_xlfn.IFS($AH52="","",TRUE,IFERROR(_xlfn.XLOOKUP(AH52,INDEX(XFERT,0,2),INDEX(XFERT,0,2),,-1),-1))</f>
        <v/>
      </c>
      <c r="AJ52" t="str" cm="1">
        <f t="array" aca="1" ref="AJ52" ca="1">_xlfn.IFS($AH52="","",TRUE,IFERROR(_xlfn.XLOOKUP(AH52,INDEX(XFERT,0,2),INDEX(XFERT,0,1),,-1),-1))</f>
        <v/>
      </c>
      <c r="AK52" t="str" cm="1">
        <f t="array" aca="1" ref="AK52" ca="1">_xlfn.IFS($AH52="","",TRUE,IFERROR(_xlfn.XLOOKUP(AH52,INDEX(XFERT,0,2),INDEX(XFERT,0,3),,-1),-1))</f>
        <v/>
      </c>
      <c r="AL52" s="39" t="str" cm="1">
        <f t="array" aca="1" ref="AL52" ca="1">_xlfn.IFS(AH52="","",(AI52+AK52)&gt;AH52,AJ52+(AH52-AI52),TRUE,AH52)</f>
        <v/>
      </c>
      <c r="AM52" t="str" cm="1">
        <f t="array" aca="1" ref="AM52" ca="1">_xlfn.IFS($AL52="","",TRUE,IFERROR(_xlfn.XLOOKUP(AL52,INDEX(XWATE,0,2),INDEX(XWATE,0,2),,-1),-1))</f>
        <v/>
      </c>
      <c r="AN52" t="str" cm="1">
        <f t="array" aca="1" ref="AN52" ca="1">_xlfn.IFS($AL52="","",TRUE,IFERROR(_xlfn.XLOOKUP(AL52,INDEX(XWATE,0,2),INDEX(XWATE,0,1),,-1),-1))</f>
        <v/>
      </c>
      <c r="AO52" t="str" cm="1">
        <f t="array" aca="1" ref="AO52" ca="1">_xlfn.IFS($AL52="","",TRUE,IFERROR(_xlfn.XLOOKUP(AL52,INDEX(XWATE,0,2),INDEX(XWATE,0,3),,-1),-1))</f>
        <v/>
      </c>
      <c r="AP52" s="39" t="str" cm="1">
        <f t="array" aca="1" ref="AP52" ca="1">_xlfn.IFS(AL52="","",(AM52+AO52)&gt;AL52,AN52+(AL52-AM52),TRUE,AL52)</f>
        <v/>
      </c>
      <c r="AQ52" t="str" cm="1">
        <f t="array" aca="1" ref="AQ52" ca="1">_xlfn.IFS($AP52="","",TRUE,IFERROR(_xlfn.XLOOKUP(AP52,INDEX(XLIGH,0,2),INDEX(XLIGH,0,2),,-1),-1))</f>
        <v/>
      </c>
      <c r="AR52" t="str" cm="1">
        <f t="array" aca="1" ref="AR52" ca="1">_xlfn.IFS($AP52="","",TRUE,IFERROR(_xlfn.XLOOKUP(AP52,INDEX(XLIGH,0,2),INDEX(XLIGH,0,1),,-1),-1))</f>
        <v/>
      </c>
      <c r="AS52" t="str" cm="1">
        <f t="array" aca="1" ref="AS52" ca="1">_xlfn.IFS($AP52="","",TRUE,IFERROR(_xlfn.XLOOKUP(AP52,INDEX(XLIGH,0,2),INDEX(XLIGH,0,3),,-1),-1))</f>
        <v/>
      </c>
      <c r="AT52" s="39" t="str" cm="1">
        <f t="array" aca="1" ref="AT52" ca="1">_xlfn.IFS(AP52="","",(AQ52+AS52)&gt;AP52,AR52+(AP52-AQ52),TRUE,AP52)</f>
        <v/>
      </c>
      <c r="AU52" t="str" cm="1">
        <f t="array" aca="1" ref="AU52" ca="1">_xlfn.IFS($AT52="","",TRUE,IFERROR(_xlfn.XLOOKUP(AT52,INDEX(XTEMP,0,2),INDEX(XTEMP,0,2),,-1),-1))</f>
        <v/>
      </c>
      <c r="AV52" t="str" cm="1">
        <f t="array" aca="1" ref="AV52" ca="1">_xlfn.IFS($AT52="","",TRUE,IFERROR(_xlfn.XLOOKUP(AT52,INDEX(XTEMP,0,2),INDEX(XTEMP,0,1),,-1),-1))</f>
        <v/>
      </c>
      <c r="AW52" t="str" cm="1">
        <f t="array" aca="1" ref="AW52" ca="1">_xlfn.IFS($AT52="","",TRUE,IFERROR(_xlfn.XLOOKUP(AT52,INDEX(XTEMP,0,2),INDEX(XTEMP,0,3),,-1),-1))</f>
        <v/>
      </c>
      <c r="AX52" s="39" t="str" cm="1">
        <f t="array" aca="1" ref="AX52" ca="1">_xlfn.IFS(AT52="","",(AU52+AW52)&gt;AT52,AV52+(AT52-AU52),TRUE,AT52)</f>
        <v/>
      </c>
      <c r="AY52" t="str" cm="1">
        <f t="array" aca="1" ref="AY52" ca="1">_xlfn.IFS($AX52="","",TRUE,IFERROR(_xlfn.XLOOKUP(AX52,INDEX(XHUMI,0,2),INDEX(XHUMI,0,2),,-1),-1))</f>
        <v/>
      </c>
      <c r="AZ52" t="str" cm="1">
        <f t="array" aca="1" ref="AZ52" ca="1">_xlfn.IFS($AX52="","",TRUE,IFERROR(_xlfn.XLOOKUP(AX52,INDEX(XHUMI,0,2),INDEX(XHUMI,0,1),,-1),-1))</f>
        <v/>
      </c>
      <c r="BA52" t="str" cm="1">
        <f t="array" aca="1" ref="BA52" ca="1">_xlfn.IFS($AX52="","",TRUE,IFERROR(_xlfn.XLOOKUP(AX52,INDEX(XHUMI,0,2),INDEX(XHUMI,0,3),,-1),-1))</f>
        <v/>
      </c>
      <c r="BB52" s="39" t="str" cm="1">
        <f t="array" aca="1" ref="BB52" ca="1">_xlfn.IFS(AX52="","",(AY52+BA52)&gt;AX52,AZ52+(AX52-AY52),TRUE,AX52)</f>
        <v/>
      </c>
      <c r="DY52" s="20"/>
      <c r="EA52"/>
      <c r="JM52" s="22"/>
      <c r="KJ52" s="20"/>
    </row>
    <row r="53" spans="1:296" x14ac:dyDescent="0.3">
      <c r="A53">
        <v>41</v>
      </c>
      <c r="C53" s="9" t="str">
        <f t="shared" ca="1" si="0"/>
        <v>fertilizer-to-water map:</v>
      </c>
      <c r="D53">
        <f t="shared" ca="1" si="1"/>
        <v>24</v>
      </c>
      <c r="E53" t="str" cm="1">
        <f t="array" aca="1" ref="E53" ca="1">_xlfn.IFS($C53=0,"",
NOT(ISERROR(VALUE(LEFT($C53,1)))),"V",
$A53=1,"begn",
TRUE,LEFT($C53,4)
)</f>
        <v>fert</v>
      </c>
      <c r="F53" t="str" cm="1">
        <f t="array" aca="1" ref="F53:G53" ca="1">_xlfn.IFS($C53=0,"",
TRUE,_xlfn.TEXTSPLIT(IF($A53=1,MID($C53,7,1000),$C53)," ")
)</f>
        <v>fertilizer-to-water</v>
      </c>
      <c r="G53" t="str">
        <f ca="1"/>
        <v>map:</v>
      </c>
      <c r="U53"/>
      <c r="Z53" s="37" t="str">
        <f t="shared" ca="1" si="2"/>
        <v/>
      </c>
      <c r="AA53" t="str" cm="1">
        <f t="array" aca="1" ref="AA53" ca="1">_xlfn.IFS($Z53="","",TRUE,IFERROR(_xlfn.XLOOKUP(Z53,INDEX(XSEED,0,2),INDEX(XSEED,0,2),,-1),-1))</f>
        <v/>
      </c>
      <c r="AB53" t="str" cm="1">
        <f t="array" aca="1" ref="AB53" ca="1">_xlfn.IFS($Z53="","",TRUE,IFERROR(_xlfn.XLOOKUP(Z53,INDEX(XSEED,0,2),INDEX(XSEED,0,1),,-1),-1))</f>
        <v/>
      </c>
      <c r="AC53" t="str" cm="1">
        <f t="array" aca="1" ref="AC53" ca="1">_xlfn.IFS($Z53="","",TRUE,IFERROR(_xlfn.XLOOKUP(Z53,INDEX(XSEED,0,2),INDEX(XSEED,0,3),,-1),-1))</f>
        <v/>
      </c>
      <c r="AD53" s="39" t="str" cm="1">
        <f t="array" aca="1" ref="AD53" ca="1">_xlfn.IFS(Z53="","",(AA53+AC53)&gt;Z53,AB53+(Z53-AA53),TRUE,Z53)</f>
        <v/>
      </c>
      <c r="AE53" t="str" cm="1">
        <f t="array" aca="1" ref="AE53" ca="1">_xlfn.IFS($AD53="","",TRUE,IFERROR(_xlfn.XLOOKUP(AD53,INDEX(XSOIL,0,2),INDEX(XSOIL,0,2),,-1),-1))</f>
        <v/>
      </c>
      <c r="AF53" t="str" cm="1">
        <f t="array" aca="1" ref="AF53" ca="1">_xlfn.IFS($AD53="","",TRUE,IFERROR(_xlfn.XLOOKUP(AD53,INDEX(XSOIL,0,2),INDEX(XSOIL,0,1),,-1),-1))</f>
        <v/>
      </c>
      <c r="AG53" t="str" cm="1">
        <f t="array" aca="1" ref="AG53" ca="1">_xlfn.IFS($AD53="","",TRUE,IFERROR(_xlfn.XLOOKUP(AD53,INDEX(XSOIL,0,2),INDEX(XSOIL,0,3),,-1),-1))</f>
        <v/>
      </c>
      <c r="AH53" s="39" t="str" cm="1">
        <f t="array" aca="1" ref="AH53" ca="1">_xlfn.IFS(AD53="","",(AE53+AG53)&gt;AD53,AF53+(AD53-AE53),TRUE,AD53)</f>
        <v/>
      </c>
      <c r="AI53" t="str" cm="1">
        <f t="array" aca="1" ref="AI53" ca="1">_xlfn.IFS($AH53="","",TRUE,IFERROR(_xlfn.XLOOKUP(AH53,INDEX(XFERT,0,2),INDEX(XFERT,0,2),,-1),-1))</f>
        <v/>
      </c>
      <c r="AJ53" t="str" cm="1">
        <f t="array" aca="1" ref="AJ53" ca="1">_xlfn.IFS($AH53="","",TRUE,IFERROR(_xlfn.XLOOKUP(AH53,INDEX(XFERT,0,2),INDEX(XFERT,0,1),,-1),-1))</f>
        <v/>
      </c>
      <c r="AK53" t="str" cm="1">
        <f t="array" aca="1" ref="AK53" ca="1">_xlfn.IFS($AH53="","",TRUE,IFERROR(_xlfn.XLOOKUP(AH53,INDEX(XFERT,0,2),INDEX(XFERT,0,3),,-1),-1))</f>
        <v/>
      </c>
      <c r="AL53" s="39" t="str" cm="1">
        <f t="array" aca="1" ref="AL53" ca="1">_xlfn.IFS(AH53="","",(AI53+AK53)&gt;AH53,AJ53+(AH53-AI53),TRUE,AH53)</f>
        <v/>
      </c>
      <c r="AM53" t="str" cm="1">
        <f t="array" aca="1" ref="AM53" ca="1">_xlfn.IFS($AL53="","",TRUE,IFERROR(_xlfn.XLOOKUP(AL53,INDEX(XWATE,0,2),INDEX(XWATE,0,2),,-1),-1))</f>
        <v/>
      </c>
      <c r="AN53" t="str" cm="1">
        <f t="array" aca="1" ref="AN53" ca="1">_xlfn.IFS($AL53="","",TRUE,IFERROR(_xlfn.XLOOKUP(AL53,INDEX(XWATE,0,2),INDEX(XWATE,0,1),,-1),-1))</f>
        <v/>
      </c>
      <c r="AO53" t="str" cm="1">
        <f t="array" aca="1" ref="AO53" ca="1">_xlfn.IFS($AL53="","",TRUE,IFERROR(_xlfn.XLOOKUP(AL53,INDEX(XWATE,0,2),INDEX(XWATE,0,3),,-1),-1))</f>
        <v/>
      </c>
      <c r="AP53" s="39" t="str" cm="1">
        <f t="array" aca="1" ref="AP53" ca="1">_xlfn.IFS(AL53="","",(AM53+AO53)&gt;AL53,AN53+(AL53-AM53),TRUE,AL53)</f>
        <v/>
      </c>
      <c r="AQ53" t="str" cm="1">
        <f t="array" aca="1" ref="AQ53" ca="1">_xlfn.IFS($AP53="","",TRUE,IFERROR(_xlfn.XLOOKUP(AP53,INDEX(XLIGH,0,2),INDEX(XLIGH,0,2),,-1),-1))</f>
        <v/>
      </c>
      <c r="AR53" t="str" cm="1">
        <f t="array" aca="1" ref="AR53" ca="1">_xlfn.IFS($AP53="","",TRUE,IFERROR(_xlfn.XLOOKUP(AP53,INDEX(XLIGH,0,2),INDEX(XLIGH,0,1),,-1),-1))</f>
        <v/>
      </c>
      <c r="AS53" t="str" cm="1">
        <f t="array" aca="1" ref="AS53" ca="1">_xlfn.IFS($AP53="","",TRUE,IFERROR(_xlfn.XLOOKUP(AP53,INDEX(XLIGH,0,2),INDEX(XLIGH,0,3),,-1),-1))</f>
        <v/>
      </c>
      <c r="AT53" s="39" t="str" cm="1">
        <f t="array" aca="1" ref="AT53" ca="1">_xlfn.IFS(AP53="","",(AQ53+AS53)&gt;AP53,AR53+(AP53-AQ53),TRUE,AP53)</f>
        <v/>
      </c>
      <c r="AU53" t="str" cm="1">
        <f t="array" aca="1" ref="AU53" ca="1">_xlfn.IFS($AT53="","",TRUE,IFERROR(_xlfn.XLOOKUP(AT53,INDEX(XTEMP,0,2),INDEX(XTEMP,0,2),,-1),-1))</f>
        <v/>
      </c>
      <c r="AV53" t="str" cm="1">
        <f t="array" aca="1" ref="AV53" ca="1">_xlfn.IFS($AT53="","",TRUE,IFERROR(_xlfn.XLOOKUP(AT53,INDEX(XTEMP,0,2),INDEX(XTEMP,0,1),,-1),-1))</f>
        <v/>
      </c>
      <c r="AW53" t="str" cm="1">
        <f t="array" aca="1" ref="AW53" ca="1">_xlfn.IFS($AT53="","",TRUE,IFERROR(_xlfn.XLOOKUP(AT53,INDEX(XTEMP,0,2),INDEX(XTEMP,0,3),,-1),-1))</f>
        <v/>
      </c>
      <c r="AX53" s="39" t="str" cm="1">
        <f t="array" aca="1" ref="AX53" ca="1">_xlfn.IFS(AT53="","",(AU53+AW53)&gt;AT53,AV53+(AT53-AU53),TRUE,AT53)</f>
        <v/>
      </c>
      <c r="AY53" t="str" cm="1">
        <f t="array" aca="1" ref="AY53" ca="1">_xlfn.IFS($AX53="","",TRUE,IFERROR(_xlfn.XLOOKUP(AX53,INDEX(XHUMI,0,2),INDEX(XHUMI,0,2),,-1),-1))</f>
        <v/>
      </c>
      <c r="AZ53" t="str" cm="1">
        <f t="array" aca="1" ref="AZ53" ca="1">_xlfn.IFS($AX53="","",TRUE,IFERROR(_xlfn.XLOOKUP(AX53,INDEX(XHUMI,0,2),INDEX(XHUMI,0,1),,-1),-1))</f>
        <v/>
      </c>
      <c r="BA53" t="str" cm="1">
        <f t="array" aca="1" ref="BA53" ca="1">_xlfn.IFS($AX53="","",TRUE,IFERROR(_xlfn.XLOOKUP(AX53,INDEX(XHUMI,0,2),INDEX(XHUMI,0,3),,-1),-1))</f>
        <v/>
      </c>
      <c r="BB53" s="39" t="str" cm="1">
        <f t="array" aca="1" ref="BB53" ca="1">_xlfn.IFS(AX53="","",(AY53+BA53)&gt;AX53,AZ53+(AX53-AY53),TRUE,AX53)</f>
        <v/>
      </c>
      <c r="DY53" s="20"/>
      <c r="EA53"/>
      <c r="JM53" s="22"/>
      <c r="KJ53" s="20"/>
    </row>
    <row r="54" spans="1:296" x14ac:dyDescent="0.3">
      <c r="A54">
        <v>42</v>
      </c>
      <c r="C54" s="9" t="str">
        <f t="shared" ca="1" si="0"/>
        <v>2197389106 1911800263 305927673</v>
      </c>
      <c r="D54">
        <f t="shared" ca="1" si="1"/>
        <v>31</v>
      </c>
      <c r="E54" t="str" cm="1">
        <f t="array" aca="1" ref="E54" ca="1">_xlfn.IFS($C54=0,"",
NOT(ISERROR(VALUE(LEFT($C54,1)))),"V",
$A54=1,"begn",
TRUE,LEFT($C54,4)
)</f>
        <v>V</v>
      </c>
      <c r="F54" t="str" cm="1">
        <f t="array" aca="1" ref="F54:H54" ca="1">_xlfn.IFS($C54=0,"",
TRUE,_xlfn.TEXTSPLIT(IF($A54=1,MID($C54,7,1000),$C54)," ")
)</f>
        <v>2197389106</v>
      </c>
      <c r="G54" t="str">
        <f ca="1"/>
        <v>1911800263</v>
      </c>
      <c r="H54" t="str">
        <f ca="1"/>
        <v>305927673</v>
      </c>
      <c r="U54"/>
      <c r="Z54" s="37" t="str">
        <f t="shared" ca="1" si="2"/>
        <v/>
      </c>
      <c r="AA54" t="str" cm="1">
        <f t="array" aca="1" ref="AA54" ca="1">_xlfn.IFS($Z54="","",TRUE,IFERROR(_xlfn.XLOOKUP(Z54,INDEX(XSEED,0,2),INDEX(XSEED,0,2),,-1),-1))</f>
        <v/>
      </c>
      <c r="AB54" t="str" cm="1">
        <f t="array" aca="1" ref="AB54" ca="1">_xlfn.IFS($Z54="","",TRUE,IFERROR(_xlfn.XLOOKUP(Z54,INDEX(XSEED,0,2),INDEX(XSEED,0,1),,-1),-1))</f>
        <v/>
      </c>
      <c r="AC54" t="str" cm="1">
        <f t="array" aca="1" ref="AC54" ca="1">_xlfn.IFS($Z54="","",TRUE,IFERROR(_xlfn.XLOOKUP(Z54,INDEX(XSEED,0,2),INDEX(XSEED,0,3),,-1),-1))</f>
        <v/>
      </c>
      <c r="AD54" s="39" t="str" cm="1">
        <f t="array" aca="1" ref="AD54" ca="1">_xlfn.IFS(Z54="","",(AA54+AC54)&gt;Z54,AB54+(Z54-AA54),TRUE,Z54)</f>
        <v/>
      </c>
      <c r="AE54" t="str" cm="1">
        <f t="array" aca="1" ref="AE54" ca="1">_xlfn.IFS($AD54="","",TRUE,IFERROR(_xlfn.XLOOKUP(AD54,INDEX(XSOIL,0,2),INDEX(XSOIL,0,2),,-1),-1))</f>
        <v/>
      </c>
      <c r="AF54" t="str" cm="1">
        <f t="array" aca="1" ref="AF54" ca="1">_xlfn.IFS($AD54="","",TRUE,IFERROR(_xlfn.XLOOKUP(AD54,INDEX(XSOIL,0,2),INDEX(XSOIL,0,1),,-1),-1))</f>
        <v/>
      </c>
      <c r="AG54" t="str" cm="1">
        <f t="array" aca="1" ref="AG54" ca="1">_xlfn.IFS($AD54="","",TRUE,IFERROR(_xlfn.XLOOKUP(AD54,INDEX(XSOIL,0,2),INDEX(XSOIL,0,3),,-1),-1))</f>
        <v/>
      </c>
      <c r="AH54" s="39" t="str" cm="1">
        <f t="array" aca="1" ref="AH54" ca="1">_xlfn.IFS(AD54="","",(AE54+AG54)&gt;AD54,AF54+(AD54-AE54),TRUE,AD54)</f>
        <v/>
      </c>
      <c r="AI54" t="str" cm="1">
        <f t="array" aca="1" ref="AI54" ca="1">_xlfn.IFS($AH54="","",TRUE,IFERROR(_xlfn.XLOOKUP(AH54,INDEX(XFERT,0,2),INDEX(XFERT,0,2),,-1),-1))</f>
        <v/>
      </c>
      <c r="AJ54" t="str" cm="1">
        <f t="array" aca="1" ref="AJ54" ca="1">_xlfn.IFS($AH54="","",TRUE,IFERROR(_xlfn.XLOOKUP(AH54,INDEX(XFERT,0,2),INDEX(XFERT,0,1),,-1),-1))</f>
        <v/>
      </c>
      <c r="AK54" t="str" cm="1">
        <f t="array" aca="1" ref="AK54" ca="1">_xlfn.IFS($AH54="","",TRUE,IFERROR(_xlfn.XLOOKUP(AH54,INDEX(XFERT,0,2),INDEX(XFERT,0,3),,-1),-1))</f>
        <v/>
      </c>
      <c r="AL54" s="39" t="str" cm="1">
        <f t="array" aca="1" ref="AL54" ca="1">_xlfn.IFS(AH54="","",(AI54+AK54)&gt;AH54,AJ54+(AH54-AI54),TRUE,AH54)</f>
        <v/>
      </c>
      <c r="AM54" t="str" cm="1">
        <f t="array" aca="1" ref="AM54" ca="1">_xlfn.IFS($AL54="","",TRUE,IFERROR(_xlfn.XLOOKUP(AL54,INDEX(XWATE,0,2),INDEX(XWATE,0,2),,-1),-1))</f>
        <v/>
      </c>
      <c r="AN54" t="str" cm="1">
        <f t="array" aca="1" ref="AN54" ca="1">_xlfn.IFS($AL54="","",TRUE,IFERROR(_xlfn.XLOOKUP(AL54,INDEX(XWATE,0,2),INDEX(XWATE,0,1),,-1),-1))</f>
        <v/>
      </c>
      <c r="AO54" t="str" cm="1">
        <f t="array" aca="1" ref="AO54" ca="1">_xlfn.IFS($AL54="","",TRUE,IFERROR(_xlfn.XLOOKUP(AL54,INDEX(XWATE,0,2),INDEX(XWATE,0,3),,-1),-1))</f>
        <v/>
      </c>
      <c r="AP54" s="39" t="str" cm="1">
        <f t="array" aca="1" ref="AP54" ca="1">_xlfn.IFS(AL54="","",(AM54+AO54)&gt;AL54,AN54+(AL54-AM54),TRUE,AL54)</f>
        <v/>
      </c>
      <c r="AQ54" t="str" cm="1">
        <f t="array" aca="1" ref="AQ54" ca="1">_xlfn.IFS($AP54="","",TRUE,IFERROR(_xlfn.XLOOKUP(AP54,INDEX(XLIGH,0,2),INDEX(XLIGH,0,2),,-1),-1))</f>
        <v/>
      </c>
      <c r="AR54" t="str" cm="1">
        <f t="array" aca="1" ref="AR54" ca="1">_xlfn.IFS($AP54="","",TRUE,IFERROR(_xlfn.XLOOKUP(AP54,INDEX(XLIGH,0,2),INDEX(XLIGH,0,1),,-1),-1))</f>
        <v/>
      </c>
      <c r="AS54" t="str" cm="1">
        <f t="array" aca="1" ref="AS54" ca="1">_xlfn.IFS($AP54="","",TRUE,IFERROR(_xlfn.XLOOKUP(AP54,INDEX(XLIGH,0,2),INDEX(XLIGH,0,3),,-1),-1))</f>
        <v/>
      </c>
      <c r="AT54" s="39" t="str" cm="1">
        <f t="array" aca="1" ref="AT54" ca="1">_xlfn.IFS(AP54="","",(AQ54+AS54)&gt;AP54,AR54+(AP54-AQ54),TRUE,AP54)</f>
        <v/>
      </c>
      <c r="AU54" t="str" cm="1">
        <f t="array" aca="1" ref="AU54" ca="1">_xlfn.IFS($AT54="","",TRUE,IFERROR(_xlfn.XLOOKUP(AT54,INDEX(XTEMP,0,2),INDEX(XTEMP,0,2),,-1),-1))</f>
        <v/>
      </c>
      <c r="AV54" t="str" cm="1">
        <f t="array" aca="1" ref="AV54" ca="1">_xlfn.IFS($AT54="","",TRUE,IFERROR(_xlfn.XLOOKUP(AT54,INDEX(XTEMP,0,2),INDEX(XTEMP,0,1),,-1),-1))</f>
        <v/>
      </c>
      <c r="AW54" t="str" cm="1">
        <f t="array" aca="1" ref="AW54" ca="1">_xlfn.IFS($AT54="","",TRUE,IFERROR(_xlfn.XLOOKUP(AT54,INDEX(XTEMP,0,2),INDEX(XTEMP,0,3),,-1),-1))</f>
        <v/>
      </c>
      <c r="AX54" s="39" t="str" cm="1">
        <f t="array" aca="1" ref="AX54" ca="1">_xlfn.IFS(AT54="","",(AU54+AW54)&gt;AT54,AV54+(AT54-AU54),TRUE,AT54)</f>
        <v/>
      </c>
      <c r="AY54" t="str" cm="1">
        <f t="array" aca="1" ref="AY54" ca="1">_xlfn.IFS($AX54="","",TRUE,IFERROR(_xlfn.XLOOKUP(AX54,INDEX(XHUMI,0,2),INDEX(XHUMI,0,2),,-1),-1))</f>
        <v/>
      </c>
      <c r="AZ54" t="str" cm="1">
        <f t="array" aca="1" ref="AZ54" ca="1">_xlfn.IFS($AX54="","",TRUE,IFERROR(_xlfn.XLOOKUP(AX54,INDEX(XHUMI,0,2),INDEX(XHUMI,0,1),,-1),-1))</f>
        <v/>
      </c>
      <c r="BA54" t="str" cm="1">
        <f t="array" aca="1" ref="BA54" ca="1">_xlfn.IFS($AX54="","",TRUE,IFERROR(_xlfn.XLOOKUP(AX54,INDEX(XHUMI,0,2),INDEX(XHUMI,0,3),,-1),-1))</f>
        <v/>
      </c>
      <c r="BB54" s="39" t="str" cm="1">
        <f t="array" aca="1" ref="BB54" ca="1">_xlfn.IFS(AX54="","",(AY54+BA54)&gt;AX54,AZ54+(AX54-AY54),TRUE,AX54)</f>
        <v/>
      </c>
      <c r="DY54" s="20"/>
      <c r="EA54"/>
      <c r="JM54" s="22"/>
      <c r="KJ54" s="20"/>
    </row>
    <row r="55" spans="1:296" x14ac:dyDescent="0.3">
      <c r="A55">
        <v>43</v>
      </c>
      <c r="C55" s="9" t="str">
        <f t="shared" ca="1" si="0"/>
        <v>3117278994 244526473 20512291</v>
      </c>
      <c r="D55">
        <f t="shared" ca="1" si="1"/>
        <v>29</v>
      </c>
      <c r="E55" t="str" cm="1">
        <f t="array" aca="1" ref="E55" ca="1">_xlfn.IFS($C55=0,"",
NOT(ISERROR(VALUE(LEFT($C55,1)))),"V",
$A55=1,"begn",
TRUE,LEFT($C55,4)
)</f>
        <v>V</v>
      </c>
      <c r="F55" t="str" cm="1">
        <f t="array" aca="1" ref="F55:H55" ca="1">_xlfn.IFS($C55=0,"",
TRUE,_xlfn.TEXTSPLIT(IF($A55=1,MID($C55,7,1000),$C55)," ")
)</f>
        <v>3117278994</v>
      </c>
      <c r="G55" t="str">
        <f ca="1"/>
        <v>244526473</v>
      </c>
      <c r="H55" t="str">
        <f ca="1"/>
        <v>20512291</v>
      </c>
      <c r="U55"/>
      <c r="Z55" s="37" t="str">
        <f t="shared" ca="1" si="2"/>
        <v/>
      </c>
      <c r="AA55" t="str" cm="1">
        <f t="array" aca="1" ref="AA55" ca="1">_xlfn.IFS($Z55="","",TRUE,IFERROR(_xlfn.XLOOKUP(Z55,INDEX(XSEED,0,2),INDEX(XSEED,0,2),,-1),-1))</f>
        <v/>
      </c>
      <c r="AB55" t="str" cm="1">
        <f t="array" aca="1" ref="AB55" ca="1">_xlfn.IFS($Z55="","",TRUE,IFERROR(_xlfn.XLOOKUP(Z55,INDEX(XSEED,0,2),INDEX(XSEED,0,1),,-1),-1))</f>
        <v/>
      </c>
      <c r="AC55" t="str" cm="1">
        <f t="array" aca="1" ref="AC55" ca="1">_xlfn.IFS($Z55="","",TRUE,IFERROR(_xlfn.XLOOKUP(Z55,INDEX(XSEED,0,2),INDEX(XSEED,0,3),,-1),-1))</f>
        <v/>
      </c>
      <c r="AD55" s="39" t="str" cm="1">
        <f t="array" aca="1" ref="AD55" ca="1">_xlfn.IFS(Z55="","",(AA55+AC55)&gt;Z55,AB55+(Z55-AA55),TRUE,Z55)</f>
        <v/>
      </c>
      <c r="AE55" t="str" cm="1">
        <f t="array" aca="1" ref="AE55" ca="1">_xlfn.IFS($AD55="","",TRUE,IFERROR(_xlfn.XLOOKUP(AD55,INDEX(XSOIL,0,2),INDEX(XSOIL,0,2),,-1),-1))</f>
        <v/>
      </c>
      <c r="AF55" t="str" cm="1">
        <f t="array" aca="1" ref="AF55" ca="1">_xlfn.IFS($AD55="","",TRUE,IFERROR(_xlfn.XLOOKUP(AD55,INDEX(XSOIL,0,2),INDEX(XSOIL,0,1),,-1),-1))</f>
        <v/>
      </c>
      <c r="AG55" t="str" cm="1">
        <f t="array" aca="1" ref="AG55" ca="1">_xlfn.IFS($AD55="","",TRUE,IFERROR(_xlfn.XLOOKUP(AD55,INDEX(XSOIL,0,2),INDEX(XSOIL,0,3),,-1),-1))</f>
        <v/>
      </c>
      <c r="AH55" s="39" t="str" cm="1">
        <f t="array" aca="1" ref="AH55" ca="1">_xlfn.IFS(AD55="","",(AE55+AG55)&gt;AD55,AF55+(AD55-AE55),TRUE,AD55)</f>
        <v/>
      </c>
      <c r="AI55" t="str" cm="1">
        <f t="array" aca="1" ref="AI55" ca="1">_xlfn.IFS($AH55="","",TRUE,IFERROR(_xlfn.XLOOKUP(AH55,INDEX(XFERT,0,2),INDEX(XFERT,0,2),,-1),-1))</f>
        <v/>
      </c>
      <c r="AJ55" t="str" cm="1">
        <f t="array" aca="1" ref="AJ55" ca="1">_xlfn.IFS($AH55="","",TRUE,IFERROR(_xlfn.XLOOKUP(AH55,INDEX(XFERT,0,2),INDEX(XFERT,0,1),,-1),-1))</f>
        <v/>
      </c>
      <c r="AK55" t="str" cm="1">
        <f t="array" aca="1" ref="AK55" ca="1">_xlfn.IFS($AH55="","",TRUE,IFERROR(_xlfn.XLOOKUP(AH55,INDEX(XFERT,0,2),INDEX(XFERT,0,3),,-1),-1))</f>
        <v/>
      </c>
      <c r="AL55" s="39" t="str" cm="1">
        <f t="array" aca="1" ref="AL55" ca="1">_xlfn.IFS(AH55="","",(AI55+AK55)&gt;AH55,AJ55+(AH55-AI55),TRUE,AH55)</f>
        <v/>
      </c>
      <c r="AM55" t="str" cm="1">
        <f t="array" aca="1" ref="AM55" ca="1">_xlfn.IFS($AL55="","",TRUE,IFERROR(_xlfn.XLOOKUP(AL55,INDEX(XWATE,0,2),INDEX(XWATE,0,2),,-1),-1))</f>
        <v/>
      </c>
      <c r="AN55" t="str" cm="1">
        <f t="array" aca="1" ref="AN55" ca="1">_xlfn.IFS($AL55="","",TRUE,IFERROR(_xlfn.XLOOKUP(AL55,INDEX(XWATE,0,2),INDEX(XWATE,0,1),,-1),-1))</f>
        <v/>
      </c>
      <c r="AO55" t="str" cm="1">
        <f t="array" aca="1" ref="AO55" ca="1">_xlfn.IFS($AL55="","",TRUE,IFERROR(_xlfn.XLOOKUP(AL55,INDEX(XWATE,0,2),INDEX(XWATE,0,3),,-1),-1))</f>
        <v/>
      </c>
      <c r="AP55" s="39" t="str" cm="1">
        <f t="array" aca="1" ref="AP55" ca="1">_xlfn.IFS(AL55="","",(AM55+AO55)&gt;AL55,AN55+(AL55-AM55),TRUE,AL55)</f>
        <v/>
      </c>
      <c r="AQ55" t="str" cm="1">
        <f t="array" aca="1" ref="AQ55" ca="1">_xlfn.IFS($AP55="","",TRUE,IFERROR(_xlfn.XLOOKUP(AP55,INDEX(XLIGH,0,2),INDEX(XLIGH,0,2),,-1),-1))</f>
        <v/>
      </c>
      <c r="AR55" t="str" cm="1">
        <f t="array" aca="1" ref="AR55" ca="1">_xlfn.IFS($AP55="","",TRUE,IFERROR(_xlfn.XLOOKUP(AP55,INDEX(XLIGH,0,2),INDEX(XLIGH,0,1),,-1),-1))</f>
        <v/>
      </c>
      <c r="AS55" t="str" cm="1">
        <f t="array" aca="1" ref="AS55" ca="1">_xlfn.IFS($AP55="","",TRUE,IFERROR(_xlfn.XLOOKUP(AP55,INDEX(XLIGH,0,2),INDEX(XLIGH,0,3),,-1),-1))</f>
        <v/>
      </c>
      <c r="AT55" s="39" t="str" cm="1">
        <f t="array" aca="1" ref="AT55" ca="1">_xlfn.IFS(AP55="","",(AQ55+AS55)&gt;AP55,AR55+(AP55-AQ55),TRUE,AP55)</f>
        <v/>
      </c>
      <c r="AU55" t="str" cm="1">
        <f t="array" aca="1" ref="AU55" ca="1">_xlfn.IFS($AT55="","",TRUE,IFERROR(_xlfn.XLOOKUP(AT55,INDEX(XTEMP,0,2),INDEX(XTEMP,0,2),,-1),-1))</f>
        <v/>
      </c>
      <c r="AV55" t="str" cm="1">
        <f t="array" aca="1" ref="AV55" ca="1">_xlfn.IFS($AT55="","",TRUE,IFERROR(_xlfn.XLOOKUP(AT55,INDEX(XTEMP,0,2),INDEX(XTEMP,0,1),,-1),-1))</f>
        <v/>
      </c>
      <c r="AW55" t="str" cm="1">
        <f t="array" aca="1" ref="AW55" ca="1">_xlfn.IFS($AT55="","",TRUE,IFERROR(_xlfn.XLOOKUP(AT55,INDEX(XTEMP,0,2),INDEX(XTEMP,0,3),,-1),-1))</f>
        <v/>
      </c>
      <c r="AX55" s="39" t="str" cm="1">
        <f t="array" aca="1" ref="AX55" ca="1">_xlfn.IFS(AT55="","",(AU55+AW55)&gt;AT55,AV55+(AT55-AU55),TRUE,AT55)</f>
        <v/>
      </c>
      <c r="AY55" t="str" cm="1">
        <f t="array" aca="1" ref="AY55" ca="1">_xlfn.IFS($AX55="","",TRUE,IFERROR(_xlfn.XLOOKUP(AX55,INDEX(XHUMI,0,2),INDEX(XHUMI,0,2),,-1),-1))</f>
        <v/>
      </c>
      <c r="AZ55" t="str" cm="1">
        <f t="array" aca="1" ref="AZ55" ca="1">_xlfn.IFS($AX55="","",TRUE,IFERROR(_xlfn.XLOOKUP(AX55,INDEX(XHUMI,0,2),INDEX(XHUMI,0,1),,-1),-1))</f>
        <v/>
      </c>
      <c r="BA55" t="str" cm="1">
        <f t="array" aca="1" ref="BA55" ca="1">_xlfn.IFS($AX55="","",TRUE,IFERROR(_xlfn.XLOOKUP(AX55,INDEX(XHUMI,0,2),INDEX(XHUMI,0,3),,-1),-1))</f>
        <v/>
      </c>
      <c r="BB55" s="39" t="str" cm="1">
        <f t="array" aca="1" ref="BB55" ca="1">_xlfn.IFS(AX55="","",(AY55+BA55)&gt;AX55,AZ55+(AX55-AY55),TRUE,AX55)</f>
        <v/>
      </c>
      <c r="DY55" s="20"/>
      <c r="EA55"/>
      <c r="JM55" s="22"/>
      <c r="KJ55" s="20"/>
    </row>
    <row r="56" spans="1:296" x14ac:dyDescent="0.3">
      <c r="A56">
        <v>44</v>
      </c>
      <c r="C56" s="9" t="str">
        <f t="shared" ca="1" si="0"/>
        <v>2957263700 4069704360 136102838</v>
      </c>
      <c r="D56">
        <f t="shared" ca="1" si="1"/>
        <v>31</v>
      </c>
      <c r="E56" t="str" cm="1">
        <f t="array" aca="1" ref="E56" ca="1">_xlfn.IFS($C56=0,"",
NOT(ISERROR(VALUE(LEFT($C56,1)))),"V",
$A56=1,"begn",
TRUE,LEFT($C56,4)
)</f>
        <v>V</v>
      </c>
      <c r="F56" t="str" cm="1">
        <f t="array" aca="1" ref="F56:H56" ca="1">_xlfn.IFS($C56=0,"",
TRUE,_xlfn.TEXTSPLIT(IF($A56=1,MID($C56,7,1000),$C56)," ")
)</f>
        <v>2957263700</v>
      </c>
      <c r="G56" t="str">
        <f ca="1"/>
        <v>4069704360</v>
      </c>
      <c r="H56" t="str">
        <f ca="1"/>
        <v>136102838</v>
      </c>
      <c r="U56"/>
      <c r="Z56" s="37" t="str">
        <f t="shared" ca="1" si="2"/>
        <v/>
      </c>
      <c r="AA56" t="str" cm="1">
        <f t="array" aca="1" ref="AA56" ca="1">_xlfn.IFS($Z56="","",TRUE,IFERROR(_xlfn.XLOOKUP(Z56,INDEX(XSEED,0,2),INDEX(XSEED,0,2),,-1),-1))</f>
        <v/>
      </c>
      <c r="AB56" t="str" cm="1">
        <f t="array" aca="1" ref="AB56" ca="1">_xlfn.IFS($Z56="","",TRUE,IFERROR(_xlfn.XLOOKUP(Z56,INDEX(XSEED,0,2),INDEX(XSEED,0,1),,-1),-1))</f>
        <v/>
      </c>
      <c r="AC56" t="str" cm="1">
        <f t="array" aca="1" ref="AC56" ca="1">_xlfn.IFS($Z56="","",TRUE,IFERROR(_xlfn.XLOOKUP(Z56,INDEX(XSEED,0,2),INDEX(XSEED,0,3),,-1),-1))</f>
        <v/>
      </c>
      <c r="AD56" s="39" t="str" cm="1">
        <f t="array" aca="1" ref="AD56" ca="1">_xlfn.IFS(Z56="","",(AA56+AC56)&gt;Z56,AB56+(Z56-AA56),TRUE,Z56)</f>
        <v/>
      </c>
      <c r="AE56" t="str" cm="1">
        <f t="array" aca="1" ref="AE56" ca="1">_xlfn.IFS($AD56="","",TRUE,IFERROR(_xlfn.XLOOKUP(AD56,INDEX(XSOIL,0,2),INDEX(XSOIL,0,2),,-1),-1))</f>
        <v/>
      </c>
      <c r="AF56" t="str" cm="1">
        <f t="array" aca="1" ref="AF56" ca="1">_xlfn.IFS($AD56="","",TRUE,IFERROR(_xlfn.XLOOKUP(AD56,INDEX(XSOIL,0,2),INDEX(XSOIL,0,1),,-1),-1))</f>
        <v/>
      </c>
      <c r="AG56" t="str" cm="1">
        <f t="array" aca="1" ref="AG56" ca="1">_xlfn.IFS($AD56="","",TRUE,IFERROR(_xlfn.XLOOKUP(AD56,INDEX(XSOIL,0,2),INDEX(XSOIL,0,3),,-1),-1))</f>
        <v/>
      </c>
      <c r="AH56" s="39" t="str" cm="1">
        <f t="array" aca="1" ref="AH56" ca="1">_xlfn.IFS(AD56="","",(AE56+AG56)&gt;AD56,AF56+(AD56-AE56),TRUE,AD56)</f>
        <v/>
      </c>
      <c r="AI56" t="str" cm="1">
        <f t="array" aca="1" ref="AI56" ca="1">_xlfn.IFS($AH56="","",TRUE,IFERROR(_xlfn.XLOOKUP(AH56,INDEX(XFERT,0,2),INDEX(XFERT,0,2),,-1),-1))</f>
        <v/>
      </c>
      <c r="AJ56" t="str" cm="1">
        <f t="array" aca="1" ref="AJ56" ca="1">_xlfn.IFS($AH56="","",TRUE,IFERROR(_xlfn.XLOOKUP(AH56,INDEX(XFERT,0,2),INDEX(XFERT,0,1),,-1),-1))</f>
        <v/>
      </c>
      <c r="AK56" t="str" cm="1">
        <f t="array" aca="1" ref="AK56" ca="1">_xlfn.IFS($AH56="","",TRUE,IFERROR(_xlfn.XLOOKUP(AH56,INDEX(XFERT,0,2),INDEX(XFERT,0,3),,-1),-1))</f>
        <v/>
      </c>
      <c r="AL56" s="39" t="str" cm="1">
        <f t="array" aca="1" ref="AL56" ca="1">_xlfn.IFS(AH56="","",(AI56+AK56)&gt;AH56,AJ56+(AH56-AI56),TRUE,AH56)</f>
        <v/>
      </c>
      <c r="AM56" t="str" cm="1">
        <f t="array" aca="1" ref="AM56" ca="1">_xlfn.IFS($AL56="","",TRUE,IFERROR(_xlfn.XLOOKUP(AL56,INDEX(XWATE,0,2),INDEX(XWATE,0,2),,-1),-1))</f>
        <v/>
      </c>
      <c r="AN56" t="str" cm="1">
        <f t="array" aca="1" ref="AN56" ca="1">_xlfn.IFS($AL56="","",TRUE,IFERROR(_xlfn.XLOOKUP(AL56,INDEX(XWATE,0,2),INDEX(XWATE,0,1),,-1),-1))</f>
        <v/>
      </c>
      <c r="AO56" t="str" cm="1">
        <f t="array" aca="1" ref="AO56" ca="1">_xlfn.IFS($AL56="","",TRUE,IFERROR(_xlfn.XLOOKUP(AL56,INDEX(XWATE,0,2),INDEX(XWATE,0,3),,-1),-1))</f>
        <v/>
      </c>
      <c r="AP56" s="39" t="str" cm="1">
        <f t="array" aca="1" ref="AP56" ca="1">_xlfn.IFS(AL56="","",(AM56+AO56)&gt;AL56,AN56+(AL56-AM56),TRUE,AL56)</f>
        <v/>
      </c>
      <c r="AQ56" t="str" cm="1">
        <f t="array" aca="1" ref="AQ56" ca="1">_xlfn.IFS($AP56="","",TRUE,IFERROR(_xlfn.XLOOKUP(AP56,INDEX(XLIGH,0,2),INDEX(XLIGH,0,2),,-1),-1))</f>
        <v/>
      </c>
      <c r="AR56" t="str" cm="1">
        <f t="array" aca="1" ref="AR56" ca="1">_xlfn.IFS($AP56="","",TRUE,IFERROR(_xlfn.XLOOKUP(AP56,INDEX(XLIGH,0,2),INDEX(XLIGH,0,1),,-1),-1))</f>
        <v/>
      </c>
      <c r="AS56" t="str" cm="1">
        <f t="array" aca="1" ref="AS56" ca="1">_xlfn.IFS($AP56="","",TRUE,IFERROR(_xlfn.XLOOKUP(AP56,INDEX(XLIGH,0,2),INDEX(XLIGH,0,3),,-1),-1))</f>
        <v/>
      </c>
      <c r="AT56" s="39" t="str" cm="1">
        <f t="array" aca="1" ref="AT56" ca="1">_xlfn.IFS(AP56="","",(AQ56+AS56)&gt;AP56,AR56+(AP56-AQ56),TRUE,AP56)</f>
        <v/>
      </c>
      <c r="AU56" t="str" cm="1">
        <f t="array" aca="1" ref="AU56" ca="1">_xlfn.IFS($AT56="","",TRUE,IFERROR(_xlfn.XLOOKUP(AT56,INDEX(XTEMP,0,2),INDEX(XTEMP,0,2),,-1),-1))</f>
        <v/>
      </c>
      <c r="AV56" t="str" cm="1">
        <f t="array" aca="1" ref="AV56" ca="1">_xlfn.IFS($AT56="","",TRUE,IFERROR(_xlfn.XLOOKUP(AT56,INDEX(XTEMP,0,2),INDEX(XTEMP,0,1),,-1),-1))</f>
        <v/>
      </c>
      <c r="AW56" t="str" cm="1">
        <f t="array" aca="1" ref="AW56" ca="1">_xlfn.IFS($AT56="","",TRUE,IFERROR(_xlfn.XLOOKUP(AT56,INDEX(XTEMP,0,2),INDEX(XTEMP,0,3),,-1),-1))</f>
        <v/>
      </c>
      <c r="AX56" s="39" t="str" cm="1">
        <f t="array" aca="1" ref="AX56" ca="1">_xlfn.IFS(AT56="","",(AU56+AW56)&gt;AT56,AV56+(AT56-AU56),TRUE,AT56)</f>
        <v/>
      </c>
      <c r="AY56" t="str" cm="1">
        <f t="array" aca="1" ref="AY56" ca="1">_xlfn.IFS($AX56="","",TRUE,IFERROR(_xlfn.XLOOKUP(AX56,INDEX(XHUMI,0,2),INDEX(XHUMI,0,2),,-1),-1))</f>
        <v/>
      </c>
      <c r="AZ56" t="str" cm="1">
        <f t="array" aca="1" ref="AZ56" ca="1">_xlfn.IFS($AX56="","",TRUE,IFERROR(_xlfn.XLOOKUP(AX56,INDEX(XHUMI,0,2),INDEX(XHUMI,0,1),,-1),-1))</f>
        <v/>
      </c>
      <c r="BA56" t="str" cm="1">
        <f t="array" aca="1" ref="BA56" ca="1">_xlfn.IFS($AX56="","",TRUE,IFERROR(_xlfn.XLOOKUP(AX56,INDEX(XHUMI,0,2),INDEX(XHUMI,0,3),,-1),-1))</f>
        <v/>
      </c>
      <c r="BB56" s="39" t="str" cm="1">
        <f t="array" aca="1" ref="BB56" ca="1">_xlfn.IFS(AX56="","",(AY56+BA56)&gt;AX56,AZ56+(AX56-AY56),TRUE,AX56)</f>
        <v/>
      </c>
      <c r="DY56" s="20"/>
      <c r="EA56"/>
      <c r="JM56" s="22"/>
      <c r="KJ56" s="20"/>
    </row>
    <row r="57" spans="1:296" x14ac:dyDescent="0.3">
      <c r="A57">
        <v>45</v>
      </c>
      <c r="C57" s="9" t="str">
        <f t="shared" ca="1" si="0"/>
        <v>1536592951 2749121858 245216219</v>
      </c>
      <c r="D57">
        <f t="shared" ca="1" si="1"/>
        <v>31</v>
      </c>
      <c r="E57" t="str" cm="1">
        <f t="array" aca="1" ref="E57" ca="1">_xlfn.IFS($C57=0,"",
NOT(ISERROR(VALUE(LEFT($C57,1)))),"V",
$A57=1,"begn",
TRUE,LEFT($C57,4)
)</f>
        <v>V</v>
      </c>
      <c r="F57" t="str" cm="1">
        <f t="array" aca="1" ref="F57:H57" ca="1">_xlfn.IFS($C57=0,"",
TRUE,_xlfn.TEXTSPLIT(IF($A57=1,MID($C57,7,1000),$C57)," ")
)</f>
        <v>1536592951</v>
      </c>
      <c r="G57" t="str">
        <f ca="1"/>
        <v>2749121858</v>
      </c>
      <c r="H57" t="str">
        <f ca="1"/>
        <v>245216219</v>
      </c>
      <c r="U57"/>
      <c r="Z57" s="37" t="str">
        <f t="shared" ca="1" si="2"/>
        <v/>
      </c>
      <c r="AA57" t="str" cm="1">
        <f t="array" aca="1" ref="AA57" ca="1">_xlfn.IFS($Z57="","",TRUE,IFERROR(_xlfn.XLOOKUP(Z57,INDEX(XSEED,0,2),INDEX(XSEED,0,2),,-1),-1))</f>
        <v/>
      </c>
      <c r="AB57" t="str" cm="1">
        <f t="array" aca="1" ref="AB57" ca="1">_xlfn.IFS($Z57="","",TRUE,IFERROR(_xlfn.XLOOKUP(Z57,INDEX(XSEED,0,2),INDEX(XSEED,0,1),,-1),-1))</f>
        <v/>
      </c>
      <c r="AC57" t="str" cm="1">
        <f t="array" aca="1" ref="AC57" ca="1">_xlfn.IFS($Z57="","",TRUE,IFERROR(_xlfn.XLOOKUP(Z57,INDEX(XSEED,0,2),INDEX(XSEED,0,3),,-1),-1))</f>
        <v/>
      </c>
      <c r="AD57" s="39" t="str" cm="1">
        <f t="array" aca="1" ref="AD57" ca="1">_xlfn.IFS(Z57="","",(AA57+AC57)&gt;Z57,AB57+(Z57-AA57),TRUE,Z57)</f>
        <v/>
      </c>
      <c r="AE57" t="str" cm="1">
        <f t="array" aca="1" ref="AE57" ca="1">_xlfn.IFS($AD57="","",TRUE,IFERROR(_xlfn.XLOOKUP(AD57,INDEX(XSOIL,0,2),INDEX(XSOIL,0,2),,-1),-1))</f>
        <v/>
      </c>
      <c r="AF57" t="str" cm="1">
        <f t="array" aca="1" ref="AF57" ca="1">_xlfn.IFS($AD57="","",TRUE,IFERROR(_xlfn.XLOOKUP(AD57,INDEX(XSOIL,0,2),INDEX(XSOIL,0,1),,-1),-1))</f>
        <v/>
      </c>
      <c r="AG57" t="str" cm="1">
        <f t="array" aca="1" ref="AG57" ca="1">_xlfn.IFS($AD57="","",TRUE,IFERROR(_xlfn.XLOOKUP(AD57,INDEX(XSOIL,0,2),INDEX(XSOIL,0,3),,-1),-1))</f>
        <v/>
      </c>
      <c r="AH57" s="39" t="str" cm="1">
        <f t="array" aca="1" ref="AH57" ca="1">_xlfn.IFS(AD57="","",(AE57+AG57)&gt;AD57,AF57+(AD57-AE57),TRUE,AD57)</f>
        <v/>
      </c>
      <c r="AI57" t="str" cm="1">
        <f t="array" aca="1" ref="AI57" ca="1">_xlfn.IFS($AH57="","",TRUE,IFERROR(_xlfn.XLOOKUP(AH57,INDEX(XFERT,0,2),INDEX(XFERT,0,2),,-1),-1))</f>
        <v/>
      </c>
      <c r="AJ57" t="str" cm="1">
        <f t="array" aca="1" ref="AJ57" ca="1">_xlfn.IFS($AH57="","",TRUE,IFERROR(_xlfn.XLOOKUP(AH57,INDEX(XFERT,0,2),INDEX(XFERT,0,1),,-1),-1))</f>
        <v/>
      </c>
      <c r="AK57" t="str" cm="1">
        <f t="array" aca="1" ref="AK57" ca="1">_xlfn.IFS($AH57="","",TRUE,IFERROR(_xlfn.XLOOKUP(AH57,INDEX(XFERT,0,2),INDEX(XFERT,0,3),,-1),-1))</f>
        <v/>
      </c>
      <c r="AL57" s="39" t="str" cm="1">
        <f t="array" aca="1" ref="AL57" ca="1">_xlfn.IFS(AH57="","",(AI57+AK57)&gt;AH57,AJ57+(AH57-AI57),TRUE,AH57)</f>
        <v/>
      </c>
      <c r="AM57" t="str" cm="1">
        <f t="array" aca="1" ref="AM57" ca="1">_xlfn.IFS($AL57="","",TRUE,IFERROR(_xlfn.XLOOKUP(AL57,INDEX(XWATE,0,2),INDEX(XWATE,0,2),,-1),-1))</f>
        <v/>
      </c>
      <c r="AN57" t="str" cm="1">
        <f t="array" aca="1" ref="AN57" ca="1">_xlfn.IFS($AL57="","",TRUE,IFERROR(_xlfn.XLOOKUP(AL57,INDEX(XWATE,0,2),INDEX(XWATE,0,1),,-1),-1))</f>
        <v/>
      </c>
      <c r="AO57" t="str" cm="1">
        <f t="array" aca="1" ref="AO57" ca="1">_xlfn.IFS($AL57="","",TRUE,IFERROR(_xlfn.XLOOKUP(AL57,INDEX(XWATE,0,2),INDEX(XWATE,0,3),,-1),-1))</f>
        <v/>
      </c>
      <c r="AP57" s="39" t="str" cm="1">
        <f t="array" aca="1" ref="AP57" ca="1">_xlfn.IFS(AL57="","",(AM57+AO57)&gt;AL57,AN57+(AL57-AM57),TRUE,AL57)</f>
        <v/>
      </c>
      <c r="AQ57" t="str" cm="1">
        <f t="array" aca="1" ref="AQ57" ca="1">_xlfn.IFS($AP57="","",TRUE,IFERROR(_xlfn.XLOOKUP(AP57,INDEX(XLIGH,0,2),INDEX(XLIGH,0,2),,-1),-1))</f>
        <v/>
      </c>
      <c r="AR57" t="str" cm="1">
        <f t="array" aca="1" ref="AR57" ca="1">_xlfn.IFS($AP57="","",TRUE,IFERROR(_xlfn.XLOOKUP(AP57,INDEX(XLIGH,0,2),INDEX(XLIGH,0,1),,-1),-1))</f>
        <v/>
      </c>
      <c r="AS57" t="str" cm="1">
        <f t="array" aca="1" ref="AS57" ca="1">_xlfn.IFS($AP57="","",TRUE,IFERROR(_xlfn.XLOOKUP(AP57,INDEX(XLIGH,0,2),INDEX(XLIGH,0,3),,-1),-1))</f>
        <v/>
      </c>
      <c r="AT57" s="39" t="str" cm="1">
        <f t="array" aca="1" ref="AT57" ca="1">_xlfn.IFS(AP57="","",(AQ57+AS57)&gt;AP57,AR57+(AP57-AQ57),TRUE,AP57)</f>
        <v/>
      </c>
      <c r="AU57" t="str" cm="1">
        <f t="array" aca="1" ref="AU57" ca="1">_xlfn.IFS($AT57="","",TRUE,IFERROR(_xlfn.XLOOKUP(AT57,INDEX(XTEMP,0,2),INDEX(XTEMP,0,2),,-1),-1))</f>
        <v/>
      </c>
      <c r="AV57" t="str" cm="1">
        <f t="array" aca="1" ref="AV57" ca="1">_xlfn.IFS($AT57="","",TRUE,IFERROR(_xlfn.XLOOKUP(AT57,INDEX(XTEMP,0,2),INDEX(XTEMP,0,1),,-1),-1))</f>
        <v/>
      </c>
      <c r="AW57" t="str" cm="1">
        <f t="array" aca="1" ref="AW57" ca="1">_xlfn.IFS($AT57="","",TRUE,IFERROR(_xlfn.XLOOKUP(AT57,INDEX(XTEMP,0,2),INDEX(XTEMP,0,3),,-1),-1))</f>
        <v/>
      </c>
      <c r="AX57" s="39" t="str" cm="1">
        <f t="array" aca="1" ref="AX57" ca="1">_xlfn.IFS(AT57="","",(AU57+AW57)&gt;AT57,AV57+(AT57-AU57),TRUE,AT57)</f>
        <v/>
      </c>
      <c r="AY57" t="str" cm="1">
        <f t="array" aca="1" ref="AY57" ca="1">_xlfn.IFS($AX57="","",TRUE,IFERROR(_xlfn.XLOOKUP(AX57,INDEX(XHUMI,0,2),INDEX(XHUMI,0,2),,-1),-1))</f>
        <v/>
      </c>
      <c r="AZ57" t="str" cm="1">
        <f t="array" aca="1" ref="AZ57" ca="1">_xlfn.IFS($AX57="","",TRUE,IFERROR(_xlfn.XLOOKUP(AX57,INDEX(XHUMI,0,2),INDEX(XHUMI,0,1),,-1),-1))</f>
        <v/>
      </c>
      <c r="BA57" t="str" cm="1">
        <f t="array" aca="1" ref="BA57" ca="1">_xlfn.IFS($AX57="","",TRUE,IFERROR(_xlfn.XLOOKUP(AX57,INDEX(XHUMI,0,2),INDEX(XHUMI,0,3),,-1),-1))</f>
        <v/>
      </c>
      <c r="BB57" s="39" t="str" cm="1">
        <f t="array" aca="1" ref="BB57" ca="1">_xlfn.IFS(AX57="","",(AY57+BA57)&gt;AX57,AZ57+(AX57-AY57),TRUE,AX57)</f>
        <v/>
      </c>
      <c r="DY57" s="20"/>
      <c r="EA57"/>
      <c r="JM57" s="22"/>
      <c r="KJ57" s="20"/>
    </row>
    <row r="58" spans="1:296" x14ac:dyDescent="0.3">
      <c r="A58">
        <v>46</v>
      </c>
      <c r="C58" s="9" t="str">
        <f t="shared" ca="1" si="0"/>
        <v>3093366538 840656765 23912456</v>
      </c>
      <c r="D58">
        <f t="shared" ca="1" si="1"/>
        <v>29</v>
      </c>
      <c r="E58" t="str" cm="1">
        <f t="array" aca="1" ref="E58" ca="1">_xlfn.IFS($C58=0,"",
NOT(ISERROR(VALUE(LEFT($C58,1)))),"V",
$A58=1,"begn",
TRUE,LEFT($C58,4)
)</f>
        <v>V</v>
      </c>
      <c r="F58" t="str" cm="1">
        <f t="array" aca="1" ref="F58:H58" ca="1">_xlfn.IFS($C58=0,"",
TRUE,_xlfn.TEXTSPLIT(IF($A58=1,MID($C58,7,1000),$C58)," ")
)</f>
        <v>3093366538</v>
      </c>
      <c r="G58" t="str">
        <f ca="1"/>
        <v>840656765</v>
      </c>
      <c r="H58" t="str">
        <f ca="1"/>
        <v>23912456</v>
      </c>
      <c r="U58"/>
      <c r="Z58" s="37" t="str">
        <f t="shared" ca="1" si="2"/>
        <v/>
      </c>
      <c r="AA58" t="str" cm="1">
        <f t="array" aca="1" ref="AA58" ca="1">_xlfn.IFS($Z58="","",TRUE,IFERROR(_xlfn.XLOOKUP(Z58,INDEX(XSEED,0,2),INDEX(XSEED,0,2),,-1),-1))</f>
        <v/>
      </c>
      <c r="AB58" t="str" cm="1">
        <f t="array" aca="1" ref="AB58" ca="1">_xlfn.IFS($Z58="","",TRUE,IFERROR(_xlfn.XLOOKUP(Z58,INDEX(XSEED,0,2),INDEX(XSEED,0,1),,-1),-1))</f>
        <v/>
      </c>
      <c r="AC58" t="str" cm="1">
        <f t="array" aca="1" ref="AC58" ca="1">_xlfn.IFS($Z58="","",TRUE,IFERROR(_xlfn.XLOOKUP(Z58,INDEX(XSEED,0,2),INDEX(XSEED,0,3),,-1),-1))</f>
        <v/>
      </c>
      <c r="AD58" s="39" t="str" cm="1">
        <f t="array" aca="1" ref="AD58" ca="1">_xlfn.IFS(Z58="","",(AA58+AC58)&gt;Z58,AB58+(Z58-AA58),TRUE,Z58)</f>
        <v/>
      </c>
      <c r="AE58" t="str" cm="1">
        <f t="array" aca="1" ref="AE58" ca="1">_xlfn.IFS($AD58="","",TRUE,IFERROR(_xlfn.XLOOKUP(AD58,INDEX(XSOIL,0,2),INDEX(XSOIL,0,2),,-1),-1))</f>
        <v/>
      </c>
      <c r="AF58" t="str" cm="1">
        <f t="array" aca="1" ref="AF58" ca="1">_xlfn.IFS($AD58="","",TRUE,IFERROR(_xlfn.XLOOKUP(AD58,INDEX(XSOIL,0,2),INDEX(XSOIL,0,1),,-1),-1))</f>
        <v/>
      </c>
      <c r="AG58" t="str" cm="1">
        <f t="array" aca="1" ref="AG58" ca="1">_xlfn.IFS($AD58="","",TRUE,IFERROR(_xlfn.XLOOKUP(AD58,INDEX(XSOIL,0,2),INDEX(XSOIL,0,3),,-1),-1))</f>
        <v/>
      </c>
      <c r="AH58" s="39" t="str" cm="1">
        <f t="array" aca="1" ref="AH58" ca="1">_xlfn.IFS(AD58="","",(AE58+AG58)&gt;AD58,AF58+(AD58-AE58),TRUE,AD58)</f>
        <v/>
      </c>
      <c r="AI58" t="str" cm="1">
        <f t="array" aca="1" ref="AI58" ca="1">_xlfn.IFS($AH58="","",TRUE,IFERROR(_xlfn.XLOOKUP(AH58,INDEX(XFERT,0,2),INDEX(XFERT,0,2),,-1),-1))</f>
        <v/>
      </c>
      <c r="AJ58" t="str" cm="1">
        <f t="array" aca="1" ref="AJ58" ca="1">_xlfn.IFS($AH58="","",TRUE,IFERROR(_xlfn.XLOOKUP(AH58,INDEX(XFERT,0,2),INDEX(XFERT,0,1),,-1),-1))</f>
        <v/>
      </c>
      <c r="AK58" t="str" cm="1">
        <f t="array" aca="1" ref="AK58" ca="1">_xlfn.IFS($AH58="","",TRUE,IFERROR(_xlfn.XLOOKUP(AH58,INDEX(XFERT,0,2),INDEX(XFERT,0,3),,-1),-1))</f>
        <v/>
      </c>
      <c r="AL58" s="39" t="str" cm="1">
        <f t="array" aca="1" ref="AL58" ca="1">_xlfn.IFS(AH58="","",(AI58+AK58)&gt;AH58,AJ58+(AH58-AI58),TRUE,AH58)</f>
        <v/>
      </c>
      <c r="AM58" t="str" cm="1">
        <f t="array" aca="1" ref="AM58" ca="1">_xlfn.IFS($AL58="","",TRUE,IFERROR(_xlfn.XLOOKUP(AL58,INDEX(XWATE,0,2),INDEX(XWATE,0,2),,-1),-1))</f>
        <v/>
      </c>
      <c r="AN58" t="str" cm="1">
        <f t="array" aca="1" ref="AN58" ca="1">_xlfn.IFS($AL58="","",TRUE,IFERROR(_xlfn.XLOOKUP(AL58,INDEX(XWATE,0,2),INDEX(XWATE,0,1),,-1),-1))</f>
        <v/>
      </c>
      <c r="AO58" t="str" cm="1">
        <f t="array" aca="1" ref="AO58" ca="1">_xlfn.IFS($AL58="","",TRUE,IFERROR(_xlfn.XLOOKUP(AL58,INDEX(XWATE,0,2),INDEX(XWATE,0,3),,-1),-1))</f>
        <v/>
      </c>
      <c r="AP58" s="39" t="str" cm="1">
        <f t="array" aca="1" ref="AP58" ca="1">_xlfn.IFS(AL58="","",(AM58+AO58)&gt;AL58,AN58+(AL58-AM58),TRUE,AL58)</f>
        <v/>
      </c>
      <c r="AQ58" t="str" cm="1">
        <f t="array" aca="1" ref="AQ58" ca="1">_xlfn.IFS($AP58="","",TRUE,IFERROR(_xlfn.XLOOKUP(AP58,INDEX(XLIGH,0,2),INDEX(XLIGH,0,2),,-1),-1))</f>
        <v/>
      </c>
      <c r="AR58" t="str" cm="1">
        <f t="array" aca="1" ref="AR58" ca="1">_xlfn.IFS($AP58="","",TRUE,IFERROR(_xlfn.XLOOKUP(AP58,INDEX(XLIGH,0,2),INDEX(XLIGH,0,1),,-1),-1))</f>
        <v/>
      </c>
      <c r="AS58" t="str" cm="1">
        <f t="array" aca="1" ref="AS58" ca="1">_xlfn.IFS($AP58="","",TRUE,IFERROR(_xlfn.XLOOKUP(AP58,INDEX(XLIGH,0,2),INDEX(XLIGH,0,3),,-1),-1))</f>
        <v/>
      </c>
      <c r="AT58" s="39" t="str" cm="1">
        <f t="array" aca="1" ref="AT58" ca="1">_xlfn.IFS(AP58="","",(AQ58+AS58)&gt;AP58,AR58+(AP58-AQ58),TRUE,AP58)</f>
        <v/>
      </c>
      <c r="AU58" t="str" cm="1">
        <f t="array" aca="1" ref="AU58" ca="1">_xlfn.IFS($AT58="","",TRUE,IFERROR(_xlfn.XLOOKUP(AT58,INDEX(XTEMP,0,2),INDEX(XTEMP,0,2),,-1),-1))</f>
        <v/>
      </c>
      <c r="AV58" t="str" cm="1">
        <f t="array" aca="1" ref="AV58" ca="1">_xlfn.IFS($AT58="","",TRUE,IFERROR(_xlfn.XLOOKUP(AT58,INDEX(XTEMP,0,2),INDEX(XTEMP,0,1),,-1),-1))</f>
        <v/>
      </c>
      <c r="AW58" t="str" cm="1">
        <f t="array" aca="1" ref="AW58" ca="1">_xlfn.IFS($AT58="","",TRUE,IFERROR(_xlfn.XLOOKUP(AT58,INDEX(XTEMP,0,2),INDEX(XTEMP,0,3),,-1),-1))</f>
        <v/>
      </c>
      <c r="AX58" s="39" t="str" cm="1">
        <f t="array" aca="1" ref="AX58" ca="1">_xlfn.IFS(AT58="","",(AU58+AW58)&gt;AT58,AV58+(AT58-AU58),TRUE,AT58)</f>
        <v/>
      </c>
      <c r="AY58" t="str" cm="1">
        <f t="array" aca="1" ref="AY58" ca="1">_xlfn.IFS($AX58="","",TRUE,IFERROR(_xlfn.XLOOKUP(AX58,INDEX(XHUMI,0,2),INDEX(XHUMI,0,2),,-1),-1))</f>
        <v/>
      </c>
      <c r="AZ58" t="str" cm="1">
        <f t="array" aca="1" ref="AZ58" ca="1">_xlfn.IFS($AX58="","",TRUE,IFERROR(_xlfn.XLOOKUP(AX58,INDEX(XHUMI,0,2),INDEX(XHUMI,0,1),,-1),-1))</f>
        <v/>
      </c>
      <c r="BA58" t="str" cm="1">
        <f t="array" aca="1" ref="BA58" ca="1">_xlfn.IFS($AX58="","",TRUE,IFERROR(_xlfn.XLOOKUP(AX58,INDEX(XHUMI,0,2),INDEX(XHUMI,0,3),,-1),-1))</f>
        <v/>
      </c>
      <c r="BB58" s="39" t="str" cm="1">
        <f t="array" aca="1" ref="BB58" ca="1">_xlfn.IFS(AX58="","",(AY58+BA58)&gt;AX58,AZ58+(AX58-AY58),TRUE,AX58)</f>
        <v/>
      </c>
      <c r="DY58" s="20"/>
      <c r="EA58"/>
      <c r="JM58" s="22"/>
      <c r="KJ58" s="20"/>
    </row>
    <row r="59" spans="1:296" x14ac:dyDescent="0.3">
      <c r="A59">
        <v>47</v>
      </c>
      <c r="C59" s="9" t="str">
        <f t="shared" ca="1" si="0"/>
        <v>815267737 2718368501 30753357</v>
      </c>
      <c r="D59">
        <f t="shared" ca="1" si="1"/>
        <v>29</v>
      </c>
      <c r="E59" t="str" cm="1">
        <f t="array" aca="1" ref="E59" ca="1">_xlfn.IFS($C59=0,"",
NOT(ISERROR(VALUE(LEFT($C59,1)))),"V",
$A59=1,"begn",
TRUE,LEFT($C59,4)
)</f>
        <v>V</v>
      </c>
      <c r="F59" t="str" cm="1">
        <f t="array" aca="1" ref="F59:H59" ca="1">_xlfn.IFS($C59=0,"",
TRUE,_xlfn.TEXTSPLIT(IF($A59=1,MID($C59,7,1000),$C59)," ")
)</f>
        <v>815267737</v>
      </c>
      <c r="G59" t="str">
        <f ca="1"/>
        <v>2718368501</v>
      </c>
      <c r="H59" t="str">
        <f ca="1"/>
        <v>30753357</v>
      </c>
      <c r="U59"/>
      <c r="Z59" s="37" t="str">
        <f t="shared" ca="1" si="2"/>
        <v/>
      </c>
      <c r="AA59" t="str" cm="1">
        <f t="array" aca="1" ref="AA59" ca="1">_xlfn.IFS($Z59="","",TRUE,IFERROR(_xlfn.XLOOKUP(Z59,INDEX(XSEED,0,2),INDEX(XSEED,0,2),,-1),-1))</f>
        <v/>
      </c>
      <c r="AB59" t="str" cm="1">
        <f t="array" aca="1" ref="AB59" ca="1">_xlfn.IFS($Z59="","",TRUE,IFERROR(_xlfn.XLOOKUP(Z59,INDEX(XSEED,0,2),INDEX(XSEED,0,1),,-1),-1))</f>
        <v/>
      </c>
      <c r="AC59" t="str" cm="1">
        <f t="array" aca="1" ref="AC59" ca="1">_xlfn.IFS($Z59="","",TRUE,IFERROR(_xlfn.XLOOKUP(Z59,INDEX(XSEED,0,2),INDEX(XSEED,0,3),,-1),-1))</f>
        <v/>
      </c>
      <c r="AD59" s="39" t="str" cm="1">
        <f t="array" aca="1" ref="AD59" ca="1">_xlfn.IFS(Z59="","",(AA59+AC59)&gt;Z59,AB59+(Z59-AA59),TRUE,Z59)</f>
        <v/>
      </c>
      <c r="AE59" t="str" cm="1">
        <f t="array" aca="1" ref="AE59" ca="1">_xlfn.IFS($AD59="","",TRUE,IFERROR(_xlfn.XLOOKUP(AD59,INDEX(XSOIL,0,2),INDEX(XSOIL,0,2),,-1),-1))</f>
        <v/>
      </c>
      <c r="AF59" t="str" cm="1">
        <f t="array" aca="1" ref="AF59" ca="1">_xlfn.IFS($AD59="","",TRUE,IFERROR(_xlfn.XLOOKUP(AD59,INDEX(XSOIL,0,2),INDEX(XSOIL,0,1),,-1),-1))</f>
        <v/>
      </c>
      <c r="AG59" t="str" cm="1">
        <f t="array" aca="1" ref="AG59" ca="1">_xlfn.IFS($AD59="","",TRUE,IFERROR(_xlfn.XLOOKUP(AD59,INDEX(XSOIL,0,2),INDEX(XSOIL,0,3),,-1),-1))</f>
        <v/>
      </c>
      <c r="AH59" s="39" t="str" cm="1">
        <f t="array" aca="1" ref="AH59" ca="1">_xlfn.IFS(AD59="","",(AE59+AG59)&gt;AD59,AF59+(AD59-AE59),TRUE,AD59)</f>
        <v/>
      </c>
      <c r="AI59" t="str" cm="1">
        <f t="array" aca="1" ref="AI59" ca="1">_xlfn.IFS($AH59="","",TRUE,IFERROR(_xlfn.XLOOKUP(AH59,INDEX(XFERT,0,2),INDEX(XFERT,0,2),,-1),-1))</f>
        <v/>
      </c>
      <c r="AJ59" t="str" cm="1">
        <f t="array" aca="1" ref="AJ59" ca="1">_xlfn.IFS($AH59="","",TRUE,IFERROR(_xlfn.XLOOKUP(AH59,INDEX(XFERT,0,2),INDEX(XFERT,0,1),,-1),-1))</f>
        <v/>
      </c>
      <c r="AK59" t="str" cm="1">
        <f t="array" aca="1" ref="AK59" ca="1">_xlfn.IFS($AH59="","",TRUE,IFERROR(_xlfn.XLOOKUP(AH59,INDEX(XFERT,0,2),INDEX(XFERT,0,3),,-1),-1))</f>
        <v/>
      </c>
      <c r="AL59" s="39" t="str" cm="1">
        <f t="array" aca="1" ref="AL59" ca="1">_xlfn.IFS(AH59="","",(AI59+AK59)&gt;AH59,AJ59+(AH59-AI59),TRUE,AH59)</f>
        <v/>
      </c>
      <c r="AM59" t="str" cm="1">
        <f t="array" aca="1" ref="AM59" ca="1">_xlfn.IFS($AL59="","",TRUE,IFERROR(_xlfn.XLOOKUP(AL59,INDEX(XWATE,0,2),INDEX(XWATE,0,2),,-1),-1))</f>
        <v/>
      </c>
      <c r="AN59" t="str" cm="1">
        <f t="array" aca="1" ref="AN59" ca="1">_xlfn.IFS($AL59="","",TRUE,IFERROR(_xlfn.XLOOKUP(AL59,INDEX(XWATE,0,2),INDEX(XWATE,0,1),,-1),-1))</f>
        <v/>
      </c>
      <c r="AO59" t="str" cm="1">
        <f t="array" aca="1" ref="AO59" ca="1">_xlfn.IFS($AL59="","",TRUE,IFERROR(_xlfn.XLOOKUP(AL59,INDEX(XWATE,0,2),INDEX(XWATE,0,3),,-1),-1))</f>
        <v/>
      </c>
      <c r="AP59" s="39" t="str" cm="1">
        <f t="array" aca="1" ref="AP59" ca="1">_xlfn.IFS(AL59="","",(AM59+AO59)&gt;AL59,AN59+(AL59-AM59),TRUE,AL59)</f>
        <v/>
      </c>
      <c r="AQ59" t="str" cm="1">
        <f t="array" aca="1" ref="AQ59" ca="1">_xlfn.IFS($AP59="","",TRUE,IFERROR(_xlfn.XLOOKUP(AP59,INDEX(XLIGH,0,2),INDEX(XLIGH,0,2),,-1),-1))</f>
        <v/>
      </c>
      <c r="AR59" t="str" cm="1">
        <f t="array" aca="1" ref="AR59" ca="1">_xlfn.IFS($AP59="","",TRUE,IFERROR(_xlfn.XLOOKUP(AP59,INDEX(XLIGH,0,2),INDEX(XLIGH,0,1),,-1),-1))</f>
        <v/>
      </c>
      <c r="AS59" t="str" cm="1">
        <f t="array" aca="1" ref="AS59" ca="1">_xlfn.IFS($AP59="","",TRUE,IFERROR(_xlfn.XLOOKUP(AP59,INDEX(XLIGH,0,2),INDEX(XLIGH,0,3),,-1),-1))</f>
        <v/>
      </c>
      <c r="AT59" s="39" t="str" cm="1">
        <f t="array" aca="1" ref="AT59" ca="1">_xlfn.IFS(AP59="","",(AQ59+AS59)&gt;AP59,AR59+(AP59-AQ59),TRUE,AP59)</f>
        <v/>
      </c>
      <c r="AU59" t="str" cm="1">
        <f t="array" aca="1" ref="AU59" ca="1">_xlfn.IFS($AT59="","",TRUE,IFERROR(_xlfn.XLOOKUP(AT59,INDEX(XTEMP,0,2),INDEX(XTEMP,0,2),,-1),-1))</f>
        <v/>
      </c>
      <c r="AV59" t="str" cm="1">
        <f t="array" aca="1" ref="AV59" ca="1">_xlfn.IFS($AT59="","",TRUE,IFERROR(_xlfn.XLOOKUP(AT59,INDEX(XTEMP,0,2),INDEX(XTEMP,0,1),,-1),-1))</f>
        <v/>
      </c>
      <c r="AW59" t="str" cm="1">
        <f t="array" aca="1" ref="AW59" ca="1">_xlfn.IFS($AT59="","",TRUE,IFERROR(_xlfn.XLOOKUP(AT59,INDEX(XTEMP,0,2),INDEX(XTEMP,0,3),,-1),-1))</f>
        <v/>
      </c>
      <c r="AX59" s="39" t="str" cm="1">
        <f t="array" aca="1" ref="AX59" ca="1">_xlfn.IFS(AT59="","",(AU59+AW59)&gt;AT59,AV59+(AT59-AU59),TRUE,AT59)</f>
        <v/>
      </c>
      <c r="AY59" t="str" cm="1">
        <f t="array" aca="1" ref="AY59" ca="1">_xlfn.IFS($AX59="","",TRUE,IFERROR(_xlfn.XLOOKUP(AX59,INDEX(XHUMI,0,2),INDEX(XHUMI,0,2),,-1),-1))</f>
        <v/>
      </c>
      <c r="AZ59" t="str" cm="1">
        <f t="array" aca="1" ref="AZ59" ca="1">_xlfn.IFS($AX59="","",TRUE,IFERROR(_xlfn.XLOOKUP(AX59,INDEX(XHUMI,0,2),INDEX(XHUMI,0,1),,-1),-1))</f>
        <v/>
      </c>
      <c r="BA59" t="str" cm="1">
        <f t="array" aca="1" ref="BA59" ca="1">_xlfn.IFS($AX59="","",TRUE,IFERROR(_xlfn.XLOOKUP(AX59,INDEX(XHUMI,0,2),INDEX(XHUMI,0,3),,-1),-1))</f>
        <v/>
      </c>
      <c r="BB59" s="39" t="str" cm="1">
        <f t="array" aca="1" ref="BB59" ca="1">_xlfn.IFS(AX59="","",(AY59+BA59)&gt;AX59,AZ59+(AX59-AY59),TRUE,AX59)</f>
        <v/>
      </c>
      <c r="DY59" s="20"/>
      <c r="EA59"/>
      <c r="JM59" s="22"/>
      <c r="KJ59" s="20"/>
    </row>
    <row r="60" spans="1:296" x14ac:dyDescent="0.3">
      <c r="A60">
        <v>48</v>
      </c>
      <c r="C60" s="9" t="str">
        <f t="shared" ca="1" si="0"/>
        <v>3137791285 3392529258 82147206</v>
      </c>
      <c r="D60">
        <f t="shared" ca="1" si="1"/>
        <v>30</v>
      </c>
      <c r="E60" t="str" cm="1">
        <f t="array" aca="1" ref="E60" ca="1">_xlfn.IFS($C60=0,"",
NOT(ISERROR(VALUE(LEFT($C60,1)))),"V",
$A60=1,"begn",
TRUE,LEFT($C60,4)
)</f>
        <v>V</v>
      </c>
      <c r="F60" t="str" cm="1">
        <f t="array" aca="1" ref="F60:H60" ca="1">_xlfn.IFS($C60=0,"",
TRUE,_xlfn.TEXTSPLIT(IF($A60=1,MID($C60,7,1000),$C60)," ")
)</f>
        <v>3137791285</v>
      </c>
      <c r="G60" t="str">
        <f ca="1"/>
        <v>3392529258</v>
      </c>
      <c r="H60" t="str">
        <f ca="1"/>
        <v>82147206</v>
      </c>
      <c r="U60"/>
      <c r="Z60" s="37" t="str">
        <f t="shared" ca="1" si="2"/>
        <v/>
      </c>
      <c r="AA60" t="str" cm="1">
        <f t="array" aca="1" ref="AA60" ca="1">_xlfn.IFS($Z60="","",TRUE,IFERROR(_xlfn.XLOOKUP(Z60,INDEX(XSEED,0,2),INDEX(XSEED,0,2),,-1),-1))</f>
        <v/>
      </c>
      <c r="AB60" t="str" cm="1">
        <f t="array" aca="1" ref="AB60" ca="1">_xlfn.IFS($Z60="","",TRUE,IFERROR(_xlfn.XLOOKUP(Z60,INDEX(XSEED,0,2),INDEX(XSEED,0,1),,-1),-1))</f>
        <v/>
      </c>
      <c r="AC60" t="str" cm="1">
        <f t="array" aca="1" ref="AC60" ca="1">_xlfn.IFS($Z60="","",TRUE,IFERROR(_xlfn.XLOOKUP(Z60,INDEX(XSEED,0,2),INDEX(XSEED,0,3),,-1),-1))</f>
        <v/>
      </c>
      <c r="AD60" s="39" t="str" cm="1">
        <f t="array" aca="1" ref="AD60" ca="1">_xlfn.IFS(Z60="","",(AA60+AC60)&gt;Z60,AB60+(Z60-AA60),TRUE,Z60)</f>
        <v/>
      </c>
      <c r="AE60" t="str" cm="1">
        <f t="array" aca="1" ref="AE60" ca="1">_xlfn.IFS($AD60="","",TRUE,IFERROR(_xlfn.XLOOKUP(AD60,INDEX(XSOIL,0,2),INDEX(XSOIL,0,2),,-1),-1))</f>
        <v/>
      </c>
      <c r="AF60" t="str" cm="1">
        <f t="array" aca="1" ref="AF60" ca="1">_xlfn.IFS($AD60="","",TRUE,IFERROR(_xlfn.XLOOKUP(AD60,INDEX(XSOIL,0,2),INDEX(XSOIL,0,1),,-1),-1))</f>
        <v/>
      </c>
      <c r="AG60" t="str" cm="1">
        <f t="array" aca="1" ref="AG60" ca="1">_xlfn.IFS($AD60="","",TRUE,IFERROR(_xlfn.XLOOKUP(AD60,INDEX(XSOIL,0,2),INDEX(XSOIL,0,3),,-1),-1))</f>
        <v/>
      </c>
      <c r="AH60" s="39" t="str" cm="1">
        <f t="array" aca="1" ref="AH60" ca="1">_xlfn.IFS(AD60="","",(AE60+AG60)&gt;AD60,AF60+(AD60-AE60),TRUE,AD60)</f>
        <v/>
      </c>
      <c r="AI60" t="str" cm="1">
        <f t="array" aca="1" ref="AI60" ca="1">_xlfn.IFS($AH60="","",TRUE,IFERROR(_xlfn.XLOOKUP(AH60,INDEX(XFERT,0,2),INDEX(XFERT,0,2),,-1),-1))</f>
        <v/>
      </c>
      <c r="AJ60" t="str" cm="1">
        <f t="array" aca="1" ref="AJ60" ca="1">_xlfn.IFS($AH60="","",TRUE,IFERROR(_xlfn.XLOOKUP(AH60,INDEX(XFERT,0,2),INDEX(XFERT,0,1),,-1),-1))</f>
        <v/>
      </c>
      <c r="AK60" t="str" cm="1">
        <f t="array" aca="1" ref="AK60" ca="1">_xlfn.IFS($AH60="","",TRUE,IFERROR(_xlfn.XLOOKUP(AH60,INDEX(XFERT,0,2),INDEX(XFERT,0,3),,-1),-1))</f>
        <v/>
      </c>
      <c r="AL60" s="39" t="str" cm="1">
        <f t="array" aca="1" ref="AL60" ca="1">_xlfn.IFS(AH60="","",(AI60+AK60)&gt;AH60,AJ60+(AH60-AI60),TRUE,AH60)</f>
        <v/>
      </c>
      <c r="AM60" t="str" cm="1">
        <f t="array" aca="1" ref="AM60" ca="1">_xlfn.IFS($AL60="","",TRUE,IFERROR(_xlfn.XLOOKUP(AL60,INDEX(XWATE,0,2),INDEX(XWATE,0,2),,-1),-1))</f>
        <v/>
      </c>
      <c r="AN60" t="str" cm="1">
        <f t="array" aca="1" ref="AN60" ca="1">_xlfn.IFS($AL60="","",TRUE,IFERROR(_xlfn.XLOOKUP(AL60,INDEX(XWATE,0,2),INDEX(XWATE,0,1),,-1),-1))</f>
        <v/>
      </c>
      <c r="AO60" t="str" cm="1">
        <f t="array" aca="1" ref="AO60" ca="1">_xlfn.IFS($AL60="","",TRUE,IFERROR(_xlfn.XLOOKUP(AL60,INDEX(XWATE,0,2),INDEX(XWATE,0,3),,-1),-1))</f>
        <v/>
      </c>
      <c r="AP60" s="39" t="str" cm="1">
        <f t="array" aca="1" ref="AP60" ca="1">_xlfn.IFS(AL60="","",(AM60+AO60)&gt;AL60,AN60+(AL60-AM60),TRUE,AL60)</f>
        <v/>
      </c>
      <c r="AQ60" t="str" cm="1">
        <f t="array" aca="1" ref="AQ60" ca="1">_xlfn.IFS($AP60="","",TRUE,IFERROR(_xlfn.XLOOKUP(AP60,INDEX(XLIGH,0,2),INDEX(XLIGH,0,2),,-1),-1))</f>
        <v/>
      </c>
      <c r="AR60" t="str" cm="1">
        <f t="array" aca="1" ref="AR60" ca="1">_xlfn.IFS($AP60="","",TRUE,IFERROR(_xlfn.XLOOKUP(AP60,INDEX(XLIGH,0,2),INDEX(XLIGH,0,1),,-1),-1))</f>
        <v/>
      </c>
      <c r="AS60" t="str" cm="1">
        <f t="array" aca="1" ref="AS60" ca="1">_xlfn.IFS($AP60="","",TRUE,IFERROR(_xlfn.XLOOKUP(AP60,INDEX(XLIGH,0,2),INDEX(XLIGH,0,3),,-1),-1))</f>
        <v/>
      </c>
      <c r="AT60" s="39" t="str" cm="1">
        <f t="array" aca="1" ref="AT60" ca="1">_xlfn.IFS(AP60="","",(AQ60+AS60)&gt;AP60,AR60+(AP60-AQ60),TRUE,AP60)</f>
        <v/>
      </c>
      <c r="AU60" t="str" cm="1">
        <f t="array" aca="1" ref="AU60" ca="1">_xlfn.IFS($AT60="","",TRUE,IFERROR(_xlfn.XLOOKUP(AT60,INDEX(XTEMP,0,2),INDEX(XTEMP,0,2),,-1),-1))</f>
        <v/>
      </c>
      <c r="AV60" t="str" cm="1">
        <f t="array" aca="1" ref="AV60" ca="1">_xlfn.IFS($AT60="","",TRUE,IFERROR(_xlfn.XLOOKUP(AT60,INDEX(XTEMP,0,2),INDEX(XTEMP,0,1),,-1),-1))</f>
        <v/>
      </c>
      <c r="AW60" t="str" cm="1">
        <f t="array" aca="1" ref="AW60" ca="1">_xlfn.IFS($AT60="","",TRUE,IFERROR(_xlfn.XLOOKUP(AT60,INDEX(XTEMP,0,2),INDEX(XTEMP,0,3),,-1),-1))</f>
        <v/>
      </c>
      <c r="AX60" s="39" t="str" cm="1">
        <f t="array" aca="1" ref="AX60" ca="1">_xlfn.IFS(AT60="","",(AU60+AW60)&gt;AT60,AV60+(AT60-AU60),TRUE,AT60)</f>
        <v/>
      </c>
      <c r="AY60" t="str" cm="1">
        <f t="array" aca="1" ref="AY60" ca="1">_xlfn.IFS($AX60="","",TRUE,IFERROR(_xlfn.XLOOKUP(AX60,INDEX(XHUMI,0,2),INDEX(XHUMI,0,2),,-1),-1))</f>
        <v/>
      </c>
      <c r="AZ60" t="str" cm="1">
        <f t="array" aca="1" ref="AZ60" ca="1">_xlfn.IFS($AX60="","",TRUE,IFERROR(_xlfn.XLOOKUP(AX60,INDEX(XHUMI,0,2),INDEX(XHUMI,0,1),,-1),-1))</f>
        <v/>
      </c>
      <c r="BA60" t="str" cm="1">
        <f t="array" aca="1" ref="BA60" ca="1">_xlfn.IFS($AX60="","",TRUE,IFERROR(_xlfn.XLOOKUP(AX60,INDEX(XHUMI,0,2),INDEX(XHUMI,0,3),,-1),-1))</f>
        <v/>
      </c>
      <c r="BB60" s="39" t="str" cm="1">
        <f t="array" aca="1" ref="BB60" ca="1">_xlfn.IFS(AX60="","",(AY60+BA60)&gt;AX60,AZ60+(AX60-AY60),TRUE,AX60)</f>
        <v/>
      </c>
      <c r="DY60" s="20"/>
      <c r="EA60"/>
      <c r="JM60" s="22"/>
      <c r="KJ60" s="20"/>
    </row>
    <row r="61" spans="1:296" x14ac:dyDescent="0.3">
      <c r="A61">
        <v>49</v>
      </c>
      <c r="C61" s="9" t="str">
        <f t="shared" ca="1" si="0"/>
        <v>3770129899 390297301 198889495</v>
      </c>
      <c r="D61">
        <f t="shared" ca="1" si="1"/>
        <v>30</v>
      </c>
      <c r="E61" t="str" cm="1">
        <f t="array" aca="1" ref="E61" ca="1">_xlfn.IFS($C61=0,"",
NOT(ISERROR(VALUE(LEFT($C61,1)))),"V",
$A61=1,"begn",
TRUE,LEFT($C61,4)
)</f>
        <v>V</v>
      </c>
      <c r="F61" t="str" cm="1">
        <f t="array" aca="1" ref="F61:H61" ca="1">_xlfn.IFS($C61=0,"",
TRUE,_xlfn.TEXTSPLIT(IF($A61=1,MID($C61,7,1000),$C61)," ")
)</f>
        <v>3770129899</v>
      </c>
      <c r="G61" t="str">
        <f ca="1"/>
        <v>390297301</v>
      </c>
      <c r="H61" t="str">
        <f ca="1"/>
        <v>198889495</v>
      </c>
      <c r="U61"/>
      <c r="Z61" s="37" t="str">
        <f t="shared" ca="1" si="2"/>
        <v/>
      </c>
      <c r="AA61" t="str" cm="1">
        <f t="array" aca="1" ref="AA61" ca="1">_xlfn.IFS($Z61="","",TRUE,IFERROR(_xlfn.XLOOKUP(Z61,INDEX(XSEED,0,2),INDEX(XSEED,0,2),,-1),-1))</f>
        <v/>
      </c>
      <c r="AB61" t="str" cm="1">
        <f t="array" aca="1" ref="AB61" ca="1">_xlfn.IFS($Z61="","",TRUE,IFERROR(_xlfn.XLOOKUP(Z61,INDEX(XSEED,0,2),INDEX(XSEED,0,1),,-1),-1))</f>
        <v/>
      </c>
      <c r="AC61" t="str" cm="1">
        <f t="array" aca="1" ref="AC61" ca="1">_xlfn.IFS($Z61="","",TRUE,IFERROR(_xlfn.XLOOKUP(Z61,INDEX(XSEED,0,2),INDEX(XSEED,0,3),,-1),-1))</f>
        <v/>
      </c>
      <c r="AD61" s="39" t="str" cm="1">
        <f t="array" aca="1" ref="AD61" ca="1">_xlfn.IFS(Z61="","",(AA61+AC61)&gt;Z61,AB61+(Z61-AA61),TRUE,Z61)</f>
        <v/>
      </c>
      <c r="AE61" t="str" cm="1">
        <f t="array" aca="1" ref="AE61" ca="1">_xlfn.IFS($AD61="","",TRUE,IFERROR(_xlfn.XLOOKUP(AD61,INDEX(XSOIL,0,2),INDEX(XSOIL,0,2),,-1),-1))</f>
        <v/>
      </c>
      <c r="AF61" t="str" cm="1">
        <f t="array" aca="1" ref="AF61" ca="1">_xlfn.IFS($AD61="","",TRUE,IFERROR(_xlfn.XLOOKUP(AD61,INDEX(XSOIL,0,2),INDEX(XSOIL,0,1),,-1),-1))</f>
        <v/>
      </c>
      <c r="AG61" t="str" cm="1">
        <f t="array" aca="1" ref="AG61" ca="1">_xlfn.IFS($AD61="","",TRUE,IFERROR(_xlfn.XLOOKUP(AD61,INDEX(XSOIL,0,2),INDEX(XSOIL,0,3),,-1),-1))</f>
        <v/>
      </c>
      <c r="AH61" s="39" t="str" cm="1">
        <f t="array" aca="1" ref="AH61" ca="1">_xlfn.IFS(AD61="","",(AE61+AG61)&gt;AD61,AF61+(AD61-AE61),TRUE,AD61)</f>
        <v/>
      </c>
      <c r="AI61" t="str" cm="1">
        <f t="array" aca="1" ref="AI61" ca="1">_xlfn.IFS($AH61="","",TRUE,IFERROR(_xlfn.XLOOKUP(AH61,INDEX(XFERT,0,2),INDEX(XFERT,0,2),,-1),-1))</f>
        <v/>
      </c>
      <c r="AJ61" t="str" cm="1">
        <f t="array" aca="1" ref="AJ61" ca="1">_xlfn.IFS($AH61="","",TRUE,IFERROR(_xlfn.XLOOKUP(AH61,INDEX(XFERT,0,2),INDEX(XFERT,0,1),,-1),-1))</f>
        <v/>
      </c>
      <c r="AK61" t="str" cm="1">
        <f t="array" aca="1" ref="AK61" ca="1">_xlfn.IFS($AH61="","",TRUE,IFERROR(_xlfn.XLOOKUP(AH61,INDEX(XFERT,0,2),INDEX(XFERT,0,3),,-1),-1))</f>
        <v/>
      </c>
      <c r="AL61" s="39" t="str" cm="1">
        <f t="array" aca="1" ref="AL61" ca="1">_xlfn.IFS(AH61="","",(AI61+AK61)&gt;AH61,AJ61+(AH61-AI61),TRUE,AH61)</f>
        <v/>
      </c>
      <c r="AM61" t="str" cm="1">
        <f t="array" aca="1" ref="AM61" ca="1">_xlfn.IFS($AL61="","",TRUE,IFERROR(_xlfn.XLOOKUP(AL61,INDEX(XWATE,0,2),INDEX(XWATE,0,2),,-1),-1))</f>
        <v/>
      </c>
      <c r="AN61" t="str" cm="1">
        <f t="array" aca="1" ref="AN61" ca="1">_xlfn.IFS($AL61="","",TRUE,IFERROR(_xlfn.XLOOKUP(AL61,INDEX(XWATE,0,2),INDEX(XWATE,0,1),,-1),-1))</f>
        <v/>
      </c>
      <c r="AO61" t="str" cm="1">
        <f t="array" aca="1" ref="AO61" ca="1">_xlfn.IFS($AL61="","",TRUE,IFERROR(_xlfn.XLOOKUP(AL61,INDEX(XWATE,0,2),INDEX(XWATE,0,3),,-1),-1))</f>
        <v/>
      </c>
      <c r="AP61" s="39" t="str" cm="1">
        <f t="array" aca="1" ref="AP61" ca="1">_xlfn.IFS(AL61="","",(AM61+AO61)&gt;AL61,AN61+(AL61-AM61),TRUE,AL61)</f>
        <v/>
      </c>
      <c r="AQ61" t="str" cm="1">
        <f t="array" aca="1" ref="AQ61" ca="1">_xlfn.IFS($AP61="","",TRUE,IFERROR(_xlfn.XLOOKUP(AP61,INDEX(XLIGH,0,2),INDEX(XLIGH,0,2),,-1),-1))</f>
        <v/>
      </c>
      <c r="AR61" t="str" cm="1">
        <f t="array" aca="1" ref="AR61" ca="1">_xlfn.IFS($AP61="","",TRUE,IFERROR(_xlfn.XLOOKUP(AP61,INDEX(XLIGH,0,2),INDEX(XLIGH,0,1),,-1),-1))</f>
        <v/>
      </c>
      <c r="AS61" t="str" cm="1">
        <f t="array" aca="1" ref="AS61" ca="1">_xlfn.IFS($AP61="","",TRUE,IFERROR(_xlfn.XLOOKUP(AP61,INDEX(XLIGH,0,2),INDEX(XLIGH,0,3),,-1),-1))</f>
        <v/>
      </c>
      <c r="AT61" s="39" t="str" cm="1">
        <f t="array" aca="1" ref="AT61" ca="1">_xlfn.IFS(AP61="","",(AQ61+AS61)&gt;AP61,AR61+(AP61-AQ61),TRUE,AP61)</f>
        <v/>
      </c>
      <c r="AU61" t="str" cm="1">
        <f t="array" aca="1" ref="AU61" ca="1">_xlfn.IFS($AT61="","",TRUE,IFERROR(_xlfn.XLOOKUP(AT61,INDEX(XTEMP,0,2),INDEX(XTEMP,0,2),,-1),-1))</f>
        <v/>
      </c>
      <c r="AV61" t="str" cm="1">
        <f t="array" aca="1" ref="AV61" ca="1">_xlfn.IFS($AT61="","",TRUE,IFERROR(_xlfn.XLOOKUP(AT61,INDEX(XTEMP,0,2),INDEX(XTEMP,0,1),,-1),-1))</f>
        <v/>
      </c>
      <c r="AW61" t="str" cm="1">
        <f t="array" aca="1" ref="AW61" ca="1">_xlfn.IFS($AT61="","",TRUE,IFERROR(_xlfn.XLOOKUP(AT61,INDEX(XTEMP,0,2),INDEX(XTEMP,0,3),,-1),-1))</f>
        <v/>
      </c>
      <c r="AX61" s="39" t="str" cm="1">
        <f t="array" aca="1" ref="AX61" ca="1">_xlfn.IFS(AT61="","",(AU61+AW61)&gt;AT61,AV61+(AT61-AU61),TRUE,AT61)</f>
        <v/>
      </c>
      <c r="AY61" t="str" cm="1">
        <f t="array" aca="1" ref="AY61" ca="1">_xlfn.IFS($AX61="","",TRUE,IFERROR(_xlfn.XLOOKUP(AX61,INDEX(XHUMI,0,2),INDEX(XHUMI,0,2),,-1),-1))</f>
        <v/>
      </c>
      <c r="AZ61" t="str" cm="1">
        <f t="array" aca="1" ref="AZ61" ca="1">_xlfn.IFS($AX61="","",TRUE,IFERROR(_xlfn.XLOOKUP(AX61,INDEX(XHUMI,0,2),INDEX(XHUMI,0,1),,-1),-1))</f>
        <v/>
      </c>
      <c r="BA61" t="str" cm="1">
        <f t="array" aca="1" ref="BA61" ca="1">_xlfn.IFS($AX61="","",TRUE,IFERROR(_xlfn.XLOOKUP(AX61,INDEX(XHUMI,0,2),INDEX(XHUMI,0,3),,-1),-1))</f>
        <v/>
      </c>
      <c r="BB61" s="39" t="str" cm="1">
        <f t="array" aca="1" ref="BB61" ca="1">_xlfn.IFS(AX61="","",(AY61+BA61)&gt;AX61,AZ61+(AX61-AY61),TRUE,AX61)</f>
        <v/>
      </c>
      <c r="DY61" s="20"/>
      <c r="EA61"/>
      <c r="JM61" s="22"/>
      <c r="KJ61" s="20"/>
    </row>
    <row r="62" spans="1:296" x14ac:dyDescent="0.3">
      <c r="A62">
        <v>50</v>
      </c>
      <c r="C62" s="9" t="str">
        <f t="shared" ca="1" si="0"/>
        <v>2168252150 2217727936 29136956</v>
      </c>
      <c r="D62">
        <f t="shared" ca="1" si="1"/>
        <v>30</v>
      </c>
      <c r="E62" t="str" cm="1">
        <f t="array" aca="1" ref="E62" ca="1">_xlfn.IFS($C62=0,"",
NOT(ISERROR(VALUE(LEFT($C62,1)))),"V",
$A62=1,"begn",
TRUE,LEFT($C62,4)
)</f>
        <v>V</v>
      </c>
      <c r="F62" t="str" cm="1">
        <f t="array" aca="1" ref="F62:H62" ca="1">_xlfn.IFS($C62=0,"",
TRUE,_xlfn.TEXTSPLIT(IF($A62=1,MID($C62,7,1000),$C62)," ")
)</f>
        <v>2168252150</v>
      </c>
      <c r="G62" t="str">
        <f ca="1"/>
        <v>2217727936</v>
      </c>
      <c r="H62" t="str">
        <f ca="1"/>
        <v>29136956</v>
      </c>
      <c r="U62"/>
      <c r="Z62" s="37" t="str">
        <f t="shared" ca="1" si="2"/>
        <v/>
      </c>
      <c r="AA62" t="str" cm="1">
        <f t="array" aca="1" ref="AA62" ca="1">_xlfn.IFS($Z62="","",TRUE,IFERROR(_xlfn.XLOOKUP(Z62,INDEX(XSEED,0,2),INDEX(XSEED,0,2),,-1),-1))</f>
        <v/>
      </c>
      <c r="AB62" t="str" cm="1">
        <f t="array" aca="1" ref="AB62" ca="1">_xlfn.IFS($Z62="","",TRUE,IFERROR(_xlfn.XLOOKUP(Z62,INDEX(XSEED,0,2),INDEX(XSEED,0,1),,-1),-1))</f>
        <v/>
      </c>
      <c r="AC62" t="str" cm="1">
        <f t="array" aca="1" ref="AC62" ca="1">_xlfn.IFS($Z62="","",TRUE,IFERROR(_xlfn.XLOOKUP(Z62,INDEX(XSEED,0,2),INDEX(XSEED,0,3),,-1),-1))</f>
        <v/>
      </c>
      <c r="AD62" s="39" t="str" cm="1">
        <f t="array" aca="1" ref="AD62" ca="1">_xlfn.IFS(Z62="","",(AA62+AC62)&gt;Z62,AB62+(Z62-AA62),TRUE,Z62)</f>
        <v/>
      </c>
      <c r="AE62" t="str" cm="1">
        <f t="array" aca="1" ref="AE62" ca="1">_xlfn.IFS($AD62="","",TRUE,IFERROR(_xlfn.XLOOKUP(AD62,INDEX(XSOIL,0,2),INDEX(XSOIL,0,2),,-1),-1))</f>
        <v/>
      </c>
      <c r="AF62" t="str" cm="1">
        <f t="array" aca="1" ref="AF62" ca="1">_xlfn.IFS($AD62="","",TRUE,IFERROR(_xlfn.XLOOKUP(AD62,INDEX(XSOIL,0,2),INDEX(XSOIL,0,1),,-1),-1))</f>
        <v/>
      </c>
      <c r="AG62" t="str" cm="1">
        <f t="array" aca="1" ref="AG62" ca="1">_xlfn.IFS($AD62="","",TRUE,IFERROR(_xlfn.XLOOKUP(AD62,INDEX(XSOIL,0,2),INDEX(XSOIL,0,3),,-1),-1))</f>
        <v/>
      </c>
      <c r="AH62" s="39" t="str" cm="1">
        <f t="array" aca="1" ref="AH62" ca="1">_xlfn.IFS(AD62="","",(AE62+AG62)&gt;AD62,AF62+(AD62-AE62),TRUE,AD62)</f>
        <v/>
      </c>
      <c r="AI62" t="str" cm="1">
        <f t="array" aca="1" ref="AI62" ca="1">_xlfn.IFS($AH62="","",TRUE,IFERROR(_xlfn.XLOOKUP(AH62,INDEX(XFERT,0,2),INDEX(XFERT,0,2),,-1),-1))</f>
        <v/>
      </c>
      <c r="AJ62" t="str" cm="1">
        <f t="array" aca="1" ref="AJ62" ca="1">_xlfn.IFS($AH62="","",TRUE,IFERROR(_xlfn.XLOOKUP(AH62,INDEX(XFERT,0,2),INDEX(XFERT,0,1),,-1),-1))</f>
        <v/>
      </c>
      <c r="AK62" t="str" cm="1">
        <f t="array" aca="1" ref="AK62" ca="1">_xlfn.IFS($AH62="","",TRUE,IFERROR(_xlfn.XLOOKUP(AH62,INDEX(XFERT,0,2),INDEX(XFERT,0,3),,-1),-1))</f>
        <v/>
      </c>
      <c r="AL62" s="39" t="str" cm="1">
        <f t="array" aca="1" ref="AL62" ca="1">_xlfn.IFS(AH62="","",(AI62+AK62)&gt;AH62,AJ62+(AH62-AI62),TRUE,AH62)</f>
        <v/>
      </c>
      <c r="AM62" t="str" cm="1">
        <f t="array" aca="1" ref="AM62" ca="1">_xlfn.IFS($AL62="","",TRUE,IFERROR(_xlfn.XLOOKUP(AL62,INDEX(XWATE,0,2),INDEX(XWATE,0,2),,-1),-1))</f>
        <v/>
      </c>
      <c r="AN62" t="str" cm="1">
        <f t="array" aca="1" ref="AN62" ca="1">_xlfn.IFS($AL62="","",TRUE,IFERROR(_xlfn.XLOOKUP(AL62,INDEX(XWATE,0,2),INDEX(XWATE,0,1),,-1),-1))</f>
        <v/>
      </c>
      <c r="AO62" t="str" cm="1">
        <f t="array" aca="1" ref="AO62" ca="1">_xlfn.IFS($AL62="","",TRUE,IFERROR(_xlfn.XLOOKUP(AL62,INDEX(XWATE,0,2),INDEX(XWATE,0,3),,-1),-1))</f>
        <v/>
      </c>
      <c r="AP62" s="39" t="str" cm="1">
        <f t="array" aca="1" ref="AP62" ca="1">_xlfn.IFS(AL62="","",(AM62+AO62)&gt;AL62,AN62+(AL62-AM62),TRUE,AL62)</f>
        <v/>
      </c>
      <c r="AQ62" t="str" cm="1">
        <f t="array" aca="1" ref="AQ62" ca="1">_xlfn.IFS($AP62="","",TRUE,IFERROR(_xlfn.XLOOKUP(AP62,INDEX(XLIGH,0,2),INDEX(XLIGH,0,2),,-1),-1))</f>
        <v/>
      </c>
      <c r="AR62" t="str" cm="1">
        <f t="array" aca="1" ref="AR62" ca="1">_xlfn.IFS($AP62="","",TRUE,IFERROR(_xlfn.XLOOKUP(AP62,INDEX(XLIGH,0,2),INDEX(XLIGH,0,1),,-1),-1))</f>
        <v/>
      </c>
      <c r="AS62" t="str" cm="1">
        <f t="array" aca="1" ref="AS62" ca="1">_xlfn.IFS($AP62="","",TRUE,IFERROR(_xlfn.XLOOKUP(AP62,INDEX(XLIGH,0,2),INDEX(XLIGH,0,3),,-1),-1))</f>
        <v/>
      </c>
      <c r="AT62" s="39" t="str" cm="1">
        <f t="array" aca="1" ref="AT62" ca="1">_xlfn.IFS(AP62="","",(AQ62+AS62)&gt;AP62,AR62+(AP62-AQ62),TRUE,AP62)</f>
        <v/>
      </c>
      <c r="AU62" t="str" cm="1">
        <f t="array" aca="1" ref="AU62" ca="1">_xlfn.IFS($AT62="","",TRUE,IFERROR(_xlfn.XLOOKUP(AT62,INDEX(XTEMP,0,2),INDEX(XTEMP,0,2),,-1),-1))</f>
        <v/>
      </c>
      <c r="AV62" t="str" cm="1">
        <f t="array" aca="1" ref="AV62" ca="1">_xlfn.IFS($AT62="","",TRUE,IFERROR(_xlfn.XLOOKUP(AT62,INDEX(XTEMP,0,2),INDEX(XTEMP,0,1),,-1),-1))</f>
        <v/>
      </c>
      <c r="AW62" t="str" cm="1">
        <f t="array" aca="1" ref="AW62" ca="1">_xlfn.IFS($AT62="","",TRUE,IFERROR(_xlfn.XLOOKUP(AT62,INDEX(XTEMP,0,2),INDEX(XTEMP,0,3),,-1),-1))</f>
        <v/>
      </c>
      <c r="AX62" s="39" t="str" cm="1">
        <f t="array" aca="1" ref="AX62" ca="1">_xlfn.IFS(AT62="","",(AU62+AW62)&gt;AT62,AV62+(AT62-AU62),TRUE,AT62)</f>
        <v/>
      </c>
      <c r="AY62" t="str" cm="1">
        <f t="array" aca="1" ref="AY62" ca="1">_xlfn.IFS($AX62="","",TRUE,IFERROR(_xlfn.XLOOKUP(AX62,INDEX(XHUMI,0,2),INDEX(XHUMI,0,2),,-1),-1))</f>
        <v/>
      </c>
      <c r="AZ62" t="str" cm="1">
        <f t="array" aca="1" ref="AZ62" ca="1">_xlfn.IFS($AX62="","",TRUE,IFERROR(_xlfn.XLOOKUP(AX62,INDEX(XHUMI,0,2),INDEX(XHUMI,0,1),,-1),-1))</f>
        <v/>
      </c>
      <c r="BA62" t="str" cm="1">
        <f t="array" aca="1" ref="BA62" ca="1">_xlfn.IFS($AX62="","",TRUE,IFERROR(_xlfn.XLOOKUP(AX62,INDEX(XHUMI,0,2),INDEX(XHUMI,0,3),,-1),-1))</f>
        <v/>
      </c>
      <c r="BB62" s="39" t="str" cm="1">
        <f t="array" aca="1" ref="BB62" ca="1">_xlfn.IFS(AX62="","",(AY62+BA62)&gt;AX62,AZ62+(AX62-AY62),TRUE,AX62)</f>
        <v/>
      </c>
      <c r="DY62" s="20"/>
      <c r="EA62"/>
      <c r="JM62" s="22"/>
      <c r="KJ62" s="20"/>
    </row>
    <row r="63" spans="1:296" x14ac:dyDescent="0.3">
      <c r="A63">
        <v>51</v>
      </c>
      <c r="C63" s="9" t="str">
        <f t="shared" ca="1" si="0"/>
        <v>770420674 2367771416 44847063</v>
      </c>
      <c r="D63">
        <f t="shared" ca="1" si="1"/>
        <v>29</v>
      </c>
      <c r="E63" t="str" cm="1">
        <f t="array" aca="1" ref="E63" ca="1">_xlfn.IFS($C63=0,"",
NOT(ISERROR(VALUE(LEFT($C63,1)))),"V",
$A63=1,"begn",
TRUE,LEFT($C63,4)
)</f>
        <v>V</v>
      </c>
      <c r="F63" t="str" cm="1">
        <f t="array" aca="1" ref="F63:H63" ca="1">_xlfn.IFS($C63=0,"",
TRUE,_xlfn.TEXTSPLIT(IF($A63=1,MID($C63,7,1000),$C63)," ")
)</f>
        <v>770420674</v>
      </c>
      <c r="G63" t="str">
        <f ca="1"/>
        <v>2367771416</v>
      </c>
      <c r="H63" t="str">
        <f ca="1"/>
        <v>44847063</v>
      </c>
      <c r="U63"/>
      <c r="Z63" s="37" t="str">
        <f t="shared" ca="1" si="2"/>
        <v/>
      </c>
      <c r="AA63" t="str" cm="1">
        <f t="array" aca="1" ref="AA63" ca="1">_xlfn.IFS($Z63="","",TRUE,IFERROR(_xlfn.XLOOKUP(Z63,INDEX(XSEED,0,2),INDEX(XSEED,0,2),,-1),-1))</f>
        <v/>
      </c>
      <c r="AB63" t="str" cm="1">
        <f t="array" aca="1" ref="AB63" ca="1">_xlfn.IFS($Z63="","",TRUE,IFERROR(_xlfn.XLOOKUP(Z63,INDEX(XSEED,0,2),INDEX(XSEED,0,1),,-1),-1))</f>
        <v/>
      </c>
      <c r="AC63" t="str" cm="1">
        <f t="array" aca="1" ref="AC63" ca="1">_xlfn.IFS($Z63="","",TRUE,IFERROR(_xlfn.XLOOKUP(Z63,INDEX(XSEED,0,2),INDEX(XSEED,0,3),,-1),-1))</f>
        <v/>
      </c>
      <c r="AD63" s="39" t="str" cm="1">
        <f t="array" aca="1" ref="AD63" ca="1">_xlfn.IFS(Z63="","",(AA63+AC63)&gt;Z63,AB63+(Z63-AA63),TRUE,Z63)</f>
        <v/>
      </c>
      <c r="AE63" t="str" cm="1">
        <f t="array" aca="1" ref="AE63" ca="1">_xlfn.IFS($AD63="","",TRUE,IFERROR(_xlfn.XLOOKUP(AD63,INDEX(XSOIL,0,2),INDEX(XSOIL,0,2),,-1),-1))</f>
        <v/>
      </c>
      <c r="AF63" t="str" cm="1">
        <f t="array" aca="1" ref="AF63" ca="1">_xlfn.IFS($AD63="","",TRUE,IFERROR(_xlfn.XLOOKUP(AD63,INDEX(XSOIL,0,2),INDEX(XSOIL,0,1),,-1),-1))</f>
        <v/>
      </c>
      <c r="AG63" t="str" cm="1">
        <f t="array" aca="1" ref="AG63" ca="1">_xlfn.IFS($AD63="","",TRUE,IFERROR(_xlfn.XLOOKUP(AD63,INDEX(XSOIL,0,2),INDEX(XSOIL,0,3),,-1),-1))</f>
        <v/>
      </c>
      <c r="AH63" s="39" t="str" cm="1">
        <f t="array" aca="1" ref="AH63" ca="1">_xlfn.IFS(AD63="","",(AE63+AG63)&gt;AD63,AF63+(AD63-AE63),TRUE,AD63)</f>
        <v/>
      </c>
      <c r="AI63" t="str" cm="1">
        <f t="array" aca="1" ref="AI63" ca="1">_xlfn.IFS($AH63="","",TRUE,IFERROR(_xlfn.XLOOKUP(AH63,INDEX(XFERT,0,2),INDEX(XFERT,0,2),,-1),-1))</f>
        <v/>
      </c>
      <c r="AJ63" t="str" cm="1">
        <f t="array" aca="1" ref="AJ63" ca="1">_xlfn.IFS($AH63="","",TRUE,IFERROR(_xlfn.XLOOKUP(AH63,INDEX(XFERT,0,2),INDEX(XFERT,0,1),,-1),-1))</f>
        <v/>
      </c>
      <c r="AK63" t="str" cm="1">
        <f t="array" aca="1" ref="AK63" ca="1">_xlfn.IFS($AH63="","",TRUE,IFERROR(_xlfn.XLOOKUP(AH63,INDEX(XFERT,0,2),INDEX(XFERT,0,3),,-1),-1))</f>
        <v/>
      </c>
      <c r="AL63" s="39" t="str" cm="1">
        <f t="array" aca="1" ref="AL63" ca="1">_xlfn.IFS(AH63="","",(AI63+AK63)&gt;AH63,AJ63+(AH63-AI63),TRUE,AH63)</f>
        <v/>
      </c>
      <c r="AM63" t="str" cm="1">
        <f t="array" aca="1" ref="AM63" ca="1">_xlfn.IFS($AL63="","",TRUE,IFERROR(_xlfn.XLOOKUP(AL63,INDEX(XWATE,0,2),INDEX(XWATE,0,2),,-1),-1))</f>
        <v/>
      </c>
      <c r="AN63" t="str" cm="1">
        <f t="array" aca="1" ref="AN63" ca="1">_xlfn.IFS($AL63="","",TRUE,IFERROR(_xlfn.XLOOKUP(AL63,INDEX(XWATE,0,2),INDEX(XWATE,0,1),,-1),-1))</f>
        <v/>
      </c>
      <c r="AO63" t="str" cm="1">
        <f t="array" aca="1" ref="AO63" ca="1">_xlfn.IFS($AL63="","",TRUE,IFERROR(_xlfn.XLOOKUP(AL63,INDEX(XWATE,0,2),INDEX(XWATE,0,3),,-1),-1))</f>
        <v/>
      </c>
      <c r="AP63" s="39" t="str" cm="1">
        <f t="array" aca="1" ref="AP63" ca="1">_xlfn.IFS(AL63="","",(AM63+AO63)&gt;AL63,AN63+(AL63-AM63),TRUE,AL63)</f>
        <v/>
      </c>
      <c r="AQ63" t="str" cm="1">
        <f t="array" aca="1" ref="AQ63" ca="1">_xlfn.IFS($AP63="","",TRUE,IFERROR(_xlfn.XLOOKUP(AP63,INDEX(XLIGH,0,2),INDEX(XLIGH,0,2),,-1),-1))</f>
        <v/>
      </c>
      <c r="AR63" t="str" cm="1">
        <f t="array" aca="1" ref="AR63" ca="1">_xlfn.IFS($AP63="","",TRUE,IFERROR(_xlfn.XLOOKUP(AP63,INDEX(XLIGH,0,2),INDEX(XLIGH,0,1),,-1),-1))</f>
        <v/>
      </c>
      <c r="AS63" t="str" cm="1">
        <f t="array" aca="1" ref="AS63" ca="1">_xlfn.IFS($AP63="","",TRUE,IFERROR(_xlfn.XLOOKUP(AP63,INDEX(XLIGH,0,2),INDEX(XLIGH,0,3),,-1),-1))</f>
        <v/>
      </c>
      <c r="AT63" s="39" t="str" cm="1">
        <f t="array" aca="1" ref="AT63" ca="1">_xlfn.IFS(AP63="","",(AQ63+AS63)&gt;AP63,AR63+(AP63-AQ63),TRUE,AP63)</f>
        <v/>
      </c>
      <c r="AU63" t="str" cm="1">
        <f t="array" aca="1" ref="AU63" ca="1">_xlfn.IFS($AT63="","",TRUE,IFERROR(_xlfn.XLOOKUP(AT63,INDEX(XTEMP,0,2),INDEX(XTEMP,0,2),,-1),-1))</f>
        <v/>
      </c>
      <c r="AV63" t="str" cm="1">
        <f t="array" aca="1" ref="AV63" ca="1">_xlfn.IFS($AT63="","",TRUE,IFERROR(_xlfn.XLOOKUP(AT63,INDEX(XTEMP,0,2),INDEX(XTEMP,0,1),,-1),-1))</f>
        <v/>
      </c>
      <c r="AW63" t="str" cm="1">
        <f t="array" aca="1" ref="AW63" ca="1">_xlfn.IFS($AT63="","",TRUE,IFERROR(_xlfn.XLOOKUP(AT63,INDEX(XTEMP,0,2),INDEX(XTEMP,0,3),,-1),-1))</f>
        <v/>
      </c>
      <c r="AX63" s="39" t="str" cm="1">
        <f t="array" aca="1" ref="AX63" ca="1">_xlfn.IFS(AT63="","",(AU63+AW63)&gt;AT63,AV63+(AT63-AU63),TRUE,AT63)</f>
        <v/>
      </c>
      <c r="AY63" t="str" cm="1">
        <f t="array" aca="1" ref="AY63" ca="1">_xlfn.IFS($AX63="","",TRUE,IFERROR(_xlfn.XLOOKUP(AX63,INDEX(XHUMI,0,2),INDEX(XHUMI,0,2),,-1),-1))</f>
        <v/>
      </c>
      <c r="AZ63" t="str" cm="1">
        <f t="array" aca="1" ref="AZ63" ca="1">_xlfn.IFS($AX63="","",TRUE,IFERROR(_xlfn.XLOOKUP(AX63,INDEX(XHUMI,0,2),INDEX(XHUMI,0,1),,-1),-1))</f>
        <v/>
      </c>
      <c r="BA63" t="str" cm="1">
        <f t="array" aca="1" ref="BA63" ca="1">_xlfn.IFS($AX63="","",TRUE,IFERROR(_xlfn.XLOOKUP(AX63,INDEX(XHUMI,0,2),INDEX(XHUMI,0,3),,-1),-1))</f>
        <v/>
      </c>
      <c r="BB63" s="39" t="str" cm="1">
        <f t="array" aca="1" ref="BB63" ca="1">_xlfn.IFS(AX63="","",(AY63+BA63)&gt;AX63,AZ63+(AX63-AY63),TRUE,AX63)</f>
        <v/>
      </c>
      <c r="DY63" s="20"/>
      <c r="EA63"/>
      <c r="JM63" s="22"/>
      <c r="KJ63" s="20"/>
    </row>
    <row r="64" spans="1:296" x14ac:dyDescent="0.3">
      <c r="A64">
        <v>52</v>
      </c>
      <c r="C64" s="9" t="str">
        <f t="shared" ca="1" si="0"/>
        <v>3304122356 4205807198 44047643</v>
      </c>
      <c r="D64">
        <f t="shared" ca="1" si="1"/>
        <v>30</v>
      </c>
      <c r="E64" t="str" cm="1">
        <f t="array" aca="1" ref="E64" ca="1">_xlfn.IFS($C64=0,"",
NOT(ISERROR(VALUE(LEFT($C64,1)))),"V",
$A64=1,"begn",
TRUE,LEFT($C64,4)
)</f>
        <v>V</v>
      </c>
      <c r="F64" t="str" cm="1">
        <f t="array" aca="1" ref="F64:H64" ca="1">_xlfn.IFS($C64=0,"",
TRUE,_xlfn.TEXTSPLIT(IF($A64=1,MID($C64,7,1000),$C64)," ")
)</f>
        <v>3304122356</v>
      </c>
      <c r="G64" t="str">
        <f ca="1"/>
        <v>4205807198</v>
      </c>
      <c r="H64" t="str">
        <f ca="1"/>
        <v>44047643</v>
      </c>
      <c r="U64"/>
      <c r="Z64" s="37" t="str">
        <f t="shared" ca="1" si="2"/>
        <v/>
      </c>
      <c r="AA64" t="str" cm="1">
        <f t="array" aca="1" ref="AA64" ca="1">_xlfn.IFS($Z64="","",TRUE,IFERROR(_xlfn.XLOOKUP(Z64,INDEX(XSEED,0,2),INDEX(XSEED,0,2),,-1),-1))</f>
        <v/>
      </c>
      <c r="AB64" t="str" cm="1">
        <f t="array" aca="1" ref="AB64" ca="1">_xlfn.IFS($Z64="","",TRUE,IFERROR(_xlfn.XLOOKUP(Z64,INDEX(XSEED,0,2),INDEX(XSEED,0,1),,-1),-1))</f>
        <v/>
      </c>
      <c r="AC64" t="str" cm="1">
        <f t="array" aca="1" ref="AC64" ca="1">_xlfn.IFS($Z64="","",TRUE,IFERROR(_xlfn.XLOOKUP(Z64,INDEX(XSEED,0,2),INDEX(XSEED,0,3),,-1),-1))</f>
        <v/>
      </c>
      <c r="AD64" s="39" t="str" cm="1">
        <f t="array" aca="1" ref="AD64" ca="1">_xlfn.IFS(Z64="","",(AA64+AC64)&gt;Z64,AB64+(Z64-AA64),TRUE,Z64)</f>
        <v/>
      </c>
      <c r="AE64" t="str" cm="1">
        <f t="array" aca="1" ref="AE64" ca="1">_xlfn.IFS($AD64="","",TRUE,IFERROR(_xlfn.XLOOKUP(AD64,INDEX(XSOIL,0,2),INDEX(XSOIL,0,2),,-1),-1))</f>
        <v/>
      </c>
      <c r="AF64" t="str" cm="1">
        <f t="array" aca="1" ref="AF64" ca="1">_xlfn.IFS($AD64="","",TRUE,IFERROR(_xlfn.XLOOKUP(AD64,INDEX(XSOIL,0,2),INDEX(XSOIL,0,1),,-1),-1))</f>
        <v/>
      </c>
      <c r="AG64" t="str" cm="1">
        <f t="array" aca="1" ref="AG64" ca="1">_xlfn.IFS($AD64="","",TRUE,IFERROR(_xlfn.XLOOKUP(AD64,INDEX(XSOIL,0,2),INDEX(XSOIL,0,3),,-1),-1))</f>
        <v/>
      </c>
      <c r="AH64" s="39" t="str" cm="1">
        <f t="array" aca="1" ref="AH64" ca="1">_xlfn.IFS(AD64="","",(AE64+AG64)&gt;AD64,AF64+(AD64-AE64),TRUE,AD64)</f>
        <v/>
      </c>
      <c r="AI64" t="str" cm="1">
        <f t="array" aca="1" ref="AI64" ca="1">_xlfn.IFS($AH64="","",TRUE,IFERROR(_xlfn.XLOOKUP(AH64,INDEX(XFERT,0,2),INDEX(XFERT,0,2),,-1),-1))</f>
        <v/>
      </c>
      <c r="AJ64" t="str" cm="1">
        <f t="array" aca="1" ref="AJ64" ca="1">_xlfn.IFS($AH64="","",TRUE,IFERROR(_xlfn.XLOOKUP(AH64,INDEX(XFERT,0,2),INDEX(XFERT,0,1),,-1),-1))</f>
        <v/>
      </c>
      <c r="AK64" t="str" cm="1">
        <f t="array" aca="1" ref="AK64" ca="1">_xlfn.IFS($AH64="","",TRUE,IFERROR(_xlfn.XLOOKUP(AH64,INDEX(XFERT,0,2),INDEX(XFERT,0,3),,-1),-1))</f>
        <v/>
      </c>
      <c r="AL64" s="39" t="str" cm="1">
        <f t="array" aca="1" ref="AL64" ca="1">_xlfn.IFS(AH64="","",(AI64+AK64)&gt;AH64,AJ64+(AH64-AI64),TRUE,AH64)</f>
        <v/>
      </c>
      <c r="AM64" t="str" cm="1">
        <f t="array" aca="1" ref="AM64" ca="1">_xlfn.IFS($AL64="","",TRUE,IFERROR(_xlfn.XLOOKUP(AL64,INDEX(XWATE,0,2),INDEX(XWATE,0,2),,-1),-1))</f>
        <v/>
      </c>
      <c r="AN64" t="str" cm="1">
        <f t="array" aca="1" ref="AN64" ca="1">_xlfn.IFS($AL64="","",TRUE,IFERROR(_xlfn.XLOOKUP(AL64,INDEX(XWATE,0,2),INDEX(XWATE,0,1),,-1),-1))</f>
        <v/>
      </c>
      <c r="AO64" t="str" cm="1">
        <f t="array" aca="1" ref="AO64" ca="1">_xlfn.IFS($AL64="","",TRUE,IFERROR(_xlfn.XLOOKUP(AL64,INDEX(XWATE,0,2),INDEX(XWATE,0,3),,-1),-1))</f>
        <v/>
      </c>
      <c r="AP64" s="39" t="str" cm="1">
        <f t="array" aca="1" ref="AP64" ca="1">_xlfn.IFS(AL64="","",(AM64+AO64)&gt;AL64,AN64+(AL64-AM64),TRUE,AL64)</f>
        <v/>
      </c>
      <c r="AQ64" t="str" cm="1">
        <f t="array" aca="1" ref="AQ64" ca="1">_xlfn.IFS($AP64="","",TRUE,IFERROR(_xlfn.XLOOKUP(AP64,INDEX(XLIGH,0,2),INDEX(XLIGH,0,2),,-1),-1))</f>
        <v/>
      </c>
      <c r="AR64" t="str" cm="1">
        <f t="array" aca="1" ref="AR64" ca="1">_xlfn.IFS($AP64="","",TRUE,IFERROR(_xlfn.XLOOKUP(AP64,INDEX(XLIGH,0,2),INDEX(XLIGH,0,1),,-1),-1))</f>
        <v/>
      </c>
      <c r="AS64" t="str" cm="1">
        <f t="array" aca="1" ref="AS64" ca="1">_xlfn.IFS($AP64="","",TRUE,IFERROR(_xlfn.XLOOKUP(AP64,INDEX(XLIGH,0,2),INDEX(XLIGH,0,3),,-1),-1))</f>
        <v/>
      </c>
      <c r="AT64" s="39" t="str" cm="1">
        <f t="array" aca="1" ref="AT64" ca="1">_xlfn.IFS(AP64="","",(AQ64+AS64)&gt;AP64,AR64+(AP64-AQ64),TRUE,AP64)</f>
        <v/>
      </c>
      <c r="AU64" t="str" cm="1">
        <f t="array" aca="1" ref="AU64" ca="1">_xlfn.IFS($AT64="","",TRUE,IFERROR(_xlfn.XLOOKUP(AT64,INDEX(XTEMP,0,2),INDEX(XTEMP,0,2),,-1),-1))</f>
        <v/>
      </c>
      <c r="AV64" t="str" cm="1">
        <f t="array" aca="1" ref="AV64" ca="1">_xlfn.IFS($AT64="","",TRUE,IFERROR(_xlfn.XLOOKUP(AT64,INDEX(XTEMP,0,2),INDEX(XTEMP,0,1),,-1),-1))</f>
        <v/>
      </c>
      <c r="AW64" t="str" cm="1">
        <f t="array" aca="1" ref="AW64" ca="1">_xlfn.IFS($AT64="","",TRUE,IFERROR(_xlfn.XLOOKUP(AT64,INDEX(XTEMP,0,2),INDEX(XTEMP,0,3),,-1),-1))</f>
        <v/>
      </c>
      <c r="AX64" s="39" t="str" cm="1">
        <f t="array" aca="1" ref="AX64" ca="1">_xlfn.IFS(AT64="","",(AU64+AW64)&gt;AT64,AV64+(AT64-AU64),TRUE,AT64)</f>
        <v/>
      </c>
      <c r="AY64" t="str" cm="1">
        <f t="array" aca="1" ref="AY64" ca="1">_xlfn.IFS($AX64="","",TRUE,IFERROR(_xlfn.XLOOKUP(AX64,INDEX(XHUMI,0,2),INDEX(XHUMI,0,2),,-1),-1))</f>
        <v/>
      </c>
      <c r="AZ64" t="str" cm="1">
        <f t="array" aca="1" ref="AZ64" ca="1">_xlfn.IFS($AX64="","",TRUE,IFERROR(_xlfn.XLOOKUP(AX64,INDEX(XHUMI,0,2),INDEX(XHUMI,0,1),,-1),-1))</f>
        <v/>
      </c>
      <c r="BA64" t="str" cm="1">
        <f t="array" aca="1" ref="BA64" ca="1">_xlfn.IFS($AX64="","",TRUE,IFERROR(_xlfn.XLOOKUP(AX64,INDEX(XHUMI,0,2),INDEX(XHUMI,0,3),,-1),-1))</f>
        <v/>
      </c>
      <c r="BB64" s="39" t="str" cm="1">
        <f t="array" aca="1" ref="BB64" ca="1">_xlfn.IFS(AX64="","",(AY64+BA64)&gt;AX64,AZ64+(AX64-AY64),TRUE,AX64)</f>
        <v/>
      </c>
      <c r="DY64" s="20"/>
      <c r="EA64"/>
      <c r="JM64" s="22"/>
      <c r="KJ64" s="20"/>
    </row>
    <row r="65" spans="1:296" x14ac:dyDescent="0.3">
      <c r="A65">
        <v>53</v>
      </c>
      <c r="C65" s="9" t="str">
        <f t="shared" ca="1" si="0"/>
        <v>94626393 318562852 71734449</v>
      </c>
      <c r="D65">
        <f t="shared" ca="1" si="1"/>
        <v>27</v>
      </c>
      <c r="E65" t="str" cm="1">
        <f t="array" aca="1" ref="E65" ca="1">_xlfn.IFS($C65=0,"",
NOT(ISERROR(VALUE(LEFT($C65,1)))),"V",
$A65=1,"begn",
TRUE,LEFT($C65,4)
)</f>
        <v>V</v>
      </c>
      <c r="F65" t="str" cm="1">
        <f t="array" aca="1" ref="F65:H65" ca="1">_xlfn.IFS($C65=0,"",
TRUE,_xlfn.TEXTSPLIT(IF($A65=1,MID($C65,7,1000),$C65)," ")
)</f>
        <v>94626393</v>
      </c>
      <c r="G65" t="str">
        <f ca="1"/>
        <v>318562852</v>
      </c>
      <c r="H65" t="str">
        <f ca="1"/>
        <v>71734449</v>
      </c>
      <c r="U65"/>
      <c r="Z65" s="37" t="str">
        <f t="shared" ca="1" si="2"/>
        <v/>
      </c>
      <c r="AA65" t="str" cm="1">
        <f t="array" aca="1" ref="AA65" ca="1">_xlfn.IFS($Z65="","",TRUE,IFERROR(_xlfn.XLOOKUP(Z65,INDEX(XSEED,0,2),INDEX(XSEED,0,2),,-1),-1))</f>
        <v/>
      </c>
      <c r="AB65" t="str" cm="1">
        <f t="array" aca="1" ref="AB65" ca="1">_xlfn.IFS($Z65="","",TRUE,IFERROR(_xlfn.XLOOKUP(Z65,INDEX(XSEED,0,2),INDEX(XSEED,0,1),,-1),-1))</f>
        <v/>
      </c>
      <c r="AC65" t="str" cm="1">
        <f t="array" aca="1" ref="AC65" ca="1">_xlfn.IFS($Z65="","",TRUE,IFERROR(_xlfn.XLOOKUP(Z65,INDEX(XSEED,0,2),INDEX(XSEED,0,3),,-1),-1))</f>
        <v/>
      </c>
      <c r="AD65" s="39" t="str" cm="1">
        <f t="array" aca="1" ref="AD65" ca="1">_xlfn.IFS(Z65="","",(AA65+AC65)&gt;Z65,AB65+(Z65-AA65),TRUE,Z65)</f>
        <v/>
      </c>
      <c r="AE65" t="str" cm="1">
        <f t="array" aca="1" ref="AE65" ca="1">_xlfn.IFS($AD65="","",TRUE,IFERROR(_xlfn.XLOOKUP(AD65,INDEX(XSOIL,0,2),INDEX(XSOIL,0,2),,-1),-1))</f>
        <v/>
      </c>
      <c r="AF65" t="str" cm="1">
        <f t="array" aca="1" ref="AF65" ca="1">_xlfn.IFS($AD65="","",TRUE,IFERROR(_xlfn.XLOOKUP(AD65,INDEX(XSOIL,0,2),INDEX(XSOIL,0,1),,-1),-1))</f>
        <v/>
      </c>
      <c r="AG65" t="str" cm="1">
        <f t="array" aca="1" ref="AG65" ca="1">_xlfn.IFS($AD65="","",TRUE,IFERROR(_xlfn.XLOOKUP(AD65,INDEX(XSOIL,0,2),INDEX(XSOIL,0,3),,-1),-1))</f>
        <v/>
      </c>
      <c r="AH65" s="39" t="str" cm="1">
        <f t="array" aca="1" ref="AH65" ca="1">_xlfn.IFS(AD65="","",(AE65+AG65)&gt;AD65,AF65+(AD65-AE65),TRUE,AD65)</f>
        <v/>
      </c>
      <c r="AI65" t="str" cm="1">
        <f t="array" aca="1" ref="AI65" ca="1">_xlfn.IFS($AH65="","",TRUE,IFERROR(_xlfn.XLOOKUP(AH65,INDEX(XFERT,0,2),INDEX(XFERT,0,2),,-1),-1))</f>
        <v/>
      </c>
      <c r="AJ65" t="str" cm="1">
        <f t="array" aca="1" ref="AJ65" ca="1">_xlfn.IFS($AH65="","",TRUE,IFERROR(_xlfn.XLOOKUP(AH65,INDEX(XFERT,0,2),INDEX(XFERT,0,1),,-1),-1))</f>
        <v/>
      </c>
      <c r="AK65" t="str" cm="1">
        <f t="array" aca="1" ref="AK65" ca="1">_xlfn.IFS($AH65="","",TRUE,IFERROR(_xlfn.XLOOKUP(AH65,INDEX(XFERT,0,2),INDEX(XFERT,0,3),,-1),-1))</f>
        <v/>
      </c>
      <c r="AL65" s="39" t="str" cm="1">
        <f t="array" aca="1" ref="AL65" ca="1">_xlfn.IFS(AH65="","",(AI65+AK65)&gt;AH65,AJ65+(AH65-AI65),TRUE,AH65)</f>
        <v/>
      </c>
      <c r="AM65" t="str" cm="1">
        <f t="array" aca="1" ref="AM65" ca="1">_xlfn.IFS($AL65="","",TRUE,IFERROR(_xlfn.XLOOKUP(AL65,INDEX(XWATE,0,2),INDEX(XWATE,0,2),,-1),-1))</f>
        <v/>
      </c>
      <c r="AN65" t="str" cm="1">
        <f t="array" aca="1" ref="AN65" ca="1">_xlfn.IFS($AL65="","",TRUE,IFERROR(_xlfn.XLOOKUP(AL65,INDEX(XWATE,0,2),INDEX(XWATE,0,1),,-1),-1))</f>
        <v/>
      </c>
      <c r="AO65" t="str" cm="1">
        <f t="array" aca="1" ref="AO65" ca="1">_xlfn.IFS($AL65="","",TRUE,IFERROR(_xlfn.XLOOKUP(AL65,INDEX(XWATE,0,2),INDEX(XWATE,0,3),,-1),-1))</f>
        <v/>
      </c>
      <c r="AP65" s="39" t="str" cm="1">
        <f t="array" aca="1" ref="AP65" ca="1">_xlfn.IFS(AL65="","",(AM65+AO65)&gt;AL65,AN65+(AL65-AM65),TRUE,AL65)</f>
        <v/>
      </c>
      <c r="AQ65" t="str" cm="1">
        <f t="array" aca="1" ref="AQ65" ca="1">_xlfn.IFS($AP65="","",TRUE,IFERROR(_xlfn.XLOOKUP(AP65,INDEX(XLIGH,0,2),INDEX(XLIGH,0,2),,-1),-1))</f>
        <v/>
      </c>
      <c r="AR65" t="str" cm="1">
        <f t="array" aca="1" ref="AR65" ca="1">_xlfn.IFS($AP65="","",TRUE,IFERROR(_xlfn.XLOOKUP(AP65,INDEX(XLIGH,0,2),INDEX(XLIGH,0,1),,-1),-1))</f>
        <v/>
      </c>
      <c r="AS65" t="str" cm="1">
        <f t="array" aca="1" ref="AS65" ca="1">_xlfn.IFS($AP65="","",TRUE,IFERROR(_xlfn.XLOOKUP(AP65,INDEX(XLIGH,0,2),INDEX(XLIGH,0,3),,-1),-1))</f>
        <v/>
      </c>
      <c r="AT65" s="39" t="str" cm="1">
        <f t="array" aca="1" ref="AT65" ca="1">_xlfn.IFS(AP65="","",(AQ65+AS65)&gt;AP65,AR65+(AP65-AQ65),TRUE,AP65)</f>
        <v/>
      </c>
      <c r="AU65" t="str" cm="1">
        <f t="array" aca="1" ref="AU65" ca="1">_xlfn.IFS($AT65="","",TRUE,IFERROR(_xlfn.XLOOKUP(AT65,INDEX(XTEMP,0,2),INDEX(XTEMP,0,2),,-1),-1))</f>
        <v/>
      </c>
      <c r="AV65" t="str" cm="1">
        <f t="array" aca="1" ref="AV65" ca="1">_xlfn.IFS($AT65="","",TRUE,IFERROR(_xlfn.XLOOKUP(AT65,INDEX(XTEMP,0,2),INDEX(XTEMP,0,1),,-1),-1))</f>
        <v/>
      </c>
      <c r="AW65" t="str" cm="1">
        <f t="array" aca="1" ref="AW65" ca="1">_xlfn.IFS($AT65="","",TRUE,IFERROR(_xlfn.XLOOKUP(AT65,INDEX(XTEMP,0,2),INDEX(XTEMP,0,3),,-1),-1))</f>
        <v/>
      </c>
      <c r="AX65" s="39" t="str" cm="1">
        <f t="array" aca="1" ref="AX65" ca="1">_xlfn.IFS(AT65="","",(AU65+AW65)&gt;AT65,AV65+(AT65-AU65),TRUE,AT65)</f>
        <v/>
      </c>
      <c r="AY65" t="str" cm="1">
        <f t="array" aca="1" ref="AY65" ca="1">_xlfn.IFS($AX65="","",TRUE,IFERROR(_xlfn.XLOOKUP(AX65,INDEX(XHUMI,0,2),INDEX(XHUMI,0,2),,-1),-1))</f>
        <v/>
      </c>
      <c r="AZ65" t="str" cm="1">
        <f t="array" aca="1" ref="AZ65" ca="1">_xlfn.IFS($AX65="","",TRUE,IFERROR(_xlfn.XLOOKUP(AX65,INDEX(XHUMI,0,2),INDEX(XHUMI,0,1),,-1),-1))</f>
        <v/>
      </c>
      <c r="BA65" t="str" cm="1">
        <f t="array" aca="1" ref="BA65" ca="1">_xlfn.IFS($AX65="","",TRUE,IFERROR(_xlfn.XLOOKUP(AX65,INDEX(XHUMI,0,2),INDEX(XHUMI,0,3),,-1),-1))</f>
        <v/>
      </c>
      <c r="BB65" s="39" t="str" cm="1">
        <f t="array" aca="1" ref="BB65" ca="1">_xlfn.IFS(AX65="","",(AY65+BA65)&gt;AX65,AZ65+(AX65-AY65),TRUE,AX65)</f>
        <v/>
      </c>
      <c r="DY65" s="20"/>
      <c r="EA65"/>
      <c r="JM65" s="22"/>
      <c r="KJ65" s="20"/>
    </row>
    <row r="66" spans="1:296" x14ac:dyDescent="0.3">
      <c r="A66">
        <v>54</v>
      </c>
      <c r="C66" s="9" t="str">
        <f t="shared" ca="1" si="0"/>
        <v>2518697514 2262245627 10899396</v>
      </c>
      <c r="D66">
        <f t="shared" ca="1" si="1"/>
        <v>30</v>
      </c>
      <c r="E66" t="str" cm="1">
        <f t="array" aca="1" ref="E66" ca="1">_xlfn.IFS($C66=0,"",
NOT(ISERROR(VALUE(LEFT($C66,1)))),"V",
$A66=1,"begn",
TRUE,LEFT($C66,4)
)</f>
        <v>V</v>
      </c>
      <c r="F66" t="str" cm="1">
        <f t="array" aca="1" ref="F66:H66" ca="1">_xlfn.IFS($C66=0,"",
TRUE,_xlfn.TEXTSPLIT(IF($A66=1,MID($C66,7,1000),$C66)," ")
)</f>
        <v>2518697514</v>
      </c>
      <c r="G66" t="str">
        <f ca="1"/>
        <v>2262245627</v>
      </c>
      <c r="H66" t="str">
        <f ca="1"/>
        <v>10899396</v>
      </c>
      <c r="U66"/>
      <c r="Z66" s="37" t="str">
        <f t="shared" ca="1" si="2"/>
        <v/>
      </c>
      <c r="AA66" t="str" cm="1">
        <f t="array" aca="1" ref="AA66" ca="1">_xlfn.IFS($Z66="","",TRUE,IFERROR(_xlfn.XLOOKUP(Z66,INDEX(XSEED,0,2),INDEX(XSEED,0,2),,-1),-1))</f>
        <v/>
      </c>
      <c r="AB66" t="str" cm="1">
        <f t="array" aca="1" ref="AB66" ca="1">_xlfn.IFS($Z66="","",TRUE,IFERROR(_xlfn.XLOOKUP(Z66,INDEX(XSEED,0,2),INDEX(XSEED,0,1),,-1),-1))</f>
        <v/>
      </c>
      <c r="AC66" t="str" cm="1">
        <f t="array" aca="1" ref="AC66" ca="1">_xlfn.IFS($Z66="","",TRUE,IFERROR(_xlfn.XLOOKUP(Z66,INDEX(XSEED,0,2),INDEX(XSEED,0,3),,-1),-1))</f>
        <v/>
      </c>
      <c r="AD66" s="39" t="str" cm="1">
        <f t="array" aca="1" ref="AD66" ca="1">_xlfn.IFS(Z66="","",(AA66+AC66)&gt;Z66,AB66+(Z66-AA66),TRUE,Z66)</f>
        <v/>
      </c>
      <c r="AE66" t="str" cm="1">
        <f t="array" aca="1" ref="AE66" ca="1">_xlfn.IFS($AD66="","",TRUE,IFERROR(_xlfn.XLOOKUP(AD66,INDEX(XSOIL,0,2),INDEX(XSOIL,0,2),,-1),-1))</f>
        <v/>
      </c>
      <c r="AF66" t="str" cm="1">
        <f t="array" aca="1" ref="AF66" ca="1">_xlfn.IFS($AD66="","",TRUE,IFERROR(_xlfn.XLOOKUP(AD66,INDEX(XSOIL,0,2),INDEX(XSOIL,0,1),,-1),-1))</f>
        <v/>
      </c>
      <c r="AG66" t="str" cm="1">
        <f t="array" aca="1" ref="AG66" ca="1">_xlfn.IFS($AD66="","",TRUE,IFERROR(_xlfn.XLOOKUP(AD66,INDEX(XSOIL,0,2),INDEX(XSOIL,0,3),,-1),-1))</f>
        <v/>
      </c>
      <c r="AH66" s="39" t="str" cm="1">
        <f t="array" aca="1" ref="AH66" ca="1">_xlfn.IFS(AD66="","",(AE66+AG66)&gt;AD66,AF66+(AD66-AE66),TRUE,AD66)</f>
        <v/>
      </c>
      <c r="AI66" t="str" cm="1">
        <f t="array" aca="1" ref="AI66" ca="1">_xlfn.IFS($AH66="","",TRUE,IFERROR(_xlfn.XLOOKUP(AH66,INDEX(XFERT,0,2),INDEX(XFERT,0,2),,-1),-1))</f>
        <v/>
      </c>
      <c r="AJ66" t="str" cm="1">
        <f t="array" aca="1" ref="AJ66" ca="1">_xlfn.IFS($AH66="","",TRUE,IFERROR(_xlfn.XLOOKUP(AH66,INDEX(XFERT,0,2),INDEX(XFERT,0,1),,-1),-1))</f>
        <v/>
      </c>
      <c r="AK66" t="str" cm="1">
        <f t="array" aca="1" ref="AK66" ca="1">_xlfn.IFS($AH66="","",TRUE,IFERROR(_xlfn.XLOOKUP(AH66,INDEX(XFERT,0,2),INDEX(XFERT,0,3),,-1),-1))</f>
        <v/>
      </c>
      <c r="AL66" s="39" t="str" cm="1">
        <f t="array" aca="1" ref="AL66" ca="1">_xlfn.IFS(AH66="","",(AI66+AK66)&gt;AH66,AJ66+(AH66-AI66),TRUE,AH66)</f>
        <v/>
      </c>
      <c r="AM66" t="str" cm="1">
        <f t="array" aca="1" ref="AM66" ca="1">_xlfn.IFS($AL66="","",TRUE,IFERROR(_xlfn.XLOOKUP(AL66,INDEX(XWATE,0,2),INDEX(XWATE,0,2),,-1),-1))</f>
        <v/>
      </c>
      <c r="AN66" t="str" cm="1">
        <f t="array" aca="1" ref="AN66" ca="1">_xlfn.IFS($AL66="","",TRUE,IFERROR(_xlfn.XLOOKUP(AL66,INDEX(XWATE,0,2),INDEX(XWATE,0,1),,-1),-1))</f>
        <v/>
      </c>
      <c r="AO66" t="str" cm="1">
        <f t="array" aca="1" ref="AO66" ca="1">_xlfn.IFS($AL66="","",TRUE,IFERROR(_xlfn.XLOOKUP(AL66,INDEX(XWATE,0,2),INDEX(XWATE,0,3),,-1),-1))</f>
        <v/>
      </c>
      <c r="AP66" s="39" t="str" cm="1">
        <f t="array" aca="1" ref="AP66" ca="1">_xlfn.IFS(AL66="","",(AM66+AO66)&gt;AL66,AN66+(AL66-AM66),TRUE,AL66)</f>
        <v/>
      </c>
      <c r="AQ66" t="str" cm="1">
        <f t="array" aca="1" ref="AQ66" ca="1">_xlfn.IFS($AP66="","",TRUE,IFERROR(_xlfn.XLOOKUP(AP66,INDEX(XLIGH,0,2),INDEX(XLIGH,0,2),,-1),-1))</f>
        <v/>
      </c>
      <c r="AR66" t="str" cm="1">
        <f t="array" aca="1" ref="AR66" ca="1">_xlfn.IFS($AP66="","",TRUE,IFERROR(_xlfn.XLOOKUP(AP66,INDEX(XLIGH,0,2),INDEX(XLIGH,0,1),,-1),-1))</f>
        <v/>
      </c>
      <c r="AS66" t="str" cm="1">
        <f t="array" aca="1" ref="AS66" ca="1">_xlfn.IFS($AP66="","",TRUE,IFERROR(_xlfn.XLOOKUP(AP66,INDEX(XLIGH,0,2),INDEX(XLIGH,0,3),,-1),-1))</f>
        <v/>
      </c>
      <c r="AT66" s="39" t="str" cm="1">
        <f t="array" aca="1" ref="AT66" ca="1">_xlfn.IFS(AP66="","",(AQ66+AS66)&gt;AP66,AR66+(AP66-AQ66),TRUE,AP66)</f>
        <v/>
      </c>
      <c r="AU66" t="str" cm="1">
        <f t="array" aca="1" ref="AU66" ca="1">_xlfn.IFS($AT66="","",TRUE,IFERROR(_xlfn.XLOOKUP(AT66,INDEX(XTEMP,0,2),INDEX(XTEMP,0,2),,-1),-1))</f>
        <v/>
      </c>
      <c r="AV66" t="str" cm="1">
        <f t="array" aca="1" ref="AV66" ca="1">_xlfn.IFS($AT66="","",TRUE,IFERROR(_xlfn.XLOOKUP(AT66,INDEX(XTEMP,0,2),INDEX(XTEMP,0,1),,-1),-1))</f>
        <v/>
      </c>
      <c r="AW66" t="str" cm="1">
        <f t="array" aca="1" ref="AW66" ca="1">_xlfn.IFS($AT66="","",TRUE,IFERROR(_xlfn.XLOOKUP(AT66,INDEX(XTEMP,0,2),INDEX(XTEMP,0,3),,-1),-1))</f>
        <v/>
      </c>
      <c r="AX66" s="39" t="str" cm="1">
        <f t="array" aca="1" ref="AX66" ca="1">_xlfn.IFS(AT66="","",(AU66+AW66)&gt;AT66,AV66+(AT66-AU66),TRUE,AT66)</f>
        <v/>
      </c>
      <c r="AY66" t="str" cm="1">
        <f t="array" aca="1" ref="AY66" ca="1">_xlfn.IFS($AX66="","",TRUE,IFERROR(_xlfn.XLOOKUP(AX66,INDEX(XHUMI,0,2),INDEX(XHUMI,0,2),,-1),-1))</f>
        <v/>
      </c>
      <c r="AZ66" t="str" cm="1">
        <f t="array" aca="1" ref="AZ66" ca="1">_xlfn.IFS($AX66="","",TRUE,IFERROR(_xlfn.XLOOKUP(AX66,INDEX(XHUMI,0,2),INDEX(XHUMI,0,1),,-1),-1))</f>
        <v/>
      </c>
      <c r="BA66" t="str" cm="1">
        <f t="array" aca="1" ref="BA66" ca="1">_xlfn.IFS($AX66="","",TRUE,IFERROR(_xlfn.XLOOKUP(AX66,INDEX(XHUMI,0,2),INDEX(XHUMI,0,3),,-1),-1))</f>
        <v/>
      </c>
      <c r="BB66" s="39" t="str" cm="1">
        <f t="array" aca="1" ref="BB66" ca="1">_xlfn.IFS(AX66="","",(AY66+BA66)&gt;AX66,AZ66+(AX66-AY66),TRUE,AX66)</f>
        <v/>
      </c>
      <c r="DY66" s="20"/>
      <c r="EA66"/>
      <c r="JM66" s="22"/>
      <c r="KJ66" s="20"/>
    </row>
    <row r="67" spans="1:296" x14ac:dyDescent="0.3">
      <c r="A67">
        <v>55</v>
      </c>
      <c r="C67" s="9" t="str">
        <f t="shared" ca="1" si="0"/>
        <v>1967704281 265038764 53524088</v>
      </c>
      <c r="D67">
        <f t="shared" ca="1" si="1"/>
        <v>29</v>
      </c>
      <c r="E67" t="str" cm="1">
        <f t="array" aca="1" ref="E67" ca="1">_xlfn.IFS($C67=0,"",
NOT(ISERROR(VALUE(LEFT($C67,1)))),"V",
$A67=1,"begn",
TRUE,LEFT($C67,4)
)</f>
        <v>V</v>
      </c>
      <c r="F67" t="str" cm="1">
        <f t="array" aca="1" ref="F67:H67" ca="1">_xlfn.IFS($C67=0,"",
TRUE,_xlfn.TEXTSPLIT(IF($A67=1,MID($C67,7,1000),$C67)," ")
)</f>
        <v>1967704281</v>
      </c>
      <c r="G67" t="str">
        <f ca="1"/>
        <v>265038764</v>
      </c>
      <c r="H67" t="str">
        <f ca="1"/>
        <v>53524088</v>
      </c>
      <c r="U67"/>
      <c r="Z67" s="37" t="str">
        <f t="shared" ca="1" si="2"/>
        <v/>
      </c>
      <c r="AA67" t="str" cm="1">
        <f t="array" aca="1" ref="AA67" ca="1">_xlfn.IFS($Z67="","",TRUE,IFERROR(_xlfn.XLOOKUP(Z67,INDEX(XSEED,0,2),INDEX(XSEED,0,2),,-1),-1))</f>
        <v/>
      </c>
      <c r="AB67" t="str" cm="1">
        <f t="array" aca="1" ref="AB67" ca="1">_xlfn.IFS($Z67="","",TRUE,IFERROR(_xlfn.XLOOKUP(Z67,INDEX(XSEED,0,2),INDEX(XSEED,0,1),,-1),-1))</f>
        <v/>
      </c>
      <c r="AC67" t="str" cm="1">
        <f t="array" aca="1" ref="AC67" ca="1">_xlfn.IFS($Z67="","",TRUE,IFERROR(_xlfn.XLOOKUP(Z67,INDEX(XSEED,0,2),INDEX(XSEED,0,3),,-1),-1))</f>
        <v/>
      </c>
      <c r="AD67" s="39" t="str" cm="1">
        <f t="array" aca="1" ref="AD67" ca="1">_xlfn.IFS(Z67="","",(AA67+AC67)&gt;Z67,AB67+(Z67-AA67),TRUE,Z67)</f>
        <v/>
      </c>
      <c r="AE67" t="str" cm="1">
        <f t="array" aca="1" ref="AE67" ca="1">_xlfn.IFS($AD67="","",TRUE,IFERROR(_xlfn.XLOOKUP(AD67,INDEX(XSOIL,0,2),INDEX(XSOIL,0,2),,-1),-1))</f>
        <v/>
      </c>
      <c r="AF67" t="str" cm="1">
        <f t="array" aca="1" ref="AF67" ca="1">_xlfn.IFS($AD67="","",TRUE,IFERROR(_xlfn.XLOOKUP(AD67,INDEX(XSOIL,0,2),INDEX(XSOIL,0,1),,-1),-1))</f>
        <v/>
      </c>
      <c r="AG67" t="str" cm="1">
        <f t="array" aca="1" ref="AG67" ca="1">_xlfn.IFS($AD67="","",TRUE,IFERROR(_xlfn.XLOOKUP(AD67,INDEX(XSOIL,0,2),INDEX(XSOIL,0,3),,-1),-1))</f>
        <v/>
      </c>
      <c r="AH67" s="39" t="str" cm="1">
        <f t="array" aca="1" ref="AH67" ca="1">_xlfn.IFS(AD67="","",(AE67+AG67)&gt;AD67,AF67+(AD67-AE67),TRUE,AD67)</f>
        <v/>
      </c>
      <c r="AI67" t="str" cm="1">
        <f t="array" aca="1" ref="AI67" ca="1">_xlfn.IFS($AH67="","",TRUE,IFERROR(_xlfn.XLOOKUP(AH67,INDEX(XFERT,0,2),INDEX(XFERT,0,2),,-1),-1))</f>
        <v/>
      </c>
      <c r="AJ67" t="str" cm="1">
        <f t="array" aca="1" ref="AJ67" ca="1">_xlfn.IFS($AH67="","",TRUE,IFERROR(_xlfn.XLOOKUP(AH67,INDEX(XFERT,0,2),INDEX(XFERT,0,1),,-1),-1))</f>
        <v/>
      </c>
      <c r="AK67" t="str" cm="1">
        <f t="array" aca="1" ref="AK67" ca="1">_xlfn.IFS($AH67="","",TRUE,IFERROR(_xlfn.XLOOKUP(AH67,INDEX(XFERT,0,2),INDEX(XFERT,0,3),,-1),-1))</f>
        <v/>
      </c>
      <c r="AL67" s="39" t="str" cm="1">
        <f t="array" aca="1" ref="AL67" ca="1">_xlfn.IFS(AH67="","",(AI67+AK67)&gt;AH67,AJ67+(AH67-AI67),TRUE,AH67)</f>
        <v/>
      </c>
      <c r="AM67" t="str" cm="1">
        <f t="array" aca="1" ref="AM67" ca="1">_xlfn.IFS($AL67="","",TRUE,IFERROR(_xlfn.XLOOKUP(AL67,INDEX(XWATE,0,2),INDEX(XWATE,0,2),,-1),-1))</f>
        <v/>
      </c>
      <c r="AN67" t="str" cm="1">
        <f t="array" aca="1" ref="AN67" ca="1">_xlfn.IFS($AL67="","",TRUE,IFERROR(_xlfn.XLOOKUP(AL67,INDEX(XWATE,0,2),INDEX(XWATE,0,1),,-1),-1))</f>
        <v/>
      </c>
      <c r="AO67" t="str" cm="1">
        <f t="array" aca="1" ref="AO67" ca="1">_xlfn.IFS($AL67="","",TRUE,IFERROR(_xlfn.XLOOKUP(AL67,INDEX(XWATE,0,2),INDEX(XWATE,0,3),,-1),-1))</f>
        <v/>
      </c>
      <c r="AP67" s="39" t="str" cm="1">
        <f t="array" aca="1" ref="AP67" ca="1">_xlfn.IFS(AL67="","",(AM67+AO67)&gt;AL67,AN67+(AL67-AM67),TRUE,AL67)</f>
        <v/>
      </c>
      <c r="AQ67" t="str" cm="1">
        <f t="array" aca="1" ref="AQ67" ca="1">_xlfn.IFS($AP67="","",TRUE,IFERROR(_xlfn.XLOOKUP(AP67,INDEX(XLIGH,0,2),INDEX(XLIGH,0,2),,-1),-1))</f>
        <v/>
      </c>
      <c r="AR67" t="str" cm="1">
        <f t="array" aca="1" ref="AR67" ca="1">_xlfn.IFS($AP67="","",TRUE,IFERROR(_xlfn.XLOOKUP(AP67,INDEX(XLIGH,0,2),INDEX(XLIGH,0,1),,-1),-1))</f>
        <v/>
      </c>
      <c r="AS67" t="str" cm="1">
        <f t="array" aca="1" ref="AS67" ca="1">_xlfn.IFS($AP67="","",TRUE,IFERROR(_xlfn.XLOOKUP(AP67,INDEX(XLIGH,0,2),INDEX(XLIGH,0,3),,-1),-1))</f>
        <v/>
      </c>
      <c r="AT67" s="39" t="str" cm="1">
        <f t="array" aca="1" ref="AT67" ca="1">_xlfn.IFS(AP67="","",(AQ67+AS67)&gt;AP67,AR67+(AP67-AQ67),TRUE,AP67)</f>
        <v/>
      </c>
      <c r="AU67" t="str" cm="1">
        <f t="array" aca="1" ref="AU67" ca="1">_xlfn.IFS($AT67="","",TRUE,IFERROR(_xlfn.XLOOKUP(AT67,INDEX(XTEMP,0,2),INDEX(XTEMP,0,2),,-1),-1))</f>
        <v/>
      </c>
      <c r="AV67" t="str" cm="1">
        <f t="array" aca="1" ref="AV67" ca="1">_xlfn.IFS($AT67="","",TRUE,IFERROR(_xlfn.XLOOKUP(AT67,INDEX(XTEMP,0,2),INDEX(XTEMP,0,1),,-1),-1))</f>
        <v/>
      </c>
      <c r="AW67" t="str" cm="1">
        <f t="array" aca="1" ref="AW67" ca="1">_xlfn.IFS($AT67="","",TRUE,IFERROR(_xlfn.XLOOKUP(AT67,INDEX(XTEMP,0,2),INDEX(XTEMP,0,3),,-1),-1))</f>
        <v/>
      </c>
      <c r="AX67" s="39" t="str" cm="1">
        <f t="array" aca="1" ref="AX67" ca="1">_xlfn.IFS(AT67="","",(AU67+AW67)&gt;AT67,AV67+(AT67-AU67),TRUE,AT67)</f>
        <v/>
      </c>
      <c r="AY67" t="str" cm="1">
        <f t="array" aca="1" ref="AY67" ca="1">_xlfn.IFS($AX67="","",TRUE,IFERROR(_xlfn.XLOOKUP(AX67,INDEX(XHUMI,0,2),INDEX(XHUMI,0,2),,-1),-1))</f>
        <v/>
      </c>
      <c r="AZ67" t="str" cm="1">
        <f t="array" aca="1" ref="AZ67" ca="1">_xlfn.IFS($AX67="","",TRUE,IFERROR(_xlfn.XLOOKUP(AX67,INDEX(XHUMI,0,2),INDEX(XHUMI,0,1),,-1),-1))</f>
        <v/>
      </c>
      <c r="BA67" t="str" cm="1">
        <f t="array" aca="1" ref="BA67" ca="1">_xlfn.IFS($AX67="","",TRUE,IFERROR(_xlfn.XLOOKUP(AX67,INDEX(XHUMI,0,2),INDEX(XHUMI,0,3),,-1),-1))</f>
        <v/>
      </c>
      <c r="BB67" s="39" t="str" cm="1">
        <f t="array" aca="1" ref="BB67" ca="1">_xlfn.IFS(AX67="","",(AY67+BA67)&gt;AX67,AZ67+(AX67-AY67),TRUE,AX67)</f>
        <v/>
      </c>
      <c r="DY67" s="20"/>
      <c r="EA67"/>
      <c r="JM67" s="22"/>
      <c r="KJ67" s="20"/>
    </row>
    <row r="68" spans="1:296" x14ac:dyDescent="0.3">
      <c r="A68">
        <v>56</v>
      </c>
      <c r="C68" s="9" t="str">
        <f t="shared" ca="1" si="0"/>
        <v>846021094 2994338077 264934624</v>
      </c>
      <c r="D68">
        <f t="shared" ca="1" si="1"/>
        <v>30</v>
      </c>
      <c r="E68" t="str" cm="1">
        <f t="array" aca="1" ref="E68" ca="1">_xlfn.IFS($C68=0,"",
NOT(ISERROR(VALUE(LEFT($C68,1)))),"V",
$A68=1,"begn",
TRUE,LEFT($C68,4)
)</f>
        <v>V</v>
      </c>
      <c r="F68" t="str" cm="1">
        <f t="array" aca="1" ref="F68:H68" ca="1">_xlfn.IFS($C68=0,"",
TRUE,_xlfn.TEXTSPLIT(IF($A68=1,MID($C68,7,1000),$C68)," ")
)</f>
        <v>846021094</v>
      </c>
      <c r="G68" t="str">
        <f ca="1"/>
        <v>2994338077</v>
      </c>
      <c r="H68" t="str">
        <f ca="1"/>
        <v>264934624</v>
      </c>
      <c r="U68"/>
      <c r="Z68" s="37" t="str">
        <f t="shared" ca="1" si="2"/>
        <v/>
      </c>
      <c r="AA68" t="str" cm="1">
        <f t="array" aca="1" ref="AA68" ca="1">_xlfn.IFS($Z68="","",TRUE,IFERROR(_xlfn.XLOOKUP(Z68,INDEX(XSEED,0,2),INDEX(XSEED,0,2),,-1),-1))</f>
        <v/>
      </c>
      <c r="AB68" t="str" cm="1">
        <f t="array" aca="1" ref="AB68" ca="1">_xlfn.IFS($Z68="","",TRUE,IFERROR(_xlfn.XLOOKUP(Z68,INDEX(XSEED,0,2),INDEX(XSEED,0,1),,-1),-1))</f>
        <v/>
      </c>
      <c r="AC68" t="str" cm="1">
        <f t="array" aca="1" ref="AC68" ca="1">_xlfn.IFS($Z68="","",TRUE,IFERROR(_xlfn.XLOOKUP(Z68,INDEX(XSEED,0,2),INDEX(XSEED,0,3),,-1),-1))</f>
        <v/>
      </c>
      <c r="AD68" s="39" t="str" cm="1">
        <f t="array" aca="1" ref="AD68" ca="1">_xlfn.IFS(Z68="","",(AA68+AC68)&gt;Z68,AB68+(Z68-AA68),TRUE,Z68)</f>
        <v/>
      </c>
      <c r="AE68" t="str" cm="1">
        <f t="array" aca="1" ref="AE68" ca="1">_xlfn.IFS($AD68="","",TRUE,IFERROR(_xlfn.XLOOKUP(AD68,INDEX(XSOIL,0,2),INDEX(XSOIL,0,2),,-1),-1))</f>
        <v/>
      </c>
      <c r="AF68" t="str" cm="1">
        <f t="array" aca="1" ref="AF68" ca="1">_xlfn.IFS($AD68="","",TRUE,IFERROR(_xlfn.XLOOKUP(AD68,INDEX(XSOIL,0,2),INDEX(XSOIL,0,1),,-1),-1))</f>
        <v/>
      </c>
      <c r="AG68" t="str" cm="1">
        <f t="array" aca="1" ref="AG68" ca="1">_xlfn.IFS($AD68="","",TRUE,IFERROR(_xlfn.XLOOKUP(AD68,INDEX(XSOIL,0,2),INDEX(XSOIL,0,3),,-1),-1))</f>
        <v/>
      </c>
      <c r="AH68" s="39" t="str" cm="1">
        <f t="array" aca="1" ref="AH68" ca="1">_xlfn.IFS(AD68="","",(AE68+AG68)&gt;AD68,AF68+(AD68-AE68),TRUE,AD68)</f>
        <v/>
      </c>
      <c r="AI68" t="str" cm="1">
        <f t="array" aca="1" ref="AI68" ca="1">_xlfn.IFS($AH68="","",TRUE,IFERROR(_xlfn.XLOOKUP(AH68,INDEX(XFERT,0,2),INDEX(XFERT,0,2),,-1),-1))</f>
        <v/>
      </c>
      <c r="AJ68" t="str" cm="1">
        <f t="array" aca="1" ref="AJ68" ca="1">_xlfn.IFS($AH68="","",TRUE,IFERROR(_xlfn.XLOOKUP(AH68,INDEX(XFERT,0,2),INDEX(XFERT,0,1),,-1),-1))</f>
        <v/>
      </c>
      <c r="AK68" t="str" cm="1">
        <f t="array" aca="1" ref="AK68" ca="1">_xlfn.IFS($AH68="","",TRUE,IFERROR(_xlfn.XLOOKUP(AH68,INDEX(XFERT,0,2),INDEX(XFERT,0,3),,-1),-1))</f>
        <v/>
      </c>
      <c r="AL68" s="39" t="str" cm="1">
        <f t="array" aca="1" ref="AL68" ca="1">_xlfn.IFS(AH68="","",(AI68+AK68)&gt;AH68,AJ68+(AH68-AI68),TRUE,AH68)</f>
        <v/>
      </c>
      <c r="AM68" t="str" cm="1">
        <f t="array" aca="1" ref="AM68" ca="1">_xlfn.IFS($AL68="","",TRUE,IFERROR(_xlfn.XLOOKUP(AL68,INDEX(XWATE,0,2),INDEX(XWATE,0,2),,-1),-1))</f>
        <v/>
      </c>
      <c r="AN68" t="str" cm="1">
        <f t="array" aca="1" ref="AN68" ca="1">_xlfn.IFS($AL68="","",TRUE,IFERROR(_xlfn.XLOOKUP(AL68,INDEX(XWATE,0,2),INDEX(XWATE,0,1),,-1),-1))</f>
        <v/>
      </c>
      <c r="AO68" t="str" cm="1">
        <f t="array" aca="1" ref="AO68" ca="1">_xlfn.IFS($AL68="","",TRUE,IFERROR(_xlfn.XLOOKUP(AL68,INDEX(XWATE,0,2),INDEX(XWATE,0,3),,-1),-1))</f>
        <v/>
      </c>
      <c r="AP68" s="39" t="str" cm="1">
        <f t="array" aca="1" ref="AP68" ca="1">_xlfn.IFS(AL68="","",(AM68+AO68)&gt;AL68,AN68+(AL68-AM68),TRUE,AL68)</f>
        <v/>
      </c>
      <c r="AQ68" t="str" cm="1">
        <f t="array" aca="1" ref="AQ68" ca="1">_xlfn.IFS($AP68="","",TRUE,IFERROR(_xlfn.XLOOKUP(AP68,INDEX(XLIGH,0,2),INDEX(XLIGH,0,2),,-1),-1))</f>
        <v/>
      </c>
      <c r="AR68" t="str" cm="1">
        <f t="array" aca="1" ref="AR68" ca="1">_xlfn.IFS($AP68="","",TRUE,IFERROR(_xlfn.XLOOKUP(AP68,INDEX(XLIGH,0,2),INDEX(XLIGH,0,1),,-1),-1))</f>
        <v/>
      </c>
      <c r="AS68" t="str" cm="1">
        <f t="array" aca="1" ref="AS68" ca="1">_xlfn.IFS($AP68="","",TRUE,IFERROR(_xlfn.XLOOKUP(AP68,INDEX(XLIGH,0,2),INDEX(XLIGH,0,3),,-1),-1))</f>
        <v/>
      </c>
      <c r="AT68" s="39" t="str" cm="1">
        <f t="array" aca="1" ref="AT68" ca="1">_xlfn.IFS(AP68="","",(AQ68+AS68)&gt;AP68,AR68+(AP68-AQ68),TRUE,AP68)</f>
        <v/>
      </c>
      <c r="AU68" t="str" cm="1">
        <f t="array" aca="1" ref="AU68" ca="1">_xlfn.IFS($AT68="","",TRUE,IFERROR(_xlfn.XLOOKUP(AT68,INDEX(XTEMP,0,2),INDEX(XTEMP,0,2),,-1),-1))</f>
        <v/>
      </c>
      <c r="AV68" t="str" cm="1">
        <f t="array" aca="1" ref="AV68" ca="1">_xlfn.IFS($AT68="","",TRUE,IFERROR(_xlfn.XLOOKUP(AT68,INDEX(XTEMP,0,2),INDEX(XTEMP,0,1),,-1),-1))</f>
        <v/>
      </c>
      <c r="AW68" t="str" cm="1">
        <f t="array" aca="1" ref="AW68" ca="1">_xlfn.IFS($AT68="","",TRUE,IFERROR(_xlfn.XLOOKUP(AT68,INDEX(XTEMP,0,2),INDEX(XTEMP,0,3),,-1),-1))</f>
        <v/>
      </c>
      <c r="AX68" s="39" t="str" cm="1">
        <f t="array" aca="1" ref="AX68" ca="1">_xlfn.IFS(AT68="","",(AU68+AW68)&gt;AT68,AV68+(AT68-AU68),TRUE,AT68)</f>
        <v/>
      </c>
      <c r="AY68" t="str" cm="1">
        <f t="array" aca="1" ref="AY68" ca="1">_xlfn.IFS($AX68="","",TRUE,IFERROR(_xlfn.XLOOKUP(AX68,INDEX(XHUMI,0,2),INDEX(XHUMI,0,2),,-1),-1))</f>
        <v/>
      </c>
      <c r="AZ68" t="str" cm="1">
        <f t="array" aca="1" ref="AZ68" ca="1">_xlfn.IFS($AX68="","",TRUE,IFERROR(_xlfn.XLOOKUP(AX68,INDEX(XHUMI,0,2),INDEX(XHUMI,0,1),,-1),-1))</f>
        <v/>
      </c>
      <c r="BA68" t="str" cm="1">
        <f t="array" aca="1" ref="BA68" ca="1">_xlfn.IFS($AX68="","",TRUE,IFERROR(_xlfn.XLOOKUP(AX68,INDEX(XHUMI,0,2),INDEX(XHUMI,0,3),,-1),-1))</f>
        <v/>
      </c>
      <c r="BB68" s="39" t="str" cm="1">
        <f t="array" aca="1" ref="BB68" ca="1">_xlfn.IFS(AX68="","",(AY68+BA68)&gt;AX68,AZ68+(AX68-AY68),TRUE,AX68)</f>
        <v/>
      </c>
      <c r="DY68" s="20"/>
      <c r="EA68"/>
      <c r="JM68" s="22"/>
      <c r="KJ68" s="20"/>
    </row>
    <row r="69" spans="1:296" x14ac:dyDescent="0.3">
      <c r="A69">
        <v>57</v>
      </c>
      <c r="C69" s="9" t="str">
        <f t="shared" ca="1" si="0"/>
        <v>1215514867 3881882833 187821527</v>
      </c>
      <c r="D69">
        <f t="shared" ca="1" si="1"/>
        <v>31</v>
      </c>
      <c r="E69" t="str" cm="1">
        <f t="array" aca="1" ref="E69" ca="1">_xlfn.IFS($C69=0,"",
NOT(ISERROR(VALUE(LEFT($C69,1)))),"V",
$A69=1,"begn",
TRUE,LEFT($C69,4)
)</f>
        <v>V</v>
      </c>
      <c r="F69" t="str" cm="1">
        <f t="array" aca="1" ref="F69:H69" ca="1">_xlfn.IFS($C69=0,"",
TRUE,_xlfn.TEXTSPLIT(IF($A69=1,MID($C69,7,1000),$C69)," ")
)</f>
        <v>1215514867</v>
      </c>
      <c r="G69" t="str">
        <f ca="1"/>
        <v>3881882833</v>
      </c>
      <c r="H69" t="str">
        <f ca="1"/>
        <v>187821527</v>
      </c>
      <c r="U69"/>
      <c r="Z69" s="37" t="str">
        <f t="shared" ca="1" si="2"/>
        <v/>
      </c>
      <c r="AA69" t="str" cm="1">
        <f t="array" aca="1" ref="AA69" ca="1">_xlfn.IFS($Z69="","",TRUE,IFERROR(_xlfn.XLOOKUP(Z69,INDEX(XSEED,0,2),INDEX(XSEED,0,2),,-1),-1))</f>
        <v/>
      </c>
      <c r="AB69" t="str" cm="1">
        <f t="array" aca="1" ref="AB69" ca="1">_xlfn.IFS($Z69="","",TRUE,IFERROR(_xlfn.XLOOKUP(Z69,INDEX(XSEED,0,2),INDEX(XSEED,0,1),,-1),-1))</f>
        <v/>
      </c>
      <c r="AC69" t="str" cm="1">
        <f t="array" aca="1" ref="AC69" ca="1">_xlfn.IFS($Z69="","",TRUE,IFERROR(_xlfn.XLOOKUP(Z69,INDEX(XSEED,0,2),INDEX(XSEED,0,3),,-1),-1))</f>
        <v/>
      </c>
      <c r="AD69" s="39" t="str" cm="1">
        <f t="array" aca="1" ref="AD69" ca="1">_xlfn.IFS(Z69="","",(AA69+AC69)&gt;Z69,AB69+(Z69-AA69),TRUE,Z69)</f>
        <v/>
      </c>
      <c r="AE69" t="str" cm="1">
        <f t="array" aca="1" ref="AE69" ca="1">_xlfn.IFS($AD69="","",TRUE,IFERROR(_xlfn.XLOOKUP(AD69,INDEX(XSOIL,0,2),INDEX(XSOIL,0,2),,-1),-1))</f>
        <v/>
      </c>
      <c r="AF69" t="str" cm="1">
        <f t="array" aca="1" ref="AF69" ca="1">_xlfn.IFS($AD69="","",TRUE,IFERROR(_xlfn.XLOOKUP(AD69,INDEX(XSOIL,0,2),INDEX(XSOIL,0,1),,-1),-1))</f>
        <v/>
      </c>
      <c r="AG69" t="str" cm="1">
        <f t="array" aca="1" ref="AG69" ca="1">_xlfn.IFS($AD69="","",TRUE,IFERROR(_xlfn.XLOOKUP(AD69,INDEX(XSOIL,0,2),INDEX(XSOIL,0,3),,-1),-1))</f>
        <v/>
      </c>
      <c r="AH69" s="39" t="str" cm="1">
        <f t="array" aca="1" ref="AH69" ca="1">_xlfn.IFS(AD69="","",(AE69+AG69)&gt;AD69,AF69+(AD69-AE69),TRUE,AD69)</f>
        <v/>
      </c>
      <c r="AI69" t="str" cm="1">
        <f t="array" aca="1" ref="AI69" ca="1">_xlfn.IFS($AH69="","",TRUE,IFERROR(_xlfn.XLOOKUP(AH69,INDEX(XFERT,0,2),INDEX(XFERT,0,2),,-1),-1))</f>
        <v/>
      </c>
      <c r="AJ69" t="str" cm="1">
        <f t="array" aca="1" ref="AJ69" ca="1">_xlfn.IFS($AH69="","",TRUE,IFERROR(_xlfn.XLOOKUP(AH69,INDEX(XFERT,0,2),INDEX(XFERT,0,1),,-1),-1))</f>
        <v/>
      </c>
      <c r="AK69" t="str" cm="1">
        <f t="array" aca="1" ref="AK69" ca="1">_xlfn.IFS($AH69="","",TRUE,IFERROR(_xlfn.XLOOKUP(AH69,INDEX(XFERT,0,2),INDEX(XFERT,0,3),,-1),-1))</f>
        <v/>
      </c>
      <c r="AL69" s="39" t="str" cm="1">
        <f t="array" aca="1" ref="AL69" ca="1">_xlfn.IFS(AH69="","",(AI69+AK69)&gt;AH69,AJ69+(AH69-AI69),TRUE,AH69)</f>
        <v/>
      </c>
      <c r="AM69" t="str" cm="1">
        <f t="array" aca="1" ref="AM69" ca="1">_xlfn.IFS($AL69="","",TRUE,IFERROR(_xlfn.XLOOKUP(AL69,INDEX(XWATE,0,2),INDEX(XWATE,0,2),,-1),-1))</f>
        <v/>
      </c>
      <c r="AN69" t="str" cm="1">
        <f t="array" aca="1" ref="AN69" ca="1">_xlfn.IFS($AL69="","",TRUE,IFERROR(_xlfn.XLOOKUP(AL69,INDEX(XWATE,0,2),INDEX(XWATE,0,1),,-1),-1))</f>
        <v/>
      </c>
      <c r="AO69" t="str" cm="1">
        <f t="array" aca="1" ref="AO69" ca="1">_xlfn.IFS($AL69="","",TRUE,IFERROR(_xlfn.XLOOKUP(AL69,INDEX(XWATE,0,2),INDEX(XWATE,0,3),,-1),-1))</f>
        <v/>
      </c>
      <c r="AP69" s="39" t="str" cm="1">
        <f t="array" aca="1" ref="AP69" ca="1">_xlfn.IFS(AL69="","",(AM69+AO69)&gt;AL69,AN69+(AL69-AM69),TRUE,AL69)</f>
        <v/>
      </c>
      <c r="AQ69" t="str" cm="1">
        <f t="array" aca="1" ref="AQ69" ca="1">_xlfn.IFS($AP69="","",TRUE,IFERROR(_xlfn.XLOOKUP(AP69,INDEX(XLIGH,0,2),INDEX(XLIGH,0,2),,-1),-1))</f>
        <v/>
      </c>
      <c r="AR69" t="str" cm="1">
        <f t="array" aca="1" ref="AR69" ca="1">_xlfn.IFS($AP69="","",TRUE,IFERROR(_xlfn.XLOOKUP(AP69,INDEX(XLIGH,0,2),INDEX(XLIGH,0,1),,-1),-1))</f>
        <v/>
      </c>
      <c r="AS69" t="str" cm="1">
        <f t="array" aca="1" ref="AS69" ca="1">_xlfn.IFS($AP69="","",TRUE,IFERROR(_xlfn.XLOOKUP(AP69,INDEX(XLIGH,0,2),INDEX(XLIGH,0,3),,-1),-1))</f>
        <v/>
      </c>
      <c r="AT69" s="39" t="str" cm="1">
        <f t="array" aca="1" ref="AT69" ca="1">_xlfn.IFS(AP69="","",(AQ69+AS69)&gt;AP69,AR69+(AP69-AQ69),TRUE,AP69)</f>
        <v/>
      </c>
      <c r="AU69" t="str" cm="1">
        <f t="array" aca="1" ref="AU69" ca="1">_xlfn.IFS($AT69="","",TRUE,IFERROR(_xlfn.XLOOKUP(AT69,INDEX(XTEMP,0,2),INDEX(XTEMP,0,2),,-1),-1))</f>
        <v/>
      </c>
      <c r="AV69" t="str" cm="1">
        <f t="array" aca="1" ref="AV69" ca="1">_xlfn.IFS($AT69="","",TRUE,IFERROR(_xlfn.XLOOKUP(AT69,INDEX(XTEMP,0,2),INDEX(XTEMP,0,1),,-1),-1))</f>
        <v/>
      </c>
      <c r="AW69" t="str" cm="1">
        <f t="array" aca="1" ref="AW69" ca="1">_xlfn.IFS($AT69="","",TRUE,IFERROR(_xlfn.XLOOKUP(AT69,INDEX(XTEMP,0,2),INDEX(XTEMP,0,3),,-1),-1))</f>
        <v/>
      </c>
      <c r="AX69" s="39" t="str" cm="1">
        <f t="array" aca="1" ref="AX69" ca="1">_xlfn.IFS(AT69="","",(AU69+AW69)&gt;AT69,AV69+(AT69-AU69),TRUE,AT69)</f>
        <v/>
      </c>
      <c r="AY69" t="str" cm="1">
        <f t="array" aca="1" ref="AY69" ca="1">_xlfn.IFS($AX69="","",TRUE,IFERROR(_xlfn.XLOOKUP(AX69,INDEX(XHUMI,0,2),INDEX(XHUMI,0,2),,-1),-1))</f>
        <v/>
      </c>
      <c r="AZ69" t="str" cm="1">
        <f t="array" aca="1" ref="AZ69" ca="1">_xlfn.IFS($AX69="","",TRUE,IFERROR(_xlfn.XLOOKUP(AX69,INDEX(XHUMI,0,2),INDEX(XHUMI,0,1),,-1),-1))</f>
        <v/>
      </c>
      <c r="BA69" t="str" cm="1">
        <f t="array" aca="1" ref="BA69" ca="1">_xlfn.IFS($AX69="","",TRUE,IFERROR(_xlfn.XLOOKUP(AX69,INDEX(XHUMI,0,2),INDEX(XHUMI,0,3),,-1),-1))</f>
        <v/>
      </c>
      <c r="BB69" s="39" t="str" cm="1">
        <f t="array" aca="1" ref="BB69" ca="1">_xlfn.IFS(AX69="","",(AY69+BA69)&gt;AX69,AZ69+(AX69-AY69),TRUE,AX69)</f>
        <v/>
      </c>
      <c r="DY69" s="20"/>
      <c r="EA69"/>
      <c r="JM69" s="22"/>
      <c r="KJ69" s="20"/>
    </row>
    <row r="70" spans="1:296" x14ac:dyDescent="0.3">
      <c r="A70">
        <v>58</v>
      </c>
      <c r="C70" s="9" t="str">
        <f t="shared" ca="1" si="0"/>
        <v>1781809170 2556752263 100818318</v>
      </c>
      <c r="D70">
        <f t="shared" ca="1" si="1"/>
        <v>31</v>
      </c>
      <c r="E70" t="str" cm="1">
        <f t="array" aca="1" ref="E70" ca="1">_xlfn.IFS($C70=0,"",
NOT(ISERROR(VALUE(LEFT($C70,1)))),"V",
$A70=1,"begn",
TRUE,LEFT($C70,4)
)</f>
        <v>V</v>
      </c>
      <c r="F70" t="str" cm="1">
        <f t="array" aca="1" ref="F70:H70" ca="1">_xlfn.IFS($C70=0,"",
TRUE,_xlfn.TEXTSPLIT(IF($A70=1,MID($C70,7,1000),$C70)," ")
)</f>
        <v>1781809170</v>
      </c>
      <c r="G70" t="str">
        <f ca="1"/>
        <v>2556752263</v>
      </c>
      <c r="H70" t="str">
        <f ca="1"/>
        <v>100818318</v>
      </c>
      <c r="U70"/>
      <c r="Z70" s="37" t="str">
        <f t="shared" ca="1" si="2"/>
        <v/>
      </c>
      <c r="AA70" t="str" cm="1">
        <f t="array" aca="1" ref="AA70" ca="1">_xlfn.IFS($Z70="","",TRUE,IFERROR(_xlfn.XLOOKUP(Z70,INDEX(XSEED,0,2),INDEX(XSEED,0,2),,-1),-1))</f>
        <v/>
      </c>
      <c r="AB70" t="str" cm="1">
        <f t="array" aca="1" ref="AB70" ca="1">_xlfn.IFS($Z70="","",TRUE,IFERROR(_xlfn.XLOOKUP(Z70,INDEX(XSEED,0,2),INDEX(XSEED,0,1),,-1),-1))</f>
        <v/>
      </c>
      <c r="AC70" t="str" cm="1">
        <f t="array" aca="1" ref="AC70" ca="1">_xlfn.IFS($Z70="","",TRUE,IFERROR(_xlfn.XLOOKUP(Z70,INDEX(XSEED,0,2),INDEX(XSEED,0,3),,-1),-1))</f>
        <v/>
      </c>
      <c r="AD70" s="39" t="str" cm="1">
        <f t="array" aca="1" ref="AD70" ca="1">_xlfn.IFS(Z70="","",(AA70+AC70)&gt;Z70,AB70+(Z70-AA70),TRUE,Z70)</f>
        <v/>
      </c>
      <c r="AE70" t="str" cm="1">
        <f t="array" aca="1" ref="AE70" ca="1">_xlfn.IFS($AD70="","",TRUE,IFERROR(_xlfn.XLOOKUP(AD70,INDEX(XSOIL,0,2),INDEX(XSOIL,0,2),,-1),-1))</f>
        <v/>
      </c>
      <c r="AF70" t="str" cm="1">
        <f t="array" aca="1" ref="AF70" ca="1">_xlfn.IFS($AD70="","",TRUE,IFERROR(_xlfn.XLOOKUP(AD70,INDEX(XSOIL,0,2),INDEX(XSOIL,0,1),,-1),-1))</f>
        <v/>
      </c>
      <c r="AG70" t="str" cm="1">
        <f t="array" aca="1" ref="AG70" ca="1">_xlfn.IFS($AD70="","",TRUE,IFERROR(_xlfn.XLOOKUP(AD70,INDEX(XSOIL,0,2),INDEX(XSOIL,0,3),,-1),-1))</f>
        <v/>
      </c>
      <c r="AH70" s="39" t="str" cm="1">
        <f t="array" aca="1" ref="AH70" ca="1">_xlfn.IFS(AD70="","",(AE70+AG70)&gt;AD70,AF70+(AD70-AE70),TRUE,AD70)</f>
        <v/>
      </c>
      <c r="AI70" t="str" cm="1">
        <f t="array" aca="1" ref="AI70" ca="1">_xlfn.IFS($AH70="","",TRUE,IFERROR(_xlfn.XLOOKUP(AH70,INDEX(XFERT,0,2),INDEX(XFERT,0,2),,-1),-1))</f>
        <v/>
      </c>
      <c r="AJ70" t="str" cm="1">
        <f t="array" aca="1" ref="AJ70" ca="1">_xlfn.IFS($AH70="","",TRUE,IFERROR(_xlfn.XLOOKUP(AH70,INDEX(XFERT,0,2),INDEX(XFERT,0,1),,-1),-1))</f>
        <v/>
      </c>
      <c r="AK70" t="str" cm="1">
        <f t="array" aca="1" ref="AK70" ca="1">_xlfn.IFS($AH70="","",TRUE,IFERROR(_xlfn.XLOOKUP(AH70,INDEX(XFERT,0,2),INDEX(XFERT,0,3),,-1),-1))</f>
        <v/>
      </c>
      <c r="AL70" s="39" t="str" cm="1">
        <f t="array" aca="1" ref="AL70" ca="1">_xlfn.IFS(AH70="","",(AI70+AK70)&gt;AH70,AJ70+(AH70-AI70),TRUE,AH70)</f>
        <v/>
      </c>
      <c r="AM70" t="str" cm="1">
        <f t="array" aca="1" ref="AM70" ca="1">_xlfn.IFS($AL70="","",TRUE,IFERROR(_xlfn.XLOOKUP(AL70,INDEX(XWATE,0,2),INDEX(XWATE,0,2),,-1),-1))</f>
        <v/>
      </c>
      <c r="AN70" t="str" cm="1">
        <f t="array" aca="1" ref="AN70" ca="1">_xlfn.IFS($AL70="","",TRUE,IFERROR(_xlfn.XLOOKUP(AL70,INDEX(XWATE,0,2),INDEX(XWATE,0,1),,-1),-1))</f>
        <v/>
      </c>
      <c r="AO70" t="str" cm="1">
        <f t="array" aca="1" ref="AO70" ca="1">_xlfn.IFS($AL70="","",TRUE,IFERROR(_xlfn.XLOOKUP(AL70,INDEX(XWATE,0,2),INDEX(XWATE,0,3),,-1),-1))</f>
        <v/>
      </c>
      <c r="AP70" s="39" t="str" cm="1">
        <f t="array" aca="1" ref="AP70" ca="1">_xlfn.IFS(AL70="","",(AM70+AO70)&gt;AL70,AN70+(AL70-AM70),TRUE,AL70)</f>
        <v/>
      </c>
      <c r="AQ70" t="str" cm="1">
        <f t="array" aca="1" ref="AQ70" ca="1">_xlfn.IFS($AP70="","",TRUE,IFERROR(_xlfn.XLOOKUP(AP70,INDEX(XLIGH,0,2),INDEX(XLIGH,0,2),,-1),-1))</f>
        <v/>
      </c>
      <c r="AR70" t="str" cm="1">
        <f t="array" aca="1" ref="AR70" ca="1">_xlfn.IFS($AP70="","",TRUE,IFERROR(_xlfn.XLOOKUP(AP70,INDEX(XLIGH,0,2),INDEX(XLIGH,0,1),,-1),-1))</f>
        <v/>
      </c>
      <c r="AS70" t="str" cm="1">
        <f t="array" aca="1" ref="AS70" ca="1">_xlfn.IFS($AP70="","",TRUE,IFERROR(_xlfn.XLOOKUP(AP70,INDEX(XLIGH,0,2),INDEX(XLIGH,0,3),,-1),-1))</f>
        <v/>
      </c>
      <c r="AT70" s="39" t="str" cm="1">
        <f t="array" aca="1" ref="AT70" ca="1">_xlfn.IFS(AP70="","",(AQ70+AS70)&gt;AP70,AR70+(AP70-AQ70),TRUE,AP70)</f>
        <v/>
      </c>
      <c r="AU70" t="str" cm="1">
        <f t="array" aca="1" ref="AU70" ca="1">_xlfn.IFS($AT70="","",TRUE,IFERROR(_xlfn.XLOOKUP(AT70,INDEX(XTEMP,0,2),INDEX(XTEMP,0,2),,-1),-1))</f>
        <v/>
      </c>
      <c r="AV70" t="str" cm="1">
        <f t="array" aca="1" ref="AV70" ca="1">_xlfn.IFS($AT70="","",TRUE,IFERROR(_xlfn.XLOOKUP(AT70,INDEX(XTEMP,0,2),INDEX(XTEMP,0,1),,-1),-1))</f>
        <v/>
      </c>
      <c r="AW70" t="str" cm="1">
        <f t="array" aca="1" ref="AW70" ca="1">_xlfn.IFS($AT70="","",TRUE,IFERROR(_xlfn.XLOOKUP(AT70,INDEX(XTEMP,0,2),INDEX(XTEMP,0,3),,-1),-1))</f>
        <v/>
      </c>
      <c r="AX70" s="39" t="str" cm="1">
        <f t="array" aca="1" ref="AX70" ca="1">_xlfn.IFS(AT70="","",(AU70+AW70)&gt;AT70,AV70+(AT70-AU70),TRUE,AT70)</f>
        <v/>
      </c>
      <c r="AY70" t="str" cm="1">
        <f t="array" aca="1" ref="AY70" ca="1">_xlfn.IFS($AX70="","",TRUE,IFERROR(_xlfn.XLOOKUP(AX70,INDEX(XHUMI,0,2),INDEX(XHUMI,0,2),,-1),-1))</f>
        <v/>
      </c>
      <c r="AZ70" t="str" cm="1">
        <f t="array" aca="1" ref="AZ70" ca="1">_xlfn.IFS($AX70="","",TRUE,IFERROR(_xlfn.XLOOKUP(AX70,INDEX(XHUMI,0,2),INDEX(XHUMI,0,1),,-1),-1))</f>
        <v/>
      </c>
      <c r="BA70" t="str" cm="1">
        <f t="array" aca="1" ref="BA70" ca="1">_xlfn.IFS($AX70="","",TRUE,IFERROR(_xlfn.XLOOKUP(AX70,INDEX(XHUMI,0,2),INDEX(XHUMI,0,3),,-1),-1))</f>
        <v/>
      </c>
      <c r="BB70" s="39" t="str" cm="1">
        <f t="array" aca="1" ref="BB70" ca="1">_xlfn.IFS(AX70="","",(AY70+BA70)&gt;AX70,AZ70+(AX70-AY70),TRUE,AX70)</f>
        <v/>
      </c>
      <c r="DY70" s="20"/>
      <c r="EA70"/>
      <c r="JM70" s="22"/>
      <c r="KJ70" s="20"/>
    </row>
    <row r="71" spans="1:296" x14ac:dyDescent="0.3">
      <c r="A71">
        <v>59</v>
      </c>
      <c r="C71" s="9" t="str">
        <f t="shared" ca="1" si="0"/>
        <v>1882627488 1690877042 85076793</v>
      </c>
      <c r="D71">
        <f t="shared" ca="1" si="1"/>
        <v>30</v>
      </c>
      <c r="E71" t="str" cm="1">
        <f t="array" aca="1" ref="E71" ca="1">_xlfn.IFS($C71=0,"",
NOT(ISERROR(VALUE(LEFT($C71,1)))),"V",
$A71=1,"begn",
TRUE,LEFT($C71,4)
)</f>
        <v>V</v>
      </c>
      <c r="F71" t="str" cm="1">
        <f t="array" aca="1" ref="F71:H71" ca="1">_xlfn.IFS($C71=0,"",
TRUE,_xlfn.TEXTSPLIT(IF($A71=1,MID($C71,7,1000),$C71)," ")
)</f>
        <v>1882627488</v>
      </c>
      <c r="G71" t="str">
        <f ca="1"/>
        <v>1690877042</v>
      </c>
      <c r="H71" t="str">
        <f ca="1"/>
        <v>85076793</v>
      </c>
      <c r="U71"/>
      <c r="Z71" s="37" t="str">
        <f t="shared" ca="1" si="2"/>
        <v/>
      </c>
      <c r="AA71" t="str" cm="1">
        <f t="array" aca="1" ref="AA71" ca="1">_xlfn.IFS($Z71="","",TRUE,IFERROR(_xlfn.XLOOKUP(Z71,INDEX(XSEED,0,2),INDEX(XSEED,0,2),,-1),-1))</f>
        <v/>
      </c>
      <c r="AB71" t="str" cm="1">
        <f t="array" aca="1" ref="AB71" ca="1">_xlfn.IFS($Z71="","",TRUE,IFERROR(_xlfn.XLOOKUP(Z71,INDEX(XSEED,0,2),INDEX(XSEED,0,1),,-1),-1))</f>
        <v/>
      </c>
      <c r="AC71" t="str" cm="1">
        <f t="array" aca="1" ref="AC71" ca="1">_xlfn.IFS($Z71="","",TRUE,IFERROR(_xlfn.XLOOKUP(Z71,INDEX(XSEED,0,2),INDEX(XSEED,0,3),,-1),-1))</f>
        <v/>
      </c>
      <c r="AD71" s="39" t="str" cm="1">
        <f t="array" aca="1" ref="AD71" ca="1">_xlfn.IFS(Z71="","",(AA71+AC71)&gt;Z71,AB71+(Z71-AA71),TRUE,Z71)</f>
        <v/>
      </c>
      <c r="AE71" t="str" cm="1">
        <f t="array" aca="1" ref="AE71" ca="1">_xlfn.IFS($AD71="","",TRUE,IFERROR(_xlfn.XLOOKUP(AD71,INDEX(XSOIL,0,2),INDEX(XSOIL,0,2),,-1),-1))</f>
        <v/>
      </c>
      <c r="AF71" t="str" cm="1">
        <f t="array" aca="1" ref="AF71" ca="1">_xlfn.IFS($AD71="","",TRUE,IFERROR(_xlfn.XLOOKUP(AD71,INDEX(XSOIL,0,2),INDEX(XSOIL,0,1),,-1),-1))</f>
        <v/>
      </c>
      <c r="AG71" t="str" cm="1">
        <f t="array" aca="1" ref="AG71" ca="1">_xlfn.IFS($AD71="","",TRUE,IFERROR(_xlfn.XLOOKUP(AD71,INDEX(XSOIL,0,2),INDEX(XSOIL,0,3),,-1),-1))</f>
        <v/>
      </c>
      <c r="AH71" s="39" t="str" cm="1">
        <f t="array" aca="1" ref="AH71" ca="1">_xlfn.IFS(AD71="","",(AE71+AG71)&gt;AD71,AF71+(AD71-AE71),TRUE,AD71)</f>
        <v/>
      </c>
      <c r="AI71" t="str" cm="1">
        <f t="array" aca="1" ref="AI71" ca="1">_xlfn.IFS($AH71="","",TRUE,IFERROR(_xlfn.XLOOKUP(AH71,INDEX(XFERT,0,2),INDEX(XFERT,0,2),,-1),-1))</f>
        <v/>
      </c>
      <c r="AJ71" t="str" cm="1">
        <f t="array" aca="1" ref="AJ71" ca="1">_xlfn.IFS($AH71="","",TRUE,IFERROR(_xlfn.XLOOKUP(AH71,INDEX(XFERT,0,2),INDEX(XFERT,0,1),,-1),-1))</f>
        <v/>
      </c>
      <c r="AK71" t="str" cm="1">
        <f t="array" aca="1" ref="AK71" ca="1">_xlfn.IFS($AH71="","",TRUE,IFERROR(_xlfn.XLOOKUP(AH71,INDEX(XFERT,0,2),INDEX(XFERT,0,3),,-1),-1))</f>
        <v/>
      </c>
      <c r="AL71" s="39" t="str" cm="1">
        <f t="array" aca="1" ref="AL71" ca="1">_xlfn.IFS(AH71="","",(AI71+AK71)&gt;AH71,AJ71+(AH71-AI71),TRUE,AH71)</f>
        <v/>
      </c>
      <c r="AM71" t="str" cm="1">
        <f t="array" aca="1" ref="AM71" ca="1">_xlfn.IFS($AL71="","",TRUE,IFERROR(_xlfn.XLOOKUP(AL71,INDEX(XWATE,0,2),INDEX(XWATE,0,2),,-1),-1))</f>
        <v/>
      </c>
      <c r="AN71" t="str" cm="1">
        <f t="array" aca="1" ref="AN71" ca="1">_xlfn.IFS($AL71="","",TRUE,IFERROR(_xlfn.XLOOKUP(AL71,INDEX(XWATE,0,2),INDEX(XWATE,0,1),,-1),-1))</f>
        <v/>
      </c>
      <c r="AO71" t="str" cm="1">
        <f t="array" aca="1" ref="AO71" ca="1">_xlfn.IFS($AL71="","",TRUE,IFERROR(_xlfn.XLOOKUP(AL71,INDEX(XWATE,0,2),INDEX(XWATE,0,3),,-1),-1))</f>
        <v/>
      </c>
      <c r="AP71" s="39" t="str" cm="1">
        <f t="array" aca="1" ref="AP71" ca="1">_xlfn.IFS(AL71="","",(AM71+AO71)&gt;AL71,AN71+(AL71-AM71),TRUE,AL71)</f>
        <v/>
      </c>
      <c r="AQ71" t="str" cm="1">
        <f t="array" aca="1" ref="AQ71" ca="1">_xlfn.IFS($AP71="","",TRUE,IFERROR(_xlfn.XLOOKUP(AP71,INDEX(XLIGH,0,2),INDEX(XLIGH,0,2),,-1),-1))</f>
        <v/>
      </c>
      <c r="AR71" t="str" cm="1">
        <f t="array" aca="1" ref="AR71" ca="1">_xlfn.IFS($AP71="","",TRUE,IFERROR(_xlfn.XLOOKUP(AP71,INDEX(XLIGH,0,2),INDEX(XLIGH,0,1),,-1),-1))</f>
        <v/>
      </c>
      <c r="AS71" t="str" cm="1">
        <f t="array" aca="1" ref="AS71" ca="1">_xlfn.IFS($AP71="","",TRUE,IFERROR(_xlfn.XLOOKUP(AP71,INDEX(XLIGH,0,2),INDEX(XLIGH,0,3),,-1),-1))</f>
        <v/>
      </c>
      <c r="AT71" s="39" t="str" cm="1">
        <f t="array" aca="1" ref="AT71" ca="1">_xlfn.IFS(AP71="","",(AQ71+AS71)&gt;AP71,AR71+(AP71-AQ71),TRUE,AP71)</f>
        <v/>
      </c>
      <c r="AU71" t="str" cm="1">
        <f t="array" aca="1" ref="AU71" ca="1">_xlfn.IFS($AT71="","",TRUE,IFERROR(_xlfn.XLOOKUP(AT71,INDEX(XTEMP,0,2),INDEX(XTEMP,0,2),,-1),-1))</f>
        <v/>
      </c>
      <c r="AV71" t="str" cm="1">
        <f t="array" aca="1" ref="AV71" ca="1">_xlfn.IFS($AT71="","",TRUE,IFERROR(_xlfn.XLOOKUP(AT71,INDEX(XTEMP,0,2),INDEX(XTEMP,0,1),,-1),-1))</f>
        <v/>
      </c>
      <c r="AW71" t="str" cm="1">
        <f t="array" aca="1" ref="AW71" ca="1">_xlfn.IFS($AT71="","",TRUE,IFERROR(_xlfn.XLOOKUP(AT71,INDEX(XTEMP,0,2),INDEX(XTEMP,0,3),,-1),-1))</f>
        <v/>
      </c>
      <c r="AX71" s="39" t="str" cm="1">
        <f t="array" aca="1" ref="AX71" ca="1">_xlfn.IFS(AT71="","",(AU71+AW71)&gt;AT71,AV71+(AT71-AU71),TRUE,AT71)</f>
        <v/>
      </c>
      <c r="AY71" t="str" cm="1">
        <f t="array" aca="1" ref="AY71" ca="1">_xlfn.IFS($AX71="","",TRUE,IFERROR(_xlfn.XLOOKUP(AX71,INDEX(XHUMI,0,2),INDEX(XHUMI,0,2),,-1),-1))</f>
        <v/>
      </c>
      <c r="AZ71" t="str" cm="1">
        <f t="array" aca="1" ref="AZ71" ca="1">_xlfn.IFS($AX71="","",TRUE,IFERROR(_xlfn.XLOOKUP(AX71,INDEX(XHUMI,0,2),INDEX(XHUMI,0,1),,-1),-1))</f>
        <v/>
      </c>
      <c r="BA71" t="str" cm="1">
        <f t="array" aca="1" ref="BA71" ca="1">_xlfn.IFS($AX71="","",TRUE,IFERROR(_xlfn.XLOOKUP(AX71,INDEX(XHUMI,0,2),INDEX(XHUMI,0,3),,-1),-1))</f>
        <v/>
      </c>
      <c r="BB71" s="39" t="str" cm="1">
        <f t="array" aca="1" ref="BB71" ca="1">_xlfn.IFS(AX71="","",(AY71+BA71)&gt;AX71,AZ71+(AX71-AY71),TRUE,AX71)</f>
        <v/>
      </c>
      <c r="DY71" s="20"/>
      <c r="EA71"/>
      <c r="JM71" s="22"/>
      <c r="KJ71" s="20"/>
    </row>
    <row r="72" spans="1:296" x14ac:dyDescent="0.3">
      <c r="A72">
        <v>60</v>
      </c>
      <c r="C72" s="9" t="str">
        <f t="shared" ca="1" si="0"/>
        <v>208796777 631622731 209034034</v>
      </c>
      <c r="D72">
        <f t="shared" ca="1" si="1"/>
        <v>29</v>
      </c>
      <c r="E72" t="str" cm="1">
        <f t="array" aca="1" ref="E72" ca="1">_xlfn.IFS($C72=0,"",
NOT(ISERROR(VALUE(LEFT($C72,1)))),"V",
$A72=1,"begn",
TRUE,LEFT($C72,4)
)</f>
        <v>V</v>
      </c>
      <c r="F72" t="str" cm="1">
        <f t="array" aca="1" ref="F72:H72" ca="1">_xlfn.IFS($C72=0,"",
TRUE,_xlfn.TEXTSPLIT(IF($A72=1,MID($C72,7,1000),$C72)," ")
)</f>
        <v>208796777</v>
      </c>
      <c r="G72" t="str">
        <f ca="1"/>
        <v>631622731</v>
      </c>
      <c r="H72" t="str">
        <f ca="1"/>
        <v>209034034</v>
      </c>
      <c r="U72"/>
      <c r="Z72" s="37" t="str">
        <f t="shared" ca="1" si="2"/>
        <v/>
      </c>
      <c r="AA72" t="str" cm="1">
        <f t="array" aca="1" ref="AA72" ca="1">_xlfn.IFS($Z72="","",TRUE,IFERROR(_xlfn.XLOOKUP(Z72,INDEX(XSEED,0,2),INDEX(XSEED,0,2),,-1),-1))</f>
        <v/>
      </c>
      <c r="AB72" t="str" cm="1">
        <f t="array" aca="1" ref="AB72" ca="1">_xlfn.IFS($Z72="","",TRUE,IFERROR(_xlfn.XLOOKUP(Z72,INDEX(XSEED,0,2),INDEX(XSEED,0,1),,-1),-1))</f>
        <v/>
      </c>
      <c r="AC72" t="str" cm="1">
        <f t="array" aca="1" ref="AC72" ca="1">_xlfn.IFS($Z72="","",TRUE,IFERROR(_xlfn.XLOOKUP(Z72,INDEX(XSEED,0,2),INDEX(XSEED,0,3),,-1),-1))</f>
        <v/>
      </c>
      <c r="AD72" s="39" t="str" cm="1">
        <f t="array" aca="1" ref="AD72" ca="1">_xlfn.IFS(Z72="","",(AA72+AC72)&gt;Z72,AB72+(Z72-AA72),TRUE,Z72)</f>
        <v/>
      </c>
      <c r="AE72" t="str" cm="1">
        <f t="array" aca="1" ref="AE72" ca="1">_xlfn.IFS($AD72="","",TRUE,IFERROR(_xlfn.XLOOKUP(AD72,INDEX(XSOIL,0,2),INDEX(XSOIL,0,2),,-1),-1))</f>
        <v/>
      </c>
      <c r="AF72" t="str" cm="1">
        <f t="array" aca="1" ref="AF72" ca="1">_xlfn.IFS($AD72="","",TRUE,IFERROR(_xlfn.XLOOKUP(AD72,INDEX(XSOIL,0,2),INDEX(XSOIL,0,1),,-1),-1))</f>
        <v/>
      </c>
      <c r="AG72" t="str" cm="1">
        <f t="array" aca="1" ref="AG72" ca="1">_xlfn.IFS($AD72="","",TRUE,IFERROR(_xlfn.XLOOKUP(AD72,INDEX(XSOIL,0,2),INDEX(XSOIL,0,3),,-1),-1))</f>
        <v/>
      </c>
      <c r="AH72" s="39" t="str" cm="1">
        <f t="array" aca="1" ref="AH72" ca="1">_xlfn.IFS(AD72="","",(AE72+AG72)&gt;AD72,AF72+(AD72-AE72),TRUE,AD72)</f>
        <v/>
      </c>
      <c r="AI72" t="str" cm="1">
        <f t="array" aca="1" ref="AI72" ca="1">_xlfn.IFS($AH72="","",TRUE,IFERROR(_xlfn.XLOOKUP(AH72,INDEX(XFERT,0,2),INDEX(XFERT,0,2),,-1),-1))</f>
        <v/>
      </c>
      <c r="AJ72" t="str" cm="1">
        <f t="array" aca="1" ref="AJ72" ca="1">_xlfn.IFS($AH72="","",TRUE,IFERROR(_xlfn.XLOOKUP(AH72,INDEX(XFERT,0,2),INDEX(XFERT,0,1),,-1),-1))</f>
        <v/>
      </c>
      <c r="AK72" t="str" cm="1">
        <f t="array" aca="1" ref="AK72" ca="1">_xlfn.IFS($AH72="","",TRUE,IFERROR(_xlfn.XLOOKUP(AH72,INDEX(XFERT,0,2),INDEX(XFERT,0,3),,-1),-1))</f>
        <v/>
      </c>
      <c r="AL72" s="39" t="str" cm="1">
        <f t="array" aca="1" ref="AL72" ca="1">_xlfn.IFS(AH72="","",(AI72+AK72)&gt;AH72,AJ72+(AH72-AI72),TRUE,AH72)</f>
        <v/>
      </c>
      <c r="AM72" t="str" cm="1">
        <f t="array" aca="1" ref="AM72" ca="1">_xlfn.IFS($AL72="","",TRUE,IFERROR(_xlfn.XLOOKUP(AL72,INDEX(XWATE,0,2),INDEX(XWATE,0,2),,-1),-1))</f>
        <v/>
      </c>
      <c r="AN72" t="str" cm="1">
        <f t="array" aca="1" ref="AN72" ca="1">_xlfn.IFS($AL72="","",TRUE,IFERROR(_xlfn.XLOOKUP(AL72,INDEX(XWATE,0,2),INDEX(XWATE,0,1),,-1),-1))</f>
        <v/>
      </c>
      <c r="AO72" t="str" cm="1">
        <f t="array" aca="1" ref="AO72" ca="1">_xlfn.IFS($AL72="","",TRUE,IFERROR(_xlfn.XLOOKUP(AL72,INDEX(XWATE,0,2),INDEX(XWATE,0,3),,-1),-1))</f>
        <v/>
      </c>
      <c r="AP72" s="39" t="str" cm="1">
        <f t="array" aca="1" ref="AP72" ca="1">_xlfn.IFS(AL72="","",(AM72+AO72)&gt;AL72,AN72+(AL72-AM72),TRUE,AL72)</f>
        <v/>
      </c>
      <c r="AQ72" t="str" cm="1">
        <f t="array" aca="1" ref="AQ72" ca="1">_xlfn.IFS($AP72="","",TRUE,IFERROR(_xlfn.XLOOKUP(AP72,INDEX(XLIGH,0,2),INDEX(XLIGH,0,2),,-1),-1))</f>
        <v/>
      </c>
      <c r="AR72" t="str" cm="1">
        <f t="array" aca="1" ref="AR72" ca="1">_xlfn.IFS($AP72="","",TRUE,IFERROR(_xlfn.XLOOKUP(AP72,INDEX(XLIGH,0,2),INDEX(XLIGH,0,1),,-1),-1))</f>
        <v/>
      </c>
      <c r="AS72" t="str" cm="1">
        <f t="array" aca="1" ref="AS72" ca="1">_xlfn.IFS($AP72="","",TRUE,IFERROR(_xlfn.XLOOKUP(AP72,INDEX(XLIGH,0,2),INDEX(XLIGH,0,3),,-1),-1))</f>
        <v/>
      </c>
      <c r="AT72" s="39" t="str" cm="1">
        <f t="array" aca="1" ref="AT72" ca="1">_xlfn.IFS(AP72="","",(AQ72+AS72)&gt;AP72,AR72+(AP72-AQ72),TRUE,AP72)</f>
        <v/>
      </c>
      <c r="AU72" t="str" cm="1">
        <f t="array" aca="1" ref="AU72" ca="1">_xlfn.IFS($AT72="","",TRUE,IFERROR(_xlfn.XLOOKUP(AT72,INDEX(XTEMP,0,2),INDEX(XTEMP,0,2),,-1),-1))</f>
        <v/>
      </c>
      <c r="AV72" t="str" cm="1">
        <f t="array" aca="1" ref="AV72" ca="1">_xlfn.IFS($AT72="","",TRUE,IFERROR(_xlfn.XLOOKUP(AT72,INDEX(XTEMP,0,2),INDEX(XTEMP,0,1),,-1),-1))</f>
        <v/>
      </c>
      <c r="AW72" t="str" cm="1">
        <f t="array" aca="1" ref="AW72" ca="1">_xlfn.IFS($AT72="","",TRUE,IFERROR(_xlfn.XLOOKUP(AT72,INDEX(XTEMP,0,2),INDEX(XTEMP,0,3),,-1),-1))</f>
        <v/>
      </c>
      <c r="AX72" s="39" t="str" cm="1">
        <f t="array" aca="1" ref="AX72" ca="1">_xlfn.IFS(AT72="","",(AU72+AW72)&gt;AT72,AV72+(AT72-AU72),TRUE,AT72)</f>
        <v/>
      </c>
      <c r="AY72" t="str" cm="1">
        <f t="array" aca="1" ref="AY72" ca="1">_xlfn.IFS($AX72="","",TRUE,IFERROR(_xlfn.XLOOKUP(AX72,INDEX(XHUMI,0,2),INDEX(XHUMI,0,2),,-1),-1))</f>
        <v/>
      </c>
      <c r="AZ72" t="str" cm="1">
        <f t="array" aca="1" ref="AZ72" ca="1">_xlfn.IFS($AX72="","",TRUE,IFERROR(_xlfn.XLOOKUP(AX72,INDEX(XHUMI,0,2),INDEX(XHUMI,0,1),,-1),-1))</f>
        <v/>
      </c>
      <c r="BA72" t="str" cm="1">
        <f t="array" aca="1" ref="BA72" ca="1">_xlfn.IFS($AX72="","",TRUE,IFERROR(_xlfn.XLOOKUP(AX72,INDEX(XHUMI,0,2),INDEX(XHUMI,0,3),,-1),-1))</f>
        <v/>
      </c>
      <c r="BB72" s="39" t="str" cm="1">
        <f t="array" aca="1" ref="BB72" ca="1">_xlfn.IFS(AX72="","",(AY72+BA72)&gt;AX72,AZ72+(AX72-AY72),TRUE,AX72)</f>
        <v/>
      </c>
      <c r="DY72" s="20"/>
      <c r="EA72"/>
      <c r="JM72" s="22"/>
      <c r="KJ72" s="20"/>
    </row>
    <row r="73" spans="1:296" x14ac:dyDescent="0.3">
      <c r="A73">
        <v>61</v>
      </c>
      <c r="C73" s="9" t="str">
        <f t="shared" ca="1" si="0"/>
        <v>2583608714 3508227847 39876494</v>
      </c>
      <c r="D73">
        <f t="shared" ca="1" si="1"/>
        <v>30</v>
      </c>
      <c r="E73" t="str" cm="1">
        <f t="array" aca="1" ref="E73" ca="1">_xlfn.IFS($C73=0,"",
NOT(ISERROR(VALUE(LEFT($C73,1)))),"V",
$A73=1,"begn",
TRUE,LEFT($C73,4)
)</f>
        <v>V</v>
      </c>
      <c r="F73" t="str" cm="1">
        <f t="array" aca="1" ref="F73:H73" ca="1">_xlfn.IFS($C73=0,"",
TRUE,_xlfn.TEXTSPLIT(IF($A73=1,MID($C73,7,1000),$C73)," ")
)</f>
        <v>2583608714</v>
      </c>
      <c r="G73" t="str">
        <f ca="1"/>
        <v>3508227847</v>
      </c>
      <c r="H73" t="str">
        <f ca="1"/>
        <v>39876494</v>
      </c>
      <c r="U73"/>
      <c r="Z73" s="37" t="str">
        <f t="shared" ca="1" si="2"/>
        <v/>
      </c>
      <c r="AA73" t="str" cm="1">
        <f t="array" aca="1" ref="AA73" ca="1">_xlfn.IFS($Z73="","",TRUE,IFERROR(_xlfn.XLOOKUP(Z73,INDEX(XSEED,0,2),INDEX(XSEED,0,2),,-1),-1))</f>
        <v/>
      </c>
      <c r="AB73" t="str" cm="1">
        <f t="array" aca="1" ref="AB73" ca="1">_xlfn.IFS($Z73="","",TRUE,IFERROR(_xlfn.XLOOKUP(Z73,INDEX(XSEED,0,2),INDEX(XSEED,0,1),,-1),-1))</f>
        <v/>
      </c>
      <c r="AC73" t="str" cm="1">
        <f t="array" aca="1" ref="AC73" ca="1">_xlfn.IFS($Z73="","",TRUE,IFERROR(_xlfn.XLOOKUP(Z73,INDEX(XSEED,0,2),INDEX(XSEED,0,3),,-1),-1))</f>
        <v/>
      </c>
      <c r="AD73" s="39" t="str" cm="1">
        <f t="array" aca="1" ref="AD73" ca="1">_xlfn.IFS(Z73="","",(AA73+AC73)&gt;Z73,AB73+(Z73-AA73),TRUE,Z73)</f>
        <v/>
      </c>
      <c r="AE73" t="str" cm="1">
        <f t="array" aca="1" ref="AE73" ca="1">_xlfn.IFS($AD73="","",TRUE,IFERROR(_xlfn.XLOOKUP(AD73,INDEX(XSOIL,0,2),INDEX(XSOIL,0,2),,-1),-1))</f>
        <v/>
      </c>
      <c r="AF73" t="str" cm="1">
        <f t="array" aca="1" ref="AF73" ca="1">_xlfn.IFS($AD73="","",TRUE,IFERROR(_xlfn.XLOOKUP(AD73,INDEX(XSOIL,0,2),INDEX(XSOIL,0,1),,-1),-1))</f>
        <v/>
      </c>
      <c r="AG73" t="str" cm="1">
        <f t="array" aca="1" ref="AG73" ca="1">_xlfn.IFS($AD73="","",TRUE,IFERROR(_xlfn.XLOOKUP(AD73,INDEX(XSOIL,0,2),INDEX(XSOIL,0,3),,-1),-1))</f>
        <v/>
      </c>
      <c r="AH73" s="39" t="str" cm="1">
        <f t="array" aca="1" ref="AH73" ca="1">_xlfn.IFS(AD73="","",(AE73+AG73)&gt;AD73,AF73+(AD73-AE73),TRUE,AD73)</f>
        <v/>
      </c>
      <c r="AI73" t="str" cm="1">
        <f t="array" aca="1" ref="AI73" ca="1">_xlfn.IFS($AH73="","",TRUE,IFERROR(_xlfn.XLOOKUP(AH73,INDEX(XFERT,0,2),INDEX(XFERT,0,2),,-1),-1))</f>
        <v/>
      </c>
      <c r="AJ73" t="str" cm="1">
        <f t="array" aca="1" ref="AJ73" ca="1">_xlfn.IFS($AH73="","",TRUE,IFERROR(_xlfn.XLOOKUP(AH73,INDEX(XFERT,0,2),INDEX(XFERT,0,1),,-1),-1))</f>
        <v/>
      </c>
      <c r="AK73" t="str" cm="1">
        <f t="array" aca="1" ref="AK73" ca="1">_xlfn.IFS($AH73="","",TRUE,IFERROR(_xlfn.XLOOKUP(AH73,INDEX(XFERT,0,2),INDEX(XFERT,0,3),,-1),-1))</f>
        <v/>
      </c>
      <c r="AL73" s="39" t="str" cm="1">
        <f t="array" aca="1" ref="AL73" ca="1">_xlfn.IFS(AH73="","",(AI73+AK73)&gt;AH73,AJ73+(AH73-AI73),TRUE,AH73)</f>
        <v/>
      </c>
      <c r="AM73" t="str" cm="1">
        <f t="array" aca="1" ref="AM73" ca="1">_xlfn.IFS($AL73="","",TRUE,IFERROR(_xlfn.XLOOKUP(AL73,INDEX(XWATE,0,2),INDEX(XWATE,0,2),,-1),-1))</f>
        <v/>
      </c>
      <c r="AN73" t="str" cm="1">
        <f t="array" aca="1" ref="AN73" ca="1">_xlfn.IFS($AL73="","",TRUE,IFERROR(_xlfn.XLOOKUP(AL73,INDEX(XWATE,0,2),INDEX(XWATE,0,1),,-1),-1))</f>
        <v/>
      </c>
      <c r="AO73" t="str" cm="1">
        <f t="array" aca="1" ref="AO73" ca="1">_xlfn.IFS($AL73="","",TRUE,IFERROR(_xlfn.XLOOKUP(AL73,INDEX(XWATE,0,2),INDEX(XWATE,0,3),,-1),-1))</f>
        <v/>
      </c>
      <c r="AP73" s="39" t="str" cm="1">
        <f t="array" aca="1" ref="AP73" ca="1">_xlfn.IFS(AL73="","",(AM73+AO73)&gt;AL73,AN73+(AL73-AM73),TRUE,AL73)</f>
        <v/>
      </c>
      <c r="AQ73" t="str" cm="1">
        <f t="array" aca="1" ref="AQ73" ca="1">_xlfn.IFS($AP73="","",TRUE,IFERROR(_xlfn.XLOOKUP(AP73,INDEX(XLIGH,0,2),INDEX(XLIGH,0,2),,-1),-1))</f>
        <v/>
      </c>
      <c r="AR73" t="str" cm="1">
        <f t="array" aca="1" ref="AR73" ca="1">_xlfn.IFS($AP73="","",TRUE,IFERROR(_xlfn.XLOOKUP(AP73,INDEX(XLIGH,0,2),INDEX(XLIGH,0,1),,-1),-1))</f>
        <v/>
      </c>
      <c r="AS73" t="str" cm="1">
        <f t="array" aca="1" ref="AS73" ca="1">_xlfn.IFS($AP73="","",TRUE,IFERROR(_xlfn.XLOOKUP(AP73,INDEX(XLIGH,0,2),INDEX(XLIGH,0,3),,-1),-1))</f>
        <v/>
      </c>
      <c r="AT73" s="39" t="str" cm="1">
        <f t="array" aca="1" ref="AT73" ca="1">_xlfn.IFS(AP73="","",(AQ73+AS73)&gt;AP73,AR73+(AP73-AQ73),TRUE,AP73)</f>
        <v/>
      </c>
      <c r="AU73" t="str" cm="1">
        <f t="array" aca="1" ref="AU73" ca="1">_xlfn.IFS($AT73="","",TRUE,IFERROR(_xlfn.XLOOKUP(AT73,INDEX(XTEMP,0,2),INDEX(XTEMP,0,2),,-1),-1))</f>
        <v/>
      </c>
      <c r="AV73" t="str" cm="1">
        <f t="array" aca="1" ref="AV73" ca="1">_xlfn.IFS($AT73="","",TRUE,IFERROR(_xlfn.XLOOKUP(AT73,INDEX(XTEMP,0,2),INDEX(XTEMP,0,1),,-1),-1))</f>
        <v/>
      </c>
      <c r="AW73" t="str" cm="1">
        <f t="array" aca="1" ref="AW73" ca="1">_xlfn.IFS($AT73="","",TRUE,IFERROR(_xlfn.XLOOKUP(AT73,INDEX(XTEMP,0,2),INDEX(XTEMP,0,3),,-1),-1))</f>
        <v/>
      </c>
      <c r="AX73" s="39" t="str" cm="1">
        <f t="array" aca="1" ref="AX73" ca="1">_xlfn.IFS(AT73="","",(AU73+AW73)&gt;AT73,AV73+(AT73-AU73),TRUE,AT73)</f>
        <v/>
      </c>
      <c r="AY73" t="str" cm="1">
        <f t="array" aca="1" ref="AY73" ca="1">_xlfn.IFS($AX73="","",TRUE,IFERROR(_xlfn.XLOOKUP(AX73,INDEX(XHUMI,0,2),INDEX(XHUMI,0,2),,-1),-1))</f>
        <v/>
      </c>
      <c r="AZ73" t="str" cm="1">
        <f t="array" aca="1" ref="AZ73" ca="1">_xlfn.IFS($AX73="","",TRUE,IFERROR(_xlfn.XLOOKUP(AX73,INDEX(XHUMI,0,2),INDEX(XHUMI,0,1),,-1),-1))</f>
        <v/>
      </c>
      <c r="BA73" t="str" cm="1">
        <f t="array" aca="1" ref="BA73" ca="1">_xlfn.IFS($AX73="","",TRUE,IFERROR(_xlfn.XLOOKUP(AX73,INDEX(XHUMI,0,2),INDEX(XHUMI,0,3),,-1),-1))</f>
        <v/>
      </c>
      <c r="BB73" s="39" t="str" cm="1">
        <f t="array" aca="1" ref="BB73" ca="1">_xlfn.IFS(AX73="","",(AY73+BA73)&gt;AX73,AZ73+(AX73-AY73),TRUE,AX73)</f>
        <v/>
      </c>
      <c r="DY73" s="20"/>
      <c r="EA73"/>
      <c r="JM73" s="22"/>
      <c r="KJ73" s="20"/>
    </row>
    <row r="74" spans="1:296" x14ac:dyDescent="0.3">
      <c r="A74">
        <v>62</v>
      </c>
      <c r="C74" s="9" t="str">
        <f t="shared" ca="1" si="0"/>
        <v>519341481 1587040614 19652563</v>
      </c>
      <c r="D74">
        <f t="shared" ca="1" si="1"/>
        <v>29</v>
      </c>
      <c r="E74" t="str" cm="1">
        <f t="array" aca="1" ref="E74" ca="1">_xlfn.IFS($C74=0,"",
NOT(ISERROR(VALUE(LEFT($C74,1)))),"V",
$A74=1,"begn",
TRUE,LEFT($C74,4)
)</f>
        <v>V</v>
      </c>
      <c r="F74" t="str" cm="1">
        <f t="array" aca="1" ref="F74:H74" ca="1">_xlfn.IFS($C74=0,"",
TRUE,_xlfn.TEXTSPLIT(IF($A74=1,MID($C74,7,1000),$C74)," ")
)</f>
        <v>519341481</v>
      </c>
      <c r="G74" t="str">
        <f ca="1"/>
        <v>1587040614</v>
      </c>
      <c r="H74" t="str">
        <f ca="1"/>
        <v>19652563</v>
      </c>
      <c r="U74"/>
      <c r="Z74" s="37" t="str">
        <f t="shared" ca="1" si="2"/>
        <v/>
      </c>
      <c r="AA74" t="str" cm="1">
        <f t="array" aca="1" ref="AA74" ca="1">_xlfn.IFS($Z74="","",TRUE,IFERROR(_xlfn.XLOOKUP(Z74,INDEX(XSEED,0,2),INDEX(XSEED,0,2),,-1),-1))</f>
        <v/>
      </c>
      <c r="AB74" t="str" cm="1">
        <f t="array" aca="1" ref="AB74" ca="1">_xlfn.IFS($Z74="","",TRUE,IFERROR(_xlfn.XLOOKUP(Z74,INDEX(XSEED,0,2),INDEX(XSEED,0,1),,-1),-1))</f>
        <v/>
      </c>
      <c r="AC74" t="str" cm="1">
        <f t="array" aca="1" ref="AC74" ca="1">_xlfn.IFS($Z74="","",TRUE,IFERROR(_xlfn.XLOOKUP(Z74,INDEX(XSEED,0,2),INDEX(XSEED,0,3),,-1),-1))</f>
        <v/>
      </c>
      <c r="AD74" s="39" t="str" cm="1">
        <f t="array" aca="1" ref="AD74" ca="1">_xlfn.IFS(Z74="","",(AA74+AC74)&gt;Z74,AB74+(Z74-AA74),TRUE,Z74)</f>
        <v/>
      </c>
      <c r="AE74" t="str" cm="1">
        <f t="array" aca="1" ref="AE74" ca="1">_xlfn.IFS($AD74="","",TRUE,IFERROR(_xlfn.XLOOKUP(AD74,INDEX(XSOIL,0,2),INDEX(XSOIL,0,2),,-1),-1))</f>
        <v/>
      </c>
      <c r="AF74" t="str" cm="1">
        <f t="array" aca="1" ref="AF74" ca="1">_xlfn.IFS($AD74="","",TRUE,IFERROR(_xlfn.XLOOKUP(AD74,INDEX(XSOIL,0,2),INDEX(XSOIL,0,1),,-1),-1))</f>
        <v/>
      </c>
      <c r="AG74" t="str" cm="1">
        <f t="array" aca="1" ref="AG74" ca="1">_xlfn.IFS($AD74="","",TRUE,IFERROR(_xlfn.XLOOKUP(AD74,INDEX(XSOIL,0,2),INDEX(XSOIL,0,3),,-1),-1))</f>
        <v/>
      </c>
      <c r="AH74" s="39" t="str" cm="1">
        <f t="array" aca="1" ref="AH74" ca="1">_xlfn.IFS(AD74="","",(AE74+AG74)&gt;AD74,AF74+(AD74-AE74),TRUE,AD74)</f>
        <v/>
      </c>
      <c r="AI74" t="str" cm="1">
        <f t="array" aca="1" ref="AI74" ca="1">_xlfn.IFS($AH74="","",TRUE,IFERROR(_xlfn.XLOOKUP(AH74,INDEX(XFERT,0,2),INDEX(XFERT,0,2),,-1),-1))</f>
        <v/>
      </c>
      <c r="AJ74" t="str" cm="1">
        <f t="array" aca="1" ref="AJ74" ca="1">_xlfn.IFS($AH74="","",TRUE,IFERROR(_xlfn.XLOOKUP(AH74,INDEX(XFERT,0,2),INDEX(XFERT,0,1),,-1),-1))</f>
        <v/>
      </c>
      <c r="AK74" t="str" cm="1">
        <f t="array" aca="1" ref="AK74" ca="1">_xlfn.IFS($AH74="","",TRUE,IFERROR(_xlfn.XLOOKUP(AH74,INDEX(XFERT,0,2),INDEX(XFERT,0,3),,-1),-1))</f>
        <v/>
      </c>
      <c r="AL74" s="39" t="str" cm="1">
        <f t="array" aca="1" ref="AL74" ca="1">_xlfn.IFS(AH74="","",(AI74+AK74)&gt;AH74,AJ74+(AH74-AI74),TRUE,AH74)</f>
        <v/>
      </c>
      <c r="AM74" t="str" cm="1">
        <f t="array" aca="1" ref="AM74" ca="1">_xlfn.IFS($AL74="","",TRUE,IFERROR(_xlfn.XLOOKUP(AL74,INDEX(XWATE,0,2),INDEX(XWATE,0,2),,-1),-1))</f>
        <v/>
      </c>
      <c r="AN74" t="str" cm="1">
        <f t="array" aca="1" ref="AN74" ca="1">_xlfn.IFS($AL74="","",TRUE,IFERROR(_xlfn.XLOOKUP(AL74,INDEX(XWATE,0,2),INDEX(XWATE,0,1),,-1),-1))</f>
        <v/>
      </c>
      <c r="AO74" t="str" cm="1">
        <f t="array" aca="1" ref="AO74" ca="1">_xlfn.IFS($AL74="","",TRUE,IFERROR(_xlfn.XLOOKUP(AL74,INDEX(XWATE,0,2),INDEX(XWATE,0,3),,-1),-1))</f>
        <v/>
      </c>
      <c r="AP74" s="39" t="str" cm="1">
        <f t="array" aca="1" ref="AP74" ca="1">_xlfn.IFS(AL74="","",(AM74+AO74)&gt;AL74,AN74+(AL74-AM74),TRUE,AL74)</f>
        <v/>
      </c>
      <c r="AQ74" t="str" cm="1">
        <f t="array" aca="1" ref="AQ74" ca="1">_xlfn.IFS($AP74="","",TRUE,IFERROR(_xlfn.XLOOKUP(AP74,INDEX(XLIGH,0,2),INDEX(XLIGH,0,2),,-1),-1))</f>
        <v/>
      </c>
      <c r="AR74" t="str" cm="1">
        <f t="array" aca="1" ref="AR74" ca="1">_xlfn.IFS($AP74="","",TRUE,IFERROR(_xlfn.XLOOKUP(AP74,INDEX(XLIGH,0,2),INDEX(XLIGH,0,1),,-1),-1))</f>
        <v/>
      </c>
      <c r="AS74" t="str" cm="1">
        <f t="array" aca="1" ref="AS74" ca="1">_xlfn.IFS($AP74="","",TRUE,IFERROR(_xlfn.XLOOKUP(AP74,INDEX(XLIGH,0,2),INDEX(XLIGH,0,3),,-1),-1))</f>
        <v/>
      </c>
      <c r="AT74" s="39" t="str" cm="1">
        <f t="array" aca="1" ref="AT74" ca="1">_xlfn.IFS(AP74="","",(AQ74+AS74)&gt;AP74,AR74+(AP74-AQ74),TRUE,AP74)</f>
        <v/>
      </c>
      <c r="AU74" t="str" cm="1">
        <f t="array" aca="1" ref="AU74" ca="1">_xlfn.IFS($AT74="","",TRUE,IFERROR(_xlfn.XLOOKUP(AT74,INDEX(XTEMP,0,2),INDEX(XTEMP,0,2),,-1),-1))</f>
        <v/>
      </c>
      <c r="AV74" t="str" cm="1">
        <f t="array" aca="1" ref="AV74" ca="1">_xlfn.IFS($AT74="","",TRUE,IFERROR(_xlfn.XLOOKUP(AT74,INDEX(XTEMP,0,2),INDEX(XTEMP,0,1),,-1),-1))</f>
        <v/>
      </c>
      <c r="AW74" t="str" cm="1">
        <f t="array" aca="1" ref="AW74" ca="1">_xlfn.IFS($AT74="","",TRUE,IFERROR(_xlfn.XLOOKUP(AT74,INDEX(XTEMP,0,2),INDEX(XTEMP,0,3),,-1),-1))</f>
        <v/>
      </c>
      <c r="AX74" s="39" t="str" cm="1">
        <f t="array" aca="1" ref="AX74" ca="1">_xlfn.IFS(AT74="","",(AU74+AW74)&gt;AT74,AV74+(AT74-AU74),TRUE,AT74)</f>
        <v/>
      </c>
      <c r="AY74" t="str" cm="1">
        <f t="array" aca="1" ref="AY74" ca="1">_xlfn.IFS($AX74="","",TRUE,IFERROR(_xlfn.XLOOKUP(AX74,INDEX(XHUMI,0,2),INDEX(XHUMI,0,2),,-1),-1))</f>
        <v/>
      </c>
      <c r="AZ74" t="str" cm="1">
        <f t="array" aca="1" ref="AZ74" ca="1">_xlfn.IFS($AX74="","",TRUE,IFERROR(_xlfn.XLOOKUP(AX74,INDEX(XHUMI,0,2),INDEX(XHUMI,0,1),,-1),-1))</f>
        <v/>
      </c>
      <c r="BA74" t="str" cm="1">
        <f t="array" aca="1" ref="BA74" ca="1">_xlfn.IFS($AX74="","",TRUE,IFERROR(_xlfn.XLOOKUP(AX74,INDEX(XHUMI,0,2),INDEX(XHUMI,0,3),,-1),-1))</f>
        <v/>
      </c>
      <c r="BB74" s="39" t="str" cm="1">
        <f t="array" aca="1" ref="BB74" ca="1">_xlfn.IFS(AX74="","",(AY74+BA74)&gt;AX74,AZ74+(AX74-AY74),TRUE,AX74)</f>
        <v/>
      </c>
      <c r="DY74" s="20"/>
      <c r="EA74"/>
      <c r="JM74" s="22"/>
      <c r="KJ74" s="20"/>
    </row>
    <row r="75" spans="1:296" x14ac:dyDescent="0.3">
      <c r="A75">
        <v>63</v>
      </c>
      <c r="C75" s="9" t="str">
        <f t="shared" ca="1" si="0"/>
        <v>599791964 104559149 139967324</v>
      </c>
      <c r="D75">
        <f t="shared" ca="1" si="1"/>
        <v>29</v>
      </c>
      <c r="E75" t="str" cm="1">
        <f t="array" aca="1" ref="E75" ca="1">_xlfn.IFS($C75=0,"",
NOT(ISERROR(VALUE(LEFT($C75,1)))),"V",
$A75=1,"begn",
TRUE,LEFT($C75,4)
)</f>
        <v>V</v>
      </c>
      <c r="F75" t="str" cm="1">
        <f t="array" aca="1" ref="F75:H75" ca="1">_xlfn.IFS($C75=0,"",
TRUE,_xlfn.TEXTSPLIT(IF($A75=1,MID($C75,7,1000),$C75)," ")
)</f>
        <v>599791964</v>
      </c>
      <c r="G75" t="str">
        <f ca="1"/>
        <v>104559149</v>
      </c>
      <c r="H75" t="str">
        <f ca="1"/>
        <v>139967324</v>
      </c>
      <c r="U75"/>
      <c r="Z75" s="37" t="str">
        <f t="shared" ca="1" si="2"/>
        <v/>
      </c>
      <c r="AA75" t="str" cm="1">
        <f t="array" aca="1" ref="AA75" ca="1">_xlfn.IFS($Z75="","",TRUE,IFERROR(_xlfn.XLOOKUP(Z75,INDEX(XSEED,0,2),INDEX(XSEED,0,2),,-1),-1))</f>
        <v/>
      </c>
      <c r="AB75" t="str" cm="1">
        <f t="array" aca="1" ref="AB75" ca="1">_xlfn.IFS($Z75="","",TRUE,IFERROR(_xlfn.XLOOKUP(Z75,INDEX(XSEED,0,2),INDEX(XSEED,0,1),,-1),-1))</f>
        <v/>
      </c>
      <c r="AC75" t="str" cm="1">
        <f t="array" aca="1" ref="AC75" ca="1">_xlfn.IFS($Z75="","",TRUE,IFERROR(_xlfn.XLOOKUP(Z75,INDEX(XSEED,0,2),INDEX(XSEED,0,3),,-1),-1))</f>
        <v/>
      </c>
      <c r="AD75" s="39" t="str" cm="1">
        <f t="array" aca="1" ref="AD75" ca="1">_xlfn.IFS(Z75="","",(AA75+AC75)&gt;Z75,AB75+(Z75-AA75),TRUE,Z75)</f>
        <v/>
      </c>
      <c r="AE75" t="str" cm="1">
        <f t="array" aca="1" ref="AE75" ca="1">_xlfn.IFS($AD75="","",TRUE,IFERROR(_xlfn.XLOOKUP(AD75,INDEX(XSOIL,0,2),INDEX(XSOIL,0,2),,-1),-1))</f>
        <v/>
      </c>
      <c r="AF75" t="str" cm="1">
        <f t="array" aca="1" ref="AF75" ca="1">_xlfn.IFS($AD75="","",TRUE,IFERROR(_xlfn.XLOOKUP(AD75,INDEX(XSOIL,0,2),INDEX(XSOIL,0,1),,-1),-1))</f>
        <v/>
      </c>
      <c r="AG75" t="str" cm="1">
        <f t="array" aca="1" ref="AG75" ca="1">_xlfn.IFS($AD75="","",TRUE,IFERROR(_xlfn.XLOOKUP(AD75,INDEX(XSOIL,0,2),INDEX(XSOIL,0,3),,-1),-1))</f>
        <v/>
      </c>
      <c r="AH75" s="39" t="str" cm="1">
        <f t="array" aca="1" ref="AH75" ca="1">_xlfn.IFS(AD75="","",(AE75+AG75)&gt;AD75,AF75+(AD75-AE75),TRUE,AD75)</f>
        <v/>
      </c>
      <c r="AI75" t="str" cm="1">
        <f t="array" aca="1" ref="AI75" ca="1">_xlfn.IFS($AH75="","",TRUE,IFERROR(_xlfn.XLOOKUP(AH75,INDEX(XFERT,0,2),INDEX(XFERT,0,2),,-1),-1))</f>
        <v/>
      </c>
      <c r="AJ75" t="str" cm="1">
        <f t="array" aca="1" ref="AJ75" ca="1">_xlfn.IFS($AH75="","",TRUE,IFERROR(_xlfn.XLOOKUP(AH75,INDEX(XFERT,0,2),INDEX(XFERT,0,1),,-1),-1))</f>
        <v/>
      </c>
      <c r="AK75" t="str" cm="1">
        <f t="array" aca="1" ref="AK75" ca="1">_xlfn.IFS($AH75="","",TRUE,IFERROR(_xlfn.XLOOKUP(AH75,INDEX(XFERT,0,2),INDEX(XFERT,0,3),,-1),-1))</f>
        <v/>
      </c>
      <c r="AL75" s="39" t="str" cm="1">
        <f t="array" aca="1" ref="AL75" ca="1">_xlfn.IFS(AH75="","",(AI75+AK75)&gt;AH75,AJ75+(AH75-AI75),TRUE,AH75)</f>
        <v/>
      </c>
      <c r="AM75" t="str" cm="1">
        <f t="array" aca="1" ref="AM75" ca="1">_xlfn.IFS($AL75="","",TRUE,IFERROR(_xlfn.XLOOKUP(AL75,INDEX(XWATE,0,2),INDEX(XWATE,0,2),,-1),-1))</f>
        <v/>
      </c>
      <c r="AN75" t="str" cm="1">
        <f t="array" aca="1" ref="AN75" ca="1">_xlfn.IFS($AL75="","",TRUE,IFERROR(_xlfn.XLOOKUP(AL75,INDEX(XWATE,0,2),INDEX(XWATE,0,1),,-1),-1))</f>
        <v/>
      </c>
      <c r="AO75" t="str" cm="1">
        <f t="array" aca="1" ref="AO75" ca="1">_xlfn.IFS($AL75="","",TRUE,IFERROR(_xlfn.XLOOKUP(AL75,INDEX(XWATE,0,2),INDEX(XWATE,0,3),,-1),-1))</f>
        <v/>
      </c>
      <c r="AP75" s="39" t="str" cm="1">
        <f t="array" aca="1" ref="AP75" ca="1">_xlfn.IFS(AL75="","",(AM75+AO75)&gt;AL75,AN75+(AL75-AM75),TRUE,AL75)</f>
        <v/>
      </c>
      <c r="AQ75" t="str" cm="1">
        <f t="array" aca="1" ref="AQ75" ca="1">_xlfn.IFS($AP75="","",TRUE,IFERROR(_xlfn.XLOOKUP(AP75,INDEX(XLIGH,0,2),INDEX(XLIGH,0,2),,-1),-1))</f>
        <v/>
      </c>
      <c r="AR75" t="str" cm="1">
        <f t="array" aca="1" ref="AR75" ca="1">_xlfn.IFS($AP75="","",TRUE,IFERROR(_xlfn.XLOOKUP(AP75,INDEX(XLIGH,0,2),INDEX(XLIGH,0,1),,-1),-1))</f>
        <v/>
      </c>
      <c r="AS75" t="str" cm="1">
        <f t="array" aca="1" ref="AS75" ca="1">_xlfn.IFS($AP75="","",TRUE,IFERROR(_xlfn.XLOOKUP(AP75,INDEX(XLIGH,0,2),INDEX(XLIGH,0,3),,-1),-1))</f>
        <v/>
      </c>
      <c r="AT75" s="39" t="str" cm="1">
        <f t="array" aca="1" ref="AT75" ca="1">_xlfn.IFS(AP75="","",(AQ75+AS75)&gt;AP75,AR75+(AP75-AQ75),TRUE,AP75)</f>
        <v/>
      </c>
      <c r="AU75" t="str" cm="1">
        <f t="array" aca="1" ref="AU75" ca="1">_xlfn.IFS($AT75="","",TRUE,IFERROR(_xlfn.XLOOKUP(AT75,INDEX(XTEMP,0,2),INDEX(XTEMP,0,2),,-1),-1))</f>
        <v/>
      </c>
      <c r="AV75" t="str" cm="1">
        <f t="array" aca="1" ref="AV75" ca="1">_xlfn.IFS($AT75="","",TRUE,IFERROR(_xlfn.XLOOKUP(AT75,INDEX(XTEMP,0,2),INDEX(XTEMP,0,1),,-1),-1))</f>
        <v/>
      </c>
      <c r="AW75" t="str" cm="1">
        <f t="array" aca="1" ref="AW75" ca="1">_xlfn.IFS($AT75="","",TRUE,IFERROR(_xlfn.XLOOKUP(AT75,INDEX(XTEMP,0,2),INDEX(XTEMP,0,3),,-1),-1))</f>
        <v/>
      </c>
      <c r="AX75" s="39" t="str" cm="1">
        <f t="array" aca="1" ref="AX75" ca="1">_xlfn.IFS(AT75="","",(AU75+AW75)&gt;AT75,AV75+(AT75-AU75),TRUE,AT75)</f>
        <v/>
      </c>
      <c r="AY75" t="str" cm="1">
        <f t="array" aca="1" ref="AY75" ca="1">_xlfn.IFS($AX75="","",TRUE,IFERROR(_xlfn.XLOOKUP(AX75,INDEX(XHUMI,0,2),INDEX(XHUMI,0,2),,-1),-1))</f>
        <v/>
      </c>
      <c r="AZ75" t="str" cm="1">
        <f t="array" aca="1" ref="AZ75" ca="1">_xlfn.IFS($AX75="","",TRUE,IFERROR(_xlfn.XLOOKUP(AX75,INDEX(XHUMI,0,2),INDEX(XHUMI,0,1),,-1),-1))</f>
        <v/>
      </c>
      <c r="BA75" t="str" cm="1">
        <f t="array" aca="1" ref="BA75" ca="1">_xlfn.IFS($AX75="","",TRUE,IFERROR(_xlfn.XLOOKUP(AX75,INDEX(XHUMI,0,2),INDEX(XHUMI,0,3),,-1),-1))</f>
        <v/>
      </c>
      <c r="BB75" s="39" t="str" cm="1">
        <f t="array" aca="1" ref="BB75" ca="1">_xlfn.IFS(AX75="","",(AY75+BA75)&gt;AX75,AZ75+(AX75-AY75),TRUE,AX75)</f>
        <v/>
      </c>
      <c r="DY75" s="20"/>
      <c r="EA75"/>
      <c r="JM75" s="22"/>
      <c r="KJ75" s="20"/>
    </row>
    <row r="76" spans="1:296" x14ac:dyDescent="0.3">
      <c r="A76">
        <v>64</v>
      </c>
      <c r="C76" s="9" t="str">
        <f t="shared" ca="1" si="0"/>
        <v>3430004623 1246915338 340125276</v>
      </c>
      <c r="D76">
        <f t="shared" ca="1" si="1"/>
        <v>31</v>
      </c>
      <c r="E76" t="str" cm="1">
        <f t="array" aca="1" ref="E76" ca="1">_xlfn.IFS($C76=0,"",
NOT(ISERROR(VALUE(LEFT($C76,1)))),"V",
$A76=1,"begn",
TRUE,LEFT($C76,4)
)</f>
        <v>V</v>
      </c>
      <c r="F76" t="str" cm="1">
        <f t="array" aca="1" ref="F76:H76" ca="1">_xlfn.IFS($C76=0,"",
TRUE,_xlfn.TEXTSPLIT(IF($A76=1,MID($C76,7,1000),$C76)," ")
)</f>
        <v>3430004623</v>
      </c>
      <c r="G76" t="str">
        <f ca="1"/>
        <v>1246915338</v>
      </c>
      <c r="H76" t="str">
        <f ca="1"/>
        <v>340125276</v>
      </c>
      <c r="U76"/>
      <c r="Z76" s="37" t="str">
        <f t="shared" ca="1" si="2"/>
        <v/>
      </c>
      <c r="AA76" t="str" cm="1">
        <f t="array" aca="1" ref="AA76" ca="1">_xlfn.IFS($Z76="","",TRUE,IFERROR(_xlfn.XLOOKUP(Z76,INDEX(XSEED,0,2),INDEX(XSEED,0,2),,-1),-1))</f>
        <v/>
      </c>
      <c r="AB76" t="str" cm="1">
        <f t="array" aca="1" ref="AB76" ca="1">_xlfn.IFS($Z76="","",TRUE,IFERROR(_xlfn.XLOOKUP(Z76,INDEX(XSEED,0,2),INDEX(XSEED,0,1),,-1),-1))</f>
        <v/>
      </c>
      <c r="AC76" t="str" cm="1">
        <f t="array" aca="1" ref="AC76" ca="1">_xlfn.IFS($Z76="","",TRUE,IFERROR(_xlfn.XLOOKUP(Z76,INDEX(XSEED,0,2),INDEX(XSEED,0,3),,-1),-1))</f>
        <v/>
      </c>
      <c r="AD76" s="39" t="str" cm="1">
        <f t="array" aca="1" ref="AD76" ca="1">_xlfn.IFS(Z76="","",(AA76+AC76)&gt;Z76,AB76+(Z76-AA76),TRUE,Z76)</f>
        <v/>
      </c>
      <c r="AE76" t="str" cm="1">
        <f t="array" aca="1" ref="AE76" ca="1">_xlfn.IFS($AD76="","",TRUE,IFERROR(_xlfn.XLOOKUP(AD76,INDEX(XSOIL,0,2),INDEX(XSOIL,0,2),,-1),-1))</f>
        <v/>
      </c>
      <c r="AF76" t="str" cm="1">
        <f t="array" aca="1" ref="AF76" ca="1">_xlfn.IFS($AD76="","",TRUE,IFERROR(_xlfn.XLOOKUP(AD76,INDEX(XSOIL,0,2),INDEX(XSOIL,0,1),,-1),-1))</f>
        <v/>
      </c>
      <c r="AG76" t="str" cm="1">
        <f t="array" aca="1" ref="AG76" ca="1">_xlfn.IFS($AD76="","",TRUE,IFERROR(_xlfn.XLOOKUP(AD76,INDEX(XSOIL,0,2),INDEX(XSOIL,0,3),,-1),-1))</f>
        <v/>
      </c>
      <c r="AH76" s="39" t="str" cm="1">
        <f t="array" aca="1" ref="AH76" ca="1">_xlfn.IFS(AD76="","",(AE76+AG76)&gt;AD76,AF76+(AD76-AE76),TRUE,AD76)</f>
        <v/>
      </c>
      <c r="AI76" t="str" cm="1">
        <f t="array" aca="1" ref="AI76" ca="1">_xlfn.IFS($AH76="","",TRUE,IFERROR(_xlfn.XLOOKUP(AH76,INDEX(XFERT,0,2),INDEX(XFERT,0,2),,-1),-1))</f>
        <v/>
      </c>
      <c r="AJ76" t="str" cm="1">
        <f t="array" aca="1" ref="AJ76" ca="1">_xlfn.IFS($AH76="","",TRUE,IFERROR(_xlfn.XLOOKUP(AH76,INDEX(XFERT,0,2),INDEX(XFERT,0,1),,-1),-1))</f>
        <v/>
      </c>
      <c r="AK76" t="str" cm="1">
        <f t="array" aca="1" ref="AK76" ca="1">_xlfn.IFS($AH76="","",TRUE,IFERROR(_xlfn.XLOOKUP(AH76,INDEX(XFERT,0,2),INDEX(XFERT,0,3),,-1),-1))</f>
        <v/>
      </c>
      <c r="AL76" s="39" t="str" cm="1">
        <f t="array" aca="1" ref="AL76" ca="1">_xlfn.IFS(AH76="","",(AI76+AK76)&gt;AH76,AJ76+(AH76-AI76),TRUE,AH76)</f>
        <v/>
      </c>
      <c r="AM76" t="str" cm="1">
        <f t="array" aca="1" ref="AM76" ca="1">_xlfn.IFS($AL76="","",TRUE,IFERROR(_xlfn.XLOOKUP(AL76,INDEX(XWATE,0,2),INDEX(XWATE,0,2),,-1),-1))</f>
        <v/>
      </c>
      <c r="AN76" t="str" cm="1">
        <f t="array" aca="1" ref="AN76" ca="1">_xlfn.IFS($AL76="","",TRUE,IFERROR(_xlfn.XLOOKUP(AL76,INDEX(XWATE,0,2),INDEX(XWATE,0,1),,-1),-1))</f>
        <v/>
      </c>
      <c r="AO76" t="str" cm="1">
        <f t="array" aca="1" ref="AO76" ca="1">_xlfn.IFS($AL76="","",TRUE,IFERROR(_xlfn.XLOOKUP(AL76,INDEX(XWATE,0,2),INDEX(XWATE,0,3),,-1),-1))</f>
        <v/>
      </c>
      <c r="AP76" s="39" t="str" cm="1">
        <f t="array" aca="1" ref="AP76" ca="1">_xlfn.IFS(AL76="","",(AM76+AO76)&gt;AL76,AN76+(AL76-AM76),TRUE,AL76)</f>
        <v/>
      </c>
      <c r="AQ76" t="str" cm="1">
        <f t="array" aca="1" ref="AQ76" ca="1">_xlfn.IFS($AP76="","",TRUE,IFERROR(_xlfn.XLOOKUP(AP76,INDEX(XLIGH,0,2),INDEX(XLIGH,0,2),,-1),-1))</f>
        <v/>
      </c>
      <c r="AR76" t="str" cm="1">
        <f t="array" aca="1" ref="AR76" ca="1">_xlfn.IFS($AP76="","",TRUE,IFERROR(_xlfn.XLOOKUP(AP76,INDEX(XLIGH,0,2),INDEX(XLIGH,0,1),,-1),-1))</f>
        <v/>
      </c>
      <c r="AS76" t="str" cm="1">
        <f t="array" aca="1" ref="AS76" ca="1">_xlfn.IFS($AP76="","",TRUE,IFERROR(_xlfn.XLOOKUP(AP76,INDEX(XLIGH,0,2),INDEX(XLIGH,0,3),,-1),-1))</f>
        <v/>
      </c>
      <c r="AT76" s="39" t="str" cm="1">
        <f t="array" aca="1" ref="AT76" ca="1">_xlfn.IFS(AP76="","",(AQ76+AS76)&gt;AP76,AR76+(AP76-AQ76),TRUE,AP76)</f>
        <v/>
      </c>
      <c r="AU76" t="str" cm="1">
        <f t="array" aca="1" ref="AU76" ca="1">_xlfn.IFS($AT76="","",TRUE,IFERROR(_xlfn.XLOOKUP(AT76,INDEX(XTEMP,0,2),INDEX(XTEMP,0,2),,-1),-1))</f>
        <v/>
      </c>
      <c r="AV76" t="str" cm="1">
        <f t="array" aca="1" ref="AV76" ca="1">_xlfn.IFS($AT76="","",TRUE,IFERROR(_xlfn.XLOOKUP(AT76,INDEX(XTEMP,0,2),INDEX(XTEMP,0,1),,-1),-1))</f>
        <v/>
      </c>
      <c r="AW76" t="str" cm="1">
        <f t="array" aca="1" ref="AW76" ca="1">_xlfn.IFS($AT76="","",TRUE,IFERROR(_xlfn.XLOOKUP(AT76,INDEX(XTEMP,0,2),INDEX(XTEMP,0,3),,-1),-1))</f>
        <v/>
      </c>
      <c r="AX76" s="39" t="str" cm="1">
        <f t="array" aca="1" ref="AX76" ca="1">_xlfn.IFS(AT76="","",(AU76+AW76)&gt;AT76,AV76+(AT76-AU76),TRUE,AT76)</f>
        <v/>
      </c>
      <c r="AY76" t="str" cm="1">
        <f t="array" aca="1" ref="AY76" ca="1">_xlfn.IFS($AX76="","",TRUE,IFERROR(_xlfn.XLOOKUP(AX76,INDEX(XHUMI,0,2),INDEX(XHUMI,0,2),,-1),-1))</f>
        <v/>
      </c>
      <c r="AZ76" t="str" cm="1">
        <f t="array" aca="1" ref="AZ76" ca="1">_xlfn.IFS($AX76="","",TRUE,IFERROR(_xlfn.XLOOKUP(AX76,INDEX(XHUMI,0,2),INDEX(XHUMI,0,1),,-1),-1))</f>
        <v/>
      </c>
      <c r="BA76" t="str" cm="1">
        <f t="array" aca="1" ref="BA76" ca="1">_xlfn.IFS($AX76="","",TRUE,IFERROR(_xlfn.XLOOKUP(AX76,INDEX(XHUMI,0,2),INDEX(XHUMI,0,3),,-1),-1))</f>
        <v/>
      </c>
      <c r="BB76" s="39" t="str" cm="1">
        <f t="array" aca="1" ref="BB76" ca="1">_xlfn.IFS(AX76="","",(AY76+BA76)&gt;AX76,AZ76+(AX76-AY76),TRUE,AX76)</f>
        <v/>
      </c>
      <c r="DY76" s="20"/>
      <c r="EA76"/>
      <c r="JM76" s="22"/>
      <c r="KJ76" s="20"/>
    </row>
    <row r="77" spans="1:296" x14ac:dyDescent="0.3">
      <c r="A77">
        <v>65</v>
      </c>
      <c r="C77" s="9" t="str">
        <f t="shared" ref="C77:C140" ca="1" si="3">OFFSET(INPUT_START,A77-1,0)</f>
        <v>1110955718 0 104559149</v>
      </c>
      <c r="D77">
        <f t="shared" ref="D77:D140" ca="1" si="4">IF($C77=0,"",LEN($C77))</f>
        <v>22</v>
      </c>
      <c r="E77" t="str" cm="1">
        <f t="array" aca="1" ref="E77" ca="1">_xlfn.IFS($C77=0,"",
NOT(ISERROR(VALUE(LEFT($C77,1)))),"V",
$A77=1,"begn",
TRUE,LEFT($C77,4)
)</f>
        <v>V</v>
      </c>
      <c r="F77" t="str" cm="1">
        <f t="array" aca="1" ref="F77:H77" ca="1">_xlfn.IFS($C77=0,"",
TRUE,_xlfn.TEXTSPLIT(IF($A77=1,MID($C77,7,1000),$C77)," ")
)</f>
        <v>1110955718</v>
      </c>
      <c r="G77" t="str">
        <f ca="1"/>
        <v>0</v>
      </c>
      <c r="H77" t="str">
        <f ca="1"/>
        <v>104559149</v>
      </c>
      <c r="U77"/>
      <c r="Z77" s="37" t="str">
        <f t="shared" ref="Z77:Z140" ca="1" si="5">IF(ROW()-ROW($Z$11)-1 &gt; INPSEED,"",OFFSET(START,1,ROW()-ROW($Z$11)-2)*1)</f>
        <v/>
      </c>
      <c r="AA77" t="str" cm="1">
        <f t="array" aca="1" ref="AA77" ca="1">_xlfn.IFS($Z77="","",TRUE,IFERROR(_xlfn.XLOOKUP(Z77,INDEX(XSEED,0,2),INDEX(XSEED,0,2),,-1),-1))</f>
        <v/>
      </c>
      <c r="AB77" t="str" cm="1">
        <f t="array" aca="1" ref="AB77" ca="1">_xlfn.IFS($Z77="","",TRUE,IFERROR(_xlfn.XLOOKUP(Z77,INDEX(XSEED,0,2),INDEX(XSEED,0,1),,-1),-1))</f>
        <v/>
      </c>
      <c r="AC77" t="str" cm="1">
        <f t="array" aca="1" ref="AC77" ca="1">_xlfn.IFS($Z77="","",TRUE,IFERROR(_xlfn.XLOOKUP(Z77,INDEX(XSEED,0,2),INDEX(XSEED,0,3),,-1),-1))</f>
        <v/>
      </c>
      <c r="AD77" s="39" t="str" cm="1">
        <f t="array" aca="1" ref="AD77" ca="1">_xlfn.IFS(Z77="","",(AA77+AC77)&gt;Z77,AB77+(Z77-AA77),TRUE,Z77)</f>
        <v/>
      </c>
      <c r="AE77" t="str" cm="1">
        <f t="array" aca="1" ref="AE77" ca="1">_xlfn.IFS($AD77="","",TRUE,IFERROR(_xlfn.XLOOKUP(AD77,INDEX(XSOIL,0,2),INDEX(XSOIL,0,2),,-1),-1))</f>
        <v/>
      </c>
      <c r="AF77" t="str" cm="1">
        <f t="array" aca="1" ref="AF77" ca="1">_xlfn.IFS($AD77="","",TRUE,IFERROR(_xlfn.XLOOKUP(AD77,INDEX(XSOIL,0,2),INDEX(XSOIL,0,1),,-1),-1))</f>
        <v/>
      </c>
      <c r="AG77" t="str" cm="1">
        <f t="array" aca="1" ref="AG77" ca="1">_xlfn.IFS($AD77="","",TRUE,IFERROR(_xlfn.XLOOKUP(AD77,INDEX(XSOIL,0,2),INDEX(XSOIL,0,3),,-1),-1))</f>
        <v/>
      </c>
      <c r="AH77" s="39" t="str" cm="1">
        <f t="array" aca="1" ref="AH77" ca="1">_xlfn.IFS(AD77="","",(AE77+AG77)&gt;AD77,AF77+(AD77-AE77),TRUE,AD77)</f>
        <v/>
      </c>
      <c r="AI77" t="str" cm="1">
        <f t="array" aca="1" ref="AI77" ca="1">_xlfn.IFS($AH77="","",TRUE,IFERROR(_xlfn.XLOOKUP(AH77,INDEX(XFERT,0,2),INDEX(XFERT,0,2),,-1),-1))</f>
        <v/>
      </c>
      <c r="AJ77" t="str" cm="1">
        <f t="array" aca="1" ref="AJ77" ca="1">_xlfn.IFS($AH77="","",TRUE,IFERROR(_xlfn.XLOOKUP(AH77,INDEX(XFERT,0,2),INDEX(XFERT,0,1),,-1),-1))</f>
        <v/>
      </c>
      <c r="AK77" t="str" cm="1">
        <f t="array" aca="1" ref="AK77" ca="1">_xlfn.IFS($AH77="","",TRUE,IFERROR(_xlfn.XLOOKUP(AH77,INDEX(XFERT,0,2),INDEX(XFERT,0,3),,-1),-1))</f>
        <v/>
      </c>
      <c r="AL77" s="39" t="str" cm="1">
        <f t="array" aca="1" ref="AL77" ca="1">_xlfn.IFS(AH77="","",(AI77+AK77)&gt;AH77,AJ77+(AH77-AI77),TRUE,AH77)</f>
        <v/>
      </c>
      <c r="AM77" t="str" cm="1">
        <f t="array" aca="1" ref="AM77" ca="1">_xlfn.IFS($AL77="","",TRUE,IFERROR(_xlfn.XLOOKUP(AL77,INDEX(XWATE,0,2),INDEX(XWATE,0,2),,-1),-1))</f>
        <v/>
      </c>
      <c r="AN77" t="str" cm="1">
        <f t="array" aca="1" ref="AN77" ca="1">_xlfn.IFS($AL77="","",TRUE,IFERROR(_xlfn.XLOOKUP(AL77,INDEX(XWATE,0,2),INDEX(XWATE,0,1),,-1),-1))</f>
        <v/>
      </c>
      <c r="AO77" t="str" cm="1">
        <f t="array" aca="1" ref="AO77" ca="1">_xlfn.IFS($AL77="","",TRUE,IFERROR(_xlfn.XLOOKUP(AL77,INDEX(XWATE,0,2),INDEX(XWATE,0,3),,-1),-1))</f>
        <v/>
      </c>
      <c r="AP77" s="39" t="str" cm="1">
        <f t="array" aca="1" ref="AP77" ca="1">_xlfn.IFS(AL77="","",(AM77+AO77)&gt;AL77,AN77+(AL77-AM77),TRUE,AL77)</f>
        <v/>
      </c>
      <c r="AQ77" t="str" cm="1">
        <f t="array" aca="1" ref="AQ77" ca="1">_xlfn.IFS($AP77="","",TRUE,IFERROR(_xlfn.XLOOKUP(AP77,INDEX(XLIGH,0,2),INDEX(XLIGH,0,2),,-1),-1))</f>
        <v/>
      </c>
      <c r="AR77" t="str" cm="1">
        <f t="array" aca="1" ref="AR77" ca="1">_xlfn.IFS($AP77="","",TRUE,IFERROR(_xlfn.XLOOKUP(AP77,INDEX(XLIGH,0,2),INDEX(XLIGH,0,1),,-1),-1))</f>
        <v/>
      </c>
      <c r="AS77" t="str" cm="1">
        <f t="array" aca="1" ref="AS77" ca="1">_xlfn.IFS($AP77="","",TRUE,IFERROR(_xlfn.XLOOKUP(AP77,INDEX(XLIGH,0,2),INDEX(XLIGH,0,3),,-1),-1))</f>
        <v/>
      </c>
      <c r="AT77" s="39" t="str" cm="1">
        <f t="array" aca="1" ref="AT77" ca="1">_xlfn.IFS(AP77="","",(AQ77+AS77)&gt;AP77,AR77+(AP77-AQ77),TRUE,AP77)</f>
        <v/>
      </c>
      <c r="AU77" t="str" cm="1">
        <f t="array" aca="1" ref="AU77" ca="1">_xlfn.IFS($AT77="","",TRUE,IFERROR(_xlfn.XLOOKUP(AT77,INDEX(XTEMP,0,2),INDEX(XTEMP,0,2),,-1),-1))</f>
        <v/>
      </c>
      <c r="AV77" t="str" cm="1">
        <f t="array" aca="1" ref="AV77" ca="1">_xlfn.IFS($AT77="","",TRUE,IFERROR(_xlfn.XLOOKUP(AT77,INDEX(XTEMP,0,2),INDEX(XTEMP,0,1),,-1),-1))</f>
        <v/>
      </c>
      <c r="AW77" t="str" cm="1">
        <f t="array" aca="1" ref="AW77" ca="1">_xlfn.IFS($AT77="","",TRUE,IFERROR(_xlfn.XLOOKUP(AT77,INDEX(XTEMP,0,2),INDEX(XTEMP,0,3),,-1),-1))</f>
        <v/>
      </c>
      <c r="AX77" s="39" t="str" cm="1">
        <f t="array" aca="1" ref="AX77" ca="1">_xlfn.IFS(AT77="","",(AU77+AW77)&gt;AT77,AV77+(AT77-AU77),TRUE,AT77)</f>
        <v/>
      </c>
      <c r="AY77" t="str" cm="1">
        <f t="array" aca="1" ref="AY77" ca="1">_xlfn.IFS($AX77="","",TRUE,IFERROR(_xlfn.XLOOKUP(AX77,INDEX(XHUMI,0,2),INDEX(XHUMI,0,2),,-1),-1))</f>
        <v/>
      </c>
      <c r="AZ77" t="str" cm="1">
        <f t="array" aca="1" ref="AZ77" ca="1">_xlfn.IFS($AX77="","",TRUE,IFERROR(_xlfn.XLOOKUP(AX77,INDEX(XHUMI,0,2),INDEX(XHUMI,0,1),,-1),-1))</f>
        <v/>
      </c>
      <c r="BA77" t="str" cm="1">
        <f t="array" aca="1" ref="BA77" ca="1">_xlfn.IFS($AX77="","",TRUE,IFERROR(_xlfn.XLOOKUP(AX77,INDEX(XHUMI,0,2),INDEX(XHUMI,0,3),,-1),-1))</f>
        <v/>
      </c>
      <c r="BB77" s="39" t="str" cm="1">
        <f t="array" aca="1" ref="BB77" ca="1">_xlfn.IFS(AX77="","",(AY77+BA77)&gt;AX77,AZ77+(AX77-AY77),TRUE,AX77)</f>
        <v/>
      </c>
      <c r="DY77" s="20"/>
      <c r="EA77"/>
      <c r="JM77" s="22"/>
      <c r="KJ77" s="20"/>
    </row>
    <row r="78" spans="1:296" x14ac:dyDescent="0.3">
      <c r="A78">
        <v>66</v>
      </c>
      <c r="C78" s="9" t="str">
        <f t="shared" ca="1" si="3"/>
        <v>2623485208 3548104341 333778492</v>
      </c>
      <c r="D78">
        <f t="shared" ca="1" si="4"/>
        <v>31</v>
      </c>
      <c r="E78" t="str" cm="1">
        <f t="array" aca="1" ref="E78" ca="1">_xlfn.IFS($C78=0,"",
NOT(ISERROR(VALUE(LEFT($C78,1)))),"V",
$A78=1,"begn",
TRUE,LEFT($C78,4)
)</f>
        <v>V</v>
      </c>
      <c r="F78" t="str" cm="1">
        <f t="array" aca="1" ref="F78:H78" ca="1">_xlfn.IFS($C78=0,"",
TRUE,_xlfn.TEXTSPLIT(IF($A78=1,MID($C78,7,1000),$C78)," ")
)</f>
        <v>2623485208</v>
      </c>
      <c r="G78" t="str">
        <f ca="1"/>
        <v>3548104341</v>
      </c>
      <c r="H78" t="str">
        <f ca="1"/>
        <v>333778492</v>
      </c>
      <c r="U78"/>
      <c r="Z78" s="37" t="str">
        <f t="shared" ca="1" si="5"/>
        <v/>
      </c>
      <c r="AA78" t="str" cm="1">
        <f t="array" aca="1" ref="AA78" ca="1">_xlfn.IFS($Z78="","",TRUE,IFERROR(_xlfn.XLOOKUP(Z78,INDEX(XSEED,0,2),INDEX(XSEED,0,2),,-1),-1))</f>
        <v/>
      </c>
      <c r="AB78" t="str" cm="1">
        <f t="array" aca="1" ref="AB78" ca="1">_xlfn.IFS($Z78="","",TRUE,IFERROR(_xlfn.XLOOKUP(Z78,INDEX(XSEED,0,2),INDEX(XSEED,0,1),,-1),-1))</f>
        <v/>
      </c>
      <c r="AC78" t="str" cm="1">
        <f t="array" aca="1" ref="AC78" ca="1">_xlfn.IFS($Z78="","",TRUE,IFERROR(_xlfn.XLOOKUP(Z78,INDEX(XSEED,0,2),INDEX(XSEED,0,3),,-1),-1))</f>
        <v/>
      </c>
      <c r="AD78" s="39" t="str" cm="1">
        <f t="array" aca="1" ref="AD78" ca="1">_xlfn.IFS(Z78="","",(AA78+AC78)&gt;Z78,AB78+(Z78-AA78),TRUE,Z78)</f>
        <v/>
      </c>
      <c r="AE78" t="str" cm="1">
        <f t="array" aca="1" ref="AE78" ca="1">_xlfn.IFS($AD78="","",TRUE,IFERROR(_xlfn.XLOOKUP(AD78,INDEX(XSOIL,0,2),INDEX(XSOIL,0,2),,-1),-1))</f>
        <v/>
      </c>
      <c r="AF78" t="str" cm="1">
        <f t="array" aca="1" ref="AF78" ca="1">_xlfn.IFS($AD78="","",TRUE,IFERROR(_xlfn.XLOOKUP(AD78,INDEX(XSOIL,0,2),INDEX(XSOIL,0,1),,-1),-1))</f>
        <v/>
      </c>
      <c r="AG78" t="str" cm="1">
        <f t="array" aca="1" ref="AG78" ca="1">_xlfn.IFS($AD78="","",TRUE,IFERROR(_xlfn.XLOOKUP(AD78,INDEX(XSOIL,0,2),INDEX(XSOIL,0,3),,-1),-1))</f>
        <v/>
      </c>
      <c r="AH78" s="39" t="str" cm="1">
        <f t="array" aca="1" ref="AH78" ca="1">_xlfn.IFS(AD78="","",(AE78+AG78)&gt;AD78,AF78+(AD78-AE78),TRUE,AD78)</f>
        <v/>
      </c>
      <c r="AI78" t="str" cm="1">
        <f t="array" aca="1" ref="AI78" ca="1">_xlfn.IFS($AH78="","",TRUE,IFERROR(_xlfn.XLOOKUP(AH78,INDEX(XFERT,0,2),INDEX(XFERT,0,2),,-1),-1))</f>
        <v/>
      </c>
      <c r="AJ78" t="str" cm="1">
        <f t="array" aca="1" ref="AJ78" ca="1">_xlfn.IFS($AH78="","",TRUE,IFERROR(_xlfn.XLOOKUP(AH78,INDEX(XFERT,0,2),INDEX(XFERT,0,1),,-1),-1))</f>
        <v/>
      </c>
      <c r="AK78" t="str" cm="1">
        <f t="array" aca="1" ref="AK78" ca="1">_xlfn.IFS($AH78="","",TRUE,IFERROR(_xlfn.XLOOKUP(AH78,INDEX(XFERT,0,2),INDEX(XFERT,0,3),,-1),-1))</f>
        <v/>
      </c>
      <c r="AL78" s="39" t="str" cm="1">
        <f t="array" aca="1" ref="AL78" ca="1">_xlfn.IFS(AH78="","",(AI78+AK78)&gt;AH78,AJ78+(AH78-AI78),TRUE,AH78)</f>
        <v/>
      </c>
      <c r="AM78" t="str" cm="1">
        <f t="array" aca="1" ref="AM78" ca="1">_xlfn.IFS($AL78="","",TRUE,IFERROR(_xlfn.XLOOKUP(AL78,INDEX(XWATE,0,2),INDEX(XWATE,0,2),,-1),-1))</f>
        <v/>
      </c>
      <c r="AN78" t="str" cm="1">
        <f t="array" aca="1" ref="AN78" ca="1">_xlfn.IFS($AL78="","",TRUE,IFERROR(_xlfn.XLOOKUP(AL78,INDEX(XWATE,0,2),INDEX(XWATE,0,1),,-1),-1))</f>
        <v/>
      </c>
      <c r="AO78" t="str" cm="1">
        <f t="array" aca="1" ref="AO78" ca="1">_xlfn.IFS($AL78="","",TRUE,IFERROR(_xlfn.XLOOKUP(AL78,INDEX(XWATE,0,2),INDEX(XWATE,0,3),,-1),-1))</f>
        <v/>
      </c>
      <c r="AP78" s="39" t="str" cm="1">
        <f t="array" aca="1" ref="AP78" ca="1">_xlfn.IFS(AL78="","",(AM78+AO78)&gt;AL78,AN78+(AL78-AM78),TRUE,AL78)</f>
        <v/>
      </c>
      <c r="AQ78" t="str" cm="1">
        <f t="array" aca="1" ref="AQ78" ca="1">_xlfn.IFS($AP78="","",TRUE,IFERROR(_xlfn.XLOOKUP(AP78,INDEX(XLIGH,0,2),INDEX(XLIGH,0,2),,-1),-1))</f>
        <v/>
      </c>
      <c r="AR78" t="str" cm="1">
        <f t="array" aca="1" ref="AR78" ca="1">_xlfn.IFS($AP78="","",TRUE,IFERROR(_xlfn.XLOOKUP(AP78,INDEX(XLIGH,0,2),INDEX(XLIGH,0,1),,-1),-1))</f>
        <v/>
      </c>
      <c r="AS78" t="str" cm="1">
        <f t="array" aca="1" ref="AS78" ca="1">_xlfn.IFS($AP78="","",TRUE,IFERROR(_xlfn.XLOOKUP(AP78,INDEX(XLIGH,0,2),INDEX(XLIGH,0,3),,-1),-1))</f>
        <v/>
      </c>
      <c r="AT78" s="39" t="str" cm="1">
        <f t="array" aca="1" ref="AT78" ca="1">_xlfn.IFS(AP78="","",(AQ78+AS78)&gt;AP78,AR78+(AP78-AQ78),TRUE,AP78)</f>
        <v/>
      </c>
      <c r="AU78" t="str" cm="1">
        <f t="array" aca="1" ref="AU78" ca="1">_xlfn.IFS($AT78="","",TRUE,IFERROR(_xlfn.XLOOKUP(AT78,INDEX(XTEMP,0,2),INDEX(XTEMP,0,2),,-1),-1))</f>
        <v/>
      </c>
      <c r="AV78" t="str" cm="1">
        <f t="array" aca="1" ref="AV78" ca="1">_xlfn.IFS($AT78="","",TRUE,IFERROR(_xlfn.XLOOKUP(AT78,INDEX(XTEMP,0,2),INDEX(XTEMP,0,1),,-1),-1))</f>
        <v/>
      </c>
      <c r="AW78" t="str" cm="1">
        <f t="array" aca="1" ref="AW78" ca="1">_xlfn.IFS($AT78="","",TRUE,IFERROR(_xlfn.XLOOKUP(AT78,INDEX(XTEMP,0,2),INDEX(XTEMP,0,3),,-1),-1))</f>
        <v/>
      </c>
      <c r="AX78" s="39" t="str" cm="1">
        <f t="array" aca="1" ref="AX78" ca="1">_xlfn.IFS(AT78="","",(AU78+AW78)&gt;AT78,AV78+(AT78-AU78),TRUE,AT78)</f>
        <v/>
      </c>
      <c r="AY78" t="str" cm="1">
        <f t="array" aca="1" ref="AY78" ca="1">_xlfn.IFS($AX78="","",TRUE,IFERROR(_xlfn.XLOOKUP(AX78,INDEX(XHUMI,0,2),INDEX(XHUMI,0,2),,-1),-1))</f>
        <v/>
      </c>
      <c r="AZ78" t="str" cm="1">
        <f t="array" aca="1" ref="AZ78" ca="1">_xlfn.IFS($AX78="","",TRUE,IFERROR(_xlfn.XLOOKUP(AX78,INDEX(XHUMI,0,2),INDEX(XHUMI,0,1),,-1),-1))</f>
        <v/>
      </c>
      <c r="BA78" t="str" cm="1">
        <f t="array" aca="1" ref="BA78" ca="1">_xlfn.IFS($AX78="","",TRUE,IFERROR(_xlfn.XLOOKUP(AX78,INDEX(XHUMI,0,2),INDEX(XHUMI,0,3),,-1),-1))</f>
        <v/>
      </c>
      <c r="BB78" s="39" t="str" cm="1">
        <f t="array" aca="1" ref="BB78" ca="1">_xlfn.IFS(AX78="","",(AY78+BA78)&gt;AX78,AZ78+(AX78-AY78),TRUE,AX78)</f>
        <v/>
      </c>
      <c r="DY78" s="20"/>
      <c r="EA78"/>
      <c r="JM78" s="22"/>
      <c r="KJ78" s="20"/>
    </row>
    <row r="79" spans="1:296" x14ac:dyDescent="0.3">
      <c r="A79">
        <v>67</v>
      </c>
      <c r="C79" s="9" t="str">
        <f t="shared" ca="1" si="3"/>
        <v>1403336394 3259272701 133256557</v>
      </c>
      <c r="D79">
        <f t="shared" ca="1" si="4"/>
        <v>31</v>
      </c>
      <c r="E79" t="str" cm="1">
        <f t="array" aca="1" ref="E79" ca="1">_xlfn.IFS($C79=0,"",
NOT(ISERROR(VALUE(LEFT($C79,1)))),"V",
$A79=1,"begn",
TRUE,LEFT($C79,4)
)</f>
        <v>V</v>
      </c>
      <c r="F79" t="str" cm="1">
        <f t="array" aca="1" ref="F79:H79" ca="1">_xlfn.IFS($C79=0,"",
TRUE,_xlfn.TEXTSPLIT(IF($A79=1,MID($C79,7,1000),$C79)," ")
)</f>
        <v>1403336394</v>
      </c>
      <c r="G79" t="str">
        <f ca="1"/>
        <v>3259272701</v>
      </c>
      <c r="H79" t="str">
        <f ca="1"/>
        <v>133256557</v>
      </c>
      <c r="U79"/>
      <c r="Z79" s="37" t="str">
        <f t="shared" ca="1" si="5"/>
        <v/>
      </c>
      <c r="AA79" t="str" cm="1">
        <f t="array" aca="1" ref="AA79" ca="1">_xlfn.IFS($Z79="","",TRUE,IFERROR(_xlfn.XLOOKUP(Z79,INDEX(XSEED,0,2),INDEX(XSEED,0,2),,-1),-1))</f>
        <v/>
      </c>
      <c r="AB79" t="str" cm="1">
        <f t="array" aca="1" ref="AB79" ca="1">_xlfn.IFS($Z79="","",TRUE,IFERROR(_xlfn.XLOOKUP(Z79,INDEX(XSEED,0,2),INDEX(XSEED,0,1),,-1),-1))</f>
        <v/>
      </c>
      <c r="AC79" t="str" cm="1">
        <f t="array" aca="1" ref="AC79" ca="1">_xlfn.IFS($Z79="","",TRUE,IFERROR(_xlfn.XLOOKUP(Z79,INDEX(XSEED,0,2),INDEX(XSEED,0,3),,-1),-1))</f>
        <v/>
      </c>
      <c r="AD79" s="39" t="str" cm="1">
        <f t="array" aca="1" ref="AD79" ca="1">_xlfn.IFS(Z79="","",(AA79+AC79)&gt;Z79,AB79+(Z79-AA79),TRUE,Z79)</f>
        <v/>
      </c>
      <c r="AE79" t="str" cm="1">
        <f t="array" aca="1" ref="AE79" ca="1">_xlfn.IFS($AD79="","",TRUE,IFERROR(_xlfn.XLOOKUP(AD79,INDEX(XSOIL,0,2),INDEX(XSOIL,0,2),,-1),-1))</f>
        <v/>
      </c>
      <c r="AF79" t="str" cm="1">
        <f t="array" aca="1" ref="AF79" ca="1">_xlfn.IFS($AD79="","",TRUE,IFERROR(_xlfn.XLOOKUP(AD79,INDEX(XSOIL,0,2),INDEX(XSOIL,0,1),,-1),-1))</f>
        <v/>
      </c>
      <c r="AG79" t="str" cm="1">
        <f t="array" aca="1" ref="AG79" ca="1">_xlfn.IFS($AD79="","",TRUE,IFERROR(_xlfn.XLOOKUP(AD79,INDEX(XSOIL,0,2),INDEX(XSOIL,0,3),,-1),-1))</f>
        <v/>
      </c>
      <c r="AH79" s="39" t="str" cm="1">
        <f t="array" aca="1" ref="AH79" ca="1">_xlfn.IFS(AD79="","",(AE79+AG79)&gt;AD79,AF79+(AD79-AE79),TRUE,AD79)</f>
        <v/>
      </c>
      <c r="AI79" t="str" cm="1">
        <f t="array" aca="1" ref="AI79" ca="1">_xlfn.IFS($AH79="","",TRUE,IFERROR(_xlfn.XLOOKUP(AH79,INDEX(XFERT,0,2),INDEX(XFERT,0,2),,-1),-1))</f>
        <v/>
      </c>
      <c r="AJ79" t="str" cm="1">
        <f t="array" aca="1" ref="AJ79" ca="1">_xlfn.IFS($AH79="","",TRUE,IFERROR(_xlfn.XLOOKUP(AH79,INDEX(XFERT,0,2),INDEX(XFERT,0,1),,-1),-1))</f>
        <v/>
      </c>
      <c r="AK79" t="str" cm="1">
        <f t="array" aca="1" ref="AK79" ca="1">_xlfn.IFS($AH79="","",TRUE,IFERROR(_xlfn.XLOOKUP(AH79,INDEX(XFERT,0,2),INDEX(XFERT,0,3),,-1),-1))</f>
        <v/>
      </c>
      <c r="AL79" s="39" t="str" cm="1">
        <f t="array" aca="1" ref="AL79" ca="1">_xlfn.IFS(AH79="","",(AI79+AK79)&gt;AH79,AJ79+(AH79-AI79),TRUE,AH79)</f>
        <v/>
      </c>
      <c r="AM79" t="str" cm="1">
        <f t="array" aca="1" ref="AM79" ca="1">_xlfn.IFS($AL79="","",TRUE,IFERROR(_xlfn.XLOOKUP(AL79,INDEX(XWATE,0,2),INDEX(XWATE,0,2),,-1),-1))</f>
        <v/>
      </c>
      <c r="AN79" t="str" cm="1">
        <f t="array" aca="1" ref="AN79" ca="1">_xlfn.IFS($AL79="","",TRUE,IFERROR(_xlfn.XLOOKUP(AL79,INDEX(XWATE,0,2),INDEX(XWATE,0,1),,-1),-1))</f>
        <v/>
      </c>
      <c r="AO79" t="str" cm="1">
        <f t="array" aca="1" ref="AO79" ca="1">_xlfn.IFS($AL79="","",TRUE,IFERROR(_xlfn.XLOOKUP(AL79,INDEX(XWATE,0,2),INDEX(XWATE,0,3),,-1),-1))</f>
        <v/>
      </c>
      <c r="AP79" s="39" t="str" cm="1">
        <f t="array" aca="1" ref="AP79" ca="1">_xlfn.IFS(AL79="","",(AM79+AO79)&gt;AL79,AN79+(AL79-AM79),TRUE,AL79)</f>
        <v/>
      </c>
      <c r="AQ79" t="str" cm="1">
        <f t="array" aca="1" ref="AQ79" ca="1">_xlfn.IFS($AP79="","",TRUE,IFERROR(_xlfn.XLOOKUP(AP79,INDEX(XLIGH,0,2),INDEX(XLIGH,0,2),,-1),-1))</f>
        <v/>
      </c>
      <c r="AR79" t="str" cm="1">
        <f t="array" aca="1" ref="AR79" ca="1">_xlfn.IFS($AP79="","",TRUE,IFERROR(_xlfn.XLOOKUP(AP79,INDEX(XLIGH,0,2),INDEX(XLIGH,0,1),,-1),-1))</f>
        <v/>
      </c>
      <c r="AS79" t="str" cm="1">
        <f t="array" aca="1" ref="AS79" ca="1">_xlfn.IFS($AP79="","",TRUE,IFERROR(_xlfn.XLOOKUP(AP79,INDEX(XLIGH,0,2),INDEX(XLIGH,0,3),,-1),-1))</f>
        <v/>
      </c>
      <c r="AT79" s="39" t="str" cm="1">
        <f t="array" aca="1" ref="AT79" ca="1">_xlfn.IFS(AP79="","",(AQ79+AS79)&gt;AP79,AR79+(AP79-AQ79),TRUE,AP79)</f>
        <v/>
      </c>
      <c r="AU79" t="str" cm="1">
        <f t="array" aca="1" ref="AU79" ca="1">_xlfn.IFS($AT79="","",TRUE,IFERROR(_xlfn.XLOOKUP(AT79,INDEX(XTEMP,0,2),INDEX(XTEMP,0,2),,-1),-1))</f>
        <v/>
      </c>
      <c r="AV79" t="str" cm="1">
        <f t="array" aca="1" ref="AV79" ca="1">_xlfn.IFS($AT79="","",TRUE,IFERROR(_xlfn.XLOOKUP(AT79,INDEX(XTEMP,0,2),INDEX(XTEMP,0,1),,-1),-1))</f>
        <v/>
      </c>
      <c r="AW79" t="str" cm="1">
        <f t="array" aca="1" ref="AW79" ca="1">_xlfn.IFS($AT79="","",TRUE,IFERROR(_xlfn.XLOOKUP(AT79,INDEX(XTEMP,0,2),INDEX(XTEMP,0,3),,-1),-1))</f>
        <v/>
      </c>
      <c r="AX79" s="39" t="str" cm="1">
        <f t="array" aca="1" ref="AX79" ca="1">_xlfn.IFS(AT79="","",(AU79+AW79)&gt;AT79,AV79+(AT79-AU79),TRUE,AT79)</f>
        <v/>
      </c>
      <c r="AY79" t="str" cm="1">
        <f t="array" aca="1" ref="AY79" ca="1">_xlfn.IFS($AX79="","",TRUE,IFERROR(_xlfn.XLOOKUP(AX79,INDEX(XHUMI,0,2),INDEX(XHUMI,0,2),,-1),-1))</f>
        <v/>
      </c>
      <c r="AZ79" t="str" cm="1">
        <f t="array" aca="1" ref="AZ79" ca="1">_xlfn.IFS($AX79="","",TRUE,IFERROR(_xlfn.XLOOKUP(AX79,INDEX(XHUMI,0,2),INDEX(XHUMI,0,1),,-1),-1))</f>
        <v/>
      </c>
      <c r="BA79" t="str" cm="1">
        <f t="array" aca="1" ref="BA79" ca="1">_xlfn.IFS($AX79="","",TRUE,IFERROR(_xlfn.XLOOKUP(AX79,INDEX(XHUMI,0,2),INDEX(XHUMI,0,3),,-1),-1))</f>
        <v/>
      </c>
      <c r="BB79" s="39" t="str" cm="1">
        <f t="array" aca="1" ref="BB79" ca="1">_xlfn.IFS(AX79="","",(AY79+BA79)&gt;AX79,AZ79+(AX79-AY79),TRUE,AX79)</f>
        <v/>
      </c>
      <c r="DY79" s="20"/>
      <c r="EA79"/>
      <c r="JM79" s="22"/>
      <c r="KJ79" s="20"/>
    </row>
    <row r="80" spans="1:296" x14ac:dyDescent="0.3">
      <c r="A80">
        <v>68</v>
      </c>
      <c r="C80" s="9" t="str">
        <f t="shared" ca="1" si="3"/>
        <v>0 2273145023 94626393</v>
      </c>
      <c r="D80">
        <f t="shared" ca="1" si="4"/>
        <v>21</v>
      </c>
      <c r="E80" t="str" cm="1">
        <f t="array" aca="1" ref="E80" ca="1">_xlfn.IFS($C80=0,"",
NOT(ISERROR(VALUE(LEFT($C80,1)))),"V",
$A80=1,"begn",
TRUE,LEFT($C80,4)
)</f>
        <v>V</v>
      </c>
      <c r="F80" t="str" cm="1">
        <f t="array" aca="1" ref="F80:H80" ca="1">_xlfn.IFS($C80=0,"",
TRUE,_xlfn.TEXTSPLIT(IF($A80=1,MID($C80,7,1000),$C80)," ")
)</f>
        <v>0</v>
      </c>
      <c r="G80" t="str">
        <f ca="1"/>
        <v>2273145023</v>
      </c>
      <c r="H80" t="str">
        <f ca="1"/>
        <v>94626393</v>
      </c>
      <c r="U80"/>
      <c r="Z80" s="37" t="str">
        <f t="shared" ca="1" si="5"/>
        <v/>
      </c>
      <c r="AA80" t="str" cm="1">
        <f t="array" aca="1" ref="AA80" ca="1">_xlfn.IFS($Z80="","",TRUE,IFERROR(_xlfn.XLOOKUP(Z80,INDEX(XSEED,0,2),INDEX(XSEED,0,2),,-1),-1))</f>
        <v/>
      </c>
      <c r="AB80" t="str" cm="1">
        <f t="array" aca="1" ref="AB80" ca="1">_xlfn.IFS($Z80="","",TRUE,IFERROR(_xlfn.XLOOKUP(Z80,INDEX(XSEED,0,2),INDEX(XSEED,0,1),,-1),-1))</f>
        <v/>
      </c>
      <c r="AC80" t="str" cm="1">
        <f t="array" aca="1" ref="AC80" ca="1">_xlfn.IFS($Z80="","",TRUE,IFERROR(_xlfn.XLOOKUP(Z80,INDEX(XSEED,0,2),INDEX(XSEED,0,3),,-1),-1))</f>
        <v/>
      </c>
      <c r="AD80" s="39" t="str" cm="1">
        <f t="array" aca="1" ref="AD80" ca="1">_xlfn.IFS(Z80="","",(AA80+AC80)&gt;Z80,AB80+(Z80-AA80),TRUE,Z80)</f>
        <v/>
      </c>
      <c r="AE80" t="str" cm="1">
        <f t="array" aca="1" ref="AE80" ca="1">_xlfn.IFS($AD80="","",TRUE,IFERROR(_xlfn.XLOOKUP(AD80,INDEX(XSOIL,0,2),INDEX(XSOIL,0,2),,-1),-1))</f>
        <v/>
      </c>
      <c r="AF80" t="str" cm="1">
        <f t="array" aca="1" ref="AF80" ca="1">_xlfn.IFS($AD80="","",TRUE,IFERROR(_xlfn.XLOOKUP(AD80,INDEX(XSOIL,0,2),INDEX(XSOIL,0,1),,-1),-1))</f>
        <v/>
      </c>
      <c r="AG80" t="str" cm="1">
        <f t="array" aca="1" ref="AG80" ca="1">_xlfn.IFS($AD80="","",TRUE,IFERROR(_xlfn.XLOOKUP(AD80,INDEX(XSOIL,0,2),INDEX(XSOIL,0,3),,-1),-1))</f>
        <v/>
      </c>
      <c r="AH80" s="39" t="str" cm="1">
        <f t="array" aca="1" ref="AH80" ca="1">_xlfn.IFS(AD80="","",(AE80+AG80)&gt;AD80,AF80+(AD80-AE80),TRUE,AD80)</f>
        <v/>
      </c>
      <c r="AI80" t="str" cm="1">
        <f t="array" aca="1" ref="AI80" ca="1">_xlfn.IFS($AH80="","",TRUE,IFERROR(_xlfn.XLOOKUP(AH80,INDEX(XFERT,0,2),INDEX(XFERT,0,2),,-1),-1))</f>
        <v/>
      </c>
      <c r="AJ80" t="str" cm="1">
        <f t="array" aca="1" ref="AJ80" ca="1">_xlfn.IFS($AH80="","",TRUE,IFERROR(_xlfn.XLOOKUP(AH80,INDEX(XFERT,0,2),INDEX(XFERT,0,1),,-1),-1))</f>
        <v/>
      </c>
      <c r="AK80" t="str" cm="1">
        <f t="array" aca="1" ref="AK80" ca="1">_xlfn.IFS($AH80="","",TRUE,IFERROR(_xlfn.XLOOKUP(AH80,INDEX(XFERT,0,2),INDEX(XFERT,0,3),,-1),-1))</f>
        <v/>
      </c>
      <c r="AL80" s="39" t="str" cm="1">
        <f t="array" aca="1" ref="AL80" ca="1">_xlfn.IFS(AH80="","",(AI80+AK80)&gt;AH80,AJ80+(AH80-AI80),TRUE,AH80)</f>
        <v/>
      </c>
      <c r="AM80" t="str" cm="1">
        <f t="array" aca="1" ref="AM80" ca="1">_xlfn.IFS($AL80="","",TRUE,IFERROR(_xlfn.XLOOKUP(AL80,INDEX(XWATE,0,2),INDEX(XWATE,0,2),,-1),-1))</f>
        <v/>
      </c>
      <c r="AN80" t="str" cm="1">
        <f t="array" aca="1" ref="AN80" ca="1">_xlfn.IFS($AL80="","",TRUE,IFERROR(_xlfn.XLOOKUP(AL80,INDEX(XWATE,0,2),INDEX(XWATE,0,1),,-1),-1))</f>
        <v/>
      </c>
      <c r="AO80" t="str" cm="1">
        <f t="array" aca="1" ref="AO80" ca="1">_xlfn.IFS($AL80="","",TRUE,IFERROR(_xlfn.XLOOKUP(AL80,INDEX(XWATE,0,2),INDEX(XWATE,0,3),,-1),-1))</f>
        <v/>
      </c>
      <c r="AP80" s="39" t="str" cm="1">
        <f t="array" aca="1" ref="AP80" ca="1">_xlfn.IFS(AL80="","",(AM80+AO80)&gt;AL80,AN80+(AL80-AM80),TRUE,AL80)</f>
        <v/>
      </c>
      <c r="AQ80" t="str" cm="1">
        <f t="array" aca="1" ref="AQ80" ca="1">_xlfn.IFS($AP80="","",TRUE,IFERROR(_xlfn.XLOOKUP(AP80,INDEX(XLIGH,0,2),INDEX(XLIGH,0,2),,-1),-1))</f>
        <v/>
      </c>
      <c r="AR80" t="str" cm="1">
        <f t="array" aca="1" ref="AR80" ca="1">_xlfn.IFS($AP80="","",TRUE,IFERROR(_xlfn.XLOOKUP(AP80,INDEX(XLIGH,0,2),INDEX(XLIGH,0,1),,-1),-1))</f>
        <v/>
      </c>
      <c r="AS80" t="str" cm="1">
        <f t="array" aca="1" ref="AS80" ca="1">_xlfn.IFS($AP80="","",TRUE,IFERROR(_xlfn.XLOOKUP(AP80,INDEX(XLIGH,0,2),INDEX(XLIGH,0,3),,-1),-1))</f>
        <v/>
      </c>
      <c r="AT80" s="39" t="str" cm="1">
        <f t="array" aca="1" ref="AT80" ca="1">_xlfn.IFS(AP80="","",(AQ80+AS80)&gt;AP80,AR80+(AP80-AQ80),TRUE,AP80)</f>
        <v/>
      </c>
      <c r="AU80" t="str" cm="1">
        <f t="array" aca="1" ref="AU80" ca="1">_xlfn.IFS($AT80="","",TRUE,IFERROR(_xlfn.XLOOKUP(AT80,INDEX(XTEMP,0,2),INDEX(XTEMP,0,2),,-1),-1))</f>
        <v/>
      </c>
      <c r="AV80" t="str" cm="1">
        <f t="array" aca="1" ref="AV80" ca="1">_xlfn.IFS($AT80="","",TRUE,IFERROR(_xlfn.XLOOKUP(AT80,INDEX(XTEMP,0,2),INDEX(XTEMP,0,1),,-1),-1))</f>
        <v/>
      </c>
      <c r="AW80" t="str" cm="1">
        <f t="array" aca="1" ref="AW80" ca="1">_xlfn.IFS($AT80="","",TRUE,IFERROR(_xlfn.XLOOKUP(AT80,INDEX(XTEMP,0,2),INDEX(XTEMP,0,3),,-1),-1))</f>
        <v/>
      </c>
      <c r="AX80" s="39" t="str" cm="1">
        <f t="array" aca="1" ref="AX80" ca="1">_xlfn.IFS(AT80="","",(AU80+AW80)&gt;AT80,AV80+(AT80-AU80),TRUE,AT80)</f>
        <v/>
      </c>
      <c r="AY80" t="str" cm="1">
        <f t="array" aca="1" ref="AY80" ca="1">_xlfn.IFS($AX80="","",TRUE,IFERROR(_xlfn.XLOOKUP(AX80,INDEX(XHUMI,0,2),INDEX(XHUMI,0,2),,-1),-1))</f>
        <v/>
      </c>
      <c r="AZ80" t="str" cm="1">
        <f t="array" aca="1" ref="AZ80" ca="1">_xlfn.IFS($AX80="","",TRUE,IFERROR(_xlfn.XLOOKUP(AX80,INDEX(XHUMI,0,2),INDEX(XHUMI,0,1),,-1),-1))</f>
        <v/>
      </c>
      <c r="BA80" t="str" cm="1">
        <f t="array" aca="1" ref="BA80" ca="1">_xlfn.IFS($AX80="","",TRUE,IFERROR(_xlfn.XLOOKUP(AX80,INDEX(XHUMI,0,2),INDEX(XHUMI,0,3),,-1),-1))</f>
        <v/>
      </c>
      <c r="BB80" s="39" t="str" cm="1">
        <f t="array" aca="1" ref="BB80" ca="1">_xlfn.IFS(AX80="","",(AY80+BA80)&gt;AX80,AZ80+(AX80-AY80),TRUE,AX80)</f>
        <v/>
      </c>
      <c r="DY80" s="20"/>
      <c r="EA80"/>
      <c r="JM80" s="22"/>
      <c r="KJ80" s="20"/>
    </row>
    <row r="81" spans="1:296" x14ac:dyDescent="0.3">
      <c r="A81">
        <v>69</v>
      </c>
      <c r="C81" s="9" t="str">
        <f t="shared" ca="1" si="3"/>
        <v>2529596910 1857788459 54011804</v>
      </c>
      <c r="D81">
        <f t="shared" ca="1" si="4"/>
        <v>30</v>
      </c>
      <c r="E81" t="str" cm="1">
        <f t="array" aca="1" ref="E81" ca="1">_xlfn.IFS($C81=0,"",
NOT(ISERROR(VALUE(LEFT($C81,1)))),"V",
$A81=1,"begn",
TRUE,LEFT($C81,4)
)</f>
        <v>V</v>
      </c>
      <c r="F81" t="str" cm="1">
        <f t="array" aca="1" ref="F81:H81" ca="1">_xlfn.IFS($C81=0,"",
TRUE,_xlfn.TEXTSPLIT(IF($A81=1,MID($C81,7,1000),$C81)," ")
)</f>
        <v>2529596910</v>
      </c>
      <c r="G81" t="str">
        <f ca="1"/>
        <v>1857788459</v>
      </c>
      <c r="H81" t="str">
        <f ca="1"/>
        <v>54011804</v>
      </c>
      <c r="U81"/>
      <c r="Z81" s="37" t="str">
        <f t="shared" ca="1" si="5"/>
        <v/>
      </c>
      <c r="AA81" t="str" cm="1">
        <f t="array" aca="1" ref="AA81" ca="1">_xlfn.IFS($Z81="","",TRUE,IFERROR(_xlfn.XLOOKUP(Z81,INDEX(XSEED,0,2),INDEX(XSEED,0,2),,-1),-1))</f>
        <v/>
      </c>
      <c r="AB81" t="str" cm="1">
        <f t="array" aca="1" ref="AB81" ca="1">_xlfn.IFS($Z81="","",TRUE,IFERROR(_xlfn.XLOOKUP(Z81,INDEX(XSEED,0,2),INDEX(XSEED,0,1),,-1),-1))</f>
        <v/>
      </c>
      <c r="AC81" t="str" cm="1">
        <f t="array" aca="1" ref="AC81" ca="1">_xlfn.IFS($Z81="","",TRUE,IFERROR(_xlfn.XLOOKUP(Z81,INDEX(XSEED,0,2),INDEX(XSEED,0,3),,-1),-1))</f>
        <v/>
      </c>
      <c r="AD81" s="39" t="str" cm="1">
        <f t="array" aca="1" ref="AD81" ca="1">_xlfn.IFS(Z81="","",(AA81+AC81)&gt;Z81,AB81+(Z81-AA81),TRUE,Z81)</f>
        <v/>
      </c>
      <c r="AE81" t="str" cm="1">
        <f t="array" aca="1" ref="AE81" ca="1">_xlfn.IFS($AD81="","",TRUE,IFERROR(_xlfn.XLOOKUP(AD81,INDEX(XSOIL,0,2),INDEX(XSOIL,0,2),,-1),-1))</f>
        <v/>
      </c>
      <c r="AF81" t="str" cm="1">
        <f t="array" aca="1" ref="AF81" ca="1">_xlfn.IFS($AD81="","",TRUE,IFERROR(_xlfn.XLOOKUP(AD81,INDEX(XSOIL,0,2),INDEX(XSOIL,0,1),,-1),-1))</f>
        <v/>
      </c>
      <c r="AG81" t="str" cm="1">
        <f t="array" aca="1" ref="AG81" ca="1">_xlfn.IFS($AD81="","",TRUE,IFERROR(_xlfn.XLOOKUP(AD81,INDEX(XSOIL,0,2),INDEX(XSOIL,0,3),,-1),-1))</f>
        <v/>
      </c>
      <c r="AH81" s="39" t="str" cm="1">
        <f t="array" aca="1" ref="AH81" ca="1">_xlfn.IFS(AD81="","",(AE81+AG81)&gt;AD81,AF81+(AD81-AE81),TRUE,AD81)</f>
        <v/>
      </c>
      <c r="AI81" t="str" cm="1">
        <f t="array" aca="1" ref="AI81" ca="1">_xlfn.IFS($AH81="","",TRUE,IFERROR(_xlfn.XLOOKUP(AH81,INDEX(XFERT,0,2),INDEX(XFERT,0,2),,-1),-1))</f>
        <v/>
      </c>
      <c r="AJ81" t="str" cm="1">
        <f t="array" aca="1" ref="AJ81" ca="1">_xlfn.IFS($AH81="","",TRUE,IFERROR(_xlfn.XLOOKUP(AH81,INDEX(XFERT,0,2),INDEX(XFERT,0,1),,-1),-1))</f>
        <v/>
      </c>
      <c r="AK81" t="str" cm="1">
        <f t="array" aca="1" ref="AK81" ca="1">_xlfn.IFS($AH81="","",TRUE,IFERROR(_xlfn.XLOOKUP(AH81,INDEX(XFERT,0,2),INDEX(XFERT,0,3),,-1),-1))</f>
        <v/>
      </c>
      <c r="AL81" s="39" t="str" cm="1">
        <f t="array" aca="1" ref="AL81" ca="1">_xlfn.IFS(AH81="","",(AI81+AK81)&gt;AH81,AJ81+(AH81-AI81),TRUE,AH81)</f>
        <v/>
      </c>
      <c r="AM81" t="str" cm="1">
        <f t="array" aca="1" ref="AM81" ca="1">_xlfn.IFS($AL81="","",TRUE,IFERROR(_xlfn.XLOOKUP(AL81,INDEX(XWATE,0,2),INDEX(XWATE,0,2),,-1),-1))</f>
        <v/>
      </c>
      <c r="AN81" t="str" cm="1">
        <f t="array" aca="1" ref="AN81" ca="1">_xlfn.IFS($AL81="","",TRUE,IFERROR(_xlfn.XLOOKUP(AL81,INDEX(XWATE,0,2),INDEX(XWATE,0,1),,-1),-1))</f>
        <v/>
      </c>
      <c r="AO81" t="str" cm="1">
        <f t="array" aca="1" ref="AO81" ca="1">_xlfn.IFS($AL81="","",TRUE,IFERROR(_xlfn.XLOOKUP(AL81,INDEX(XWATE,0,2),INDEX(XWATE,0,3),,-1),-1))</f>
        <v/>
      </c>
      <c r="AP81" s="39" t="str" cm="1">
        <f t="array" aca="1" ref="AP81" ca="1">_xlfn.IFS(AL81="","",(AM81+AO81)&gt;AL81,AN81+(AL81-AM81),TRUE,AL81)</f>
        <v/>
      </c>
      <c r="AQ81" t="str" cm="1">
        <f t="array" aca="1" ref="AQ81" ca="1">_xlfn.IFS($AP81="","",TRUE,IFERROR(_xlfn.XLOOKUP(AP81,INDEX(XLIGH,0,2),INDEX(XLIGH,0,2),,-1),-1))</f>
        <v/>
      </c>
      <c r="AR81" t="str" cm="1">
        <f t="array" aca="1" ref="AR81" ca="1">_xlfn.IFS($AP81="","",TRUE,IFERROR(_xlfn.XLOOKUP(AP81,INDEX(XLIGH,0,2),INDEX(XLIGH,0,1),,-1),-1))</f>
        <v/>
      </c>
      <c r="AS81" t="str" cm="1">
        <f t="array" aca="1" ref="AS81" ca="1">_xlfn.IFS($AP81="","",TRUE,IFERROR(_xlfn.XLOOKUP(AP81,INDEX(XLIGH,0,2),INDEX(XLIGH,0,3),,-1),-1))</f>
        <v/>
      </c>
      <c r="AT81" s="39" t="str" cm="1">
        <f t="array" aca="1" ref="AT81" ca="1">_xlfn.IFS(AP81="","",(AQ81+AS81)&gt;AP81,AR81+(AP81-AQ81),TRUE,AP81)</f>
        <v/>
      </c>
      <c r="AU81" t="str" cm="1">
        <f t="array" aca="1" ref="AU81" ca="1">_xlfn.IFS($AT81="","",TRUE,IFERROR(_xlfn.XLOOKUP(AT81,INDEX(XTEMP,0,2),INDEX(XTEMP,0,2),,-1),-1))</f>
        <v/>
      </c>
      <c r="AV81" t="str" cm="1">
        <f t="array" aca="1" ref="AV81" ca="1">_xlfn.IFS($AT81="","",TRUE,IFERROR(_xlfn.XLOOKUP(AT81,INDEX(XTEMP,0,2),INDEX(XTEMP,0,1),,-1),-1))</f>
        <v/>
      </c>
      <c r="AW81" t="str" cm="1">
        <f t="array" aca="1" ref="AW81" ca="1">_xlfn.IFS($AT81="","",TRUE,IFERROR(_xlfn.XLOOKUP(AT81,INDEX(XTEMP,0,2),INDEX(XTEMP,0,3),,-1),-1))</f>
        <v/>
      </c>
      <c r="AX81" s="39" t="str" cm="1">
        <f t="array" aca="1" ref="AX81" ca="1">_xlfn.IFS(AT81="","",(AU81+AW81)&gt;AT81,AV81+(AT81-AU81),TRUE,AT81)</f>
        <v/>
      </c>
      <c r="AY81" t="str" cm="1">
        <f t="array" aca="1" ref="AY81" ca="1">_xlfn.IFS($AX81="","",TRUE,IFERROR(_xlfn.XLOOKUP(AX81,INDEX(XHUMI,0,2),INDEX(XHUMI,0,2),,-1),-1))</f>
        <v/>
      </c>
      <c r="AZ81" t="str" cm="1">
        <f t="array" aca="1" ref="AZ81" ca="1">_xlfn.IFS($AX81="","",TRUE,IFERROR(_xlfn.XLOOKUP(AX81,INDEX(XHUMI,0,2),INDEX(XHUMI,0,1),,-1),-1))</f>
        <v/>
      </c>
      <c r="BA81" t="str" cm="1">
        <f t="array" aca="1" ref="BA81" ca="1">_xlfn.IFS($AX81="","",TRUE,IFERROR(_xlfn.XLOOKUP(AX81,INDEX(XHUMI,0,2),INDEX(XHUMI,0,3),,-1),-1))</f>
        <v/>
      </c>
      <c r="BB81" s="39" t="str" cm="1">
        <f t="array" aca="1" ref="BB81" ca="1">_xlfn.IFS(AX81="","",(AY81+BA81)&gt;AX81,AZ81+(AX81-AY81),TRUE,AX81)</f>
        <v/>
      </c>
      <c r="DY81" s="20"/>
      <c r="EA81"/>
      <c r="JM81" s="22"/>
      <c r="KJ81" s="20"/>
    </row>
    <row r="82" spans="1:296" x14ac:dyDescent="0.3">
      <c r="A82">
        <v>70</v>
      </c>
      <c r="C82" s="9" t="str">
        <f t="shared" ca="1" si="3"/>
        <v>166360842 589186796 42435935</v>
      </c>
      <c r="D82">
        <f t="shared" ca="1" si="4"/>
        <v>28</v>
      </c>
      <c r="E82" t="str" cm="1">
        <f t="array" aca="1" ref="E82" ca="1">_xlfn.IFS($C82=0,"",
NOT(ISERROR(VALUE(LEFT($C82,1)))),"V",
$A82=1,"begn",
TRUE,LEFT($C82,4)
)</f>
        <v>V</v>
      </c>
      <c r="F82" t="str" cm="1">
        <f t="array" aca="1" ref="F82:H82" ca="1">_xlfn.IFS($C82=0,"",
TRUE,_xlfn.TEXTSPLIT(IF($A82=1,MID($C82,7,1000),$C82)," ")
)</f>
        <v>166360842</v>
      </c>
      <c r="G82" t="str">
        <f ca="1"/>
        <v>589186796</v>
      </c>
      <c r="H82" t="str">
        <f ca="1"/>
        <v>42435935</v>
      </c>
      <c r="U82"/>
      <c r="Z82" s="37" t="str">
        <f t="shared" ca="1" si="5"/>
        <v/>
      </c>
      <c r="AA82" t="str" cm="1">
        <f t="array" aca="1" ref="AA82" ca="1">_xlfn.IFS($Z82="","",TRUE,IFERROR(_xlfn.XLOOKUP(Z82,INDEX(XSEED,0,2),INDEX(XSEED,0,2),,-1),-1))</f>
        <v/>
      </c>
      <c r="AB82" t="str" cm="1">
        <f t="array" aca="1" ref="AB82" ca="1">_xlfn.IFS($Z82="","",TRUE,IFERROR(_xlfn.XLOOKUP(Z82,INDEX(XSEED,0,2),INDEX(XSEED,0,1),,-1),-1))</f>
        <v/>
      </c>
      <c r="AC82" t="str" cm="1">
        <f t="array" aca="1" ref="AC82" ca="1">_xlfn.IFS($Z82="","",TRUE,IFERROR(_xlfn.XLOOKUP(Z82,INDEX(XSEED,0,2),INDEX(XSEED,0,3),,-1),-1))</f>
        <v/>
      </c>
      <c r="AD82" s="39" t="str" cm="1">
        <f t="array" aca="1" ref="AD82" ca="1">_xlfn.IFS(Z82="","",(AA82+AC82)&gt;Z82,AB82+(Z82-AA82),TRUE,Z82)</f>
        <v/>
      </c>
      <c r="AE82" t="str" cm="1">
        <f t="array" aca="1" ref="AE82" ca="1">_xlfn.IFS($AD82="","",TRUE,IFERROR(_xlfn.XLOOKUP(AD82,INDEX(XSOIL,0,2),INDEX(XSOIL,0,2),,-1),-1))</f>
        <v/>
      </c>
      <c r="AF82" t="str" cm="1">
        <f t="array" aca="1" ref="AF82" ca="1">_xlfn.IFS($AD82="","",TRUE,IFERROR(_xlfn.XLOOKUP(AD82,INDEX(XSOIL,0,2),INDEX(XSOIL,0,1),,-1),-1))</f>
        <v/>
      </c>
      <c r="AG82" t="str" cm="1">
        <f t="array" aca="1" ref="AG82" ca="1">_xlfn.IFS($AD82="","",TRUE,IFERROR(_xlfn.XLOOKUP(AD82,INDEX(XSOIL,0,2),INDEX(XSOIL,0,3),,-1),-1))</f>
        <v/>
      </c>
      <c r="AH82" s="39" t="str" cm="1">
        <f t="array" aca="1" ref="AH82" ca="1">_xlfn.IFS(AD82="","",(AE82+AG82)&gt;AD82,AF82+(AD82-AE82),TRUE,AD82)</f>
        <v/>
      </c>
      <c r="AI82" t="str" cm="1">
        <f t="array" aca="1" ref="AI82" ca="1">_xlfn.IFS($AH82="","",TRUE,IFERROR(_xlfn.XLOOKUP(AH82,INDEX(XFERT,0,2),INDEX(XFERT,0,2),,-1),-1))</f>
        <v/>
      </c>
      <c r="AJ82" t="str" cm="1">
        <f t="array" aca="1" ref="AJ82" ca="1">_xlfn.IFS($AH82="","",TRUE,IFERROR(_xlfn.XLOOKUP(AH82,INDEX(XFERT,0,2),INDEX(XFERT,0,1),,-1),-1))</f>
        <v/>
      </c>
      <c r="AK82" t="str" cm="1">
        <f t="array" aca="1" ref="AK82" ca="1">_xlfn.IFS($AH82="","",TRUE,IFERROR(_xlfn.XLOOKUP(AH82,INDEX(XFERT,0,2),INDEX(XFERT,0,3),,-1),-1))</f>
        <v/>
      </c>
      <c r="AL82" s="39" t="str" cm="1">
        <f t="array" aca="1" ref="AL82" ca="1">_xlfn.IFS(AH82="","",(AI82+AK82)&gt;AH82,AJ82+(AH82-AI82),TRUE,AH82)</f>
        <v/>
      </c>
      <c r="AM82" t="str" cm="1">
        <f t="array" aca="1" ref="AM82" ca="1">_xlfn.IFS($AL82="","",TRUE,IFERROR(_xlfn.XLOOKUP(AL82,INDEX(XWATE,0,2),INDEX(XWATE,0,2),,-1),-1))</f>
        <v/>
      </c>
      <c r="AN82" t="str" cm="1">
        <f t="array" aca="1" ref="AN82" ca="1">_xlfn.IFS($AL82="","",TRUE,IFERROR(_xlfn.XLOOKUP(AL82,INDEX(XWATE,0,2),INDEX(XWATE,0,1),,-1),-1))</f>
        <v/>
      </c>
      <c r="AO82" t="str" cm="1">
        <f t="array" aca="1" ref="AO82" ca="1">_xlfn.IFS($AL82="","",TRUE,IFERROR(_xlfn.XLOOKUP(AL82,INDEX(XWATE,0,2),INDEX(XWATE,0,3),,-1),-1))</f>
        <v/>
      </c>
      <c r="AP82" s="39" t="str" cm="1">
        <f t="array" aca="1" ref="AP82" ca="1">_xlfn.IFS(AL82="","",(AM82+AO82)&gt;AL82,AN82+(AL82-AM82),TRUE,AL82)</f>
        <v/>
      </c>
      <c r="AQ82" t="str" cm="1">
        <f t="array" aca="1" ref="AQ82" ca="1">_xlfn.IFS($AP82="","",TRUE,IFERROR(_xlfn.XLOOKUP(AP82,INDEX(XLIGH,0,2),INDEX(XLIGH,0,2),,-1),-1))</f>
        <v/>
      </c>
      <c r="AR82" t="str" cm="1">
        <f t="array" aca="1" ref="AR82" ca="1">_xlfn.IFS($AP82="","",TRUE,IFERROR(_xlfn.XLOOKUP(AP82,INDEX(XLIGH,0,2),INDEX(XLIGH,0,1),,-1),-1))</f>
        <v/>
      </c>
      <c r="AS82" t="str" cm="1">
        <f t="array" aca="1" ref="AS82" ca="1">_xlfn.IFS($AP82="","",TRUE,IFERROR(_xlfn.XLOOKUP(AP82,INDEX(XLIGH,0,2),INDEX(XLIGH,0,3),,-1),-1))</f>
        <v/>
      </c>
      <c r="AT82" s="39" t="str" cm="1">
        <f t="array" aca="1" ref="AT82" ca="1">_xlfn.IFS(AP82="","",(AQ82+AS82)&gt;AP82,AR82+(AP82-AQ82),TRUE,AP82)</f>
        <v/>
      </c>
      <c r="AU82" t="str" cm="1">
        <f t="array" aca="1" ref="AU82" ca="1">_xlfn.IFS($AT82="","",TRUE,IFERROR(_xlfn.XLOOKUP(AT82,INDEX(XTEMP,0,2),INDEX(XTEMP,0,2),,-1),-1))</f>
        <v/>
      </c>
      <c r="AV82" t="str" cm="1">
        <f t="array" aca="1" ref="AV82" ca="1">_xlfn.IFS($AT82="","",TRUE,IFERROR(_xlfn.XLOOKUP(AT82,INDEX(XTEMP,0,2),INDEX(XTEMP,0,1),,-1),-1))</f>
        <v/>
      </c>
      <c r="AW82" t="str" cm="1">
        <f t="array" aca="1" ref="AW82" ca="1">_xlfn.IFS($AT82="","",TRUE,IFERROR(_xlfn.XLOOKUP(AT82,INDEX(XTEMP,0,2),INDEX(XTEMP,0,3),,-1),-1))</f>
        <v/>
      </c>
      <c r="AX82" s="39" t="str" cm="1">
        <f t="array" aca="1" ref="AX82" ca="1">_xlfn.IFS(AT82="","",(AU82+AW82)&gt;AT82,AV82+(AT82-AU82),TRUE,AT82)</f>
        <v/>
      </c>
      <c r="AY82" t="str" cm="1">
        <f t="array" aca="1" ref="AY82" ca="1">_xlfn.IFS($AX82="","",TRUE,IFERROR(_xlfn.XLOOKUP(AX82,INDEX(XHUMI,0,2),INDEX(XHUMI,0,2),,-1),-1))</f>
        <v/>
      </c>
      <c r="AZ82" t="str" cm="1">
        <f t="array" aca="1" ref="AZ82" ca="1">_xlfn.IFS($AX82="","",TRUE,IFERROR(_xlfn.XLOOKUP(AX82,INDEX(XHUMI,0,2),INDEX(XHUMI,0,1),,-1),-1))</f>
        <v/>
      </c>
      <c r="BA82" t="str" cm="1">
        <f t="array" aca="1" ref="BA82" ca="1">_xlfn.IFS($AX82="","",TRUE,IFERROR(_xlfn.XLOOKUP(AX82,INDEX(XHUMI,0,2),INDEX(XHUMI,0,3),,-1),-1))</f>
        <v/>
      </c>
      <c r="BB82" s="39" t="str" cm="1">
        <f t="array" aca="1" ref="BB82" ca="1">_xlfn.IFS(AX82="","",(AY82+BA82)&gt;AX82,AZ82+(AX82-AY82),TRUE,AX82)</f>
        <v/>
      </c>
      <c r="DY82" s="20"/>
      <c r="EA82"/>
      <c r="JM82" s="22"/>
      <c r="KJ82" s="20"/>
    </row>
    <row r="83" spans="1:296" x14ac:dyDescent="0.3">
      <c r="A83">
        <v>71</v>
      </c>
      <c r="C83" s="9" t="str">
        <f t="shared" ca="1" si="3"/>
        <v>3219938491 1606693177 84183865</v>
      </c>
      <c r="D83">
        <f t="shared" ca="1" si="4"/>
        <v>30</v>
      </c>
      <c r="E83" t="str" cm="1">
        <f t="array" aca="1" ref="E83" ca="1">_xlfn.IFS($C83=0,"",
NOT(ISERROR(VALUE(LEFT($C83,1)))),"V",
$A83=1,"begn",
TRUE,LEFT($C83,4)
)</f>
        <v>V</v>
      </c>
      <c r="F83" t="str" cm="1">
        <f t="array" aca="1" ref="F83:H83" ca="1">_xlfn.IFS($C83=0,"",
TRUE,_xlfn.TEXTSPLIT(IF($A83=1,MID($C83,7,1000),$C83)," ")
)</f>
        <v>3219938491</v>
      </c>
      <c r="G83" t="str">
        <f ca="1"/>
        <v>1606693177</v>
      </c>
      <c r="H83" t="str">
        <f ca="1"/>
        <v>84183865</v>
      </c>
      <c r="U83"/>
      <c r="Z83" s="37" t="str">
        <f t="shared" ca="1" si="5"/>
        <v/>
      </c>
      <c r="AA83" t="str" cm="1">
        <f t="array" aca="1" ref="AA83" ca="1">_xlfn.IFS($Z83="","",TRUE,IFERROR(_xlfn.XLOOKUP(Z83,INDEX(XSEED,0,2),INDEX(XSEED,0,2),,-1),-1))</f>
        <v/>
      </c>
      <c r="AB83" t="str" cm="1">
        <f t="array" aca="1" ref="AB83" ca="1">_xlfn.IFS($Z83="","",TRUE,IFERROR(_xlfn.XLOOKUP(Z83,INDEX(XSEED,0,2),INDEX(XSEED,0,1),,-1),-1))</f>
        <v/>
      </c>
      <c r="AC83" t="str" cm="1">
        <f t="array" aca="1" ref="AC83" ca="1">_xlfn.IFS($Z83="","",TRUE,IFERROR(_xlfn.XLOOKUP(Z83,INDEX(XSEED,0,2),INDEX(XSEED,0,3),,-1),-1))</f>
        <v/>
      </c>
      <c r="AD83" s="39" t="str" cm="1">
        <f t="array" aca="1" ref="AD83" ca="1">_xlfn.IFS(Z83="","",(AA83+AC83)&gt;Z83,AB83+(Z83-AA83),TRUE,Z83)</f>
        <v/>
      </c>
      <c r="AE83" t="str" cm="1">
        <f t="array" aca="1" ref="AE83" ca="1">_xlfn.IFS($AD83="","",TRUE,IFERROR(_xlfn.XLOOKUP(AD83,INDEX(XSOIL,0,2),INDEX(XSOIL,0,2),,-1),-1))</f>
        <v/>
      </c>
      <c r="AF83" t="str" cm="1">
        <f t="array" aca="1" ref="AF83" ca="1">_xlfn.IFS($AD83="","",TRUE,IFERROR(_xlfn.XLOOKUP(AD83,INDEX(XSOIL,0,2),INDEX(XSOIL,0,1),,-1),-1))</f>
        <v/>
      </c>
      <c r="AG83" t="str" cm="1">
        <f t="array" aca="1" ref="AG83" ca="1">_xlfn.IFS($AD83="","",TRUE,IFERROR(_xlfn.XLOOKUP(AD83,INDEX(XSOIL,0,2),INDEX(XSOIL,0,3),,-1),-1))</f>
        <v/>
      </c>
      <c r="AH83" s="39" t="str" cm="1">
        <f t="array" aca="1" ref="AH83" ca="1">_xlfn.IFS(AD83="","",(AE83+AG83)&gt;AD83,AF83+(AD83-AE83),TRUE,AD83)</f>
        <v/>
      </c>
      <c r="AI83" t="str" cm="1">
        <f t="array" aca="1" ref="AI83" ca="1">_xlfn.IFS($AH83="","",TRUE,IFERROR(_xlfn.XLOOKUP(AH83,INDEX(XFERT,0,2),INDEX(XFERT,0,2),,-1),-1))</f>
        <v/>
      </c>
      <c r="AJ83" t="str" cm="1">
        <f t="array" aca="1" ref="AJ83" ca="1">_xlfn.IFS($AH83="","",TRUE,IFERROR(_xlfn.XLOOKUP(AH83,INDEX(XFERT,0,2),INDEX(XFERT,0,1),,-1),-1))</f>
        <v/>
      </c>
      <c r="AK83" t="str" cm="1">
        <f t="array" aca="1" ref="AK83" ca="1">_xlfn.IFS($AH83="","",TRUE,IFERROR(_xlfn.XLOOKUP(AH83,INDEX(XFERT,0,2),INDEX(XFERT,0,3),,-1),-1))</f>
        <v/>
      </c>
      <c r="AL83" s="39" t="str" cm="1">
        <f t="array" aca="1" ref="AL83" ca="1">_xlfn.IFS(AH83="","",(AI83+AK83)&gt;AH83,AJ83+(AH83-AI83),TRUE,AH83)</f>
        <v/>
      </c>
      <c r="AM83" t="str" cm="1">
        <f t="array" aca="1" ref="AM83" ca="1">_xlfn.IFS($AL83="","",TRUE,IFERROR(_xlfn.XLOOKUP(AL83,INDEX(XWATE,0,2),INDEX(XWATE,0,2),,-1),-1))</f>
        <v/>
      </c>
      <c r="AN83" t="str" cm="1">
        <f t="array" aca="1" ref="AN83" ca="1">_xlfn.IFS($AL83="","",TRUE,IFERROR(_xlfn.XLOOKUP(AL83,INDEX(XWATE,0,2),INDEX(XWATE,0,1),,-1),-1))</f>
        <v/>
      </c>
      <c r="AO83" t="str" cm="1">
        <f t="array" aca="1" ref="AO83" ca="1">_xlfn.IFS($AL83="","",TRUE,IFERROR(_xlfn.XLOOKUP(AL83,INDEX(XWATE,0,2),INDEX(XWATE,0,3),,-1),-1))</f>
        <v/>
      </c>
      <c r="AP83" s="39" t="str" cm="1">
        <f t="array" aca="1" ref="AP83" ca="1">_xlfn.IFS(AL83="","",(AM83+AO83)&gt;AL83,AN83+(AL83-AM83),TRUE,AL83)</f>
        <v/>
      </c>
      <c r="AQ83" t="str" cm="1">
        <f t="array" aca="1" ref="AQ83" ca="1">_xlfn.IFS($AP83="","",TRUE,IFERROR(_xlfn.XLOOKUP(AP83,INDEX(XLIGH,0,2),INDEX(XLIGH,0,2),,-1),-1))</f>
        <v/>
      </c>
      <c r="AR83" t="str" cm="1">
        <f t="array" aca="1" ref="AR83" ca="1">_xlfn.IFS($AP83="","",TRUE,IFERROR(_xlfn.XLOOKUP(AP83,INDEX(XLIGH,0,2),INDEX(XLIGH,0,1),,-1),-1))</f>
        <v/>
      </c>
      <c r="AS83" t="str" cm="1">
        <f t="array" aca="1" ref="AS83" ca="1">_xlfn.IFS($AP83="","",TRUE,IFERROR(_xlfn.XLOOKUP(AP83,INDEX(XLIGH,0,2),INDEX(XLIGH,0,3),,-1),-1))</f>
        <v/>
      </c>
      <c r="AT83" s="39" t="str" cm="1">
        <f t="array" aca="1" ref="AT83" ca="1">_xlfn.IFS(AP83="","",(AQ83+AS83)&gt;AP83,AR83+(AP83-AQ83),TRUE,AP83)</f>
        <v/>
      </c>
      <c r="AU83" t="str" cm="1">
        <f t="array" aca="1" ref="AU83" ca="1">_xlfn.IFS($AT83="","",TRUE,IFERROR(_xlfn.XLOOKUP(AT83,INDEX(XTEMP,0,2),INDEX(XTEMP,0,2),,-1),-1))</f>
        <v/>
      </c>
      <c r="AV83" t="str" cm="1">
        <f t="array" aca="1" ref="AV83" ca="1">_xlfn.IFS($AT83="","",TRUE,IFERROR(_xlfn.XLOOKUP(AT83,INDEX(XTEMP,0,2),INDEX(XTEMP,0,1),,-1),-1))</f>
        <v/>
      </c>
      <c r="AW83" t="str" cm="1">
        <f t="array" aca="1" ref="AW83" ca="1">_xlfn.IFS($AT83="","",TRUE,IFERROR(_xlfn.XLOOKUP(AT83,INDEX(XTEMP,0,2),INDEX(XTEMP,0,3),,-1),-1))</f>
        <v/>
      </c>
      <c r="AX83" s="39" t="str" cm="1">
        <f t="array" aca="1" ref="AX83" ca="1">_xlfn.IFS(AT83="","",(AU83+AW83)&gt;AT83,AV83+(AT83-AU83),TRUE,AT83)</f>
        <v/>
      </c>
      <c r="AY83" t="str" cm="1">
        <f t="array" aca="1" ref="AY83" ca="1">_xlfn.IFS($AX83="","",TRUE,IFERROR(_xlfn.XLOOKUP(AX83,INDEX(XHUMI,0,2),INDEX(XHUMI,0,2),,-1),-1))</f>
        <v/>
      </c>
      <c r="AZ83" t="str" cm="1">
        <f t="array" aca="1" ref="AZ83" ca="1">_xlfn.IFS($AX83="","",TRUE,IFERROR(_xlfn.XLOOKUP(AX83,INDEX(XHUMI,0,2),INDEX(XHUMI,0,1),,-1),-1))</f>
        <v/>
      </c>
      <c r="BA83" t="str" cm="1">
        <f t="array" aca="1" ref="BA83" ca="1">_xlfn.IFS($AX83="","",TRUE,IFERROR(_xlfn.XLOOKUP(AX83,INDEX(XHUMI,0,2),INDEX(XHUMI,0,3),,-1),-1))</f>
        <v/>
      </c>
      <c r="BB83" s="39" t="str" cm="1">
        <f t="array" aca="1" ref="BB83" ca="1">_xlfn.IFS(AX83="","",(AY83+BA83)&gt;AX83,AZ83+(AX83-AY83),TRUE,AX83)</f>
        <v/>
      </c>
      <c r="DY83" s="20"/>
      <c r="EA83"/>
      <c r="JM83" s="22"/>
      <c r="KJ83" s="20"/>
    </row>
    <row r="84" spans="1:296" x14ac:dyDescent="0.3">
      <c r="A84">
        <v>72</v>
      </c>
      <c r="C84" s="9" t="str">
        <f t="shared" ca="1" si="3"/>
        <v>2165362153 3505337850 2889997</v>
      </c>
      <c r="D84">
        <f t="shared" ca="1" si="4"/>
        <v>29</v>
      </c>
      <c r="E84" t="str" cm="1">
        <f t="array" aca="1" ref="E84" ca="1">_xlfn.IFS($C84=0,"",
NOT(ISERROR(VALUE(LEFT($C84,1)))),"V",
$A84=1,"begn",
TRUE,LEFT($C84,4)
)</f>
        <v>V</v>
      </c>
      <c r="F84" t="str" cm="1">
        <f t="array" aca="1" ref="F84:H84" ca="1">_xlfn.IFS($C84=0,"",
TRUE,_xlfn.TEXTSPLIT(IF($A84=1,MID($C84,7,1000),$C84)," ")
)</f>
        <v>2165362153</v>
      </c>
      <c r="G84" t="str">
        <f ca="1"/>
        <v>3505337850</v>
      </c>
      <c r="H84" t="str">
        <f ca="1"/>
        <v>2889997</v>
      </c>
      <c r="U84"/>
      <c r="Z84" s="37" t="str">
        <f t="shared" ca="1" si="5"/>
        <v/>
      </c>
      <c r="AA84" t="str" cm="1">
        <f t="array" aca="1" ref="AA84" ca="1">_xlfn.IFS($Z84="","",TRUE,IFERROR(_xlfn.XLOOKUP(Z84,INDEX(XSEED,0,2),INDEX(XSEED,0,2),,-1),-1))</f>
        <v/>
      </c>
      <c r="AB84" t="str" cm="1">
        <f t="array" aca="1" ref="AB84" ca="1">_xlfn.IFS($Z84="","",TRUE,IFERROR(_xlfn.XLOOKUP(Z84,INDEX(XSEED,0,2),INDEX(XSEED,0,1),,-1),-1))</f>
        <v/>
      </c>
      <c r="AC84" t="str" cm="1">
        <f t="array" aca="1" ref="AC84" ca="1">_xlfn.IFS($Z84="","",TRUE,IFERROR(_xlfn.XLOOKUP(Z84,INDEX(XSEED,0,2),INDEX(XSEED,0,3),,-1),-1))</f>
        <v/>
      </c>
      <c r="AD84" s="39" t="str" cm="1">
        <f t="array" aca="1" ref="AD84" ca="1">_xlfn.IFS(Z84="","",(AA84+AC84)&gt;Z84,AB84+(Z84-AA84),TRUE,Z84)</f>
        <v/>
      </c>
      <c r="AE84" t="str" cm="1">
        <f t="array" aca="1" ref="AE84" ca="1">_xlfn.IFS($AD84="","",TRUE,IFERROR(_xlfn.XLOOKUP(AD84,INDEX(XSOIL,0,2),INDEX(XSOIL,0,2),,-1),-1))</f>
        <v/>
      </c>
      <c r="AF84" t="str" cm="1">
        <f t="array" aca="1" ref="AF84" ca="1">_xlfn.IFS($AD84="","",TRUE,IFERROR(_xlfn.XLOOKUP(AD84,INDEX(XSOIL,0,2),INDEX(XSOIL,0,1),,-1),-1))</f>
        <v/>
      </c>
      <c r="AG84" t="str" cm="1">
        <f t="array" aca="1" ref="AG84" ca="1">_xlfn.IFS($AD84="","",TRUE,IFERROR(_xlfn.XLOOKUP(AD84,INDEX(XSOIL,0,2),INDEX(XSOIL,0,3),,-1),-1))</f>
        <v/>
      </c>
      <c r="AH84" s="39" t="str" cm="1">
        <f t="array" aca="1" ref="AH84" ca="1">_xlfn.IFS(AD84="","",(AE84+AG84)&gt;AD84,AF84+(AD84-AE84),TRUE,AD84)</f>
        <v/>
      </c>
      <c r="AI84" t="str" cm="1">
        <f t="array" aca="1" ref="AI84" ca="1">_xlfn.IFS($AH84="","",TRUE,IFERROR(_xlfn.XLOOKUP(AH84,INDEX(XFERT,0,2),INDEX(XFERT,0,2),,-1),-1))</f>
        <v/>
      </c>
      <c r="AJ84" t="str" cm="1">
        <f t="array" aca="1" ref="AJ84" ca="1">_xlfn.IFS($AH84="","",TRUE,IFERROR(_xlfn.XLOOKUP(AH84,INDEX(XFERT,0,2),INDEX(XFERT,0,1),,-1),-1))</f>
        <v/>
      </c>
      <c r="AK84" t="str" cm="1">
        <f t="array" aca="1" ref="AK84" ca="1">_xlfn.IFS($AH84="","",TRUE,IFERROR(_xlfn.XLOOKUP(AH84,INDEX(XFERT,0,2),INDEX(XFERT,0,3),,-1),-1))</f>
        <v/>
      </c>
      <c r="AL84" s="39" t="str" cm="1">
        <f t="array" aca="1" ref="AL84" ca="1">_xlfn.IFS(AH84="","",(AI84+AK84)&gt;AH84,AJ84+(AH84-AI84),TRUE,AH84)</f>
        <v/>
      </c>
      <c r="AM84" t="str" cm="1">
        <f t="array" aca="1" ref="AM84" ca="1">_xlfn.IFS($AL84="","",TRUE,IFERROR(_xlfn.XLOOKUP(AL84,INDEX(XWATE,0,2),INDEX(XWATE,0,2),,-1),-1))</f>
        <v/>
      </c>
      <c r="AN84" t="str" cm="1">
        <f t="array" aca="1" ref="AN84" ca="1">_xlfn.IFS($AL84="","",TRUE,IFERROR(_xlfn.XLOOKUP(AL84,INDEX(XWATE,0,2),INDEX(XWATE,0,1),,-1),-1))</f>
        <v/>
      </c>
      <c r="AO84" t="str" cm="1">
        <f t="array" aca="1" ref="AO84" ca="1">_xlfn.IFS($AL84="","",TRUE,IFERROR(_xlfn.XLOOKUP(AL84,INDEX(XWATE,0,2),INDEX(XWATE,0,3),,-1),-1))</f>
        <v/>
      </c>
      <c r="AP84" s="39" t="str" cm="1">
        <f t="array" aca="1" ref="AP84" ca="1">_xlfn.IFS(AL84="","",(AM84+AO84)&gt;AL84,AN84+(AL84-AM84),TRUE,AL84)</f>
        <v/>
      </c>
      <c r="AQ84" t="str" cm="1">
        <f t="array" aca="1" ref="AQ84" ca="1">_xlfn.IFS($AP84="","",TRUE,IFERROR(_xlfn.XLOOKUP(AP84,INDEX(XLIGH,0,2),INDEX(XLIGH,0,2),,-1),-1))</f>
        <v/>
      </c>
      <c r="AR84" t="str" cm="1">
        <f t="array" aca="1" ref="AR84" ca="1">_xlfn.IFS($AP84="","",TRUE,IFERROR(_xlfn.XLOOKUP(AP84,INDEX(XLIGH,0,2),INDEX(XLIGH,0,1),,-1),-1))</f>
        <v/>
      </c>
      <c r="AS84" t="str" cm="1">
        <f t="array" aca="1" ref="AS84" ca="1">_xlfn.IFS($AP84="","",TRUE,IFERROR(_xlfn.XLOOKUP(AP84,INDEX(XLIGH,0,2),INDEX(XLIGH,0,3),,-1),-1))</f>
        <v/>
      </c>
      <c r="AT84" s="39" t="str" cm="1">
        <f t="array" aca="1" ref="AT84" ca="1">_xlfn.IFS(AP84="","",(AQ84+AS84)&gt;AP84,AR84+(AP84-AQ84),TRUE,AP84)</f>
        <v/>
      </c>
      <c r="AU84" t="str" cm="1">
        <f t="array" aca="1" ref="AU84" ca="1">_xlfn.IFS($AT84="","",TRUE,IFERROR(_xlfn.XLOOKUP(AT84,INDEX(XTEMP,0,2),INDEX(XTEMP,0,2),,-1),-1))</f>
        <v/>
      </c>
      <c r="AV84" t="str" cm="1">
        <f t="array" aca="1" ref="AV84" ca="1">_xlfn.IFS($AT84="","",TRUE,IFERROR(_xlfn.XLOOKUP(AT84,INDEX(XTEMP,0,2),INDEX(XTEMP,0,1),,-1),-1))</f>
        <v/>
      </c>
      <c r="AW84" t="str" cm="1">
        <f t="array" aca="1" ref="AW84" ca="1">_xlfn.IFS($AT84="","",TRUE,IFERROR(_xlfn.XLOOKUP(AT84,INDEX(XTEMP,0,2),INDEX(XTEMP,0,3),,-1),-1))</f>
        <v/>
      </c>
      <c r="AX84" s="39" t="str" cm="1">
        <f t="array" aca="1" ref="AX84" ca="1">_xlfn.IFS(AT84="","",(AU84+AW84)&gt;AT84,AV84+(AT84-AU84),TRUE,AT84)</f>
        <v/>
      </c>
      <c r="AY84" t="str" cm="1">
        <f t="array" aca="1" ref="AY84" ca="1">_xlfn.IFS($AX84="","",TRUE,IFERROR(_xlfn.XLOOKUP(AX84,INDEX(XHUMI,0,2),INDEX(XHUMI,0,2),,-1),-1))</f>
        <v/>
      </c>
      <c r="AZ84" t="str" cm="1">
        <f t="array" aca="1" ref="AZ84" ca="1">_xlfn.IFS($AX84="","",TRUE,IFERROR(_xlfn.XLOOKUP(AX84,INDEX(XHUMI,0,2),INDEX(XHUMI,0,1),,-1),-1))</f>
        <v/>
      </c>
      <c r="BA84" t="str" cm="1">
        <f t="array" aca="1" ref="BA84" ca="1">_xlfn.IFS($AX84="","",TRUE,IFERROR(_xlfn.XLOOKUP(AX84,INDEX(XHUMI,0,2),INDEX(XHUMI,0,3),,-1),-1))</f>
        <v/>
      </c>
      <c r="BB84" s="39" t="str" cm="1">
        <f t="array" aca="1" ref="BB84" ca="1">_xlfn.IFS(AX84="","",(AY84+BA84)&gt;AX84,AZ84+(AX84-AY84),TRUE,AX84)</f>
        <v/>
      </c>
      <c r="DY84" s="20"/>
      <c r="EA84"/>
      <c r="JM84" s="22"/>
      <c r="KJ84" s="20"/>
    </row>
    <row r="85" spans="1:296" x14ac:dyDescent="0.3">
      <c r="A85">
        <v>73</v>
      </c>
      <c r="C85" s="9" t="str">
        <f t="shared" ca="1" si="3"/>
        <v>2021228369 2412618479 72557496</v>
      </c>
      <c r="D85">
        <f t="shared" ca="1" si="4"/>
        <v>30</v>
      </c>
      <c r="E85" t="str" cm="1">
        <f t="array" aca="1" ref="E85" ca="1">_xlfn.IFS($C85=0,"",
NOT(ISERROR(VALUE(LEFT($C85,1)))),"V",
$A85=1,"begn",
TRUE,LEFT($C85,4)
)</f>
        <v>V</v>
      </c>
      <c r="F85" t="str" cm="1">
        <f t="array" aca="1" ref="F85:H85" ca="1">_xlfn.IFS($C85=0,"",
TRUE,_xlfn.TEXTSPLIT(IF($A85=1,MID($C85,7,1000),$C85)," ")
)</f>
        <v>2021228369</v>
      </c>
      <c r="G85" t="str">
        <f ca="1"/>
        <v>2412618479</v>
      </c>
      <c r="H85" t="str">
        <f ca="1"/>
        <v>72557496</v>
      </c>
      <c r="U85"/>
      <c r="Z85" s="37" t="str">
        <f t="shared" ca="1" si="5"/>
        <v/>
      </c>
      <c r="AA85" t="str" cm="1">
        <f t="array" aca="1" ref="AA85" ca="1">_xlfn.IFS($Z85="","",TRUE,IFERROR(_xlfn.XLOOKUP(Z85,INDEX(XSEED,0,2),INDEX(XSEED,0,2),,-1),-1))</f>
        <v/>
      </c>
      <c r="AB85" t="str" cm="1">
        <f t="array" aca="1" ref="AB85" ca="1">_xlfn.IFS($Z85="","",TRUE,IFERROR(_xlfn.XLOOKUP(Z85,INDEX(XSEED,0,2),INDEX(XSEED,0,1),,-1),-1))</f>
        <v/>
      </c>
      <c r="AC85" t="str" cm="1">
        <f t="array" aca="1" ref="AC85" ca="1">_xlfn.IFS($Z85="","",TRUE,IFERROR(_xlfn.XLOOKUP(Z85,INDEX(XSEED,0,2),INDEX(XSEED,0,3),,-1),-1))</f>
        <v/>
      </c>
      <c r="AD85" s="39" t="str" cm="1">
        <f t="array" aca="1" ref="AD85" ca="1">_xlfn.IFS(Z85="","",(AA85+AC85)&gt;Z85,AB85+(Z85-AA85),TRUE,Z85)</f>
        <v/>
      </c>
      <c r="AE85" t="str" cm="1">
        <f t="array" aca="1" ref="AE85" ca="1">_xlfn.IFS($AD85="","",TRUE,IFERROR(_xlfn.XLOOKUP(AD85,INDEX(XSOIL,0,2),INDEX(XSOIL,0,2),,-1),-1))</f>
        <v/>
      </c>
      <c r="AF85" t="str" cm="1">
        <f t="array" aca="1" ref="AF85" ca="1">_xlfn.IFS($AD85="","",TRUE,IFERROR(_xlfn.XLOOKUP(AD85,INDEX(XSOIL,0,2),INDEX(XSOIL,0,1),,-1),-1))</f>
        <v/>
      </c>
      <c r="AG85" t="str" cm="1">
        <f t="array" aca="1" ref="AG85" ca="1">_xlfn.IFS($AD85="","",TRUE,IFERROR(_xlfn.XLOOKUP(AD85,INDEX(XSOIL,0,2),INDEX(XSOIL,0,3),,-1),-1))</f>
        <v/>
      </c>
      <c r="AH85" s="39" t="str" cm="1">
        <f t="array" aca="1" ref="AH85" ca="1">_xlfn.IFS(AD85="","",(AE85+AG85)&gt;AD85,AF85+(AD85-AE85),TRUE,AD85)</f>
        <v/>
      </c>
      <c r="AI85" t="str" cm="1">
        <f t="array" aca="1" ref="AI85" ca="1">_xlfn.IFS($AH85="","",TRUE,IFERROR(_xlfn.XLOOKUP(AH85,INDEX(XFERT,0,2),INDEX(XFERT,0,2),,-1),-1))</f>
        <v/>
      </c>
      <c r="AJ85" t="str" cm="1">
        <f t="array" aca="1" ref="AJ85" ca="1">_xlfn.IFS($AH85="","",TRUE,IFERROR(_xlfn.XLOOKUP(AH85,INDEX(XFERT,0,2),INDEX(XFERT,0,1),,-1),-1))</f>
        <v/>
      </c>
      <c r="AK85" t="str" cm="1">
        <f t="array" aca="1" ref="AK85" ca="1">_xlfn.IFS($AH85="","",TRUE,IFERROR(_xlfn.XLOOKUP(AH85,INDEX(XFERT,0,2),INDEX(XFERT,0,3),,-1),-1))</f>
        <v/>
      </c>
      <c r="AL85" s="39" t="str" cm="1">
        <f t="array" aca="1" ref="AL85" ca="1">_xlfn.IFS(AH85="","",(AI85+AK85)&gt;AH85,AJ85+(AH85-AI85),TRUE,AH85)</f>
        <v/>
      </c>
      <c r="AM85" t="str" cm="1">
        <f t="array" aca="1" ref="AM85" ca="1">_xlfn.IFS($AL85="","",TRUE,IFERROR(_xlfn.XLOOKUP(AL85,INDEX(XWATE,0,2),INDEX(XWATE,0,2),,-1),-1))</f>
        <v/>
      </c>
      <c r="AN85" t="str" cm="1">
        <f t="array" aca="1" ref="AN85" ca="1">_xlfn.IFS($AL85="","",TRUE,IFERROR(_xlfn.XLOOKUP(AL85,INDEX(XWATE,0,2),INDEX(XWATE,0,1),,-1),-1))</f>
        <v/>
      </c>
      <c r="AO85" t="str" cm="1">
        <f t="array" aca="1" ref="AO85" ca="1">_xlfn.IFS($AL85="","",TRUE,IFERROR(_xlfn.XLOOKUP(AL85,INDEX(XWATE,0,2),INDEX(XWATE,0,3),,-1),-1))</f>
        <v/>
      </c>
      <c r="AP85" s="39" t="str" cm="1">
        <f t="array" aca="1" ref="AP85" ca="1">_xlfn.IFS(AL85="","",(AM85+AO85)&gt;AL85,AN85+(AL85-AM85),TRUE,AL85)</f>
        <v/>
      </c>
      <c r="AQ85" t="str" cm="1">
        <f t="array" aca="1" ref="AQ85" ca="1">_xlfn.IFS($AP85="","",TRUE,IFERROR(_xlfn.XLOOKUP(AP85,INDEX(XLIGH,0,2),INDEX(XLIGH,0,2),,-1),-1))</f>
        <v/>
      </c>
      <c r="AR85" t="str" cm="1">
        <f t="array" aca="1" ref="AR85" ca="1">_xlfn.IFS($AP85="","",TRUE,IFERROR(_xlfn.XLOOKUP(AP85,INDEX(XLIGH,0,2),INDEX(XLIGH,0,1),,-1),-1))</f>
        <v/>
      </c>
      <c r="AS85" t="str" cm="1">
        <f t="array" aca="1" ref="AS85" ca="1">_xlfn.IFS($AP85="","",TRUE,IFERROR(_xlfn.XLOOKUP(AP85,INDEX(XLIGH,0,2),INDEX(XLIGH,0,3),,-1),-1))</f>
        <v/>
      </c>
      <c r="AT85" s="39" t="str" cm="1">
        <f t="array" aca="1" ref="AT85" ca="1">_xlfn.IFS(AP85="","",(AQ85+AS85)&gt;AP85,AR85+(AP85-AQ85),TRUE,AP85)</f>
        <v/>
      </c>
      <c r="AU85" t="str" cm="1">
        <f t="array" aca="1" ref="AU85" ca="1">_xlfn.IFS($AT85="","",TRUE,IFERROR(_xlfn.XLOOKUP(AT85,INDEX(XTEMP,0,2),INDEX(XTEMP,0,2),,-1),-1))</f>
        <v/>
      </c>
      <c r="AV85" t="str" cm="1">
        <f t="array" aca="1" ref="AV85" ca="1">_xlfn.IFS($AT85="","",TRUE,IFERROR(_xlfn.XLOOKUP(AT85,INDEX(XTEMP,0,2),INDEX(XTEMP,0,1),,-1),-1))</f>
        <v/>
      </c>
      <c r="AW85" t="str" cm="1">
        <f t="array" aca="1" ref="AW85" ca="1">_xlfn.IFS($AT85="","",TRUE,IFERROR(_xlfn.XLOOKUP(AT85,INDEX(XTEMP,0,2),INDEX(XTEMP,0,3),,-1),-1))</f>
        <v/>
      </c>
      <c r="AX85" s="39" t="str" cm="1">
        <f t="array" aca="1" ref="AX85" ca="1">_xlfn.IFS(AT85="","",(AU85+AW85)&gt;AT85,AV85+(AT85-AU85),TRUE,AT85)</f>
        <v/>
      </c>
      <c r="AY85" t="str" cm="1">
        <f t="array" aca="1" ref="AY85" ca="1">_xlfn.IFS($AX85="","",TRUE,IFERROR(_xlfn.XLOOKUP(AX85,INDEX(XHUMI,0,2),INDEX(XHUMI,0,2),,-1),-1))</f>
        <v/>
      </c>
      <c r="AZ85" t="str" cm="1">
        <f t="array" aca="1" ref="AZ85" ca="1">_xlfn.IFS($AX85="","",TRUE,IFERROR(_xlfn.XLOOKUP(AX85,INDEX(XHUMI,0,2),INDEX(XHUMI,0,1),,-1),-1))</f>
        <v/>
      </c>
      <c r="BA85" t="str" cm="1">
        <f t="array" aca="1" ref="BA85" ca="1">_xlfn.IFS($AX85="","",TRUE,IFERROR(_xlfn.XLOOKUP(AX85,INDEX(XHUMI,0,2),INDEX(XHUMI,0,3),,-1),-1))</f>
        <v/>
      </c>
      <c r="BB85" s="39" t="str" cm="1">
        <f t="array" aca="1" ref="BB85" ca="1">_xlfn.IFS(AX85="","",(AY85+BA85)&gt;AX85,AZ85+(AX85-AY85),TRUE,AX85)</f>
        <v/>
      </c>
      <c r="DY85" s="20"/>
      <c r="EA85"/>
      <c r="JM85" s="22"/>
      <c r="KJ85" s="20"/>
    </row>
    <row r="86" spans="1:296" x14ac:dyDescent="0.3">
      <c r="A86">
        <v>74</v>
      </c>
      <c r="C86" s="9" t="str">
        <f t="shared" ca="1" si="3"/>
        <v>538994044 2657570581 60797920</v>
      </c>
      <c r="D86">
        <f t="shared" ca="1" si="4"/>
        <v>29</v>
      </c>
      <c r="E86" t="str" cm="1">
        <f t="array" aca="1" ref="E86" ca="1">_xlfn.IFS($C86=0,"",
NOT(ISERROR(VALUE(LEFT($C86,1)))),"V",
$A86=1,"begn",
TRUE,LEFT($C86,4)
)</f>
        <v>V</v>
      </c>
      <c r="F86" t="str" cm="1">
        <f t="array" aca="1" ref="F86:H86" ca="1">_xlfn.IFS($C86=0,"",
TRUE,_xlfn.TEXTSPLIT(IF($A86=1,MID($C86,7,1000),$C86)," ")
)</f>
        <v>538994044</v>
      </c>
      <c r="G86" t="str">
        <f ca="1"/>
        <v>2657570581</v>
      </c>
      <c r="H86" t="str">
        <f ca="1"/>
        <v>60797920</v>
      </c>
      <c r="U86"/>
      <c r="Z86" s="37" t="str">
        <f t="shared" ca="1" si="5"/>
        <v/>
      </c>
      <c r="AA86" t="str" cm="1">
        <f t="array" aca="1" ref="AA86" ca="1">_xlfn.IFS($Z86="","",TRUE,IFERROR(_xlfn.XLOOKUP(Z86,INDEX(XSEED,0,2),INDEX(XSEED,0,2),,-1),-1))</f>
        <v/>
      </c>
      <c r="AB86" t="str" cm="1">
        <f t="array" aca="1" ref="AB86" ca="1">_xlfn.IFS($Z86="","",TRUE,IFERROR(_xlfn.XLOOKUP(Z86,INDEX(XSEED,0,2),INDEX(XSEED,0,1),,-1),-1))</f>
        <v/>
      </c>
      <c r="AC86" t="str" cm="1">
        <f t="array" aca="1" ref="AC86" ca="1">_xlfn.IFS($Z86="","",TRUE,IFERROR(_xlfn.XLOOKUP(Z86,INDEX(XSEED,0,2),INDEX(XSEED,0,3),,-1),-1))</f>
        <v/>
      </c>
      <c r="AD86" s="39" t="str" cm="1">
        <f t="array" aca="1" ref="AD86" ca="1">_xlfn.IFS(Z86="","",(AA86+AC86)&gt;Z86,AB86+(Z86-AA86),TRUE,Z86)</f>
        <v/>
      </c>
      <c r="AE86" t="str" cm="1">
        <f t="array" aca="1" ref="AE86" ca="1">_xlfn.IFS($AD86="","",TRUE,IFERROR(_xlfn.XLOOKUP(AD86,INDEX(XSOIL,0,2),INDEX(XSOIL,0,2),,-1),-1))</f>
        <v/>
      </c>
      <c r="AF86" t="str" cm="1">
        <f t="array" aca="1" ref="AF86" ca="1">_xlfn.IFS($AD86="","",TRUE,IFERROR(_xlfn.XLOOKUP(AD86,INDEX(XSOIL,0,2),INDEX(XSOIL,0,1),,-1),-1))</f>
        <v/>
      </c>
      <c r="AG86" t="str" cm="1">
        <f t="array" aca="1" ref="AG86" ca="1">_xlfn.IFS($AD86="","",TRUE,IFERROR(_xlfn.XLOOKUP(AD86,INDEX(XSOIL,0,2),INDEX(XSOIL,0,3),,-1),-1))</f>
        <v/>
      </c>
      <c r="AH86" s="39" t="str" cm="1">
        <f t="array" aca="1" ref="AH86" ca="1">_xlfn.IFS(AD86="","",(AE86+AG86)&gt;AD86,AF86+(AD86-AE86),TRUE,AD86)</f>
        <v/>
      </c>
      <c r="AI86" t="str" cm="1">
        <f t="array" aca="1" ref="AI86" ca="1">_xlfn.IFS($AH86="","",TRUE,IFERROR(_xlfn.XLOOKUP(AH86,INDEX(XFERT,0,2),INDEX(XFERT,0,2),,-1),-1))</f>
        <v/>
      </c>
      <c r="AJ86" t="str" cm="1">
        <f t="array" aca="1" ref="AJ86" ca="1">_xlfn.IFS($AH86="","",TRUE,IFERROR(_xlfn.XLOOKUP(AH86,INDEX(XFERT,0,2),INDEX(XFERT,0,1),,-1),-1))</f>
        <v/>
      </c>
      <c r="AK86" t="str" cm="1">
        <f t="array" aca="1" ref="AK86" ca="1">_xlfn.IFS($AH86="","",TRUE,IFERROR(_xlfn.XLOOKUP(AH86,INDEX(XFERT,0,2),INDEX(XFERT,0,3),,-1),-1))</f>
        <v/>
      </c>
      <c r="AL86" s="39" t="str" cm="1">
        <f t="array" aca="1" ref="AL86" ca="1">_xlfn.IFS(AH86="","",(AI86+AK86)&gt;AH86,AJ86+(AH86-AI86),TRUE,AH86)</f>
        <v/>
      </c>
      <c r="AM86" t="str" cm="1">
        <f t="array" aca="1" ref="AM86" ca="1">_xlfn.IFS($AL86="","",TRUE,IFERROR(_xlfn.XLOOKUP(AL86,INDEX(XWATE,0,2),INDEX(XWATE,0,2),,-1),-1))</f>
        <v/>
      </c>
      <c r="AN86" t="str" cm="1">
        <f t="array" aca="1" ref="AN86" ca="1">_xlfn.IFS($AL86="","",TRUE,IFERROR(_xlfn.XLOOKUP(AL86,INDEX(XWATE,0,2),INDEX(XWATE,0,1),,-1),-1))</f>
        <v/>
      </c>
      <c r="AO86" t="str" cm="1">
        <f t="array" aca="1" ref="AO86" ca="1">_xlfn.IFS($AL86="","",TRUE,IFERROR(_xlfn.XLOOKUP(AL86,INDEX(XWATE,0,2),INDEX(XWATE,0,3),,-1),-1))</f>
        <v/>
      </c>
      <c r="AP86" s="39" t="str" cm="1">
        <f t="array" aca="1" ref="AP86" ca="1">_xlfn.IFS(AL86="","",(AM86+AO86)&gt;AL86,AN86+(AL86-AM86),TRUE,AL86)</f>
        <v/>
      </c>
      <c r="AQ86" t="str" cm="1">
        <f t="array" aca="1" ref="AQ86" ca="1">_xlfn.IFS($AP86="","",TRUE,IFERROR(_xlfn.XLOOKUP(AP86,INDEX(XLIGH,0,2),INDEX(XLIGH,0,2),,-1),-1))</f>
        <v/>
      </c>
      <c r="AR86" t="str" cm="1">
        <f t="array" aca="1" ref="AR86" ca="1">_xlfn.IFS($AP86="","",TRUE,IFERROR(_xlfn.XLOOKUP(AP86,INDEX(XLIGH,0,2),INDEX(XLIGH,0,1),,-1),-1))</f>
        <v/>
      </c>
      <c r="AS86" t="str" cm="1">
        <f t="array" aca="1" ref="AS86" ca="1">_xlfn.IFS($AP86="","",TRUE,IFERROR(_xlfn.XLOOKUP(AP86,INDEX(XLIGH,0,2),INDEX(XLIGH,0,3),,-1),-1))</f>
        <v/>
      </c>
      <c r="AT86" s="39" t="str" cm="1">
        <f t="array" aca="1" ref="AT86" ca="1">_xlfn.IFS(AP86="","",(AQ86+AS86)&gt;AP86,AR86+(AP86-AQ86),TRUE,AP86)</f>
        <v/>
      </c>
      <c r="AU86" t="str" cm="1">
        <f t="array" aca="1" ref="AU86" ca="1">_xlfn.IFS($AT86="","",TRUE,IFERROR(_xlfn.XLOOKUP(AT86,INDEX(XTEMP,0,2),INDEX(XTEMP,0,2),,-1),-1))</f>
        <v/>
      </c>
      <c r="AV86" t="str" cm="1">
        <f t="array" aca="1" ref="AV86" ca="1">_xlfn.IFS($AT86="","",TRUE,IFERROR(_xlfn.XLOOKUP(AT86,INDEX(XTEMP,0,2),INDEX(XTEMP,0,1),,-1),-1))</f>
        <v/>
      </c>
      <c r="AW86" t="str" cm="1">
        <f t="array" aca="1" ref="AW86" ca="1">_xlfn.IFS($AT86="","",TRUE,IFERROR(_xlfn.XLOOKUP(AT86,INDEX(XTEMP,0,2),INDEX(XTEMP,0,3),,-1),-1))</f>
        <v/>
      </c>
      <c r="AX86" s="39" t="str" cm="1">
        <f t="array" aca="1" ref="AX86" ca="1">_xlfn.IFS(AT86="","",(AU86+AW86)&gt;AT86,AV86+(AT86-AU86),TRUE,AT86)</f>
        <v/>
      </c>
      <c r="AY86" t="str" cm="1">
        <f t="array" aca="1" ref="AY86" ca="1">_xlfn.IFS($AX86="","",TRUE,IFERROR(_xlfn.XLOOKUP(AX86,INDEX(XHUMI,0,2),INDEX(XHUMI,0,2),,-1),-1))</f>
        <v/>
      </c>
      <c r="AZ86" t="str" cm="1">
        <f t="array" aca="1" ref="AZ86" ca="1">_xlfn.IFS($AX86="","",TRUE,IFERROR(_xlfn.XLOOKUP(AX86,INDEX(XHUMI,0,2),INDEX(XHUMI,0,1),,-1),-1))</f>
        <v/>
      </c>
      <c r="BA86" t="str" cm="1">
        <f t="array" aca="1" ref="BA86" ca="1">_xlfn.IFS($AX86="","",TRUE,IFERROR(_xlfn.XLOOKUP(AX86,INDEX(XHUMI,0,2),INDEX(XHUMI,0,3),,-1),-1))</f>
        <v/>
      </c>
      <c r="BB86" s="39" t="str" cm="1">
        <f t="array" aca="1" ref="BB86" ca="1">_xlfn.IFS(AX86="","",(AY86+BA86)&gt;AX86,AZ86+(AX86-AY86),TRUE,AX86)</f>
        <v/>
      </c>
      <c r="DY86" s="20"/>
      <c r="EA86"/>
      <c r="JM86" s="22"/>
      <c r="KJ86" s="20"/>
    </row>
    <row r="87" spans="1:296" x14ac:dyDescent="0.3">
      <c r="A87">
        <v>75</v>
      </c>
      <c r="C87" s="9" t="str">
        <f t="shared" ca="1" si="3"/>
        <v>739759288 3474676464 30661386</v>
      </c>
      <c r="D87">
        <f t="shared" ca="1" si="4"/>
        <v>29</v>
      </c>
      <c r="E87" t="str" cm="1">
        <f t="array" aca="1" ref="E87" ca="1">_xlfn.IFS($C87=0,"",
NOT(ISERROR(VALUE(LEFT($C87,1)))),"V",
$A87=1,"begn",
TRUE,LEFT($C87,4)
)</f>
        <v>V</v>
      </c>
      <c r="F87" t="str" cm="1">
        <f t="array" aca="1" ref="F87:H87" ca="1">_xlfn.IFS($C87=0,"",
TRUE,_xlfn.TEXTSPLIT(IF($A87=1,MID($C87,7,1000),$C87)," ")
)</f>
        <v>739759288</v>
      </c>
      <c r="G87" t="str">
        <f ca="1"/>
        <v>3474676464</v>
      </c>
      <c r="H87" t="str">
        <f ca="1"/>
        <v>30661386</v>
      </c>
      <c r="U87"/>
      <c r="Z87" s="37" t="str">
        <f t="shared" ca="1" si="5"/>
        <v/>
      </c>
      <c r="AA87" t="str" cm="1">
        <f t="array" aca="1" ref="AA87" ca="1">_xlfn.IFS($Z87="","",TRUE,IFERROR(_xlfn.XLOOKUP(Z87,INDEX(XSEED,0,2),INDEX(XSEED,0,2),,-1),-1))</f>
        <v/>
      </c>
      <c r="AB87" t="str" cm="1">
        <f t="array" aca="1" ref="AB87" ca="1">_xlfn.IFS($Z87="","",TRUE,IFERROR(_xlfn.XLOOKUP(Z87,INDEX(XSEED,0,2),INDEX(XSEED,0,1),,-1),-1))</f>
        <v/>
      </c>
      <c r="AC87" t="str" cm="1">
        <f t="array" aca="1" ref="AC87" ca="1">_xlfn.IFS($Z87="","",TRUE,IFERROR(_xlfn.XLOOKUP(Z87,INDEX(XSEED,0,2),INDEX(XSEED,0,3),,-1),-1))</f>
        <v/>
      </c>
      <c r="AD87" s="39" t="str" cm="1">
        <f t="array" aca="1" ref="AD87" ca="1">_xlfn.IFS(Z87="","",(AA87+AC87)&gt;Z87,AB87+(Z87-AA87),TRUE,Z87)</f>
        <v/>
      </c>
      <c r="AE87" t="str" cm="1">
        <f t="array" aca="1" ref="AE87" ca="1">_xlfn.IFS($AD87="","",TRUE,IFERROR(_xlfn.XLOOKUP(AD87,INDEX(XSOIL,0,2),INDEX(XSOIL,0,2),,-1),-1))</f>
        <v/>
      </c>
      <c r="AF87" t="str" cm="1">
        <f t="array" aca="1" ref="AF87" ca="1">_xlfn.IFS($AD87="","",TRUE,IFERROR(_xlfn.XLOOKUP(AD87,INDEX(XSOIL,0,2),INDEX(XSOIL,0,1),,-1),-1))</f>
        <v/>
      </c>
      <c r="AG87" t="str" cm="1">
        <f t="array" aca="1" ref="AG87" ca="1">_xlfn.IFS($AD87="","",TRUE,IFERROR(_xlfn.XLOOKUP(AD87,INDEX(XSOIL,0,2),INDEX(XSOIL,0,3),,-1),-1))</f>
        <v/>
      </c>
      <c r="AH87" s="39" t="str" cm="1">
        <f t="array" aca="1" ref="AH87" ca="1">_xlfn.IFS(AD87="","",(AE87+AG87)&gt;AD87,AF87+(AD87-AE87),TRUE,AD87)</f>
        <v/>
      </c>
      <c r="AI87" t="str" cm="1">
        <f t="array" aca="1" ref="AI87" ca="1">_xlfn.IFS($AH87="","",TRUE,IFERROR(_xlfn.XLOOKUP(AH87,INDEX(XFERT,0,2),INDEX(XFERT,0,2),,-1),-1))</f>
        <v/>
      </c>
      <c r="AJ87" t="str" cm="1">
        <f t="array" aca="1" ref="AJ87" ca="1">_xlfn.IFS($AH87="","",TRUE,IFERROR(_xlfn.XLOOKUP(AH87,INDEX(XFERT,0,2),INDEX(XFERT,0,1),,-1),-1))</f>
        <v/>
      </c>
      <c r="AK87" t="str" cm="1">
        <f t="array" aca="1" ref="AK87" ca="1">_xlfn.IFS($AH87="","",TRUE,IFERROR(_xlfn.XLOOKUP(AH87,INDEX(XFERT,0,2),INDEX(XFERT,0,3),,-1),-1))</f>
        <v/>
      </c>
      <c r="AL87" s="39" t="str" cm="1">
        <f t="array" aca="1" ref="AL87" ca="1">_xlfn.IFS(AH87="","",(AI87+AK87)&gt;AH87,AJ87+(AH87-AI87),TRUE,AH87)</f>
        <v/>
      </c>
      <c r="AM87" t="str" cm="1">
        <f t="array" aca="1" ref="AM87" ca="1">_xlfn.IFS($AL87="","",TRUE,IFERROR(_xlfn.XLOOKUP(AL87,INDEX(XWATE,0,2),INDEX(XWATE,0,2),,-1),-1))</f>
        <v/>
      </c>
      <c r="AN87" t="str" cm="1">
        <f t="array" aca="1" ref="AN87" ca="1">_xlfn.IFS($AL87="","",TRUE,IFERROR(_xlfn.XLOOKUP(AL87,INDEX(XWATE,0,2),INDEX(XWATE,0,1),,-1),-1))</f>
        <v/>
      </c>
      <c r="AO87" t="str" cm="1">
        <f t="array" aca="1" ref="AO87" ca="1">_xlfn.IFS($AL87="","",TRUE,IFERROR(_xlfn.XLOOKUP(AL87,INDEX(XWATE,0,2),INDEX(XWATE,0,3),,-1),-1))</f>
        <v/>
      </c>
      <c r="AP87" s="39" t="str" cm="1">
        <f t="array" aca="1" ref="AP87" ca="1">_xlfn.IFS(AL87="","",(AM87+AO87)&gt;AL87,AN87+(AL87-AM87),TRUE,AL87)</f>
        <v/>
      </c>
      <c r="AQ87" t="str" cm="1">
        <f t="array" aca="1" ref="AQ87" ca="1">_xlfn.IFS($AP87="","",TRUE,IFERROR(_xlfn.XLOOKUP(AP87,INDEX(XLIGH,0,2),INDEX(XLIGH,0,2),,-1),-1))</f>
        <v/>
      </c>
      <c r="AR87" t="str" cm="1">
        <f t="array" aca="1" ref="AR87" ca="1">_xlfn.IFS($AP87="","",TRUE,IFERROR(_xlfn.XLOOKUP(AP87,INDEX(XLIGH,0,2),INDEX(XLIGH,0,1),,-1),-1))</f>
        <v/>
      </c>
      <c r="AS87" t="str" cm="1">
        <f t="array" aca="1" ref="AS87" ca="1">_xlfn.IFS($AP87="","",TRUE,IFERROR(_xlfn.XLOOKUP(AP87,INDEX(XLIGH,0,2),INDEX(XLIGH,0,3),,-1),-1))</f>
        <v/>
      </c>
      <c r="AT87" s="39" t="str" cm="1">
        <f t="array" aca="1" ref="AT87" ca="1">_xlfn.IFS(AP87="","",(AQ87+AS87)&gt;AP87,AR87+(AP87-AQ87),TRUE,AP87)</f>
        <v/>
      </c>
      <c r="AU87" t="str" cm="1">
        <f t="array" aca="1" ref="AU87" ca="1">_xlfn.IFS($AT87="","",TRUE,IFERROR(_xlfn.XLOOKUP(AT87,INDEX(XTEMP,0,2),INDEX(XTEMP,0,2),,-1),-1))</f>
        <v/>
      </c>
      <c r="AV87" t="str" cm="1">
        <f t="array" aca="1" ref="AV87" ca="1">_xlfn.IFS($AT87="","",TRUE,IFERROR(_xlfn.XLOOKUP(AT87,INDEX(XTEMP,0,2),INDEX(XTEMP,0,1),,-1),-1))</f>
        <v/>
      </c>
      <c r="AW87" t="str" cm="1">
        <f t="array" aca="1" ref="AW87" ca="1">_xlfn.IFS($AT87="","",TRUE,IFERROR(_xlfn.XLOOKUP(AT87,INDEX(XTEMP,0,2),INDEX(XTEMP,0,3),,-1),-1))</f>
        <v/>
      </c>
      <c r="AX87" s="39" t="str" cm="1">
        <f t="array" aca="1" ref="AX87" ca="1">_xlfn.IFS(AT87="","",(AU87+AW87)&gt;AT87,AV87+(AT87-AU87),TRUE,AT87)</f>
        <v/>
      </c>
      <c r="AY87" t="str" cm="1">
        <f t="array" aca="1" ref="AY87" ca="1">_xlfn.IFS($AX87="","",TRUE,IFERROR(_xlfn.XLOOKUP(AX87,INDEX(XHUMI,0,2),INDEX(XHUMI,0,2),,-1),-1))</f>
        <v/>
      </c>
      <c r="AZ87" t="str" cm="1">
        <f t="array" aca="1" ref="AZ87" ca="1">_xlfn.IFS($AX87="","",TRUE,IFERROR(_xlfn.XLOOKUP(AX87,INDEX(XHUMI,0,2),INDEX(XHUMI,0,1),,-1),-1))</f>
        <v/>
      </c>
      <c r="BA87" t="str" cm="1">
        <f t="array" aca="1" ref="BA87" ca="1">_xlfn.IFS($AX87="","",TRUE,IFERROR(_xlfn.XLOOKUP(AX87,INDEX(XHUMI,0,2),INDEX(XHUMI,0,3),,-1),-1))</f>
        <v/>
      </c>
      <c r="BB87" s="39" t="str" cm="1">
        <f t="array" aca="1" ref="BB87" ca="1">_xlfn.IFS(AX87="","",(AY87+BA87)&gt;AX87,AZ87+(AX87-AY87),TRUE,AX87)</f>
        <v/>
      </c>
      <c r="DY87" s="20"/>
      <c r="EA87"/>
      <c r="JM87" s="22"/>
      <c r="KJ87" s="20"/>
    </row>
    <row r="88" spans="1:296" x14ac:dyDescent="0.3">
      <c r="A88">
        <v>76</v>
      </c>
      <c r="C88" s="9" t="str">
        <f t="shared" ca="1" si="3"/>
        <v>417830811 1154801218 92114120</v>
      </c>
      <c r="D88">
        <f t="shared" ca="1" si="4"/>
        <v>29</v>
      </c>
      <c r="E88" t="str" cm="1">
        <f t="array" aca="1" ref="E88" ca="1">_xlfn.IFS($C88=0,"",
NOT(ISERROR(VALUE(LEFT($C88,1)))),"V",
$A88=1,"begn",
TRUE,LEFT($C88,4)
)</f>
        <v>V</v>
      </c>
      <c r="F88" t="str" cm="1">
        <f t="array" aca="1" ref="F88:H88" ca="1">_xlfn.IFS($C88=0,"",
TRUE,_xlfn.TEXTSPLIT(IF($A88=1,MID($C88,7,1000),$C88)," ")
)</f>
        <v>417830811</v>
      </c>
      <c r="G88" t="str">
        <f ca="1"/>
        <v>1154801218</v>
      </c>
      <c r="H88" t="str">
        <f ca="1"/>
        <v>92114120</v>
      </c>
      <c r="U88"/>
      <c r="Z88" s="37" t="str">
        <f t="shared" ca="1" si="5"/>
        <v/>
      </c>
      <c r="AA88" t="str" cm="1">
        <f t="array" aca="1" ref="AA88" ca="1">_xlfn.IFS($Z88="","",TRUE,IFERROR(_xlfn.XLOOKUP(Z88,INDEX(XSEED,0,2),INDEX(XSEED,0,2),,-1),-1))</f>
        <v/>
      </c>
      <c r="AB88" t="str" cm="1">
        <f t="array" aca="1" ref="AB88" ca="1">_xlfn.IFS($Z88="","",TRUE,IFERROR(_xlfn.XLOOKUP(Z88,INDEX(XSEED,0,2),INDEX(XSEED,0,1),,-1),-1))</f>
        <v/>
      </c>
      <c r="AC88" t="str" cm="1">
        <f t="array" aca="1" ref="AC88" ca="1">_xlfn.IFS($Z88="","",TRUE,IFERROR(_xlfn.XLOOKUP(Z88,INDEX(XSEED,0,2),INDEX(XSEED,0,3),,-1),-1))</f>
        <v/>
      </c>
      <c r="AD88" s="39" t="str" cm="1">
        <f t="array" aca="1" ref="AD88" ca="1">_xlfn.IFS(Z88="","",(AA88+AC88)&gt;Z88,AB88+(Z88-AA88),TRUE,Z88)</f>
        <v/>
      </c>
      <c r="AE88" t="str" cm="1">
        <f t="array" aca="1" ref="AE88" ca="1">_xlfn.IFS($AD88="","",TRUE,IFERROR(_xlfn.XLOOKUP(AD88,INDEX(XSOIL,0,2),INDEX(XSOIL,0,2),,-1),-1))</f>
        <v/>
      </c>
      <c r="AF88" t="str" cm="1">
        <f t="array" aca="1" ref="AF88" ca="1">_xlfn.IFS($AD88="","",TRUE,IFERROR(_xlfn.XLOOKUP(AD88,INDEX(XSOIL,0,2),INDEX(XSOIL,0,1),,-1),-1))</f>
        <v/>
      </c>
      <c r="AG88" t="str" cm="1">
        <f t="array" aca="1" ref="AG88" ca="1">_xlfn.IFS($AD88="","",TRUE,IFERROR(_xlfn.XLOOKUP(AD88,INDEX(XSOIL,0,2),INDEX(XSOIL,0,3),,-1),-1))</f>
        <v/>
      </c>
      <c r="AH88" s="39" t="str" cm="1">
        <f t="array" aca="1" ref="AH88" ca="1">_xlfn.IFS(AD88="","",(AE88+AG88)&gt;AD88,AF88+(AD88-AE88),TRUE,AD88)</f>
        <v/>
      </c>
      <c r="AI88" t="str" cm="1">
        <f t="array" aca="1" ref="AI88" ca="1">_xlfn.IFS($AH88="","",TRUE,IFERROR(_xlfn.XLOOKUP(AH88,INDEX(XFERT,0,2),INDEX(XFERT,0,2),,-1),-1))</f>
        <v/>
      </c>
      <c r="AJ88" t="str" cm="1">
        <f t="array" aca="1" ref="AJ88" ca="1">_xlfn.IFS($AH88="","",TRUE,IFERROR(_xlfn.XLOOKUP(AH88,INDEX(XFERT,0,2),INDEX(XFERT,0,1),,-1),-1))</f>
        <v/>
      </c>
      <c r="AK88" t="str" cm="1">
        <f t="array" aca="1" ref="AK88" ca="1">_xlfn.IFS($AH88="","",TRUE,IFERROR(_xlfn.XLOOKUP(AH88,INDEX(XFERT,0,2),INDEX(XFERT,0,3),,-1),-1))</f>
        <v/>
      </c>
      <c r="AL88" s="39" t="str" cm="1">
        <f t="array" aca="1" ref="AL88" ca="1">_xlfn.IFS(AH88="","",(AI88+AK88)&gt;AH88,AJ88+(AH88-AI88),TRUE,AH88)</f>
        <v/>
      </c>
      <c r="AM88" t="str" cm="1">
        <f t="array" aca="1" ref="AM88" ca="1">_xlfn.IFS($AL88="","",TRUE,IFERROR(_xlfn.XLOOKUP(AL88,INDEX(XWATE,0,2),INDEX(XWATE,0,2),,-1),-1))</f>
        <v/>
      </c>
      <c r="AN88" t="str" cm="1">
        <f t="array" aca="1" ref="AN88" ca="1">_xlfn.IFS($AL88="","",TRUE,IFERROR(_xlfn.XLOOKUP(AL88,INDEX(XWATE,0,2),INDEX(XWATE,0,1),,-1),-1))</f>
        <v/>
      </c>
      <c r="AO88" t="str" cm="1">
        <f t="array" aca="1" ref="AO88" ca="1">_xlfn.IFS($AL88="","",TRUE,IFERROR(_xlfn.XLOOKUP(AL88,INDEX(XWATE,0,2),INDEX(XWATE,0,3),,-1),-1))</f>
        <v/>
      </c>
      <c r="AP88" s="39" t="str" cm="1">
        <f t="array" aca="1" ref="AP88" ca="1">_xlfn.IFS(AL88="","",(AM88+AO88)&gt;AL88,AN88+(AL88-AM88),TRUE,AL88)</f>
        <v/>
      </c>
      <c r="AQ88" t="str" cm="1">
        <f t="array" aca="1" ref="AQ88" ca="1">_xlfn.IFS($AP88="","",TRUE,IFERROR(_xlfn.XLOOKUP(AP88,INDEX(XLIGH,0,2),INDEX(XLIGH,0,2),,-1),-1))</f>
        <v/>
      </c>
      <c r="AR88" t="str" cm="1">
        <f t="array" aca="1" ref="AR88" ca="1">_xlfn.IFS($AP88="","",TRUE,IFERROR(_xlfn.XLOOKUP(AP88,INDEX(XLIGH,0,2),INDEX(XLIGH,0,1),,-1),-1))</f>
        <v/>
      </c>
      <c r="AS88" t="str" cm="1">
        <f t="array" aca="1" ref="AS88" ca="1">_xlfn.IFS($AP88="","",TRUE,IFERROR(_xlfn.XLOOKUP(AP88,INDEX(XLIGH,0,2),INDEX(XLIGH,0,3),,-1),-1))</f>
        <v/>
      </c>
      <c r="AT88" s="39" t="str" cm="1">
        <f t="array" aca="1" ref="AT88" ca="1">_xlfn.IFS(AP88="","",(AQ88+AS88)&gt;AP88,AR88+(AP88-AQ88),TRUE,AP88)</f>
        <v/>
      </c>
      <c r="AU88" t="str" cm="1">
        <f t="array" aca="1" ref="AU88" ca="1">_xlfn.IFS($AT88="","",TRUE,IFERROR(_xlfn.XLOOKUP(AT88,INDEX(XTEMP,0,2),INDEX(XTEMP,0,2),,-1),-1))</f>
        <v/>
      </c>
      <c r="AV88" t="str" cm="1">
        <f t="array" aca="1" ref="AV88" ca="1">_xlfn.IFS($AT88="","",TRUE,IFERROR(_xlfn.XLOOKUP(AT88,INDEX(XTEMP,0,2),INDEX(XTEMP,0,1),,-1),-1))</f>
        <v/>
      </c>
      <c r="AW88" t="str" cm="1">
        <f t="array" aca="1" ref="AW88" ca="1">_xlfn.IFS($AT88="","",TRUE,IFERROR(_xlfn.XLOOKUP(AT88,INDEX(XTEMP,0,2),INDEX(XTEMP,0,3),,-1),-1))</f>
        <v/>
      </c>
      <c r="AX88" s="39" t="str" cm="1">
        <f t="array" aca="1" ref="AX88" ca="1">_xlfn.IFS(AT88="","",(AU88+AW88)&gt;AT88,AV88+(AT88-AU88),TRUE,AT88)</f>
        <v/>
      </c>
      <c r="AY88" t="str" cm="1">
        <f t="array" aca="1" ref="AY88" ca="1">_xlfn.IFS($AX88="","",TRUE,IFERROR(_xlfn.XLOOKUP(AX88,INDEX(XHUMI,0,2),INDEX(XHUMI,0,2),,-1),-1))</f>
        <v/>
      </c>
      <c r="AZ88" t="str" cm="1">
        <f t="array" aca="1" ref="AZ88" ca="1">_xlfn.IFS($AX88="","",TRUE,IFERROR(_xlfn.XLOOKUP(AX88,INDEX(XHUMI,0,2),INDEX(XHUMI,0,1),,-1),-1))</f>
        <v/>
      </c>
      <c r="BA88" t="str" cm="1">
        <f t="array" aca="1" ref="BA88" ca="1">_xlfn.IFS($AX88="","",TRUE,IFERROR(_xlfn.XLOOKUP(AX88,INDEX(XHUMI,0,2),INDEX(XHUMI,0,3),,-1),-1))</f>
        <v/>
      </c>
      <c r="BB88" s="39" t="str" cm="1">
        <f t="array" aca="1" ref="BB88" ca="1">_xlfn.IFS(AX88="","",(AY88+BA88)&gt;AX88,AZ88+(AX88-AY88),TRUE,AX88)</f>
        <v/>
      </c>
      <c r="DY88" s="20"/>
      <c r="EA88"/>
      <c r="JM88" s="22"/>
      <c r="KJ88" s="20"/>
    </row>
    <row r="89" spans="1:296" x14ac:dyDescent="0.3">
      <c r="A89">
        <v>77</v>
      </c>
      <c r="C89" s="9" t="str">
        <f t="shared" ca="1" si="3"/>
        <v>509944931 864569221 9396550</v>
      </c>
      <c r="D89">
        <f t="shared" ca="1" si="4"/>
        <v>27</v>
      </c>
      <c r="E89" t="str" cm="1">
        <f t="array" aca="1" ref="E89" ca="1">_xlfn.IFS($C89=0,"",
NOT(ISERROR(VALUE(LEFT($C89,1)))),"V",
$A89=1,"begn",
TRUE,LEFT($C89,4)
)</f>
        <v>V</v>
      </c>
      <c r="F89" t="str" cm="1">
        <f t="array" aca="1" ref="F89:H89" ca="1">_xlfn.IFS($C89=0,"",
TRUE,_xlfn.TEXTSPLIT(IF($A89=1,MID($C89,7,1000),$C89)," ")
)</f>
        <v>509944931</v>
      </c>
      <c r="G89" t="str">
        <f ca="1"/>
        <v>864569221</v>
      </c>
      <c r="H89" t="str">
        <f ca="1"/>
        <v>9396550</v>
      </c>
      <c r="U89"/>
      <c r="Z89" s="37" t="str">
        <f t="shared" ca="1" si="5"/>
        <v/>
      </c>
      <c r="AA89" t="str" cm="1">
        <f t="array" aca="1" ref="AA89" ca="1">_xlfn.IFS($Z89="","",TRUE,IFERROR(_xlfn.XLOOKUP(Z89,INDEX(XSEED,0,2),INDEX(XSEED,0,2),,-1),-1))</f>
        <v/>
      </c>
      <c r="AB89" t="str" cm="1">
        <f t="array" aca="1" ref="AB89" ca="1">_xlfn.IFS($Z89="","",TRUE,IFERROR(_xlfn.XLOOKUP(Z89,INDEX(XSEED,0,2),INDEX(XSEED,0,1),,-1),-1))</f>
        <v/>
      </c>
      <c r="AC89" t="str" cm="1">
        <f t="array" aca="1" ref="AC89" ca="1">_xlfn.IFS($Z89="","",TRUE,IFERROR(_xlfn.XLOOKUP(Z89,INDEX(XSEED,0,2),INDEX(XSEED,0,3),,-1),-1))</f>
        <v/>
      </c>
      <c r="AD89" s="39" t="str" cm="1">
        <f t="array" aca="1" ref="AD89" ca="1">_xlfn.IFS(Z89="","",(AA89+AC89)&gt;Z89,AB89+(Z89-AA89),TRUE,Z89)</f>
        <v/>
      </c>
      <c r="AE89" t="str" cm="1">
        <f t="array" aca="1" ref="AE89" ca="1">_xlfn.IFS($AD89="","",TRUE,IFERROR(_xlfn.XLOOKUP(AD89,INDEX(XSOIL,0,2),INDEX(XSOIL,0,2),,-1),-1))</f>
        <v/>
      </c>
      <c r="AF89" t="str" cm="1">
        <f t="array" aca="1" ref="AF89" ca="1">_xlfn.IFS($AD89="","",TRUE,IFERROR(_xlfn.XLOOKUP(AD89,INDEX(XSOIL,0,2),INDEX(XSOIL,0,1),,-1),-1))</f>
        <v/>
      </c>
      <c r="AG89" t="str" cm="1">
        <f t="array" aca="1" ref="AG89" ca="1">_xlfn.IFS($AD89="","",TRUE,IFERROR(_xlfn.XLOOKUP(AD89,INDEX(XSOIL,0,2),INDEX(XSOIL,0,3),,-1),-1))</f>
        <v/>
      </c>
      <c r="AH89" s="39" t="str" cm="1">
        <f t="array" aca="1" ref="AH89" ca="1">_xlfn.IFS(AD89="","",(AE89+AG89)&gt;AD89,AF89+(AD89-AE89),TRUE,AD89)</f>
        <v/>
      </c>
      <c r="AI89" t="str" cm="1">
        <f t="array" aca="1" ref="AI89" ca="1">_xlfn.IFS($AH89="","",TRUE,IFERROR(_xlfn.XLOOKUP(AH89,INDEX(XFERT,0,2),INDEX(XFERT,0,2),,-1),-1))</f>
        <v/>
      </c>
      <c r="AJ89" t="str" cm="1">
        <f t="array" aca="1" ref="AJ89" ca="1">_xlfn.IFS($AH89="","",TRUE,IFERROR(_xlfn.XLOOKUP(AH89,INDEX(XFERT,0,2),INDEX(XFERT,0,1),,-1),-1))</f>
        <v/>
      </c>
      <c r="AK89" t="str" cm="1">
        <f t="array" aca="1" ref="AK89" ca="1">_xlfn.IFS($AH89="","",TRUE,IFERROR(_xlfn.XLOOKUP(AH89,INDEX(XFERT,0,2),INDEX(XFERT,0,3),,-1),-1))</f>
        <v/>
      </c>
      <c r="AL89" s="39" t="str" cm="1">
        <f t="array" aca="1" ref="AL89" ca="1">_xlfn.IFS(AH89="","",(AI89+AK89)&gt;AH89,AJ89+(AH89-AI89),TRUE,AH89)</f>
        <v/>
      </c>
      <c r="AM89" t="str" cm="1">
        <f t="array" aca="1" ref="AM89" ca="1">_xlfn.IFS($AL89="","",TRUE,IFERROR(_xlfn.XLOOKUP(AL89,INDEX(XWATE,0,2),INDEX(XWATE,0,2),,-1),-1))</f>
        <v/>
      </c>
      <c r="AN89" t="str" cm="1">
        <f t="array" aca="1" ref="AN89" ca="1">_xlfn.IFS($AL89="","",TRUE,IFERROR(_xlfn.XLOOKUP(AL89,INDEX(XWATE,0,2),INDEX(XWATE,0,1),,-1),-1))</f>
        <v/>
      </c>
      <c r="AO89" t="str" cm="1">
        <f t="array" aca="1" ref="AO89" ca="1">_xlfn.IFS($AL89="","",TRUE,IFERROR(_xlfn.XLOOKUP(AL89,INDEX(XWATE,0,2),INDEX(XWATE,0,3),,-1),-1))</f>
        <v/>
      </c>
      <c r="AP89" s="39" t="str" cm="1">
        <f t="array" aca="1" ref="AP89" ca="1">_xlfn.IFS(AL89="","",(AM89+AO89)&gt;AL89,AN89+(AL89-AM89),TRUE,AL89)</f>
        <v/>
      </c>
      <c r="AQ89" t="str" cm="1">
        <f t="array" aca="1" ref="AQ89" ca="1">_xlfn.IFS($AP89="","",TRUE,IFERROR(_xlfn.XLOOKUP(AP89,INDEX(XLIGH,0,2),INDEX(XLIGH,0,2),,-1),-1))</f>
        <v/>
      </c>
      <c r="AR89" t="str" cm="1">
        <f t="array" aca="1" ref="AR89" ca="1">_xlfn.IFS($AP89="","",TRUE,IFERROR(_xlfn.XLOOKUP(AP89,INDEX(XLIGH,0,2),INDEX(XLIGH,0,1),,-1),-1))</f>
        <v/>
      </c>
      <c r="AS89" t="str" cm="1">
        <f t="array" aca="1" ref="AS89" ca="1">_xlfn.IFS($AP89="","",TRUE,IFERROR(_xlfn.XLOOKUP(AP89,INDEX(XLIGH,0,2),INDEX(XLIGH,0,3),,-1),-1))</f>
        <v/>
      </c>
      <c r="AT89" s="39" t="str" cm="1">
        <f t="array" aca="1" ref="AT89" ca="1">_xlfn.IFS(AP89="","",(AQ89+AS89)&gt;AP89,AR89+(AP89-AQ89),TRUE,AP89)</f>
        <v/>
      </c>
      <c r="AU89" t="str" cm="1">
        <f t="array" aca="1" ref="AU89" ca="1">_xlfn.IFS($AT89="","",TRUE,IFERROR(_xlfn.XLOOKUP(AT89,INDEX(XTEMP,0,2),INDEX(XTEMP,0,2),,-1),-1))</f>
        <v/>
      </c>
      <c r="AV89" t="str" cm="1">
        <f t="array" aca="1" ref="AV89" ca="1">_xlfn.IFS($AT89="","",TRUE,IFERROR(_xlfn.XLOOKUP(AT89,INDEX(XTEMP,0,2),INDEX(XTEMP,0,1),,-1),-1))</f>
        <v/>
      </c>
      <c r="AW89" t="str" cm="1">
        <f t="array" aca="1" ref="AW89" ca="1">_xlfn.IFS($AT89="","",TRUE,IFERROR(_xlfn.XLOOKUP(AT89,INDEX(XTEMP,0,2),INDEX(XTEMP,0,3),,-1),-1))</f>
        <v/>
      </c>
      <c r="AX89" s="39" t="str" cm="1">
        <f t="array" aca="1" ref="AX89" ca="1">_xlfn.IFS(AT89="","",(AU89+AW89)&gt;AT89,AV89+(AT89-AU89),TRUE,AT89)</f>
        <v/>
      </c>
      <c r="AY89" t="str" cm="1">
        <f t="array" aca="1" ref="AY89" ca="1">_xlfn.IFS($AX89="","",TRUE,IFERROR(_xlfn.XLOOKUP(AX89,INDEX(XHUMI,0,2),INDEX(XHUMI,0,2),,-1),-1))</f>
        <v/>
      </c>
      <c r="AZ89" t="str" cm="1">
        <f t="array" aca="1" ref="AZ89" ca="1">_xlfn.IFS($AX89="","",TRUE,IFERROR(_xlfn.XLOOKUP(AX89,INDEX(XHUMI,0,2),INDEX(XHUMI,0,1),,-1),-1))</f>
        <v/>
      </c>
      <c r="BA89" t="str" cm="1">
        <f t="array" aca="1" ref="BA89" ca="1">_xlfn.IFS($AX89="","",TRUE,IFERROR(_xlfn.XLOOKUP(AX89,INDEX(XHUMI,0,2),INDEX(XHUMI,0,3),,-1),-1))</f>
        <v/>
      </c>
      <c r="BB89" s="39" t="str" cm="1">
        <f t="array" aca="1" ref="BB89" ca="1">_xlfn.IFS(AX89="","",(AY89+BA89)&gt;AX89,AZ89+(AX89-AY89),TRUE,AX89)</f>
        <v/>
      </c>
      <c r="DY89" s="20"/>
      <c r="EA89"/>
      <c r="JM89" s="22"/>
      <c r="KJ89" s="20"/>
    </row>
    <row r="90" spans="1:296" x14ac:dyDescent="0.3">
      <c r="A90">
        <v>78</v>
      </c>
      <c r="C90" s="9" t="str">
        <f t="shared" ca="1" si="3"/>
        <v>2093785865 2485175975 71576288</v>
      </c>
      <c r="D90">
        <f t="shared" ca="1" si="4"/>
        <v>30</v>
      </c>
      <c r="E90" t="str" cm="1">
        <f t="array" aca="1" ref="E90" ca="1">_xlfn.IFS($C90=0,"",
NOT(ISERROR(VALUE(LEFT($C90,1)))),"V",
$A90=1,"begn",
TRUE,LEFT($C90,4)
)</f>
        <v>V</v>
      </c>
      <c r="F90" t="str" cm="1">
        <f t="array" aca="1" ref="F90:H90" ca="1">_xlfn.IFS($C90=0,"",
TRUE,_xlfn.TEXTSPLIT(IF($A90=1,MID($C90,7,1000),$C90)," ")
)</f>
        <v>2093785865</v>
      </c>
      <c r="G90" t="str">
        <f ca="1"/>
        <v>2485175975</v>
      </c>
      <c r="H90" t="str">
        <f ca="1"/>
        <v>71576288</v>
      </c>
      <c r="U90"/>
      <c r="Z90" s="37" t="str">
        <f t="shared" ca="1" si="5"/>
        <v/>
      </c>
      <c r="AA90" t="str" cm="1">
        <f t="array" aca="1" ref="AA90" ca="1">_xlfn.IFS($Z90="","",TRUE,IFERROR(_xlfn.XLOOKUP(Z90,INDEX(XSEED,0,2),INDEX(XSEED,0,2),,-1),-1))</f>
        <v/>
      </c>
      <c r="AB90" t="str" cm="1">
        <f t="array" aca="1" ref="AB90" ca="1">_xlfn.IFS($Z90="","",TRUE,IFERROR(_xlfn.XLOOKUP(Z90,INDEX(XSEED,0,2),INDEX(XSEED,0,1),,-1),-1))</f>
        <v/>
      </c>
      <c r="AC90" t="str" cm="1">
        <f t="array" aca="1" ref="AC90" ca="1">_xlfn.IFS($Z90="","",TRUE,IFERROR(_xlfn.XLOOKUP(Z90,INDEX(XSEED,0,2),INDEX(XSEED,0,3),,-1),-1))</f>
        <v/>
      </c>
      <c r="AD90" s="39" t="str" cm="1">
        <f t="array" aca="1" ref="AD90" ca="1">_xlfn.IFS(Z90="","",(AA90+AC90)&gt;Z90,AB90+(Z90-AA90),TRUE,Z90)</f>
        <v/>
      </c>
      <c r="AE90" t="str" cm="1">
        <f t="array" aca="1" ref="AE90" ca="1">_xlfn.IFS($AD90="","",TRUE,IFERROR(_xlfn.XLOOKUP(AD90,INDEX(XSOIL,0,2),INDEX(XSOIL,0,2),,-1),-1))</f>
        <v/>
      </c>
      <c r="AF90" t="str" cm="1">
        <f t="array" aca="1" ref="AF90" ca="1">_xlfn.IFS($AD90="","",TRUE,IFERROR(_xlfn.XLOOKUP(AD90,INDEX(XSOIL,0,2),INDEX(XSOIL,0,1),,-1),-1))</f>
        <v/>
      </c>
      <c r="AG90" t="str" cm="1">
        <f t="array" aca="1" ref="AG90" ca="1">_xlfn.IFS($AD90="","",TRUE,IFERROR(_xlfn.XLOOKUP(AD90,INDEX(XSOIL,0,2),INDEX(XSOIL,0,3),,-1),-1))</f>
        <v/>
      </c>
      <c r="AH90" s="39" t="str" cm="1">
        <f t="array" aca="1" ref="AH90" ca="1">_xlfn.IFS(AD90="","",(AE90+AG90)&gt;AD90,AF90+(AD90-AE90),TRUE,AD90)</f>
        <v/>
      </c>
      <c r="AI90" t="str" cm="1">
        <f t="array" aca="1" ref="AI90" ca="1">_xlfn.IFS($AH90="","",TRUE,IFERROR(_xlfn.XLOOKUP(AH90,INDEX(XFERT,0,2),INDEX(XFERT,0,2),,-1),-1))</f>
        <v/>
      </c>
      <c r="AJ90" t="str" cm="1">
        <f t="array" aca="1" ref="AJ90" ca="1">_xlfn.IFS($AH90="","",TRUE,IFERROR(_xlfn.XLOOKUP(AH90,INDEX(XFERT,0,2),INDEX(XFERT,0,1),,-1),-1))</f>
        <v/>
      </c>
      <c r="AK90" t="str" cm="1">
        <f t="array" aca="1" ref="AK90" ca="1">_xlfn.IFS($AH90="","",TRUE,IFERROR(_xlfn.XLOOKUP(AH90,INDEX(XFERT,0,2),INDEX(XFERT,0,3),,-1),-1))</f>
        <v/>
      </c>
      <c r="AL90" s="39" t="str" cm="1">
        <f t="array" aca="1" ref="AL90" ca="1">_xlfn.IFS(AH90="","",(AI90+AK90)&gt;AH90,AJ90+(AH90-AI90),TRUE,AH90)</f>
        <v/>
      </c>
      <c r="AM90" t="str" cm="1">
        <f t="array" aca="1" ref="AM90" ca="1">_xlfn.IFS($AL90="","",TRUE,IFERROR(_xlfn.XLOOKUP(AL90,INDEX(XWATE,0,2),INDEX(XWATE,0,2),,-1),-1))</f>
        <v/>
      </c>
      <c r="AN90" t="str" cm="1">
        <f t="array" aca="1" ref="AN90" ca="1">_xlfn.IFS($AL90="","",TRUE,IFERROR(_xlfn.XLOOKUP(AL90,INDEX(XWATE,0,2),INDEX(XWATE,0,1),,-1),-1))</f>
        <v/>
      </c>
      <c r="AO90" t="str" cm="1">
        <f t="array" aca="1" ref="AO90" ca="1">_xlfn.IFS($AL90="","",TRUE,IFERROR(_xlfn.XLOOKUP(AL90,INDEX(XWATE,0,2),INDEX(XWATE,0,3),,-1),-1))</f>
        <v/>
      </c>
      <c r="AP90" s="39" t="str" cm="1">
        <f t="array" aca="1" ref="AP90" ca="1">_xlfn.IFS(AL90="","",(AM90+AO90)&gt;AL90,AN90+(AL90-AM90),TRUE,AL90)</f>
        <v/>
      </c>
      <c r="AQ90" t="str" cm="1">
        <f t="array" aca="1" ref="AQ90" ca="1">_xlfn.IFS($AP90="","",TRUE,IFERROR(_xlfn.XLOOKUP(AP90,INDEX(XLIGH,0,2),INDEX(XLIGH,0,2),,-1),-1))</f>
        <v/>
      </c>
      <c r="AR90" t="str" cm="1">
        <f t="array" aca="1" ref="AR90" ca="1">_xlfn.IFS($AP90="","",TRUE,IFERROR(_xlfn.XLOOKUP(AP90,INDEX(XLIGH,0,2),INDEX(XLIGH,0,1),,-1),-1))</f>
        <v/>
      </c>
      <c r="AS90" t="str" cm="1">
        <f t="array" aca="1" ref="AS90" ca="1">_xlfn.IFS($AP90="","",TRUE,IFERROR(_xlfn.XLOOKUP(AP90,INDEX(XLIGH,0,2),INDEX(XLIGH,0,3),,-1),-1))</f>
        <v/>
      </c>
      <c r="AT90" s="39" t="str" cm="1">
        <f t="array" aca="1" ref="AT90" ca="1">_xlfn.IFS(AP90="","",(AQ90+AS90)&gt;AP90,AR90+(AP90-AQ90),TRUE,AP90)</f>
        <v/>
      </c>
      <c r="AU90" t="str" cm="1">
        <f t="array" aca="1" ref="AU90" ca="1">_xlfn.IFS($AT90="","",TRUE,IFERROR(_xlfn.XLOOKUP(AT90,INDEX(XTEMP,0,2),INDEX(XTEMP,0,2),,-1),-1))</f>
        <v/>
      </c>
      <c r="AV90" t="str" cm="1">
        <f t="array" aca="1" ref="AV90" ca="1">_xlfn.IFS($AT90="","",TRUE,IFERROR(_xlfn.XLOOKUP(AT90,INDEX(XTEMP,0,2),INDEX(XTEMP,0,1),,-1),-1))</f>
        <v/>
      </c>
      <c r="AW90" t="str" cm="1">
        <f t="array" aca="1" ref="AW90" ca="1">_xlfn.IFS($AT90="","",TRUE,IFERROR(_xlfn.XLOOKUP(AT90,INDEX(XTEMP,0,2),INDEX(XTEMP,0,3),,-1),-1))</f>
        <v/>
      </c>
      <c r="AX90" s="39" t="str" cm="1">
        <f t="array" aca="1" ref="AX90" ca="1">_xlfn.IFS(AT90="","",(AU90+AW90)&gt;AT90,AV90+(AT90-AU90),TRUE,AT90)</f>
        <v/>
      </c>
      <c r="AY90" t="str" cm="1">
        <f t="array" aca="1" ref="AY90" ca="1">_xlfn.IFS($AX90="","",TRUE,IFERROR(_xlfn.XLOOKUP(AX90,INDEX(XHUMI,0,2),INDEX(XHUMI,0,2),,-1),-1))</f>
        <v/>
      </c>
      <c r="AZ90" t="str" cm="1">
        <f t="array" aca="1" ref="AZ90" ca="1">_xlfn.IFS($AX90="","",TRUE,IFERROR(_xlfn.XLOOKUP(AX90,INDEX(XHUMI,0,2),INDEX(XHUMI,0,1),,-1),-1))</f>
        <v/>
      </c>
      <c r="BA90" t="str" cm="1">
        <f t="array" aca="1" ref="BA90" ca="1">_xlfn.IFS($AX90="","",TRUE,IFERROR(_xlfn.XLOOKUP(AX90,INDEX(XHUMI,0,2),INDEX(XHUMI,0,3),,-1),-1))</f>
        <v/>
      </c>
      <c r="BB90" s="39" t="str" cm="1">
        <f t="array" aca="1" ref="BB90" ca="1">_xlfn.IFS(AX90="","",(AY90+BA90)&gt;AX90,AZ90+(AX90-AY90),TRUE,AX90)</f>
        <v/>
      </c>
      <c r="DY90" s="20"/>
      <c r="EA90"/>
      <c r="JM90" s="22"/>
      <c r="KJ90" s="20"/>
    </row>
    <row r="91" spans="1:296" x14ac:dyDescent="0.3">
      <c r="A91">
        <v>79</v>
      </c>
      <c r="C91" s="9" t="str">
        <f t="shared" ca="1" si="3"/>
        <v>3969019394 873965771 280835447</v>
      </c>
      <c r="D91">
        <f t="shared" ca="1" si="4"/>
        <v>30</v>
      </c>
      <c r="E91" t="str" cm="1">
        <f t="array" aca="1" ref="E91" ca="1">_xlfn.IFS($C91=0,"",
NOT(ISERROR(VALUE(LEFT($C91,1)))),"V",
$A91=1,"begn",
TRUE,LEFT($C91,4)
)</f>
        <v>V</v>
      </c>
      <c r="F91" t="str" cm="1">
        <f t="array" aca="1" ref="F91:H91" ca="1">_xlfn.IFS($C91=0,"",
TRUE,_xlfn.TEXTSPLIT(IF($A91=1,MID($C91,7,1000),$C91)," ")
)</f>
        <v>3969019394</v>
      </c>
      <c r="G91" t="str">
        <f ca="1"/>
        <v>873965771</v>
      </c>
      <c r="H91" t="str">
        <f ca="1"/>
        <v>280835447</v>
      </c>
      <c r="U91"/>
      <c r="Z91" s="37" t="str">
        <f t="shared" ca="1" si="5"/>
        <v/>
      </c>
      <c r="AA91" t="str" cm="1">
        <f t="array" aca="1" ref="AA91" ca="1">_xlfn.IFS($Z91="","",TRUE,IFERROR(_xlfn.XLOOKUP(Z91,INDEX(XSEED,0,2),INDEX(XSEED,0,2),,-1),-1))</f>
        <v/>
      </c>
      <c r="AB91" t="str" cm="1">
        <f t="array" aca="1" ref="AB91" ca="1">_xlfn.IFS($Z91="","",TRUE,IFERROR(_xlfn.XLOOKUP(Z91,INDEX(XSEED,0,2),INDEX(XSEED,0,1),,-1),-1))</f>
        <v/>
      </c>
      <c r="AC91" t="str" cm="1">
        <f t="array" aca="1" ref="AC91" ca="1">_xlfn.IFS($Z91="","",TRUE,IFERROR(_xlfn.XLOOKUP(Z91,INDEX(XSEED,0,2),INDEX(XSEED,0,3),,-1),-1))</f>
        <v/>
      </c>
      <c r="AD91" s="39" t="str" cm="1">
        <f t="array" aca="1" ref="AD91" ca="1">_xlfn.IFS(Z91="","",(AA91+AC91)&gt;Z91,AB91+(Z91-AA91),TRUE,Z91)</f>
        <v/>
      </c>
      <c r="AE91" t="str" cm="1">
        <f t="array" aca="1" ref="AE91" ca="1">_xlfn.IFS($AD91="","",TRUE,IFERROR(_xlfn.XLOOKUP(AD91,INDEX(XSOIL,0,2),INDEX(XSOIL,0,2),,-1),-1))</f>
        <v/>
      </c>
      <c r="AF91" t="str" cm="1">
        <f t="array" aca="1" ref="AF91" ca="1">_xlfn.IFS($AD91="","",TRUE,IFERROR(_xlfn.XLOOKUP(AD91,INDEX(XSOIL,0,2),INDEX(XSOIL,0,1),,-1),-1))</f>
        <v/>
      </c>
      <c r="AG91" t="str" cm="1">
        <f t="array" aca="1" ref="AG91" ca="1">_xlfn.IFS($AD91="","",TRUE,IFERROR(_xlfn.XLOOKUP(AD91,INDEX(XSOIL,0,2),INDEX(XSOIL,0,3),,-1),-1))</f>
        <v/>
      </c>
      <c r="AH91" s="39" t="str" cm="1">
        <f t="array" aca="1" ref="AH91" ca="1">_xlfn.IFS(AD91="","",(AE91+AG91)&gt;AD91,AF91+(AD91-AE91),TRUE,AD91)</f>
        <v/>
      </c>
      <c r="AI91" t="str" cm="1">
        <f t="array" aca="1" ref="AI91" ca="1">_xlfn.IFS($AH91="","",TRUE,IFERROR(_xlfn.XLOOKUP(AH91,INDEX(XFERT,0,2),INDEX(XFERT,0,2),,-1),-1))</f>
        <v/>
      </c>
      <c r="AJ91" t="str" cm="1">
        <f t="array" aca="1" ref="AJ91" ca="1">_xlfn.IFS($AH91="","",TRUE,IFERROR(_xlfn.XLOOKUP(AH91,INDEX(XFERT,0,2),INDEX(XFERT,0,1),,-1),-1))</f>
        <v/>
      </c>
      <c r="AK91" t="str" cm="1">
        <f t="array" aca="1" ref="AK91" ca="1">_xlfn.IFS($AH91="","",TRUE,IFERROR(_xlfn.XLOOKUP(AH91,INDEX(XFERT,0,2),INDEX(XFERT,0,3),,-1),-1))</f>
        <v/>
      </c>
      <c r="AL91" s="39" t="str" cm="1">
        <f t="array" aca="1" ref="AL91" ca="1">_xlfn.IFS(AH91="","",(AI91+AK91)&gt;AH91,AJ91+(AH91-AI91),TRUE,AH91)</f>
        <v/>
      </c>
      <c r="AM91" t="str" cm="1">
        <f t="array" aca="1" ref="AM91" ca="1">_xlfn.IFS($AL91="","",TRUE,IFERROR(_xlfn.XLOOKUP(AL91,INDEX(XWATE,0,2),INDEX(XWATE,0,2),,-1),-1))</f>
        <v/>
      </c>
      <c r="AN91" t="str" cm="1">
        <f t="array" aca="1" ref="AN91" ca="1">_xlfn.IFS($AL91="","",TRUE,IFERROR(_xlfn.XLOOKUP(AL91,INDEX(XWATE,0,2),INDEX(XWATE,0,1),,-1),-1))</f>
        <v/>
      </c>
      <c r="AO91" t="str" cm="1">
        <f t="array" aca="1" ref="AO91" ca="1">_xlfn.IFS($AL91="","",TRUE,IFERROR(_xlfn.XLOOKUP(AL91,INDEX(XWATE,0,2),INDEX(XWATE,0,3),,-1),-1))</f>
        <v/>
      </c>
      <c r="AP91" s="39" t="str" cm="1">
        <f t="array" aca="1" ref="AP91" ca="1">_xlfn.IFS(AL91="","",(AM91+AO91)&gt;AL91,AN91+(AL91-AM91),TRUE,AL91)</f>
        <v/>
      </c>
      <c r="AQ91" t="str" cm="1">
        <f t="array" aca="1" ref="AQ91" ca="1">_xlfn.IFS($AP91="","",TRUE,IFERROR(_xlfn.XLOOKUP(AP91,INDEX(XLIGH,0,2),INDEX(XLIGH,0,2),,-1),-1))</f>
        <v/>
      </c>
      <c r="AR91" t="str" cm="1">
        <f t="array" aca="1" ref="AR91" ca="1">_xlfn.IFS($AP91="","",TRUE,IFERROR(_xlfn.XLOOKUP(AP91,INDEX(XLIGH,0,2),INDEX(XLIGH,0,1),,-1),-1))</f>
        <v/>
      </c>
      <c r="AS91" t="str" cm="1">
        <f t="array" aca="1" ref="AS91" ca="1">_xlfn.IFS($AP91="","",TRUE,IFERROR(_xlfn.XLOOKUP(AP91,INDEX(XLIGH,0,2),INDEX(XLIGH,0,3),,-1),-1))</f>
        <v/>
      </c>
      <c r="AT91" s="39" t="str" cm="1">
        <f t="array" aca="1" ref="AT91" ca="1">_xlfn.IFS(AP91="","",(AQ91+AS91)&gt;AP91,AR91+(AP91-AQ91),TRUE,AP91)</f>
        <v/>
      </c>
      <c r="AU91" t="str" cm="1">
        <f t="array" aca="1" ref="AU91" ca="1">_xlfn.IFS($AT91="","",TRUE,IFERROR(_xlfn.XLOOKUP(AT91,INDEX(XTEMP,0,2),INDEX(XTEMP,0,2),,-1),-1))</f>
        <v/>
      </c>
      <c r="AV91" t="str" cm="1">
        <f t="array" aca="1" ref="AV91" ca="1">_xlfn.IFS($AT91="","",TRUE,IFERROR(_xlfn.XLOOKUP(AT91,INDEX(XTEMP,0,2),INDEX(XTEMP,0,1),,-1),-1))</f>
        <v/>
      </c>
      <c r="AW91" t="str" cm="1">
        <f t="array" aca="1" ref="AW91" ca="1">_xlfn.IFS($AT91="","",TRUE,IFERROR(_xlfn.XLOOKUP(AT91,INDEX(XTEMP,0,2),INDEX(XTEMP,0,3),,-1),-1))</f>
        <v/>
      </c>
      <c r="AX91" s="39" t="str" cm="1">
        <f t="array" aca="1" ref="AX91" ca="1">_xlfn.IFS(AT91="","",(AU91+AW91)&gt;AT91,AV91+(AT91-AU91),TRUE,AT91)</f>
        <v/>
      </c>
      <c r="AY91" t="str" cm="1">
        <f t="array" aca="1" ref="AY91" ca="1">_xlfn.IFS($AX91="","",TRUE,IFERROR(_xlfn.XLOOKUP(AX91,INDEX(XHUMI,0,2),INDEX(XHUMI,0,2),,-1),-1))</f>
        <v/>
      </c>
      <c r="AZ91" t="str" cm="1">
        <f t="array" aca="1" ref="AZ91" ca="1">_xlfn.IFS($AX91="","",TRUE,IFERROR(_xlfn.XLOOKUP(AX91,INDEX(XHUMI,0,2),INDEX(XHUMI,0,1),,-1),-1))</f>
        <v/>
      </c>
      <c r="BA91" t="str" cm="1">
        <f t="array" aca="1" ref="BA91" ca="1">_xlfn.IFS($AX91="","",TRUE,IFERROR(_xlfn.XLOOKUP(AX91,INDEX(XHUMI,0,2),INDEX(XHUMI,0,3),,-1),-1))</f>
        <v/>
      </c>
      <c r="BB91" s="39" t="str" cm="1">
        <f t="array" aca="1" ref="BB91" ca="1">_xlfn.IFS(AX91="","",(AY91+BA91)&gt;AX91,AZ91+(AX91-AY91),TRUE,AX91)</f>
        <v/>
      </c>
      <c r="DY91" s="20"/>
      <c r="EA91"/>
      <c r="JM91" s="22"/>
      <c r="KJ91" s="20"/>
    </row>
    <row r="92" spans="1:296" x14ac:dyDescent="0.3">
      <c r="A92">
        <v>80</v>
      </c>
      <c r="C92" s="9" t="str">
        <f t="shared" ca="1" si="3"/>
        <v>2503316779 2246864892 15380735</v>
      </c>
      <c r="D92">
        <f t="shared" ca="1" si="4"/>
        <v>30</v>
      </c>
      <c r="E92" t="str" cm="1">
        <f t="array" aca="1" ref="E92" ca="1">_xlfn.IFS($C92=0,"",
NOT(ISERROR(VALUE(LEFT($C92,1)))),"V",
$A92=1,"begn",
TRUE,LEFT($C92,4)
)</f>
        <v>V</v>
      </c>
      <c r="F92" t="str" cm="1">
        <f t="array" aca="1" ref="F92:H92" ca="1">_xlfn.IFS($C92=0,"",
TRUE,_xlfn.TEXTSPLIT(IF($A92=1,MID($C92,7,1000),$C92)," ")
)</f>
        <v>2503316779</v>
      </c>
      <c r="G92" t="str">
        <f ca="1"/>
        <v>2246864892</v>
      </c>
      <c r="H92" t="str">
        <f ca="1"/>
        <v>15380735</v>
      </c>
      <c r="U92"/>
      <c r="Z92" s="37" t="str">
        <f t="shared" ca="1" si="5"/>
        <v/>
      </c>
      <c r="AA92" t="str" cm="1">
        <f t="array" aca="1" ref="AA92" ca="1">_xlfn.IFS($Z92="","",TRUE,IFERROR(_xlfn.XLOOKUP(Z92,INDEX(XSEED,0,2),INDEX(XSEED,0,2),,-1),-1))</f>
        <v/>
      </c>
      <c r="AB92" t="str" cm="1">
        <f t="array" aca="1" ref="AB92" ca="1">_xlfn.IFS($Z92="","",TRUE,IFERROR(_xlfn.XLOOKUP(Z92,INDEX(XSEED,0,2),INDEX(XSEED,0,1),,-1),-1))</f>
        <v/>
      </c>
      <c r="AC92" t="str" cm="1">
        <f t="array" aca="1" ref="AC92" ca="1">_xlfn.IFS($Z92="","",TRUE,IFERROR(_xlfn.XLOOKUP(Z92,INDEX(XSEED,0,2),INDEX(XSEED,0,3),,-1),-1))</f>
        <v/>
      </c>
      <c r="AD92" s="39" t="str" cm="1">
        <f t="array" aca="1" ref="AD92" ca="1">_xlfn.IFS(Z92="","",(AA92+AC92)&gt;Z92,AB92+(Z92-AA92),TRUE,Z92)</f>
        <v/>
      </c>
      <c r="AE92" t="str" cm="1">
        <f t="array" aca="1" ref="AE92" ca="1">_xlfn.IFS($AD92="","",TRUE,IFERROR(_xlfn.XLOOKUP(AD92,INDEX(XSOIL,0,2),INDEX(XSOIL,0,2),,-1),-1))</f>
        <v/>
      </c>
      <c r="AF92" t="str" cm="1">
        <f t="array" aca="1" ref="AF92" ca="1">_xlfn.IFS($AD92="","",TRUE,IFERROR(_xlfn.XLOOKUP(AD92,INDEX(XSOIL,0,2),INDEX(XSOIL,0,1),,-1),-1))</f>
        <v/>
      </c>
      <c r="AG92" t="str" cm="1">
        <f t="array" aca="1" ref="AG92" ca="1">_xlfn.IFS($AD92="","",TRUE,IFERROR(_xlfn.XLOOKUP(AD92,INDEX(XSOIL,0,2),INDEX(XSOIL,0,3),,-1),-1))</f>
        <v/>
      </c>
      <c r="AH92" s="39" t="str" cm="1">
        <f t="array" aca="1" ref="AH92" ca="1">_xlfn.IFS(AD92="","",(AE92+AG92)&gt;AD92,AF92+(AD92-AE92),TRUE,AD92)</f>
        <v/>
      </c>
      <c r="AI92" t="str" cm="1">
        <f t="array" aca="1" ref="AI92" ca="1">_xlfn.IFS($AH92="","",TRUE,IFERROR(_xlfn.XLOOKUP(AH92,INDEX(XFERT,0,2),INDEX(XFERT,0,2),,-1),-1))</f>
        <v/>
      </c>
      <c r="AJ92" t="str" cm="1">
        <f t="array" aca="1" ref="AJ92" ca="1">_xlfn.IFS($AH92="","",TRUE,IFERROR(_xlfn.XLOOKUP(AH92,INDEX(XFERT,0,2),INDEX(XFERT,0,1),,-1),-1))</f>
        <v/>
      </c>
      <c r="AK92" t="str" cm="1">
        <f t="array" aca="1" ref="AK92" ca="1">_xlfn.IFS($AH92="","",TRUE,IFERROR(_xlfn.XLOOKUP(AH92,INDEX(XFERT,0,2),INDEX(XFERT,0,3),,-1),-1))</f>
        <v/>
      </c>
      <c r="AL92" s="39" t="str" cm="1">
        <f t="array" aca="1" ref="AL92" ca="1">_xlfn.IFS(AH92="","",(AI92+AK92)&gt;AH92,AJ92+(AH92-AI92),TRUE,AH92)</f>
        <v/>
      </c>
      <c r="AM92" t="str" cm="1">
        <f t="array" aca="1" ref="AM92" ca="1">_xlfn.IFS($AL92="","",TRUE,IFERROR(_xlfn.XLOOKUP(AL92,INDEX(XWATE,0,2),INDEX(XWATE,0,2),,-1),-1))</f>
        <v/>
      </c>
      <c r="AN92" t="str" cm="1">
        <f t="array" aca="1" ref="AN92" ca="1">_xlfn.IFS($AL92="","",TRUE,IFERROR(_xlfn.XLOOKUP(AL92,INDEX(XWATE,0,2),INDEX(XWATE,0,1),,-1),-1))</f>
        <v/>
      </c>
      <c r="AO92" t="str" cm="1">
        <f t="array" aca="1" ref="AO92" ca="1">_xlfn.IFS($AL92="","",TRUE,IFERROR(_xlfn.XLOOKUP(AL92,INDEX(XWATE,0,2),INDEX(XWATE,0,3),,-1),-1))</f>
        <v/>
      </c>
      <c r="AP92" s="39" t="str" cm="1">
        <f t="array" aca="1" ref="AP92" ca="1">_xlfn.IFS(AL92="","",(AM92+AO92)&gt;AL92,AN92+(AL92-AM92),TRUE,AL92)</f>
        <v/>
      </c>
      <c r="AQ92" t="str" cm="1">
        <f t="array" aca="1" ref="AQ92" ca="1">_xlfn.IFS($AP92="","",TRUE,IFERROR(_xlfn.XLOOKUP(AP92,INDEX(XLIGH,0,2),INDEX(XLIGH,0,2),,-1),-1))</f>
        <v/>
      </c>
      <c r="AR92" t="str" cm="1">
        <f t="array" aca="1" ref="AR92" ca="1">_xlfn.IFS($AP92="","",TRUE,IFERROR(_xlfn.XLOOKUP(AP92,INDEX(XLIGH,0,2),INDEX(XLIGH,0,1),,-1),-1))</f>
        <v/>
      </c>
      <c r="AS92" t="str" cm="1">
        <f t="array" aca="1" ref="AS92" ca="1">_xlfn.IFS($AP92="","",TRUE,IFERROR(_xlfn.XLOOKUP(AP92,INDEX(XLIGH,0,2),INDEX(XLIGH,0,3),,-1),-1))</f>
        <v/>
      </c>
      <c r="AT92" s="39" t="str" cm="1">
        <f t="array" aca="1" ref="AT92" ca="1">_xlfn.IFS(AP92="","",(AQ92+AS92)&gt;AP92,AR92+(AP92-AQ92),TRUE,AP92)</f>
        <v/>
      </c>
      <c r="AU92" t="str" cm="1">
        <f t="array" aca="1" ref="AU92" ca="1">_xlfn.IFS($AT92="","",TRUE,IFERROR(_xlfn.XLOOKUP(AT92,INDEX(XTEMP,0,2),INDEX(XTEMP,0,2),,-1),-1))</f>
        <v/>
      </c>
      <c r="AV92" t="str" cm="1">
        <f t="array" aca="1" ref="AV92" ca="1">_xlfn.IFS($AT92="","",TRUE,IFERROR(_xlfn.XLOOKUP(AT92,INDEX(XTEMP,0,2),INDEX(XTEMP,0,1),,-1),-1))</f>
        <v/>
      </c>
      <c r="AW92" t="str" cm="1">
        <f t="array" aca="1" ref="AW92" ca="1">_xlfn.IFS($AT92="","",TRUE,IFERROR(_xlfn.XLOOKUP(AT92,INDEX(XTEMP,0,2),INDEX(XTEMP,0,3),,-1),-1))</f>
        <v/>
      </c>
      <c r="AX92" s="39" t="str" cm="1">
        <f t="array" aca="1" ref="AX92" ca="1">_xlfn.IFS(AT92="","",(AU92+AW92)&gt;AT92,AV92+(AT92-AU92),TRUE,AT92)</f>
        <v/>
      </c>
      <c r="AY92" t="str" cm="1">
        <f t="array" aca="1" ref="AY92" ca="1">_xlfn.IFS($AX92="","",TRUE,IFERROR(_xlfn.XLOOKUP(AX92,INDEX(XHUMI,0,2),INDEX(XHUMI,0,2),,-1),-1))</f>
        <v/>
      </c>
      <c r="AZ92" t="str" cm="1">
        <f t="array" aca="1" ref="AZ92" ca="1">_xlfn.IFS($AX92="","",TRUE,IFERROR(_xlfn.XLOOKUP(AX92,INDEX(XHUMI,0,2),INDEX(XHUMI,0,1),,-1),-1))</f>
        <v/>
      </c>
      <c r="BA92" t="str" cm="1">
        <f t="array" aca="1" ref="BA92" ca="1">_xlfn.IFS($AX92="","",TRUE,IFERROR(_xlfn.XLOOKUP(AX92,INDEX(XHUMI,0,2),INDEX(XHUMI,0,3),,-1),-1))</f>
        <v/>
      </c>
      <c r="BB92" s="39" t="str" cm="1">
        <f t="array" aca="1" ref="BB92" ca="1">_xlfn.IFS(AX92="","",(AY92+BA92)&gt;AX92,AZ92+(AX92-AY92),TRUE,AX92)</f>
        <v/>
      </c>
      <c r="DY92" s="20"/>
      <c r="EA92"/>
      <c r="JM92" s="22"/>
      <c r="KJ92" s="20"/>
    </row>
    <row r="93" spans="1:296" x14ac:dyDescent="0.3">
      <c r="A93">
        <v>81</v>
      </c>
      <c r="C93" s="9" t="str">
        <f t="shared" ca="1" si="3"/>
        <v>3348169999 1775953835 81834624</v>
      </c>
      <c r="D93">
        <f t="shared" ca="1" si="4"/>
        <v>30</v>
      </c>
      <c r="E93" t="str" cm="1">
        <f t="array" aca="1" ref="E93" ca="1">_xlfn.IFS($C93=0,"",
NOT(ISERROR(VALUE(LEFT($C93,1)))),"V",
$A93=1,"begn",
TRUE,LEFT($C93,4)
)</f>
        <v>V</v>
      </c>
      <c r="F93" t="str" cm="1">
        <f t="array" aca="1" ref="F93:H93" ca="1">_xlfn.IFS($C93=0,"",
TRUE,_xlfn.TEXTSPLIT(IF($A93=1,MID($C93,7,1000),$C93)," ")
)</f>
        <v>3348169999</v>
      </c>
      <c r="G93" t="str">
        <f ca="1"/>
        <v>1775953835</v>
      </c>
      <c r="H93" t="str">
        <f ca="1"/>
        <v>81834624</v>
      </c>
      <c r="U93"/>
      <c r="Z93" s="37" t="str">
        <f t="shared" ca="1" si="5"/>
        <v/>
      </c>
      <c r="AA93" t="str" cm="1">
        <f t="array" aca="1" ref="AA93" ca="1">_xlfn.IFS($Z93="","",TRUE,IFERROR(_xlfn.XLOOKUP(Z93,INDEX(XSEED,0,2),INDEX(XSEED,0,2),,-1),-1))</f>
        <v/>
      </c>
      <c r="AB93" t="str" cm="1">
        <f t="array" aca="1" ref="AB93" ca="1">_xlfn.IFS($Z93="","",TRUE,IFERROR(_xlfn.XLOOKUP(Z93,INDEX(XSEED,0,2),INDEX(XSEED,0,1),,-1),-1))</f>
        <v/>
      </c>
      <c r="AC93" t="str" cm="1">
        <f t="array" aca="1" ref="AC93" ca="1">_xlfn.IFS($Z93="","",TRUE,IFERROR(_xlfn.XLOOKUP(Z93,INDEX(XSEED,0,2),INDEX(XSEED,0,3),,-1),-1))</f>
        <v/>
      </c>
      <c r="AD93" s="39" t="str" cm="1">
        <f t="array" aca="1" ref="AD93" ca="1">_xlfn.IFS(Z93="","",(AA93+AC93)&gt;Z93,AB93+(Z93-AA93),TRUE,Z93)</f>
        <v/>
      </c>
      <c r="AE93" t="str" cm="1">
        <f t="array" aca="1" ref="AE93" ca="1">_xlfn.IFS($AD93="","",TRUE,IFERROR(_xlfn.XLOOKUP(AD93,INDEX(XSOIL,0,2),INDEX(XSOIL,0,2),,-1),-1))</f>
        <v/>
      </c>
      <c r="AF93" t="str" cm="1">
        <f t="array" aca="1" ref="AF93" ca="1">_xlfn.IFS($AD93="","",TRUE,IFERROR(_xlfn.XLOOKUP(AD93,INDEX(XSOIL,0,2),INDEX(XSOIL,0,1),,-1),-1))</f>
        <v/>
      </c>
      <c r="AG93" t="str" cm="1">
        <f t="array" aca="1" ref="AG93" ca="1">_xlfn.IFS($AD93="","",TRUE,IFERROR(_xlfn.XLOOKUP(AD93,INDEX(XSOIL,0,2),INDEX(XSOIL,0,3),,-1),-1))</f>
        <v/>
      </c>
      <c r="AH93" s="39" t="str" cm="1">
        <f t="array" aca="1" ref="AH93" ca="1">_xlfn.IFS(AD93="","",(AE93+AG93)&gt;AD93,AF93+(AD93-AE93),TRUE,AD93)</f>
        <v/>
      </c>
      <c r="AI93" t="str" cm="1">
        <f t="array" aca="1" ref="AI93" ca="1">_xlfn.IFS($AH93="","",TRUE,IFERROR(_xlfn.XLOOKUP(AH93,INDEX(XFERT,0,2),INDEX(XFERT,0,2),,-1),-1))</f>
        <v/>
      </c>
      <c r="AJ93" t="str" cm="1">
        <f t="array" aca="1" ref="AJ93" ca="1">_xlfn.IFS($AH93="","",TRUE,IFERROR(_xlfn.XLOOKUP(AH93,INDEX(XFERT,0,2),INDEX(XFERT,0,1),,-1),-1))</f>
        <v/>
      </c>
      <c r="AK93" t="str" cm="1">
        <f t="array" aca="1" ref="AK93" ca="1">_xlfn.IFS($AH93="","",TRUE,IFERROR(_xlfn.XLOOKUP(AH93,INDEX(XFERT,0,2),INDEX(XFERT,0,3),,-1),-1))</f>
        <v/>
      </c>
      <c r="AL93" s="39" t="str" cm="1">
        <f t="array" aca="1" ref="AL93" ca="1">_xlfn.IFS(AH93="","",(AI93+AK93)&gt;AH93,AJ93+(AH93-AI93),TRUE,AH93)</f>
        <v/>
      </c>
      <c r="AM93" t="str" cm="1">
        <f t="array" aca="1" ref="AM93" ca="1">_xlfn.IFS($AL93="","",TRUE,IFERROR(_xlfn.XLOOKUP(AL93,INDEX(XWATE,0,2),INDEX(XWATE,0,2),,-1),-1))</f>
        <v/>
      </c>
      <c r="AN93" t="str" cm="1">
        <f t="array" aca="1" ref="AN93" ca="1">_xlfn.IFS($AL93="","",TRUE,IFERROR(_xlfn.XLOOKUP(AL93,INDEX(XWATE,0,2),INDEX(XWATE,0,1),,-1),-1))</f>
        <v/>
      </c>
      <c r="AO93" t="str" cm="1">
        <f t="array" aca="1" ref="AO93" ca="1">_xlfn.IFS($AL93="","",TRUE,IFERROR(_xlfn.XLOOKUP(AL93,INDEX(XWATE,0,2),INDEX(XWATE,0,3),,-1),-1))</f>
        <v/>
      </c>
      <c r="AP93" s="39" t="str" cm="1">
        <f t="array" aca="1" ref="AP93" ca="1">_xlfn.IFS(AL93="","",(AM93+AO93)&gt;AL93,AN93+(AL93-AM93),TRUE,AL93)</f>
        <v/>
      </c>
      <c r="AQ93" t="str" cm="1">
        <f t="array" aca="1" ref="AQ93" ca="1">_xlfn.IFS($AP93="","",TRUE,IFERROR(_xlfn.XLOOKUP(AP93,INDEX(XLIGH,0,2),INDEX(XLIGH,0,2),,-1),-1))</f>
        <v/>
      </c>
      <c r="AR93" t="str" cm="1">
        <f t="array" aca="1" ref="AR93" ca="1">_xlfn.IFS($AP93="","",TRUE,IFERROR(_xlfn.XLOOKUP(AP93,INDEX(XLIGH,0,2),INDEX(XLIGH,0,1),,-1),-1))</f>
        <v/>
      </c>
      <c r="AS93" t="str" cm="1">
        <f t="array" aca="1" ref="AS93" ca="1">_xlfn.IFS($AP93="","",TRUE,IFERROR(_xlfn.XLOOKUP(AP93,INDEX(XLIGH,0,2),INDEX(XLIGH,0,3),,-1),-1))</f>
        <v/>
      </c>
      <c r="AT93" s="39" t="str" cm="1">
        <f t="array" aca="1" ref="AT93" ca="1">_xlfn.IFS(AP93="","",(AQ93+AS93)&gt;AP93,AR93+(AP93-AQ93),TRUE,AP93)</f>
        <v/>
      </c>
      <c r="AU93" t="str" cm="1">
        <f t="array" aca="1" ref="AU93" ca="1">_xlfn.IFS($AT93="","",TRUE,IFERROR(_xlfn.XLOOKUP(AT93,INDEX(XTEMP,0,2),INDEX(XTEMP,0,2),,-1),-1))</f>
        <v/>
      </c>
      <c r="AV93" t="str" cm="1">
        <f t="array" aca="1" ref="AV93" ca="1">_xlfn.IFS($AT93="","",TRUE,IFERROR(_xlfn.XLOOKUP(AT93,INDEX(XTEMP,0,2),INDEX(XTEMP,0,1),,-1),-1))</f>
        <v/>
      </c>
      <c r="AW93" t="str" cm="1">
        <f t="array" aca="1" ref="AW93" ca="1">_xlfn.IFS($AT93="","",TRUE,IFERROR(_xlfn.XLOOKUP(AT93,INDEX(XTEMP,0,2),INDEX(XTEMP,0,3),,-1),-1))</f>
        <v/>
      </c>
      <c r="AX93" s="39" t="str" cm="1">
        <f t="array" aca="1" ref="AX93" ca="1">_xlfn.IFS(AT93="","",(AU93+AW93)&gt;AT93,AV93+(AT93-AU93),TRUE,AT93)</f>
        <v/>
      </c>
      <c r="AY93" t="str" cm="1">
        <f t="array" aca="1" ref="AY93" ca="1">_xlfn.IFS($AX93="","",TRUE,IFERROR(_xlfn.XLOOKUP(AX93,INDEX(XHUMI,0,2),INDEX(XHUMI,0,2),,-1),-1))</f>
        <v/>
      </c>
      <c r="AZ93" t="str" cm="1">
        <f t="array" aca="1" ref="AZ93" ca="1">_xlfn.IFS($AX93="","",TRUE,IFERROR(_xlfn.XLOOKUP(AX93,INDEX(XHUMI,0,2),INDEX(XHUMI,0,1),,-1),-1))</f>
        <v/>
      </c>
      <c r="BA93" t="str" cm="1">
        <f t="array" aca="1" ref="BA93" ca="1">_xlfn.IFS($AX93="","",TRUE,IFERROR(_xlfn.XLOOKUP(AX93,INDEX(XHUMI,0,2),INDEX(XHUMI,0,3),,-1),-1))</f>
        <v/>
      </c>
      <c r="BB93" s="39" t="str" cm="1">
        <f t="array" aca="1" ref="BB93" ca="1">_xlfn.IFS(AX93="","",(AY93+BA93)&gt;AX93,AZ93+(AX93-AY93),TRUE,AX93)</f>
        <v/>
      </c>
      <c r="DY93" s="20"/>
      <c r="EA93"/>
      <c r="JM93" s="22"/>
      <c r="KJ93" s="20"/>
    </row>
    <row r="94" spans="1:296" x14ac:dyDescent="0.3">
      <c r="A94">
        <v>82</v>
      </c>
      <c r="C94" s="9">
        <f t="shared" ca="1" si="3"/>
        <v>0</v>
      </c>
      <c r="D94" t="str">
        <f t="shared" ca="1" si="4"/>
        <v/>
      </c>
      <c r="E94" t="str" cm="1">
        <f t="array" aca="1" ref="E94" ca="1">_xlfn.IFS($C94=0,"",
NOT(ISERROR(VALUE(LEFT($C94,1)))),"V",
$A94=1,"begn",
TRUE,LEFT($C94,4)
)</f>
        <v/>
      </c>
      <c r="F94" t="str" cm="1">
        <f t="array" aca="1" ref="F94" ca="1">_xlfn.IFS($C94=0,"",
TRUE,_xlfn.TEXTSPLIT(IF($A94=1,MID($C94,7,1000),$C94)," ")
)</f>
        <v/>
      </c>
      <c r="U94"/>
      <c r="Z94" s="37" t="str">
        <f t="shared" ca="1" si="5"/>
        <v/>
      </c>
      <c r="AA94" t="str" cm="1">
        <f t="array" aca="1" ref="AA94" ca="1">_xlfn.IFS($Z94="","",TRUE,IFERROR(_xlfn.XLOOKUP(Z94,INDEX(XSEED,0,2),INDEX(XSEED,0,2),,-1),-1))</f>
        <v/>
      </c>
      <c r="AB94" t="str" cm="1">
        <f t="array" aca="1" ref="AB94" ca="1">_xlfn.IFS($Z94="","",TRUE,IFERROR(_xlfn.XLOOKUP(Z94,INDEX(XSEED,0,2),INDEX(XSEED,0,1),,-1),-1))</f>
        <v/>
      </c>
      <c r="AC94" t="str" cm="1">
        <f t="array" aca="1" ref="AC94" ca="1">_xlfn.IFS($Z94="","",TRUE,IFERROR(_xlfn.XLOOKUP(Z94,INDEX(XSEED,0,2),INDEX(XSEED,0,3),,-1),-1))</f>
        <v/>
      </c>
      <c r="AD94" s="39" t="str" cm="1">
        <f t="array" aca="1" ref="AD94" ca="1">_xlfn.IFS(Z94="","",(AA94+AC94)&gt;Z94,AB94+(Z94-AA94),TRUE,Z94)</f>
        <v/>
      </c>
      <c r="AE94" t="str" cm="1">
        <f t="array" aca="1" ref="AE94" ca="1">_xlfn.IFS($AD94="","",TRUE,IFERROR(_xlfn.XLOOKUP(AD94,INDEX(XSOIL,0,2),INDEX(XSOIL,0,2),,-1),-1))</f>
        <v/>
      </c>
      <c r="AF94" t="str" cm="1">
        <f t="array" aca="1" ref="AF94" ca="1">_xlfn.IFS($AD94="","",TRUE,IFERROR(_xlfn.XLOOKUP(AD94,INDEX(XSOIL,0,2),INDEX(XSOIL,0,1),,-1),-1))</f>
        <v/>
      </c>
      <c r="AG94" t="str" cm="1">
        <f t="array" aca="1" ref="AG94" ca="1">_xlfn.IFS($AD94="","",TRUE,IFERROR(_xlfn.XLOOKUP(AD94,INDEX(XSOIL,0,2),INDEX(XSOIL,0,3),,-1),-1))</f>
        <v/>
      </c>
      <c r="AH94" s="39" t="str" cm="1">
        <f t="array" aca="1" ref="AH94" ca="1">_xlfn.IFS(AD94="","",(AE94+AG94)&gt;AD94,AF94+(AD94-AE94),TRUE,AD94)</f>
        <v/>
      </c>
      <c r="AI94" t="str" cm="1">
        <f t="array" aca="1" ref="AI94" ca="1">_xlfn.IFS($AH94="","",TRUE,IFERROR(_xlfn.XLOOKUP(AH94,INDEX(XFERT,0,2),INDEX(XFERT,0,2),,-1),-1))</f>
        <v/>
      </c>
      <c r="AJ94" t="str" cm="1">
        <f t="array" aca="1" ref="AJ94" ca="1">_xlfn.IFS($AH94="","",TRUE,IFERROR(_xlfn.XLOOKUP(AH94,INDEX(XFERT,0,2),INDEX(XFERT,0,1),,-1),-1))</f>
        <v/>
      </c>
      <c r="AK94" t="str" cm="1">
        <f t="array" aca="1" ref="AK94" ca="1">_xlfn.IFS($AH94="","",TRUE,IFERROR(_xlfn.XLOOKUP(AH94,INDEX(XFERT,0,2),INDEX(XFERT,0,3),,-1),-1))</f>
        <v/>
      </c>
      <c r="AL94" s="39" t="str" cm="1">
        <f t="array" aca="1" ref="AL94" ca="1">_xlfn.IFS(AH94="","",(AI94+AK94)&gt;AH94,AJ94+(AH94-AI94),TRUE,AH94)</f>
        <v/>
      </c>
      <c r="AM94" t="str" cm="1">
        <f t="array" aca="1" ref="AM94" ca="1">_xlfn.IFS($AL94="","",TRUE,IFERROR(_xlfn.XLOOKUP(AL94,INDEX(XWATE,0,2),INDEX(XWATE,0,2),,-1),-1))</f>
        <v/>
      </c>
      <c r="AN94" t="str" cm="1">
        <f t="array" aca="1" ref="AN94" ca="1">_xlfn.IFS($AL94="","",TRUE,IFERROR(_xlfn.XLOOKUP(AL94,INDEX(XWATE,0,2),INDEX(XWATE,0,1),,-1),-1))</f>
        <v/>
      </c>
      <c r="AO94" t="str" cm="1">
        <f t="array" aca="1" ref="AO94" ca="1">_xlfn.IFS($AL94="","",TRUE,IFERROR(_xlfn.XLOOKUP(AL94,INDEX(XWATE,0,2),INDEX(XWATE,0,3),,-1),-1))</f>
        <v/>
      </c>
      <c r="AP94" s="39" t="str" cm="1">
        <f t="array" aca="1" ref="AP94" ca="1">_xlfn.IFS(AL94="","",(AM94+AO94)&gt;AL94,AN94+(AL94-AM94),TRUE,AL94)</f>
        <v/>
      </c>
      <c r="AQ94" t="str" cm="1">
        <f t="array" aca="1" ref="AQ94" ca="1">_xlfn.IFS($AP94="","",TRUE,IFERROR(_xlfn.XLOOKUP(AP94,INDEX(XLIGH,0,2),INDEX(XLIGH,0,2),,-1),-1))</f>
        <v/>
      </c>
      <c r="AR94" t="str" cm="1">
        <f t="array" aca="1" ref="AR94" ca="1">_xlfn.IFS($AP94="","",TRUE,IFERROR(_xlfn.XLOOKUP(AP94,INDEX(XLIGH,0,2),INDEX(XLIGH,0,1),,-1),-1))</f>
        <v/>
      </c>
      <c r="AS94" t="str" cm="1">
        <f t="array" aca="1" ref="AS94" ca="1">_xlfn.IFS($AP94="","",TRUE,IFERROR(_xlfn.XLOOKUP(AP94,INDEX(XLIGH,0,2),INDEX(XLIGH,0,3),,-1),-1))</f>
        <v/>
      </c>
      <c r="AT94" s="39" t="str" cm="1">
        <f t="array" aca="1" ref="AT94" ca="1">_xlfn.IFS(AP94="","",(AQ94+AS94)&gt;AP94,AR94+(AP94-AQ94),TRUE,AP94)</f>
        <v/>
      </c>
      <c r="AU94" t="str" cm="1">
        <f t="array" aca="1" ref="AU94" ca="1">_xlfn.IFS($AT94="","",TRUE,IFERROR(_xlfn.XLOOKUP(AT94,INDEX(XTEMP,0,2),INDEX(XTEMP,0,2),,-1),-1))</f>
        <v/>
      </c>
      <c r="AV94" t="str" cm="1">
        <f t="array" aca="1" ref="AV94" ca="1">_xlfn.IFS($AT94="","",TRUE,IFERROR(_xlfn.XLOOKUP(AT94,INDEX(XTEMP,0,2),INDEX(XTEMP,0,1),,-1),-1))</f>
        <v/>
      </c>
      <c r="AW94" t="str" cm="1">
        <f t="array" aca="1" ref="AW94" ca="1">_xlfn.IFS($AT94="","",TRUE,IFERROR(_xlfn.XLOOKUP(AT94,INDEX(XTEMP,0,2),INDEX(XTEMP,0,3),,-1),-1))</f>
        <v/>
      </c>
      <c r="AX94" s="39" t="str" cm="1">
        <f t="array" aca="1" ref="AX94" ca="1">_xlfn.IFS(AT94="","",(AU94+AW94)&gt;AT94,AV94+(AT94-AU94),TRUE,AT94)</f>
        <v/>
      </c>
      <c r="AY94" t="str" cm="1">
        <f t="array" aca="1" ref="AY94" ca="1">_xlfn.IFS($AX94="","",TRUE,IFERROR(_xlfn.XLOOKUP(AX94,INDEX(XHUMI,0,2),INDEX(XHUMI,0,2),,-1),-1))</f>
        <v/>
      </c>
      <c r="AZ94" t="str" cm="1">
        <f t="array" aca="1" ref="AZ94" ca="1">_xlfn.IFS($AX94="","",TRUE,IFERROR(_xlfn.XLOOKUP(AX94,INDEX(XHUMI,0,2),INDEX(XHUMI,0,1),,-1),-1))</f>
        <v/>
      </c>
      <c r="BA94" t="str" cm="1">
        <f t="array" aca="1" ref="BA94" ca="1">_xlfn.IFS($AX94="","",TRUE,IFERROR(_xlfn.XLOOKUP(AX94,INDEX(XHUMI,0,2),INDEX(XHUMI,0,3),,-1),-1))</f>
        <v/>
      </c>
      <c r="BB94" s="39" t="str" cm="1">
        <f t="array" aca="1" ref="BB94" ca="1">_xlfn.IFS(AX94="","",(AY94+BA94)&gt;AX94,AZ94+(AX94-AY94),TRUE,AX94)</f>
        <v/>
      </c>
      <c r="DY94" s="20"/>
      <c r="EA94"/>
      <c r="JM94" s="22"/>
      <c r="KJ94" s="20"/>
    </row>
    <row r="95" spans="1:296" x14ac:dyDescent="0.3">
      <c r="A95">
        <v>83</v>
      </c>
      <c r="C95" s="9" t="str">
        <f t="shared" ca="1" si="3"/>
        <v>water-to-light map:</v>
      </c>
      <c r="D95">
        <f t="shared" ca="1" si="4"/>
        <v>19</v>
      </c>
      <c r="E95" t="str" cm="1">
        <f t="array" aca="1" ref="E95" ca="1">_xlfn.IFS($C95=0,"",
NOT(ISERROR(VALUE(LEFT($C95,1)))),"V",
$A95=1,"begn",
TRUE,LEFT($C95,4)
)</f>
        <v>wate</v>
      </c>
      <c r="F95" t="str" cm="1">
        <f t="array" aca="1" ref="F95:G95" ca="1">_xlfn.IFS($C95=0,"",
TRUE,_xlfn.TEXTSPLIT(IF($A95=1,MID($C95,7,1000),$C95)," ")
)</f>
        <v>water-to-light</v>
      </c>
      <c r="G95" t="str">
        <f ca="1"/>
        <v>map:</v>
      </c>
      <c r="U95"/>
      <c r="Z95" s="37" t="str">
        <f t="shared" ca="1" si="5"/>
        <v/>
      </c>
      <c r="AA95" t="str" cm="1">
        <f t="array" aca="1" ref="AA95" ca="1">_xlfn.IFS($Z95="","",TRUE,IFERROR(_xlfn.XLOOKUP(Z95,INDEX(XSEED,0,2),INDEX(XSEED,0,2),,-1),-1))</f>
        <v/>
      </c>
      <c r="AB95" t="str" cm="1">
        <f t="array" aca="1" ref="AB95" ca="1">_xlfn.IFS($Z95="","",TRUE,IFERROR(_xlfn.XLOOKUP(Z95,INDEX(XSEED,0,2),INDEX(XSEED,0,1),,-1),-1))</f>
        <v/>
      </c>
      <c r="AC95" t="str" cm="1">
        <f t="array" aca="1" ref="AC95" ca="1">_xlfn.IFS($Z95="","",TRUE,IFERROR(_xlfn.XLOOKUP(Z95,INDEX(XSEED,0,2),INDEX(XSEED,0,3),,-1),-1))</f>
        <v/>
      </c>
      <c r="AD95" s="39" t="str" cm="1">
        <f t="array" aca="1" ref="AD95" ca="1">_xlfn.IFS(Z95="","",(AA95+AC95)&gt;Z95,AB95+(Z95-AA95),TRUE,Z95)</f>
        <v/>
      </c>
      <c r="AE95" t="str" cm="1">
        <f t="array" aca="1" ref="AE95" ca="1">_xlfn.IFS($AD95="","",TRUE,IFERROR(_xlfn.XLOOKUP(AD95,INDEX(XSOIL,0,2),INDEX(XSOIL,0,2),,-1),-1))</f>
        <v/>
      </c>
      <c r="AF95" t="str" cm="1">
        <f t="array" aca="1" ref="AF95" ca="1">_xlfn.IFS($AD95="","",TRUE,IFERROR(_xlfn.XLOOKUP(AD95,INDEX(XSOIL,0,2),INDEX(XSOIL,0,1),,-1),-1))</f>
        <v/>
      </c>
      <c r="AG95" t="str" cm="1">
        <f t="array" aca="1" ref="AG95" ca="1">_xlfn.IFS($AD95="","",TRUE,IFERROR(_xlfn.XLOOKUP(AD95,INDEX(XSOIL,0,2),INDEX(XSOIL,0,3),,-1),-1))</f>
        <v/>
      </c>
      <c r="AH95" s="39" t="str" cm="1">
        <f t="array" aca="1" ref="AH95" ca="1">_xlfn.IFS(AD95="","",(AE95+AG95)&gt;AD95,AF95+(AD95-AE95),TRUE,AD95)</f>
        <v/>
      </c>
      <c r="AI95" t="str" cm="1">
        <f t="array" aca="1" ref="AI95" ca="1">_xlfn.IFS($AH95="","",TRUE,IFERROR(_xlfn.XLOOKUP(AH95,INDEX(XFERT,0,2),INDEX(XFERT,0,2),,-1),-1))</f>
        <v/>
      </c>
      <c r="AJ95" t="str" cm="1">
        <f t="array" aca="1" ref="AJ95" ca="1">_xlfn.IFS($AH95="","",TRUE,IFERROR(_xlfn.XLOOKUP(AH95,INDEX(XFERT,0,2),INDEX(XFERT,0,1),,-1),-1))</f>
        <v/>
      </c>
      <c r="AK95" t="str" cm="1">
        <f t="array" aca="1" ref="AK95" ca="1">_xlfn.IFS($AH95="","",TRUE,IFERROR(_xlfn.XLOOKUP(AH95,INDEX(XFERT,0,2),INDEX(XFERT,0,3),,-1),-1))</f>
        <v/>
      </c>
      <c r="AL95" s="39" t="str" cm="1">
        <f t="array" aca="1" ref="AL95" ca="1">_xlfn.IFS(AH95="","",(AI95+AK95)&gt;AH95,AJ95+(AH95-AI95),TRUE,AH95)</f>
        <v/>
      </c>
      <c r="AM95" t="str" cm="1">
        <f t="array" aca="1" ref="AM95" ca="1">_xlfn.IFS($AL95="","",TRUE,IFERROR(_xlfn.XLOOKUP(AL95,INDEX(XWATE,0,2),INDEX(XWATE,0,2),,-1),-1))</f>
        <v/>
      </c>
      <c r="AN95" t="str" cm="1">
        <f t="array" aca="1" ref="AN95" ca="1">_xlfn.IFS($AL95="","",TRUE,IFERROR(_xlfn.XLOOKUP(AL95,INDEX(XWATE,0,2),INDEX(XWATE,0,1),,-1),-1))</f>
        <v/>
      </c>
      <c r="AO95" t="str" cm="1">
        <f t="array" aca="1" ref="AO95" ca="1">_xlfn.IFS($AL95="","",TRUE,IFERROR(_xlfn.XLOOKUP(AL95,INDEX(XWATE,0,2),INDEX(XWATE,0,3),,-1),-1))</f>
        <v/>
      </c>
      <c r="AP95" s="39" t="str" cm="1">
        <f t="array" aca="1" ref="AP95" ca="1">_xlfn.IFS(AL95="","",(AM95+AO95)&gt;AL95,AN95+(AL95-AM95),TRUE,AL95)</f>
        <v/>
      </c>
      <c r="AQ95" t="str" cm="1">
        <f t="array" aca="1" ref="AQ95" ca="1">_xlfn.IFS($AP95="","",TRUE,IFERROR(_xlfn.XLOOKUP(AP95,INDEX(XLIGH,0,2),INDEX(XLIGH,0,2),,-1),-1))</f>
        <v/>
      </c>
      <c r="AR95" t="str" cm="1">
        <f t="array" aca="1" ref="AR95" ca="1">_xlfn.IFS($AP95="","",TRUE,IFERROR(_xlfn.XLOOKUP(AP95,INDEX(XLIGH,0,2),INDEX(XLIGH,0,1),,-1),-1))</f>
        <v/>
      </c>
      <c r="AS95" t="str" cm="1">
        <f t="array" aca="1" ref="AS95" ca="1">_xlfn.IFS($AP95="","",TRUE,IFERROR(_xlfn.XLOOKUP(AP95,INDEX(XLIGH,0,2),INDEX(XLIGH,0,3),,-1),-1))</f>
        <v/>
      </c>
      <c r="AT95" s="39" t="str" cm="1">
        <f t="array" aca="1" ref="AT95" ca="1">_xlfn.IFS(AP95="","",(AQ95+AS95)&gt;AP95,AR95+(AP95-AQ95),TRUE,AP95)</f>
        <v/>
      </c>
      <c r="AU95" t="str" cm="1">
        <f t="array" aca="1" ref="AU95" ca="1">_xlfn.IFS($AT95="","",TRUE,IFERROR(_xlfn.XLOOKUP(AT95,INDEX(XTEMP,0,2),INDEX(XTEMP,0,2),,-1),-1))</f>
        <v/>
      </c>
      <c r="AV95" t="str" cm="1">
        <f t="array" aca="1" ref="AV95" ca="1">_xlfn.IFS($AT95="","",TRUE,IFERROR(_xlfn.XLOOKUP(AT95,INDEX(XTEMP,0,2),INDEX(XTEMP,0,1),,-1),-1))</f>
        <v/>
      </c>
      <c r="AW95" t="str" cm="1">
        <f t="array" aca="1" ref="AW95" ca="1">_xlfn.IFS($AT95="","",TRUE,IFERROR(_xlfn.XLOOKUP(AT95,INDEX(XTEMP,0,2),INDEX(XTEMP,0,3),,-1),-1))</f>
        <v/>
      </c>
      <c r="AX95" s="39" t="str" cm="1">
        <f t="array" aca="1" ref="AX95" ca="1">_xlfn.IFS(AT95="","",(AU95+AW95)&gt;AT95,AV95+(AT95-AU95),TRUE,AT95)</f>
        <v/>
      </c>
      <c r="AY95" t="str" cm="1">
        <f t="array" aca="1" ref="AY95" ca="1">_xlfn.IFS($AX95="","",TRUE,IFERROR(_xlfn.XLOOKUP(AX95,INDEX(XHUMI,0,2),INDEX(XHUMI,0,2),,-1),-1))</f>
        <v/>
      </c>
      <c r="AZ95" t="str" cm="1">
        <f t="array" aca="1" ref="AZ95" ca="1">_xlfn.IFS($AX95="","",TRUE,IFERROR(_xlfn.XLOOKUP(AX95,INDEX(XHUMI,0,2),INDEX(XHUMI,0,1),,-1),-1))</f>
        <v/>
      </c>
      <c r="BA95" t="str" cm="1">
        <f t="array" aca="1" ref="BA95" ca="1">_xlfn.IFS($AX95="","",TRUE,IFERROR(_xlfn.XLOOKUP(AX95,INDEX(XHUMI,0,2),INDEX(XHUMI,0,3),,-1),-1))</f>
        <v/>
      </c>
      <c r="BB95" s="39" t="str" cm="1">
        <f t="array" aca="1" ref="BB95" ca="1">_xlfn.IFS(AX95="","",(AY95+BA95)&gt;AX95,AZ95+(AX95-AY95),TRUE,AX95)</f>
        <v/>
      </c>
      <c r="DY95" s="20"/>
      <c r="EA95"/>
      <c r="JM95" s="22"/>
      <c r="KJ95" s="20"/>
    </row>
    <row r="96" spans="1:296" x14ac:dyDescent="0.3">
      <c r="A96">
        <v>84</v>
      </c>
      <c r="C96" s="9" t="str">
        <f t="shared" ca="1" si="3"/>
        <v>3059617387 1101868951 93963271</v>
      </c>
      <c r="D96">
        <f t="shared" ca="1" si="4"/>
        <v>30</v>
      </c>
      <c r="E96" t="str" cm="1">
        <f t="array" aca="1" ref="E96" ca="1">_xlfn.IFS($C96=0,"",
NOT(ISERROR(VALUE(LEFT($C96,1)))),"V",
$A96=1,"begn",
TRUE,LEFT($C96,4)
)</f>
        <v>V</v>
      </c>
      <c r="F96" t="str" cm="1">
        <f t="array" aca="1" ref="F96:H96" ca="1">_xlfn.IFS($C96=0,"",
TRUE,_xlfn.TEXTSPLIT(IF($A96=1,MID($C96,7,1000),$C96)," ")
)</f>
        <v>3059617387</v>
      </c>
      <c r="G96" t="str">
        <f ca="1"/>
        <v>1101868951</v>
      </c>
      <c r="H96" t="str">
        <f ca="1"/>
        <v>93963271</v>
      </c>
      <c r="U96"/>
      <c r="Z96" s="37" t="str">
        <f t="shared" ca="1" si="5"/>
        <v/>
      </c>
      <c r="AA96" t="str" cm="1">
        <f t="array" aca="1" ref="AA96" ca="1">_xlfn.IFS($Z96="","",TRUE,IFERROR(_xlfn.XLOOKUP(Z96,INDEX(XSEED,0,2),INDEX(XSEED,0,2),,-1),-1))</f>
        <v/>
      </c>
      <c r="AB96" t="str" cm="1">
        <f t="array" aca="1" ref="AB96" ca="1">_xlfn.IFS($Z96="","",TRUE,IFERROR(_xlfn.XLOOKUP(Z96,INDEX(XSEED,0,2),INDEX(XSEED,0,1),,-1),-1))</f>
        <v/>
      </c>
      <c r="AC96" t="str" cm="1">
        <f t="array" aca="1" ref="AC96" ca="1">_xlfn.IFS($Z96="","",TRUE,IFERROR(_xlfn.XLOOKUP(Z96,INDEX(XSEED,0,2),INDEX(XSEED,0,3),,-1),-1))</f>
        <v/>
      </c>
      <c r="AD96" s="39" t="str" cm="1">
        <f t="array" aca="1" ref="AD96" ca="1">_xlfn.IFS(Z96="","",(AA96+AC96)&gt;Z96,AB96+(Z96-AA96),TRUE,Z96)</f>
        <v/>
      </c>
      <c r="AE96" t="str" cm="1">
        <f t="array" aca="1" ref="AE96" ca="1">_xlfn.IFS($AD96="","",TRUE,IFERROR(_xlfn.XLOOKUP(AD96,INDEX(XSOIL,0,2),INDEX(XSOIL,0,2),,-1),-1))</f>
        <v/>
      </c>
      <c r="AF96" t="str" cm="1">
        <f t="array" aca="1" ref="AF96" ca="1">_xlfn.IFS($AD96="","",TRUE,IFERROR(_xlfn.XLOOKUP(AD96,INDEX(XSOIL,0,2),INDEX(XSOIL,0,1),,-1),-1))</f>
        <v/>
      </c>
      <c r="AG96" t="str" cm="1">
        <f t="array" aca="1" ref="AG96" ca="1">_xlfn.IFS($AD96="","",TRUE,IFERROR(_xlfn.XLOOKUP(AD96,INDEX(XSOIL,0,2),INDEX(XSOIL,0,3),,-1),-1))</f>
        <v/>
      </c>
      <c r="AH96" s="39" t="str" cm="1">
        <f t="array" aca="1" ref="AH96" ca="1">_xlfn.IFS(AD96="","",(AE96+AG96)&gt;AD96,AF96+(AD96-AE96),TRUE,AD96)</f>
        <v/>
      </c>
      <c r="AI96" t="str" cm="1">
        <f t="array" aca="1" ref="AI96" ca="1">_xlfn.IFS($AH96="","",TRUE,IFERROR(_xlfn.XLOOKUP(AH96,INDEX(XFERT,0,2),INDEX(XFERT,0,2),,-1),-1))</f>
        <v/>
      </c>
      <c r="AJ96" t="str" cm="1">
        <f t="array" aca="1" ref="AJ96" ca="1">_xlfn.IFS($AH96="","",TRUE,IFERROR(_xlfn.XLOOKUP(AH96,INDEX(XFERT,0,2),INDEX(XFERT,0,1),,-1),-1))</f>
        <v/>
      </c>
      <c r="AK96" t="str" cm="1">
        <f t="array" aca="1" ref="AK96" ca="1">_xlfn.IFS($AH96="","",TRUE,IFERROR(_xlfn.XLOOKUP(AH96,INDEX(XFERT,0,2),INDEX(XFERT,0,3),,-1),-1))</f>
        <v/>
      </c>
      <c r="AL96" s="39" t="str" cm="1">
        <f t="array" aca="1" ref="AL96" ca="1">_xlfn.IFS(AH96="","",(AI96+AK96)&gt;AH96,AJ96+(AH96-AI96),TRUE,AH96)</f>
        <v/>
      </c>
      <c r="AM96" t="str" cm="1">
        <f t="array" aca="1" ref="AM96" ca="1">_xlfn.IFS($AL96="","",TRUE,IFERROR(_xlfn.XLOOKUP(AL96,INDEX(XWATE,0,2),INDEX(XWATE,0,2),,-1),-1))</f>
        <v/>
      </c>
      <c r="AN96" t="str" cm="1">
        <f t="array" aca="1" ref="AN96" ca="1">_xlfn.IFS($AL96="","",TRUE,IFERROR(_xlfn.XLOOKUP(AL96,INDEX(XWATE,0,2),INDEX(XWATE,0,1),,-1),-1))</f>
        <v/>
      </c>
      <c r="AO96" t="str" cm="1">
        <f t="array" aca="1" ref="AO96" ca="1">_xlfn.IFS($AL96="","",TRUE,IFERROR(_xlfn.XLOOKUP(AL96,INDEX(XWATE,0,2),INDEX(XWATE,0,3),,-1),-1))</f>
        <v/>
      </c>
      <c r="AP96" s="39" t="str" cm="1">
        <f t="array" aca="1" ref="AP96" ca="1">_xlfn.IFS(AL96="","",(AM96+AO96)&gt;AL96,AN96+(AL96-AM96),TRUE,AL96)</f>
        <v/>
      </c>
      <c r="AQ96" t="str" cm="1">
        <f t="array" aca="1" ref="AQ96" ca="1">_xlfn.IFS($AP96="","",TRUE,IFERROR(_xlfn.XLOOKUP(AP96,INDEX(XLIGH,0,2),INDEX(XLIGH,0,2),,-1),-1))</f>
        <v/>
      </c>
      <c r="AR96" t="str" cm="1">
        <f t="array" aca="1" ref="AR96" ca="1">_xlfn.IFS($AP96="","",TRUE,IFERROR(_xlfn.XLOOKUP(AP96,INDEX(XLIGH,0,2),INDEX(XLIGH,0,1),,-1),-1))</f>
        <v/>
      </c>
      <c r="AS96" t="str" cm="1">
        <f t="array" aca="1" ref="AS96" ca="1">_xlfn.IFS($AP96="","",TRUE,IFERROR(_xlfn.XLOOKUP(AP96,INDEX(XLIGH,0,2),INDEX(XLIGH,0,3),,-1),-1))</f>
        <v/>
      </c>
      <c r="AT96" s="39" t="str" cm="1">
        <f t="array" aca="1" ref="AT96" ca="1">_xlfn.IFS(AP96="","",(AQ96+AS96)&gt;AP96,AR96+(AP96-AQ96),TRUE,AP96)</f>
        <v/>
      </c>
      <c r="AU96" t="str" cm="1">
        <f t="array" aca="1" ref="AU96" ca="1">_xlfn.IFS($AT96="","",TRUE,IFERROR(_xlfn.XLOOKUP(AT96,INDEX(XTEMP,0,2),INDEX(XTEMP,0,2),,-1),-1))</f>
        <v/>
      </c>
      <c r="AV96" t="str" cm="1">
        <f t="array" aca="1" ref="AV96" ca="1">_xlfn.IFS($AT96="","",TRUE,IFERROR(_xlfn.XLOOKUP(AT96,INDEX(XTEMP,0,2),INDEX(XTEMP,0,1),,-1),-1))</f>
        <v/>
      </c>
      <c r="AW96" t="str" cm="1">
        <f t="array" aca="1" ref="AW96" ca="1">_xlfn.IFS($AT96="","",TRUE,IFERROR(_xlfn.XLOOKUP(AT96,INDEX(XTEMP,0,2),INDEX(XTEMP,0,3),,-1),-1))</f>
        <v/>
      </c>
      <c r="AX96" s="39" t="str" cm="1">
        <f t="array" aca="1" ref="AX96" ca="1">_xlfn.IFS(AT96="","",(AU96+AW96)&gt;AT96,AV96+(AT96-AU96),TRUE,AT96)</f>
        <v/>
      </c>
      <c r="AY96" t="str" cm="1">
        <f t="array" aca="1" ref="AY96" ca="1">_xlfn.IFS($AX96="","",TRUE,IFERROR(_xlfn.XLOOKUP(AX96,INDEX(XHUMI,0,2),INDEX(XHUMI,0,2),,-1),-1))</f>
        <v/>
      </c>
      <c r="AZ96" t="str" cm="1">
        <f t="array" aca="1" ref="AZ96" ca="1">_xlfn.IFS($AX96="","",TRUE,IFERROR(_xlfn.XLOOKUP(AX96,INDEX(XHUMI,0,2),INDEX(XHUMI,0,1),,-1),-1))</f>
        <v/>
      </c>
      <c r="BA96" t="str" cm="1">
        <f t="array" aca="1" ref="BA96" ca="1">_xlfn.IFS($AX96="","",TRUE,IFERROR(_xlfn.XLOOKUP(AX96,INDEX(XHUMI,0,2),INDEX(XHUMI,0,3),,-1),-1))</f>
        <v/>
      </c>
      <c r="BB96" s="39" t="str" cm="1">
        <f t="array" aca="1" ref="BB96" ca="1">_xlfn.IFS(AX96="","",(AY96+BA96)&gt;AX96,AZ96+(AX96-AY96),TRUE,AX96)</f>
        <v/>
      </c>
      <c r="DY96" s="20"/>
      <c r="EA96"/>
      <c r="JM96" s="22"/>
      <c r="KJ96" s="20"/>
    </row>
    <row r="97" spans="1:296" x14ac:dyDescent="0.3">
      <c r="A97">
        <v>85</v>
      </c>
      <c r="C97" s="9" t="str">
        <f t="shared" ca="1" si="3"/>
        <v>2772853640 2098642805 169363292</v>
      </c>
      <c r="D97">
        <f t="shared" ca="1" si="4"/>
        <v>31</v>
      </c>
      <c r="E97" t="str" cm="1">
        <f t="array" aca="1" ref="E97" ca="1">_xlfn.IFS($C97=0,"",
NOT(ISERROR(VALUE(LEFT($C97,1)))),"V",
$A97=1,"begn",
TRUE,LEFT($C97,4)
)</f>
        <v>V</v>
      </c>
      <c r="F97" t="str" cm="1">
        <f t="array" aca="1" ref="F97:H97" ca="1">_xlfn.IFS($C97=0,"",
TRUE,_xlfn.TEXTSPLIT(IF($A97=1,MID($C97,7,1000),$C97)," ")
)</f>
        <v>2772853640</v>
      </c>
      <c r="G97" t="str">
        <f ca="1"/>
        <v>2098642805</v>
      </c>
      <c r="H97" t="str">
        <f ca="1"/>
        <v>169363292</v>
      </c>
      <c r="U97"/>
      <c r="Z97" s="37" t="str">
        <f t="shared" ca="1" si="5"/>
        <v/>
      </c>
      <c r="AA97" t="str" cm="1">
        <f t="array" aca="1" ref="AA97" ca="1">_xlfn.IFS($Z97="","",TRUE,IFERROR(_xlfn.XLOOKUP(Z97,INDEX(XSEED,0,2),INDEX(XSEED,0,2),,-1),-1))</f>
        <v/>
      </c>
      <c r="AB97" t="str" cm="1">
        <f t="array" aca="1" ref="AB97" ca="1">_xlfn.IFS($Z97="","",TRUE,IFERROR(_xlfn.XLOOKUP(Z97,INDEX(XSEED,0,2),INDEX(XSEED,0,1),,-1),-1))</f>
        <v/>
      </c>
      <c r="AC97" t="str" cm="1">
        <f t="array" aca="1" ref="AC97" ca="1">_xlfn.IFS($Z97="","",TRUE,IFERROR(_xlfn.XLOOKUP(Z97,INDEX(XSEED,0,2),INDEX(XSEED,0,3),,-1),-1))</f>
        <v/>
      </c>
      <c r="AD97" s="39" t="str" cm="1">
        <f t="array" aca="1" ref="AD97" ca="1">_xlfn.IFS(Z97="","",(AA97+AC97)&gt;Z97,AB97+(Z97-AA97),TRUE,Z97)</f>
        <v/>
      </c>
      <c r="AE97" t="str" cm="1">
        <f t="array" aca="1" ref="AE97" ca="1">_xlfn.IFS($AD97="","",TRUE,IFERROR(_xlfn.XLOOKUP(AD97,INDEX(XSOIL,0,2),INDEX(XSOIL,0,2),,-1),-1))</f>
        <v/>
      </c>
      <c r="AF97" t="str" cm="1">
        <f t="array" aca="1" ref="AF97" ca="1">_xlfn.IFS($AD97="","",TRUE,IFERROR(_xlfn.XLOOKUP(AD97,INDEX(XSOIL,0,2),INDEX(XSOIL,0,1),,-1),-1))</f>
        <v/>
      </c>
      <c r="AG97" t="str" cm="1">
        <f t="array" aca="1" ref="AG97" ca="1">_xlfn.IFS($AD97="","",TRUE,IFERROR(_xlfn.XLOOKUP(AD97,INDEX(XSOIL,0,2),INDEX(XSOIL,0,3),,-1),-1))</f>
        <v/>
      </c>
      <c r="AH97" s="39" t="str" cm="1">
        <f t="array" aca="1" ref="AH97" ca="1">_xlfn.IFS(AD97="","",(AE97+AG97)&gt;AD97,AF97+(AD97-AE97),TRUE,AD97)</f>
        <v/>
      </c>
      <c r="AI97" t="str" cm="1">
        <f t="array" aca="1" ref="AI97" ca="1">_xlfn.IFS($AH97="","",TRUE,IFERROR(_xlfn.XLOOKUP(AH97,INDEX(XFERT,0,2),INDEX(XFERT,0,2),,-1),-1))</f>
        <v/>
      </c>
      <c r="AJ97" t="str" cm="1">
        <f t="array" aca="1" ref="AJ97" ca="1">_xlfn.IFS($AH97="","",TRUE,IFERROR(_xlfn.XLOOKUP(AH97,INDEX(XFERT,0,2),INDEX(XFERT,0,1),,-1),-1))</f>
        <v/>
      </c>
      <c r="AK97" t="str" cm="1">
        <f t="array" aca="1" ref="AK97" ca="1">_xlfn.IFS($AH97="","",TRUE,IFERROR(_xlfn.XLOOKUP(AH97,INDEX(XFERT,0,2),INDEX(XFERT,0,3),,-1),-1))</f>
        <v/>
      </c>
      <c r="AL97" s="39" t="str" cm="1">
        <f t="array" aca="1" ref="AL97" ca="1">_xlfn.IFS(AH97="","",(AI97+AK97)&gt;AH97,AJ97+(AH97-AI97),TRUE,AH97)</f>
        <v/>
      </c>
      <c r="AM97" t="str" cm="1">
        <f t="array" aca="1" ref="AM97" ca="1">_xlfn.IFS($AL97="","",TRUE,IFERROR(_xlfn.XLOOKUP(AL97,INDEX(XWATE,0,2),INDEX(XWATE,0,2),,-1),-1))</f>
        <v/>
      </c>
      <c r="AN97" t="str" cm="1">
        <f t="array" aca="1" ref="AN97" ca="1">_xlfn.IFS($AL97="","",TRUE,IFERROR(_xlfn.XLOOKUP(AL97,INDEX(XWATE,0,2),INDEX(XWATE,0,1),,-1),-1))</f>
        <v/>
      </c>
      <c r="AO97" t="str" cm="1">
        <f t="array" aca="1" ref="AO97" ca="1">_xlfn.IFS($AL97="","",TRUE,IFERROR(_xlfn.XLOOKUP(AL97,INDEX(XWATE,0,2),INDEX(XWATE,0,3),,-1),-1))</f>
        <v/>
      </c>
      <c r="AP97" s="39" t="str" cm="1">
        <f t="array" aca="1" ref="AP97" ca="1">_xlfn.IFS(AL97="","",(AM97+AO97)&gt;AL97,AN97+(AL97-AM97),TRUE,AL97)</f>
        <v/>
      </c>
      <c r="AQ97" t="str" cm="1">
        <f t="array" aca="1" ref="AQ97" ca="1">_xlfn.IFS($AP97="","",TRUE,IFERROR(_xlfn.XLOOKUP(AP97,INDEX(XLIGH,0,2),INDEX(XLIGH,0,2),,-1),-1))</f>
        <v/>
      </c>
      <c r="AR97" t="str" cm="1">
        <f t="array" aca="1" ref="AR97" ca="1">_xlfn.IFS($AP97="","",TRUE,IFERROR(_xlfn.XLOOKUP(AP97,INDEX(XLIGH,0,2),INDEX(XLIGH,0,1),,-1),-1))</f>
        <v/>
      </c>
      <c r="AS97" t="str" cm="1">
        <f t="array" aca="1" ref="AS97" ca="1">_xlfn.IFS($AP97="","",TRUE,IFERROR(_xlfn.XLOOKUP(AP97,INDEX(XLIGH,0,2),INDEX(XLIGH,0,3),,-1),-1))</f>
        <v/>
      </c>
      <c r="AT97" s="39" t="str" cm="1">
        <f t="array" aca="1" ref="AT97" ca="1">_xlfn.IFS(AP97="","",(AQ97+AS97)&gt;AP97,AR97+(AP97-AQ97),TRUE,AP97)</f>
        <v/>
      </c>
      <c r="AU97" t="str" cm="1">
        <f t="array" aca="1" ref="AU97" ca="1">_xlfn.IFS($AT97="","",TRUE,IFERROR(_xlfn.XLOOKUP(AT97,INDEX(XTEMP,0,2),INDEX(XTEMP,0,2),,-1),-1))</f>
        <v/>
      </c>
      <c r="AV97" t="str" cm="1">
        <f t="array" aca="1" ref="AV97" ca="1">_xlfn.IFS($AT97="","",TRUE,IFERROR(_xlfn.XLOOKUP(AT97,INDEX(XTEMP,0,2),INDEX(XTEMP,0,1),,-1),-1))</f>
        <v/>
      </c>
      <c r="AW97" t="str" cm="1">
        <f t="array" aca="1" ref="AW97" ca="1">_xlfn.IFS($AT97="","",TRUE,IFERROR(_xlfn.XLOOKUP(AT97,INDEX(XTEMP,0,2),INDEX(XTEMP,0,3),,-1),-1))</f>
        <v/>
      </c>
      <c r="AX97" s="39" t="str" cm="1">
        <f t="array" aca="1" ref="AX97" ca="1">_xlfn.IFS(AT97="","",(AU97+AW97)&gt;AT97,AV97+(AT97-AU97),TRUE,AT97)</f>
        <v/>
      </c>
      <c r="AY97" t="str" cm="1">
        <f t="array" aca="1" ref="AY97" ca="1">_xlfn.IFS($AX97="","",TRUE,IFERROR(_xlfn.XLOOKUP(AX97,INDEX(XHUMI,0,2),INDEX(XHUMI,0,2),,-1),-1))</f>
        <v/>
      </c>
      <c r="AZ97" t="str" cm="1">
        <f t="array" aca="1" ref="AZ97" ca="1">_xlfn.IFS($AX97="","",TRUE,IFERROR(_xlfn.XLOOKUP(AX97,INDEX(XHUMI,0,2),INDEX(XHUMI,0,1),,-1),-1))</f>
        <v/>
      </c>
      <c r="BA97" t="str" cm="1">
        <f t="array" aca="1" ref="BA97" ca="1">_xlfn.IFS($AX97="","",TRUE,IFERROR(_xlfn.XLOOKUP(AX97,INDEX(XHUMI,0,2),INDEX(XHUMI,0,3),,-1),-1))</f>
        <v/>
      </c>
      <c r="BB97" s="39" t="str" cm="1">
        <f t="array" aca="1" ref="BB97" ca="1">_xlfn.IFS(AX97="","",(AY97+BA97)&gt;AX97,AZ97+(AX97-AY97),TRUE,AX97)</f>
        <v/>
      </c>
      <c r="DY97" s="20"/>
      <c r="EA97"/>
      <c r="JM97" s="22"/>
      <c r="KJ97" s="20"/>
    </row>
    <row r="98" spans="1:296" x14ac:dyDescent="0.3">
      <c r="A98">
        <v>86</v>
      </c>
      <c r="C98" s="9" t="str">
        <f t="shared" ca="1" si="3"/>
        <v>193287974 683814429 1482323</v>
      </c>
      <c r="D98">
        <f t="shared" ca="1" si="4"/>
        <v>27</v>
      </c>
      <c r="E98" t="str" cm="1">
        <f t="array" aca="1" ref="E98" ca="1">_xlfn.IFS($C98=0,"",
NOT(ISERROR(VALUE(LEFT($C98,1)))),"V",
$A98=1,"begn",
TRUE,LEFT($C98,4)
)</f>
        <v>V</v>
      </c>
      <c r="F98" t="str" cm="1">
        <f t="array" aca="1" ref="F98:H98" ca="1">_xlfn.IFS($C98=0,"",
TRUE,_xlfn.TEXTSPLIT(IF($A98=1,MID($C98,7,1000),$C98)," ")
)</f>
        <v>193287974</v>
      </c>
      <c r="G98" t="str">
        <f ca="1"/>
        <v>683814429</v>
      </c>
      <c r="H98" t="str">
        <f ca="1"/>
        <v>1482323</v>
      </c>
      <c r="U98"/>
      <c r="Z98" s="37" t="str">
        <f t="shared" ca="1" si="5"/>
        <v/>
      </c>
      <c r="AA98" t="str" cm="1">
        <f t="array" aca="1" ref="AA98" ca="1">_xlfn.IFS($Z98="","",TRUE,IFERROR(_xlfn.XLOOKUP(Z98,INDEX(XSEED,0,2),INDEX(XSEED,0,2),,-1),-1))</f>
        <v/>
      </c>
      <c r="AB98" t="str" cm="1">
        <f t="array" aca="1" ref="AB98" ca="1">_xlfn.IFS($Z98="","",TRUE,IFERROR(_xlfn.XLOOKUP(Z98,INDEX(XSEED,0,2),INDEX(XSEED,0,1),,-1),-1))</f>
        <v/>
      </c>
      <c r="AC98" t="str" cm="1">
        <f t="array" aca="1" ref="AC98" ca="1">_xlfn.IFS($Z98="","",TRUE,IFERROR(_xlfn.XLOOKUP(Z98,INDEX(XSEED,0,2),INDEX(XSEED,0,3),,-1),-1))</f>
        <v/>
      </c>
      <c r="AD98" s="39" t="str" cm="1">
        <f t="array" aca="1" ref="AD98" ca="1">_xlfn.IFS(Z98="","",(AA98+AC98)&gt;Z98,AB98+(Z98-AA98),TRUE,Z98)</f>
        <v/>
      </c>
      <c r="AE98" t="str" cm="1">
        <f t="array" aca="1" ref="AE98" ca="1">_xlfn.IFS($AD98="","",TRUE,IFERROR(_xlfn.XLOOKUP(AD98,INDEX(XSOIL,0,2),INDEX(XSOIL,0,2),,-1),-1))</f>
        <v/>
      </c>
      <c r="AF98" t="str" cm="1">
        <f t="array" aca="1" ref="AF98" ca="1">_xlfn.IFS($AD98="","",TRUE,IFERROR(_xlfn.XLOOKUP(AD98,INDEX(XSOIL,0,2),INDEX(XSOIL,0,1),,-1),-1))</f>
        <v/>
      </c>
      <c r="AG98" t="str" cm="1">
        <f t="array" aca="1" ref="AG98" ca="1">_xlfn.IFS($AD98="","",TRUE,IFERROR(_xlfn.XLOOKUP(AD98,INDEX(XSOIL,0,2),INDEX(XSOIL,0,3),,-1),-1))</f>
        <v/>
      </c>
      <c r="AH98" s="39" t="str" cm="1">
        <f t="array" aca="1" ref="AH98" ca="1">_xlfn.IFS(AD98="","",(AE98+AG98)&gt;AD98,AF98+(AD98-AE98),TRUE,AD98)</f>
        <v/>
      </c>
      <c r="AI98" t="str" cm="1">
        <f t="array" aca="1" ref="AI98" ca="1">_xlfn.IFS($AH98="","",TRUE,IFERROR(_xlfn.XLOOKUP(AH98,INDEX(XFERT,0,2),INDEX(XFERT,0,2),,-1),-1))</f>
        <v/>
      </c>
      <c r="AJ98" t="str" cm="1">
        <f t="array" aca="1" ref="AJ98" ca="1">_xlfn.IFS($AH98="","",TRUE,IFERROR(_xlfn.XLOOKUP(AH98,INDEX(XFERT,0,2),INDEX(XFERT,0,1),,-1),-1))</f>
        <v/>
      </c>
      <c r="AK98" t="str" cm="1">
        <f t="array" aca="1" ref="AK98" ca="1">_xlfn.IFS($AH98="","",TRUE,IFERROR(_xlfn.XLOOKUP(AH98,INDEX(XFERT,0,2),INDEX(XFERT,0,3),,-1),-1))</f>
        <v/>
      </c>
      <c r="AL98" s="39" t="str" cm="1">
        <f t="array" aca="1" ref="AL98" ca="1">_xlfn.IFS(AH98="","",(AI98+AK98)&gt;AH98,AJ98+(AH98-AI98),TRUE,AH98)</f>
        <v/>
      </c>
      <c r="AM98" t="str" cm="1">
        <f t="array" aca="1" ref="AM98" ca="1">_xlfn.IFS($AL98="","",TRUE,IFERROR(_xlfn.XLOOKUP(AL98,INDEX(XWATE,0,2),INDEX(XWATE,0,2),,-1),-1))</f>
        <v/>
      </c>
      <c r="AN98" t="str" cm="1">
        <f t="array" aca="1" ref="AN98" ca="1">_xlfn.IFS($AL98="","",TRUE,IFERROR(_xlfn.XLOOKUP(AL98,INDEX(XWATE,0,2),INDEX(XWATE,0,1),,-1),-1))</f>
        <v/>
      </c>
      <c r="AO98" t="str" cm="1">
        <f t="array" aca="1" ref="AO98" ca="1">_xlfn.IFS($AL98="","",TRUE,IFERROR(_xlfn.XLOOKUP(AL98,INDEX(XWATE,0,2),INDEX(XWATE,0,3),,-1),-1))</f>
        <v/>
      </c>
      <c r="AP98" s="39" t="str" cm="1">
        <f t="array" aca="1" ref="AP98" ca="1">_xlfn.IFS(AL98="","",(AM98+AO98)&gt;AL98,AN98+(AL98-AM98),TRUE,AL98)</f>
        <v/>
      </c>
      <c r="AQ98" t="str" cm="1">
        <f t="array" aca="1" ref="AQ98" ca="1">_xlfn.IFS($AP98="","",TRUE,IFERROR(_xlfn.XLOOKUP(AP98,INDEX(XLIGH,0,2),INDEX(XLIGH,0,2),,-1),-1))</f>
        <v/>
      </c>
      <c r="AR98" t="str" cm="1">
        <f t="array" aca="1" ref="AR98" ca="1">_xlfn.IFS($AP98="","",TRUE,IFERROR(_xlfn.XLOOKUP(AP98,INDEX(XLIGH,0,2),INDEX(XLIGH,0,1),,-1),-1))</f>
        <v/>
      </c>
      <c r="AS98" t="str" cm="1">
        <f t="array" aca="1" ref="AS98" ca="1">_xlfn.IFS($AP98="","",TRUE,IFERROR(_xlfn.XLOOKUP(AP98,INDEX(XLIGH,0,2),INDEX(XLIGH,0,3),,-1),-1))</f>
        <v/>
      </c>
      <c r="AT98" s="39" t="str" cm="1">
        <f t="array" aca="1" ref="AT98" ca="1">_xlfn.IFS(AP98="","",(AQ98+AS98)&gt;AP98,AR98+(AP98-AQ98),TRUE,AP98)</f>
        <v/>
      </c>
      <c r="AU98" t="str" cm="1">
        <f t="array" aca="1" ref="AU98" ca="1">_xlfn.IFS($AT98="","",TRUE,IFERROR(_xlfn.XLOOKUP(AT98,INDEX(XTEMP,0,2),INDEX(XTEMP,0,2),,-1),-1))</f>
        <v/>
      </c>
      <c r="AV98" t="str" cm="1">
        <f t="array" aca="1" ref="AV98" ca="1">_xlfn.IFS($AT98="","",TRUE,IFERROR(_xlfn.XLOOKUP(AT98,INDEX(XTEMP,0,2),INDEX(XTEMP,0,1),,-1),-1))</f>
        <v/>
      </c>
      <c r="AW98" t="str" cm="1">
        <f t="array" aca="1" ref="AW98" ca="1">_xlfn.IFS($AT98="","",TRUE,IFERROR(_xlfn.XLOOKUP(AT98,INDEX(XTEMP,0,2),INDEX(XTEMP,0,3),,-1),-1))</f>
        <v/>
      </c>
      <c r="AX98" s="39" t="str" cm="1">
        <f t="array" aca="1" ref="AX98" ca="1">_xlfn.IFS(AT98="","",(AU98+AW98)&gt;AT98,AV98+(AT98-AU98),TRUE,AT98)</f>
        <v/>
      </c>
      <c r="AY98" t="str" cm="1">
        <f t="array" aca="1" ref="AY98" ca="1">_xlfn.IFS($AX98="","",TRUE,IFERROR(_xlfn.XLOOKUP(AX98,INDEX(XHUMI,0,2),INDEX(XHUMI,0,2),,-1),-1))</f>
        <v/>
      </c>
      <c r="AZ98" t="str" cm="1">
        <f t="array" aca="1" ref="AZ98" ca="1">_xlfn.IFS($AX98="","",TRUE,IFERROR(_xlfn.XLOOKUP(AX98,INDEX(XHUMI,0,2),INDEX(XHUMI,0,1),,-1),-1))</f>
        <v/>
      </c>
      <c r="BA98" t="str" cm="1">
        <f t="array" aca="1" ref="BA98" ca="1">_xlfn.IFS($AX98="","",TRUE,IFERROR(_xlfn.XLOOKUP(AX98,INDEX(XHUMI,0,2),INDEX(XHUMI,0,3),,-1),-1))</f>
        <v/>
      </c>
      <c r="BB98" s="39" t="str" cm="1">
        <f t="array" aca="1" ref="BB98" ca="1">_xlfn.IFS(AX98="","",(AY98+BA98)&gt;AX98,AZ98+(AX98-AY98),TRUE,AX98)</f>
        <v/>
      </c>
      <c r="DY98" s="20"/>
      <c r="EA98"/>
      <c r="JM98" s="22"/>
      <c r="KJ98" s="20"/>
    </row>
    <row r="99" spans="1:296" x14ac:dyDescent="0.3">
      <c r="A99">
        <v>87</v>
      </c>
      <c r="C99" s="9" t="str">
        <f t="shared" ca="1" si="3"/>
        <v>3780234682 1734000399 364642406</v>
      </c>
      <c r="D99">
        <f t="shared" ca="1" si="4"/>
        <v>31</v>
      </c>
      <c r="E99" t="str" cm="1">
        <f t="array" aca="1" ref="E99" ca="1">_xlfn.IFS($C99=0,"",
NOT(ISERROR(VALUE(LEFT($C99,1)))),"V",
$A99=1,"begn",
TRUE,LEFT($C99,4)
)</f>
        <v>V</v>
      </c>
      <c r="F99" t="str" cm="1">
        <f t="array" aca="1" ref="F99:H99" ca="1">_xlfn.IFS($C99=0,"",
TRUE,_xlfn.TEXTSPLIT(IF($A99=1,MID($C99,7,1000),$C99)," ")
)</f>
        <v>3780234682</v>
      </c>
      <c r="G99" t="str">
        <f ca="1"/>
        <v>1734000399</v>
      </c>
      <c r="H99" t="str">
        <f ca="1"/>
        <v>364642406</v>
      </c>
      <c r="U99"/>
      <c r="Z99" s="37" t="str">
        <f t="shared" ca="1" si="5"/>
        <v/>
      </c>
      <c r="AA99" t="str" cm="1">
        <f t="array" aca="1" ref="AA99" ca="1">_xlfn.IFS($Z99="","",TRUE,IFERROR(_xlfn.XLOOKUP(Z99,INDEX(XSEED,0,2),INDEX(XSEED,0,2),,-1),-1))</f>
        <v/>
      </c>
      <c r="AB99" t="str" cm="1">
        <f t="array" aca="1" ref="AB99" ca="1">_xlfn.IFS($Z99="","",TRUE,IFERROR(_xlfn.XLOOKUP(Z99,INDEX(XSEED,0,2),INDEX(XSEED,0,1),,-1),-1))</f>
        <v/>
      </c>
      <c r="AC99" t="str" cm="1">
        <f t="array" aca="1" ref="AC99" ca="1">_xlfn.IFS($Z99="","",TRUE,IFERROR(_xlfn.XLOOKUP(Z99,INDEX(XSEED,0,2),INDEX(XSEED,0,3),,-1),-1))</f>
        <v/>
      </c>
      <c r="AD99" s="39" t="str" cm="1">
        <f t="array" aca="1" ref="AD99" ca="1">_xlfn.IFS(Z99="","",(AA99+AC99)&gt;Z99,AB99+(Z99-AA99),TRUE,Z99)</f>
        <v/>
      </c>
      <c r="AE99" t="str" cm="1">
        <f t="array" aca="1" ref="AE99" ca="1">_xlfn.IFS($AD99="","",TRUE,IFERROR(_xlfn.XLOOKUP(AD99,INDEX(XSOIL,0,2),INDEX(XSOIL,0,2),,-1),-1))</f>
        <v/>
      </c>
      <c r="AF99" t="str" cm="1">
        <f t="array" aca="1" ref="AF99" ca="1">_xlfn.IFS($AD99="","",TRUE,IFERROR(_xlfn.XLOOKUP(AD99,INDEX(XSOIL,0,2),INDEX(XSOIL,0,1),,-1),-1))</f>
        <v/>
      </c>
      <c r="AG99" t="str" cm="1">
        <f t="array" aca="1" ref="AG99" ca="1">_xlfn.IFS($AD99="","",TRUE,IFERROR(_xlfn.XLOOKUP(AD99,INDEX(XSOIL,0,2),INDEX(XSOIL,0,3),,-1),-1))</f>
        <v/>
      </c>
      <c r="AH99" s="39" t="str" cm="1">
        <f t="array" aca="1" ref="AH99" ca="1">_xlfn.IFS(AD99="","",(AE99+AG99)&gt;AD99,AF99+(AD99-AE99),TRUE,AD99)</f>
        <v/>
      </c>
      <c r="AI99" t="str" cm="1">
        <f t="array" aca="1" ref="AI99" ca="1">_xlfn.IFS($AH99="","",TRUE,IFERROR(_xlfn.XLOOKUP(AH99,INDEX(XFERT,0,2),INDEX(XFERT,0,2),,-1),-1))</f>
        <v/>
      </c>
      <c r="AJ99" t="str" cm="1">
        <f t="array" aca="1" ref="AJ99" ca="1">_xlfn.IFS($AH99="","",TRUE,IFERROR(_xlfn.XLOOKUP(AH99,INDEX(XFERT,0,2),INDEX(XFERT,0,1),,-1),-1))</f>
        <v/>
      </c>
      <c r="AK99" t="str" cm="1">
        <f t="array" aca="1" ref="AK99" ca="1">_xlfn.IFS($AH99="","",TRUE,IFERROR(_xlfn.XLOOKUP(AH99,INDEX(XFERT,0,2),INDEX(XFERT,0,3),,-1),-1))</f>
        <v/>
      </c>
      <c r="AL99" s="39" t="str" cm="1">
        <f t="array" aca="1" ref="AL99" ca="1">_xlfn.IFS(AH99="","",(AI99+AK99)&gt;AH99,AJ99+(AH99-AI99),TRUE,AH99)</f>
        <v/>
      </c>
      <c r="AM99" t="str" cm="1">
        <f t="array" aca="1" ref="AM99" ca="1">_xlfn.IFS($AL99="","",TRUE,IFERROR(_xlfn.XLOOKUP(AL99,INDEX(XWATE,0,2),INDEX(XWATE,0,2),,-1),-1))</f>
        <v/>
      </c>
      <c r="AN99" t="str" cm="1">
        <f t="array" aca="1" ref="AN99" ca="1">_xlfn.IFS($AL99="","",TRUE,IFERROR(_xlfn.XLOOKUP(AL99,INDEX(XWATE,0,2),INDEX(XWATE,0,1),,-1),-1))</f>
        <v/>
      </c>
      <c r="AO99" t="str" cm="1">
        <f t="array" aca="1" ref="AO99" ca="1">_xlfn.IFS($AL99="","",TRUE,IFERROR(_xlfn.XLOOKUP(AL99,INDEX(XWATE,0,2),INDEX(XWATE,0,3),,-1),-1))</f>
        <v/>
      </c>
      <c r="AP99" s="39" t="str" cm="1">
        <f t="array" aca="1" ref="AP99" ca="1">_xlfn.IFS(AL99="","",(AM99+AO99)&gt;AL99,AN99+(AL99-AM99),TRUE,AL99)</f>
        <v/>
      </c>
      <c r="AQ99" t="str" cm="1">
        <f t="array" aca="1" ref="AQ99" ca="1">_xlfn.IFS($AP99="","",TRUE,IFERROR(_xlfn.XLOOKUP(AP99,INDEX(XLIGH,0,2),INDEX(XLIGH,0,2),,-1),-1))</f>
        <v/>
      </c>
      <c r="AR99" t="str" cm="1">
        <f t="array" aca="1" ref="AR99" ca="1">_xlfn.IFS($AP99="","",TRUE,IFERROR(_xlfn.XLOOKUP(AP99,INDEX(XLIGH,0,2),INDEX(XLIGH,0,1),,-1),-1))</f>
        <v/>
      </c>
      <c r="AS99" t="str" cm="1">
        <f t="array" aca="1" ref="AS99" ca="1">_xlfn.IFS($AP99="","",TRUE,IFERROR(_xlfn.XLOOKUP(AP99,INDEX(XLIGH,0,2),INDEX(XLIGH,0,3),,-1),-1))</f>
        <v/>
      </c>
      <c r="AT99" s="39" t="str" cm="1">
        <f t="array" aca="1" ref="AT99" ca="1">_xlfn.IFS(AP99="","",(AQ99+AS99)&gt;AP99,AR99+(AP99-AQ99),TRUE,AP99)</f>
        <v/>
      </c>
      <c r="AU99" t="str" cm="1">
        <f t="array" aca="1" ref="AU99" ca="1">_xlfn.IFS($AT99="","",TRUE,IFERROR(_xlfn.XLOOKUP(AT99,INDEX(XTEMP,0,2),INDEX(XTEMP,0,2),,-1),-1))</f>
        <v/>
      </c>
      <c r="AV99" t="str" cm="1">
        <f t="array" aca="1" ref="AV99" ca="1">_xlfn.IFS($AT99="","",TRUE,IFERROR(_xlfn.XLOOKUP(AT99,INDEX(XTEMP,0,2),INDEX(XTEMP,0,1),,-1),-1))</f>
        <v/>
      </c>
      <c r="AW99" t="str" cm="1">
        <f t="array" aca="1" ref="AW99" ca="1">_xlfn.IFS($AT99="","",TRUE,IFERROR(_xlfn.XLOOKUP(AT99,INDEX(XTEMP,0,2),INDEX(XTEMP,0,3),,-1),-1))</f>
        <v/>
      </c>
      <c r="AX99" s="39" t="str" cm="1">
        <f t="array" aca="1" ref="AX99" ca="1">_xlfn.IFS(AT99="","",(AU99+AW99)&gt;AT99,AV99+(AT99-AU99),TRUE,AT99)</f>
        <v/>
      </c>
      <c r="AY99" t="str" cm="1">
        <f t="array" aca="1" ref="AY99" ca="1">_xlfn.IFS($AX99="","",TRUE,IFERROR(_xlfn.XLOOKUP(AX99,INDEX(XHUMI,0,2),INDEX(XHUMI,0,2),,-1),-1))</f>
        <v/>
      </c>
      <c r="AZ99" t="str" cm="1">
        <f t="array" aca="1" ref="AZ99" ca="1">_xlfn.IFS($AX99="","",TRUE,IFERROR(_xlfn.XLOOKUP(AX99,INDEX(XHUMI,0,2),INDEX(XHUMI,0,1),,-1),-1))</f>
        <v/>
      </c>
      <c r="BA99" t="str" cm="1">
        <f t="array" aca="1" ref="BA99" ca="1">_xlfn.IFS($AX99="","",TRUE,IFERROR(_xlfn.XLOOKUP(AX99,INDEX(XHUMI,0,2),INDEX(XHUMI,0,3),,-1),-1))</f>
        <v/>
      </c>
      <c r="BB99" s="39" t="str" cm="1">
        <f t="array" aca="1" ref="BB99" ca="1">_xlfn.IFS(AX99="","",(AY99+BA99)&gt;AX99,AZ99+(AX99-AY99),TRUE,AX99)</f>
        <v/>
      </c>
      <c r="DY99" s="20"/>
      <c r="EA99"/>
      <c r="JM99" s="22"/>
      <c r="KJ99" s="20"/>
    </row>
    <row r="100" spans="1:296" x14ac:dyDescent="0.3">
      <c r="A100">
        <v>88</v>
      </c>
      <c r="C100" s="9" t="str">
        <f t="shared" ca="1" si="3"/>
        <v>194770297 193287974 490526455</v>
      </c>
      <c r="D100">
        <f t="shared" ca="1" si="4"/>
        <v>29</v>
      </c>
      <c r="E100" t="str" cm="1">
        <f t="array" aca="1" ref="E100" ca="1">_xlfn.IFS($C100=0,"",
NOT(ISERROR(VALUE(LEFT($C100,1)))),"V",
$A100=1,"begn",
TRUE,LEFT($C100,4)
)</f>
        <v>V</v>
      </c>
      <c r="F100" t="str" cm="1">
        <f t="array" aca="1" ref="F100:H100" ca="1">_xlfn.IFS($C100=0,"",
TRUE,_xlfn.TEXTSPLIT(IF($A100=1,MID($C100,7,1000),$C100)," ")
)</f>
        <v>194770297</v>
      </c>
      <c r="G100" t="str">
        <f ca="1"/>
        <v>193287974</v>
      </c>
      <c r="H100" t="str">
        <f ca="1"/>
        <v>490526455</v>
      </c>
      <c r="U100"/>
      <c r="Z100" s="37" t="str">
        <f t="shared" ca="1" si="5"/>
        <v/>
      </c>
      <c r="AA100" t="str" cm="1">
        <f t="array" aca="1" ref="AA100" ca="1">_xlfn.IFS($Z100="","",TRUE,IFERROR(_xlfn.XLOOKUP(Z100,INDEX(XSEED,0,2),INDEX(XSEED,0,2),,-1),-1))</f>
        <v/>
      </c>
      <c r="AB100" t="str" cm="1">
        <f t="array" aca="1" ref="AB100" ca="1">_xlfn.IFS($Z100="","",TRUE,IFERROR(_xlfn.XLOOKUP(Z100,INDEX(XSEED,0,2),INDEX(XSEED,0,1),,-1),-1))</f>
        <v/>
      </c>
      <c r="AC100" t="str" cm="1">
        <f t="array" aca="1" ref="AC100" ca="1">_xlfn.IFS($Z100="","",TRUE,IFERROR(_xlfn.XLOOKUP(Z100,INDEX(XSEED,0,2),INDEX(XSEED,0,3),,-1),-1))</f>
        <v/>
      </c>
      <c r="AD100" s="39" t="str" cm="1">
        <f t="array" aca="1" ref="AD100" ca="1">_xlfn.IFS(Z100="","",(AA100+AC100)&gt;Z100,AB100+(Z100-AA100),TRUE,Z100)</f>
        <v/>
      </c>
      <c r="AE100" t="str" cm="1">
        <f t="array" aca="1" ref="AE100" ca="1">_xlfn.IFS($AD100="","",TRUE,IFERROR(_xlfn.XLOOKUP(AD100,INDEX(XSOIL,0,2),INDEX(XSOIL,0,2),,-1),-1))</f>
        <v/>
      </c>
      <c r="AF100" t="str" cm="1">
        <f t="array" aca="1" ref="AF100" ca="1">_xlfn.IFS($AD100="","",TRUE,IFERROR(_xlfn.XLOOKUP(AD100,INDEX(XSOIL,0,2),INDEX(XSOIL,0,1),,-1),-1))</f>
        <v/>
      </c>
      <c r="AG100" t="str" cm="1">
        <f t="array" aca="1" ref="AG100" ca="1">_xlfn.IFS($AD100="","",TRUE,IFERROR(_xlfn.XLOOKUP(AD100,INDEX(XSOIL,0,2),INDEX(XSOIL,0,3),,-1),-1))</f>
        <v/>
      </c>
      <c r="AH100" s="39" t="str" cm="1">
        <f t="array" aca="1" ref="AH100" ca="1">_xlfn.IFS(AD100="","",(AE100+AG100)&gt;AD100,AF100+(AD100-AE100),TRUE,AD100)</f>
        <v/>
      </c>
      <c r="AI100" t="str" cm="1">
        <f t="array" aca="1" ref="AI100" ca="1">_xlfn.IFS($AH100="","",TRUE,IFERROR(_xlfn.XLOOKUP(AH100,INDEX(XFERT,0,2),INDEX(XFERT,0,2),,-1),-1))</f>
        <v/>
      </c>
      <c r="AJ100" t="str" cm="1">
        <f t="array" aca="1" ref="AJ100" ca="1">_xlfn.IFS($AH100="","",TRUE,IFERROR(_xlfn.XLOOKUP(AH100,INDEX(XFERT,0,2),INDEX(XFERT,0,1),,-1),-1))</f>
        <v/>
      </c>
      <c r="AK100" t="str" cm="1">
        <f t="array" aca="1" ref="AK100" ca="1">_xlfn.IFS($AH100="","",TRUE,IFERROR(_xlfn.XLOOKUP(AH100,INDEX(XFERT,0,2),INDEX(XFERT,0,3),,-1),-1))</f>
        <v/>
      </c>
      <c r="AL100" s="39" t="str" cm="1">
        <f t="array" aca="1" ref="AL100" ca="1">_xlfn.IFS(AH100="","",(AI100+AK100)&gt;AH100,AJ100+(AH100-AI100),TRUE,AH100)</f>
        <v/>
      </c>
      <c r="AM100" t="str" cm="1">
        <f t="array" aca="1" ref="AM100" ca="1">_xlfn.IFS($AL100="","",TRUE,IFERROR(_xlfn.XLOOKUP(AL100,INDEX(XWATE,0,2),INDEX(XWATE,0,2),,-1),-1))</f>
        <v/>
      </c>
      <c r="AN100" t="str" cm="1">
        <f t="array" aca="1" ref="AN100" ca="1">_xlfn.IFS($AL100="","",TRUE,IFERROR(_xlfn.XLOOKUP(AL100,INDEX(XWATE,0,2),INDEX(XWATE,0,1),,-1),-1))</f>
        <v/>
      </c>
      <c r="AO100" t="str" cm="1">
        <f t="array" aca="1" ref="AO100" ca="1">_xlfn.IFS($AL100="","",TRUE,IFERROR(_xlfn.XLOOKUP(AL100,INDEX(XWATE,0,2),INDEX(XWATE,0,3),,-1),-1))</f>
        <v/>
      </c>
      <c r="AP100" s="39" t="str" cm="1">
        <f t="array" aca="1" ref="AP100" ca="1">_xlfn.IFS(AL100="","",(AM100+AO100)&gt;AL100,AN100+(AL100-AM100),TRUE,AL100)</f>
        <v/>
      </c>
      <c r="AQ100" t="str" cm="1">
        <f t="array" aca="1" ref="AQ100" ca="1">_xlfn.IFS($AP100="","",TRUE,IFERROR(_xlfn.XLOOKUP(AP100,INDEX(XLIGH,0,2),INDEX(XLIGH,0,2),,-1),-1))</f>
        <v/>
      </c>
      <c r="AR100" t="str" cm="1">
        <f t="array" aca="1" ref="AR100" ca="1">_xlfn.IFS($AP100="","",TRUE,IFERROR(_xlfn.XLOOKUP(AP100,INDEX(XLIGH,0,2),INDEX(XLIGH,0,1),,-1),-1))</f>
        <v/>
      </c>
      <c r="AS100" t="str" cm="1">
        <f t="array" aca="1" ref="AS100" ca="1">_xlfn.IFS($AP100="","",TRUE,IFERROR(_xlfn.XLOOKUP(AP100,INDEX(XLIGH,0,2),INDEX(XLIGH,0,3),,-1),-1))</f>
        <v/>
      </c>
      <c r="AT100" s="39" t="str" cm="1">
        <f t="array" aca="1" ref="AT100" ca="1">_xlfn.IFS(AP100="","",(AQ100+AS100)&gt;AP100,AR100+(AP100-AQ100),TRUE,AP100)</f>
        <v/>
      </c>
      <c r="AU100" t="str" cm="1">
        <f t="array" aca="1" ref="AU100" ca="1">_xlfn.IFS($AT100="","",TRUE,IFERROR(_xlfn.XLOOKUP(AT100,INDEX(XTEMP,0,2),INDEX(XTEMP,0,2),,-1),-1))</f>
        <v/>
      </c>
      <c r="AV100" t="str" cm="1">
        <f t="array" aca="1" ref="AV100" ca="1">_xlfn.IFS($AT100="","",TRUE,IFERROR(_xlfn.XLOOKUP(AT100,INDEX(XTEMP,0,2),INDEX(XTEMP,0,1),,-1),-1))</f>
        <v/>
      </c>
      <c r="AW100" t="str" cm="1">
        <f t="array" aca="1" ref="AW100" ca="1">_xlfn.IFS($AT100="","",TRUE,IFERROR(_xlfn.XLOOKUP(AT100,INDEX(XTEMP,0,2),INDEX(XTEMP,0,3),,-1),-1))</f>
        <v/>
      </c>
      <c r="AX100" s="39" t="str" cm="1">
        <f t="array" aca="1" ref="AX100" ca="1">_xlfn.IFS(AT100="","",(AU100+AW100)&gt;AT100,AV100+(AT100-AU100),TRUE,AT100)</f>
        <v/>
      </c>
      <c r="AY100" t="str" cm="1">
        <f t="array" aca="1" ref="AY100" ca="1">_xlfn.IFS($AX100="","",TRUE,IFERROR(_xlfn.XLOOKUP(AX100,INDEX(XHUMI,0,2),INDEX(XHUMI,0,2),,-1),-1))</f>
        <v/>
      </c>
      <c r="AZ100" t="str" cm="1">
        <f t="array" aca="1" ref="AZ100" ca="1">_xlfn.IFS($AX100="","",TRUE,IFERROR(_xlfn.XLOOKUP(AX100,INDEX(XHUMI,0,2),INDEX(XHUMI,0,1),,-1),-1))</f>
        <v/>
      </c>
      <c r="BA100" t="str" cm="1">
        <f t="array" aca="1" ref="BA100" ca="1">_xlfn.IFS($AX100="","",TRUE,IFERROR(_xlfn.XLOOKUP(AX100,INDEX(XHUMI,0,2),INDEX(XHUMI,0,3),,-1),-1))</f>
        <v/>
      </c>
      <c r="BB100" s="39" t="str" cm="1">
        <f t="array" aca="1" ref="BB100" ca="1">_xlfn.IFS(AX100="","",(AY100+BA100)&gt;AX100,AZ100+(AX100-AY100),TRUE,AX100)</f>
        <v/>
      </c>
      <c r="DY100" s="20"/>
      <c r="EA100"/>
      <c r="JM100" s="22"/>
      <c r="KJ100" s="20"/>
    </row>
    <row r="101" spans="1:296" x14ac:dyDescent="0.3">
      <c r="A101">
        <v>89</v>
      </c>
      <c r="C101" s="9" t="str">
        <f t="shared" ca="1" si="3"/>
        <v>3550500423 902417243 199451708</v>
      </c>
      <c r="D101">
        <f t="shared" ca="1" si="4"/>
        <v>30</v>
      </c>
      <c r="E101" t="str" cm="1">
        <f t="array" aca="1" ref="E101" ca="1">_xlfn.IFS($C101=0,"",
NOT(ISERROR(VALUE(LEFT($C101,1)))),"V",
$A101=1,"begn",
TRUE,LEFT($C101,4)
)</f>
        <v>V</v>
      </c>
      <c r="F101" t="str" cm="1">
        <f t="array" aca="1" ref="F101:H101" ca="1">_xlfn.IFS($C101=0,"",
TRUE,_xlfn.TEXTSPLIT(IF($A101=1,MID($C101,7,1000),$C101)," ")
)</f>
        <v>3550500423</v>
      </c>
      <c r="G101" t="str">
        <f ca="1"/>
        <v>902417243</v>
      </c>
      <c r="H101" t="str">
        <f ca="1"/>
        <v>199451708</v>
      </c>
      <c r="U101"/>
      <c r="Z101" s="37" t="str">
        <f t="shared" ca="1" si="5"/>
        <v/>
      </c>
      <c r="AA101" t="str" cm="1">
        <f t="array" aca="1" ref="AA101" ca="1">_xlfn.IFS($Z101="","",TRUE,IFERROR(_xlfn.XLOOKUP(Z101,INDEX(XSEED,0,2),INDEX(XSEED,0,2),,-1),-1))</f>
        <v/>
      </c>
      <c r="AB101" t="str" cm="1">
        <f t="array" aca="1" ref="AB101" ca="1">_xlfn.IFS($Z101="","",TRUE,IFERROR(_xlfn.XLOOKUP(Z101,INDEX(XSEED,0,2),INDEX(XSEED,0,1),,-1),-1))</f>
        <v/>
      </c>
      <c r="AC101" t="str" cm="1">
        <f t="array" aca="1" ref="AC101" ca="1">_xlfn.IFS($Z101="","",TRUE,IFERROR(_xlfn.XLOOKUP(Z101,INDEX(XSEED,0,2),INDEX(XSEED,0,3),,-1),-1))</f>
        <v/>
      </c>
      <c r="AD101" s="39" t="str" cm="1">
        <f t="array" aca="1" ref="AD101" ca="1">_xlfn.IFS(Z101="","",(AA101+AC101)&gt;Z101,AB101+(Z101-AA101),TRUE,Z101)</f>
        <v/>
      </c>
      <c r="AE101" t="str" cm="1">
        <f t="array" aca="1" ref="AE101" ca="1">_xlfn.IFS($AD101="","",TRUE,IFERROR(_xlfn.XLOOKUP(AD101,INDEX(XSOIL,0,2),INDEX(XSOIL,0,2),,-1),-1))</f>
        <v/>
      </c>
      <c r="AF101" t="str" cm="1">
        <f t="array" aca="1" ref="AF101" ca="1">_xlfn.IFS($AD101="","",TRUE,IFERROR(_xlfn.XLOOKUP(AD101,INDEX(XSOIL,0,2),INDEX(XSOIL,0,1),,-1),-1))</f>
        <v/>
      </c>
      <c r="AG101" t="str" cm="1">
        <f t="array" aca="1" ref="AG101" ca="1">_xlfn.IFS($AD101="","",TRUE,IFERROR(_xlfn.XLOOKUP(AD101,INDEX(XSOIL,0,2),INDEX(XSOIL,0,3),,-1),-1))</f>
        <v/>
      </c>
      <c r="AH101" s="39" t="str" cm="1">
        <f t="array" aca="1" ref="AH101" ca="1">_xlfn.IFS(AD101="","",(AE101+AG101)&gt;AD101,AF101+(AD101-AE101),TRUE,AD101)</f>
        <v/>
      </c>
      <c r="AI101" t="str" cm="1">
        <f t="array" aca="1" ref="AI101" ca="1">_xlfn.IFS($AH101="","",TRUE,IFERROR(_xlfn.XLOOKUP(AH101,INDEX(XFERT,0,2),INDEX(XFERT,0,2),,-1),-1))</f>
        <v/>
      </c>
      <c r="AJ101" t="str" cm="1">
        <f t="array" aca="1" ref="AJ101" ca="1">_xlfn.IFS($AH101="","",TRUE,IFERROR(_xlfn.XLOOKUP(AH101,INDEX(XFERT,0,2),INDEX(XFERT,0,1),,-1),-1))</f>
        <v/>
      </c>
      <c r="AK101" t="str" cm="1">
        <f t="array" aca="1" ref="AK101" ca="1">_xlfn.IFS($AH101="","",TRUE,IFERROR(_xlfn.XLOOKUP(AH101,INDEX(XFERT,0,2),INDEX(XFERT,0,3),,-1),-1))</f>
        <v/>
      </c>
      <c r="AL101" s="39" t="str" cm="1">
        <f t="array" aca="1" ref="AL101" ca="1">_xlfn.IFS(AH101="","",(AI101+AK101)&gt;AH101,AJ101+(AH101-AI101),TRUE,AH101)</f>
        <v/>
      </c>
      <c r="AM101" t="str" cm="1">
        <f t="array" aca="1" ref="AM101" ca="1">_xlfn.IFS($AL101="","",TRUE,IFERROR(_xlfn.XLOOKUP(AL101,INDEX(XWATE,0,2),INDEX(XWATE,0,2),,-1),-1))</f>
        <v/>
      </c>
      <c r="AN101" t="str" cm="1">
        <f t="array" aca="1" ref="AN101" ca="1">_xlfn.IFS($AL101="","",TRUE,IFERROR(_xlfn.XLOOKUP(AL101,INDEX(XWATE,0,2),INDEX(XWATE,0,1),,-1),-1))</f>
        <v/>
      </c>
      <c r="AO101" t="str" cm="1">
        <f t="array" aca="1" ref="AO101" ca="1">_xlfn.IFS($AL101="","",TRUE,IFERROR(_xlfn.XLOOKUP(AL101,INDEX(XWATE,0,2),INDEX(XWATE,0,3),,-1),-1))</f>
        <v/>
      </c>
      <c r="AP101" s="39" t="str" cm="1">
        <f t="array" aca="1" ref="AP101" ca="1">_xlfn.IFS(AL101="","",(AM101+AO101)&gt;AL101,AN101+(AL101-AM101),TRUE,AL101)</f>
        <v/>
      </c>
      <c r="AQ101" t="str" cm="1">
        <f t="array" aca="1" ref="AQ101" ca="1">_xlfn.IFS($AP101="","",TRUE,IFERROR(_xlfn.XLOOKUP(AP101,INDEX(XLIGH,0,2),INDEX(XLIGH,0,2),,-1),-1))</f>
        <v/>
      </c>
      <c r="AR101" t="str" cm="1">
        <f t="array" aca="1" ref="AR101" ca="1">_xlfn.IFS($AP101="","",TRUE,IFERROR(_xlfn.XLOOKUP(AP101,INDEX(XLIGH,0,2),INDEX(XLIGH,0,1),,-1),-1))</f>
        <v/>
      </c>
      <c r="AS101" t="str" cm="1">
        <f t="array" aca="1" ref="AS101" ca="1">_xlfn.IFS($AP101="","",TRUE,IFERROR(_xlfn.XLOOKUP(AP101,INDEX(XLIGH,0,2),INDEX(XLIGH,0,3),,-1),-1))</f>
        <v/>
      </c>
      <c r="AT101" s="39" t="str" cm="1">
        <f t="array" aca="1" ref="AT101" ca="1">_xlfn.IFS(AP101="","",(AQ101+AS101)&gt;AP101,AR101+(AP101-AQ101),TRUE,AP101)</f>
        <v/>
      </c>
      <c r="AU101" t="str" cm="1">
        <f t="array" aca="1" ref="AU101" ca="1">_xlfn.IFS($AT101="","",TRUE,IFERROR(_xlfn.XLOOKUP(AT101,INDEX(XTEMP,0,2),INDEX(XTEMP,0,2),,-1),-1))</f>
        <v/>
      </c>
      <c r="AV101" t="str" cm="1">
        <f t="array" aca="1" ref="AV101" ca="1">_xlfn.IFS($AT101="","",TRUE,IFERROR(_xlfn.XLOOKUP(AT101,INDEX(XTEMP,0,2),INDEX(XTEMP,0,1),,-1),-1))</f>
        <v/>
      </c>
      <c r="AW101" t="str" cm="1">
        <f t="array" aca="1" ref="AW101" ca="1">_xlfn.IFS($AT101="","",TRUE,IFERROR(_xlfn.XLOOKUP(AT101,INDEX(XTEMP,0,2),INDEX(XTEMP,0,3),,-1),-1))</f>
        <v/>
      </c>
      <c r="AX101" s="39" t="str" cm="1">
        <f t="array" aca="1" ref="AX101" ca="1">_xlfn.IFS(AT101="","",(AU101+AW101)&gt;AT101,AV101+(AT101-AU101),TRUE,AT101)</f>
        <v/>
      </c>
      <c r="AY101" t="str" cm="1">
        <f t="array" aca="1" ref="AY101" ca="1">_xlfn.IFS($AX101="","",TRUE,IFERROR(_xlfn.XLOOKUP(AX101,INDEX(XHUMI,0,2),INDEX(XHUMI,0,2),,-1),-1))</f>
        <v/>
      </c>
      <c r="AZ101" t="str" cm="1">
        <f t="array" aca="1" ref="AZ101" ca="1">_xlfn.IFS($AX101="","",TRUE,IFERROR(_xlfn.XLOOKUP(AX101,INDEX(XHUMI,0,2),INDEX(XHUMI,0,1),,-1),-1))</f>
        <v/>
      </c>
      <c r="BA101" t="str" cm="1">
        <f t="array" aca="1" ref="BA101" ca="1">_xlfn.IFS($AX101="","",TRUE,IFERROR(_xlfn.XLOOKUP(AX101,INDEX(XHUMI,0,2),INDEX(XHUMI,0,3),,-1),-1))</f>
        <v/>
      </c>
      <c r="BB101" s="39" t="str" cm="1">
        <f t="array" aca="1" ref="BB101" ca="1">_xlfn.IFS(AX101="","",(AY101+BA101)&gt;AX101,AZ101+(AX101-AY101),TRUE,AX101)</f>
        <v/>
      </c>
      <c r="DY101" s="20"/>
      <c r="EA101"/>
      <c r="JM101" s="22"/>
      <c r="KJ101" s="20"/>
    </row>
    <row r="102" spans="1:296" x14ac:dyDescent="0.3">
      <c r="A102">
        <v>90</v>
      </c>
      <c r="C102" s="9" t="str">
        <f t="shared" ca="1" si="3"/>
        <v>3466829263 2268006097 83671160</v>
      </c>
      <c r="D102">
        <f t="shared" ca="1" si="4"/>
        <v>30</v>
      </c>
      <c r="E102" t="str" cm="1">
        <f t="array" aca="1" ref="E102" ca="1">_xlfn.IFS($C102=0,"",
NOT(ISERROR(VALUE(LEFT($C102,1)))),"V",
$A102=1,"begn",
TRUE,LEFT($C102,4)
)</f>
        <v>V</v>
      </c>
      <c r="F102" t="str" cm="1">
        <f t="array" aca="1" ref="F102:H102" ca="1">_xlfn.IFS($C102=0,"",
TRUE,_xlfn.TEXTSPLIT(IF($A102=1,MID($C102,7,1000),$C102)," ")
)</f>
        <v>3466829263</v>
      </c>
      <c r="G102" t="str">
        <f ca="1"/>
        <v>2268006097</v>
      </c>
      <c r="H102" t="str">
        <f ca="1"/>
        <v>83671160</v>
      </c>
      <c r="U102"/>
      <c r="Z102" s="37" t="str">
        <f t="shared" ca="1" si="5"/>
        <v/>
      </c>
      <c r="AA102" t="str" cm="1">
        <f t="array" aca="1" ref="AA102" ca="1">_xlfn.IFS($Z102="","",TRUE,IFERROR(_xlfn.XLOOKUP(Z102,INDEX(XSEED,0,2),INDEX(XSEED,0,2),,-1),-1))</f>
        <v/>
      </c>
      <c r="AB102" t="str" cm="1">
        <f t="array" aca="1" ref="AB102" ca="1">_xlfn.IFS($Z102="","",TRUE,IFERROR(_xlfn.XLOOKUP(Z102,INDEX(XSEED,0,2),INDEX(XSEED,0,1),,-1),-1))</f>
        <v/>
      </c>
      <c r="AC102" t="str" cm="1">
        <f t="array" aca="1" ref="AC102" ca="1">_xlfn.IFS($Z102="","",TRUE,IFERROR(_xlfn.XLOOKUP(Z102,INDEX(XSEED,0,2),INDEX(XSEED,0,3),,-1),-1))</f>
        <v/>
      </c>
      <c r="AD102" s="39" t="str" cm="1">
        <f t="array" aca="1" ref="AD102" ca="1">_xlfn.IFS(Z102="","",(AA102+AC102)&gt;Z102,AB102+(Z102-AA102),TRUE,Z102)</f>
        <v/>
      </c>
      <c r="AE102" t="str" cm="1">
        <f t="array" aca="1" ref="AE102" ca="1">_xlfn.IFS($AD102="","",TRUE,IFERROR(_xlfn.XLOOKUP(AD102,INDEX(XSOIL,0,2),INDEX(XSOIL,0,2),,-1),-1))</f>
        <v/>
      </c>
      <c r="AF102" t="str" cm="1">
        <f t="array" aca="1" ref="AF102" ca="1">_xlfn.IFS($AD102="","",TRUE,IFERROR(_xlfn.XLOOKUP(AD102,INDEX(XSOIL,0,2),INDEX(XSOIL,0,1),,-1),-1))</f>
        <v/>
      </c>
      <c r="AG102" t="str" cm="1">
        <f t="array" aca="1" ref="AG102" ca="1">_xlfn.IFS($AD102="","",TRUE,IFERROR(_xlfn.XLOOKUP(AD102,INDEX(XSOIL,0,2),INDEX(XSOIL,0,3),,-1),-1))</f>
        <v/>
      </c>
      <c r="AH102" s="39" t="str" cm="1">
        <f t="array" aca="1" ref="AH102" ca="1">_xlfn.IFS(AD102="","",(AE102+AG102)&gt;AD102,AF102+(AD102-AE102),TRUE,AD102)</f>
        <v/>
      </c>
      <c r="AI102" t="str" cm="1">
        <f t="array" aca="1" ref="AI102" ca="1">_xlfn.IFS($AH102="","",TRUE,IFERROR(_xlfn.XLOOKUP(AH102,INDEX(XFERT,0,2),INDEX(XFERT,0,2),,-1),-1))</f>
        <v/>
      </c>
      <c r="AJ102" t="str" cm="1">
        <f t="array" aca="1" ref="AJ102" ca="1">_xlfn.IFS($AH102="","",TRUE,IFERROR(_xlfn.XLOOKUP(AH102,INDEX(XFERT,0,2),INDEX(XFERT,0,1),,-1),-1))</f>
        <v/>
      </c>
      <c r="AK102" t="str" cm="1">
        <f t="array" aca="1" ref="AK102" ca="1">_xlfn.IFS($AH102="","",TRUE,IFERROR(_xlfn.XLOOKUP(AH102,INDEX(XFERT,0,2),INDEX(XFERT,0,3),,-1),-1))</f>
        <v/>
      </c>
      <c r="AL102" s="39" t="str" cm="1">
        <f t="array" aca="1" ref="AL102" ca="1">_xlfn.IFS(AH102="","",(AI102+AK102)&gt;AH102,AJ102+(AH102-AI102),TRUE,AH102)</f>
        <v/>
      </c>
      <c r="AM102" t="str" cm="1">
        <f t="array" aca="1" ref="AM102" ca="1">_xlfn.IFS($AL102="","",TRUE,IFERROR(_xlfn.XLOOKUP(AL102,INDEX(XWATE,0,2),INDEX(XWATE,0,2),,-1),-1))</f>
        <v/>
      </c>
      <c r="AN102" t="str" cm="1">
        <f t="array" aca="1" ref="AN102" ca="1">_xlfn.IFS($AL102="","",TRUE,IFERROR(_xlfn.XLOOKUP(AL102,INDEX(XWATE,0,2),INDEX(XWATE,0,1),,-1),-1))</f>
        <v/>
      </c>
      <c r="AO102" t="str" cm="1">
        <f t="array" aca="1" ref="AO102" ca="1">_xlfn.IFS($AL102="","",TRUE,IFERROR(_xlfn.XLOOKUP(AL102,INDEX(XWATE,0,2),INDEX(XWATE,0,3),,-1),-1))</f>
        <v/>
      </c>
      <c r="AP102" s="39" t="str" cm="1">
        <f t="array" aca="1" ref="AP102" ca="1">_xlfn.IFS(AL102="","",(AM102+AO102)&gt;AL102,AN102+(AL102-AM102),TRUE,AL102)</f>
        <v/>
      </c>
      <c r="AQ102" t="str" cm="1">
        <f t="array" aca="1" ref="AQ102" ca="1">_xlfn.IFS($AP102="","",TRUE,IFERROR(_xlfn.XLOOKUP(AP102,INDEX(XLIGH,0,2),INDEX(XLIGH,0,2),,-1),-1))</f>
        <v/>
      </c>
      <c r="AR102" t="str" cm="1">
        <f t="array" aca="1" ref="AR102" ca="1">_xlfn.IFS($AP102="","",TRUE,IFERROR(_xlfn.XLOOKUP(AP102,INDEX(XLIGH,0,2),INDEX(XLIGH,0,1),,-1),-1))</f>
        <v/>
      </c>
      <c r="AS102" t="str" cm="1">
        <f t="array" aca="1" ref="AS102" ca="1">_xlfn.IFS($AP102="","",TRUE,IFERROR(_xlfn.XLOOKUP(AP102,INDEX(XLIGH,0,2),INDEX(XLIGH,0,3),,-1),-1))</f>
        <v/>
      </c>
      <c r="AT102" s="39" t="str" cm="1">
        <f t="array" aca="1" ref="AT102" ca="1">_xlfn.IFS(AP102="","",(AQ102+AS102)&gt;AP102,AR102+(AP102-AQ102),TRUE,AP102)</f>
        <v/>
      </c>
      <c r="AU102" t="str" cm="1">
        <f t="array" aca="1" ref="AU102" ca="1">_xlfn.IFS($AT102="","",TRUE,IFERROR(_xlfn.XLOOKUP(AT102,INDEX(XTEMP,0,2),INDEX(XTEMP,0,2),,-1),-1))</f>
        <v/>
      </c>
      <c r="AV102" t="str" cm="1">
        <f t="array" aca="1" ref="AV102" ca="1">_xlfn.IFS($AT102="","",TRUE,IFERROR(_xlfn.XLOOKUP(AT102,INDEX(XTEMP,0,2),INDEX(XTEMP,0,1),,-1),-1))</f>
        <v/>
      </c>
      <c r="AW102" t="str" cm="1">
        <f t="array" aca="1" ref="AW102" ca="1">_xlfn.IFS($AT102="","",TRUE,IFERROR(_xlfn.XLOOKUP(AT102,INDEX(XTEMP,0,2),INDEX(XTEMP,0,3),,-1),-1))</f>
        <v/>
      </c>
      <c r="AX102" s="39" t="str" cm="1">
        <f t="array" aca="1" ref="AX102" ca="1">_xlfn.IFS(AT102="","",(AU102+AW102)&gt;AT102,AV102+(AT102-AU102),TRUE,AT102)</f>
        <v/>
      </c>
      <c r="AY102" t="str" cm="1">
        <f t="array" aca="1" ref="AY102" ca="1">_xlfn.IFS($AX102="","",TRUE,IFERROR(_xlfn.XLOOKUP(AX102,INDEX(XHUMI,0,2),INDEX(XHUMI,0,2),,-1),-1))</f>
        <v/>
      </c>
      <c r="AZ102" t="str" cm="1">
        <f t="array" aca="1" ref="AZ102" ca="1">_xlfn.IFS($AX102="","",TRUE,IFERROR(_xlfn.XLOOKUP(AX102,INDEX(XHUMI,0,2),INDEX(XHUMI,0,1),,-1),-1))</f>
        <v/>
      </c>
      <c r="BA102" t="str" cm="1">
        <f t="array" aca="1" ref="BA102" ca="1">_xlfn.IFS($AX102="","",TRUE,IFERROR(_xlfn.XLOOKUP(AX102,INDEX(XHUMI,0,2),INDEX(XHUMI,0,3),,-1),-1))</f>
        <v/>
      </c>
      <c r="BB102" s="39" t="str" cm="1">
        <f t="array" aca="1" ref="BB102" ca="1">_xlfn.IFS(AX102="","",(AY102+BA102)&gt;AX102,AZ102+(AX102-AY102),TRUE,AX102)</f>
        <v/>
      </c>
      <c r="DY102" s="20"/>
      <c r="EA102"/>
      <c r="JM102" s="22"/>
      <c r="KJ102" s="20"/>
    </row>
    <row r="103" spans="1:296" x14ac:dyDescent="0.3">
      <c r="A103">
        <v>91</v>
      </c>
      <c r="C103" s="9" t="str">
        <f t="shared" ca="1" si="3"/>
        <v>3379471616 2976813583 87357647</v>
      </c>
      <c r="D103">
        <f t="shared" ca="1" si="4"/>
        <v>30</v>
      </c>
      <c r="E103" t="str" cm="1">
        <f t="array" aca="1" ref="E103" ca="1">_xlfn.IFS($C103=0,"",
NOT(ISERROR(VALUE(LEFT($C103,1)))),"V",
$A103=1,"begn",
TRUE,LEFT($C103,4)
)</f>
        <v>V</v>
      </c>
      <c r="F103" t="str" cm="1">
        <f t="array" aca="1" ref="F103:H103" ca="1">_xlfn.IFS($C103=0,"",
TRUE,_xlfn.TEXTSPLIT(IF($A103=1,MID($C103,7,1000),$C103)," ")
)</f>
        <v>3379471616</v>
      </c>
      <c r="G103" t="str">
        <f ca="1"/>
        <v>2976813583</v>
      </c>
      <c r="H103" t="str">
        <f ca="1"/>
        <v>87357647</v>
      </c>
      <c r="U103"/>
      <c r="Z103" s="37" t="str">
        <f t="shared" ca="1" si="5"/>
        <v/>
      </c>
      <c r="AA103" t="str" cm="1">
        <f t="array" aca="1" ref="AA103" ca="1">_xlfn.IFS($Z103="","",TRUE,IFERROR(_xlfn.XLOOKUP(Z103,INDEX(XSEED,0,2),INDEX(XSEED,0,2),,-1),-1))</f>
        <v/>
      </c>
      <c r="AB103" t="str" cm="1">
        <f t="array" aca="1" ref="AB103" ca="1">_xlfn.IFS($Z103="","",TRUE,IFERROR(_xlfn.XLOOKUP(Z103,INDEX(XSEED,0,2),INDEX(XSEED,0,1),,-1),-1))</f>
        <v/>
      </c>
      <c r="AC103" t="str" cm="1">
        <f t="array" aca="1" ref="AC103" ca="1">_xlfn.IFS($Z103="","",TRUE,IFERROR(_xlfn.XLOOKUP(Z103,INDEX(XSEED,0,2),INDEX(XSEED,0,3),,-1),-1))</f>
        <v/>
      </c>
      <c r="AD103" s="39" t="str" cm="1">
        <f t="array" aca="1" ref="AD103" ca="1">_xlfn.IFS(Z103="","",(AA103+AC103)&gt;Z103,AB103+(Z103-AA103),TRUE,Z103)</f>
        <v/>
      </c>
      <c r="AE103" t="str" cm="1">
        <f t="array" aca="1" ref="AE103" ca="1">_xlfn.IFS($AD103="","",TRUE,IFERROR(_xlfn.XLOOKUP(AD103,INDEX(XSOIL,0,2),INDEX(XSOIL,0,2),,-1),-1))</f>
        <v/>
      </c>
      <c r="AF103" t="str" cm="1">
        <f t="array" aca="1" ref="AF103" ca="1">_xlfn.IFS($AD103="","",TRUE,IFERROR(_xlfn.XLOOKUP(AD103,INDEX(XSOIL,0,2),INDEX(XSOIL,0,1),,-1),-1))</f>
        <v/>
      </c>
      <c r="AG103" t="str" cm="1">
        <f t="array" aca="1" ref="AG103" ca="1">_xlfn.IFS($AD103="","",TRUE,IFERROR(_xlfn.XLOOKUP(AD103,INDEX(XSOIL,0,2),INDEX(XSOIL,0,3),,-1),-1))</f>
        <v/>
      </c>
      <c r="AH103" s="39" t="str" cm="1">
        <f t="array" aca="1" ref="AH103" ca="1">_xlfn.IFS(AD103="","",(AE103+AG103)&gt;AD103,AF103+(AD103-AE103),TRUE,AD103)</f>
        <v/>
      </c>
      <c r="AI103" t="str" cm="1">
        <f t="array" aca="1" ref="AI103" ca="1">_xlfn.IFS($AH103="","",TRUE,IFERROR(_xlfn.XLOOKUP(AH103,INDEX(XFERT,0,2),INDEX(XFERT,0,2),,-1),-1))</f>
        <v/>
      </c>
      <c r="AJ103" t="str" cm="1">
        <f t="array" aca="1" ref="AJ103" ca="1">_xlfn.IFS($AH103="","",TRUE,IFERROR(_xlfn.XLOOKUP(AH103,INDEX(XFERT,0,2),INDEX(XFERT,0,1),,-1),-1))</f>
        <v/>
      </c>
      <c r="AK103" t="str" cm="1">
        <f t="array" aca="1" ref="AK103" ca="1">_xlfn.IFS($AH103="","",TRUE,IFERROR(_xlfn.XLOOKUP(AH103,INDEX(XFERT,0,2),INDEX(XFERT,0,3),,-1),-1))</f>
        <v/>
      </c>
      <c r="AL103" s="39" t="str" cm="1">
        <f t="array" aca="1" ref="AL103" ca="1">_xlfn.IFS(AH103="","",(AI103+AK103)&gt;AH103,AJ103+(AH103-AI103),TRUE,AH103)</f>
        <v/>
      </c>
      <c r="AM103" t="str" cm="1">
        <f t="array" aca="1" ref="AM103" ca="1">_xlfn.IFS($AL103="","",TRUE,IFERROR(_xlfn.XLOOKUP(AL103,INDEX(XWATE,0,2),INDEX(XWATE,0,2),,-1),-1))</f>
        <v/>
      </c>
      <c r="AN103" t="str" cm="1">
        <f t="array" aca="1" ref="AN103" ca="1">_xlfn.IFS($AL103="","",TRUE,IFERROR(_xlfn.XLOOKUP(AL103,INDEX(XWATE,0,2),INDEX(XWATE,0,1),,-1),-1))</f>
        <v/>
      </c>
      <c r="AO103" t="str" cm="1">
        <f t="array" aca="1" ref="AO103" ca="1">_xlfn.IFS($AL103="","",TRUE,IFERROR(_xlfn.XLOOKUP(AL103,INDEX(XWATE,0,2),INDEX(XWATE,0,3),,-1),-1))</f>
        <v/>
      </c>
      <c r="AP103" s="39" t="str" cm="1">
        <f t="array" aca="1" ref="AP103" ca="1">_xlfn.IFS(AL103="","",(AM103+AO103)&gt;AL103,AN103+(AL103-AM103),TRUE,AL103)</f>
        <v/>
      </c>
      <c r="AQ103" t="str" cm="1">
        <f t="array" aca="1" ref="AQ103" ca="1">_xlfn.IFS($AP103="","",TRUE,IFERROR(_xlfn.XLOOKUP(AP103,INDEX(XLIGH,0,2),INDEX(XLIGH,0,2),,-1),-1))</f>
        <v/>
      </c>
      <c r="AR103" t="str" cm="1">
        <f t="array" aca="1" ref="AR103" ca="1">_xlfn.IFS($AP103="","",TRUE,IFERROR(_xlfn.XLOOKUP(AP103,INDEX(XLIGH,0,2),INDEX(XLIGH,0,1),,-1),-1))</f>
        <v/>
      </c>
      <c r="AS103" t="str" cm="1">
        <f t="array" aca="1" ref="AS103" ca="1">_xlfn.IFS($AP103="","",TRUE,IFERROR(_xlfn.XLOOKUP(AP103,INDEX(XLIGH,0,2),INDEX(XLIGH,0,3),,-1),-1))</f>
        <v/>
      </c>
      <c r="AT103" s="39" t="str" cm="1">
        <f t="array" aca="1" ref="AT103" ca="1">_xlfn.IFS(AP103="","",(AQ103+AS103)&gt;AP103,AR103+(AP103-AQ103),TRUE,AP103)</f>
        <v/>
      </c>
      <c r="AU103" t="str" cm="1">
        <f t="array" aca="1" ref="AU103" ca="1">_xlfn.IFS($AT103="","",TRUE,IFERROR(_xlfn.XLOOKUP(AT103,INDEX(XTEMP,0,2),INDEX(XTEMP,0,2),,-1),-1))</f>
        <v/>
      </c>
      <c r="AV103" t="str" cm="1">
        <f t="array" aca="1" ref="AV103" ca="1">_xlfn.IFS($AT103="","",TRUE,IFERROR(_xlfn.XLOOKUP(AT103,INDEX(XTEMP,0,2),INDEX(XTEMP,0,1),,-1),-1))</f>
        <v/>
      </c>
      <c r="AW103" t="str" cm="1">
        <f t="array" aca="1" ref="AW103" ca="1">_xlfn.IFS($AT103="","",TRUE,IFERROR(_xlfn.XLOOKUP(AT103,INDEX(XTEMP,0,2),INDEX(XTEMP,0,3),,-1),-1))</f>
        <v/>
      </c>
      <c r="AX103" s="39" t="str" cm="1">
        <f t="array" aca="1" ref="AX103" ca="1">_xlfn.IFS(AT103="","",(AU103+AW103)&gt;AT103,AV103+(AT103-AU103),TRUE,AT103)</f>
        <v/>
      </c>
      <c r="AY103" t="str" cm="1">
        <f t="array" aca="1" ref="AY103" ca="1">_xlfn.IFS($AX103="","",TRUE,IFERROR(_xlfn.XLOOKUP(AX103,INDEX(XHUMI,0,2),INDEX(XHUMI,0,2),,-1),-1))</f>
        <v/>
      </c>
      <c r="AZ103" t="str" cm="1">
        <f t="array" aca="1" ref="AZ103" ca="1">_xlfn.IFS($AX103="","",TRUE,IFERROR(_xlfn.XLOOKUP(AX103,INDEX(XHUMI,0,2),INDEX(XHUMI,0,1),,-1),-1))</f>
        <v/>
      </c>
      <c r="BA103" t="str" cm="1">
        <f t="array" aca="1" ref="BA103" ca="1">_xlfn.IFS($AX103="","",TRUE,IFERROR(_xlfn.XLOOKUP(AX103,INDEX(XHUMI,0,2),INDEX(XHUMI,0,3),,-1),-1))</f>
        <v/>
      </c>
      <c r="BB103" s="39" t="str" cm="1">
        <f t="array" aca="1" ref="BB103" ca="1">_xlfn.IFS(AX103="","",(AY103+BA103)&gt;AX103,AZ103+(AX103-AY103),TRUE,AX103)</f>
        <v/>
      </c>
      <c r="DY103" s="20"/>
      <c r="EA103"/>
      <c r="JM103" s="22"/>
      <c r="KJ103" s="20"/>
    </row>
    <row r="104" spans="1:296" x14ac:dyDescent="0.3">
      <c r="A104">
        <v>92</v>
      </c>
      <c r="C104" s="9" t="str">
        <f t="shared" ca="1" si="3"/>
        <v>2283311570 2369871058 489542070</v>
      </c>
      <c r="D104">
        <f t="shared" ca="1" si="4"/>
        <v>31</v>
      </c>
      <c r="E104" t="str" cm="1">
        <f t="array" aca="1" ref="E104" ca="1">_xlfn.IFS($C104=0,"",
NOT(ISERROR(VALUE(LEFT($C104,1)))),"V",
$A104=1,"begn",
TRUE,LEFT($C104,4)
)</f>
        <v>V</v>
      </c>
      <c r="F104" t="str" cm="1">
        <f t="array" aca="1" ref="F104:H104" ca="1">_xlfn.IFS($C104=0,"",
TRUE,_xlfn.TEXTSPLIT(IF($A104=1,MID($C104,7,1000),$C104)," ")
)</f>
        <v>2283311570</v>
      </c>
      <c r="G104" t="str">
        <f ca="1"/>
        <v>2369871058</v>
      </c>
      <c r="H104" t="str">
        <f ca="1"/>
        <v>489542070</v>
      </c>
      <c r="U104"/>
      <c r="Z104" s="37" t="str">
        <f t="shared" ca="1" si="5"/>
        <v/>
      </c>
      <c r="AA104" t="str" cm="1">
        <f t="array" aca="1" ref="AA104" ca="1">_xlfn.IFS($Z104="","",TRUE,IFERROR(_xlfn.XLOOKUP(Z104,INDEX(XSEED,0,2),INDEX(XSEED,0,2),,-1),-1))</f>
        <v/>
      </c>
      <c r="AB104" t="str" cm="1">
        <f t="array" aca="1" ref="AB104" ca="1">_xlfn.IFS($Z104="","",TRUE,IFERROR(_xlfn.XLOOKUP(Z104,INDEX(XSEED,0,2),INDEX(XSEED,0,1),,-1),-1))</f>
        <v/>
      </c>
      <c r="AC104" t="str" cm="1">
        <f t="array" aca="1" ref="AC104" ca="1">_xlfn.IFS($Z104="","",TRUE,IFERROR(_xlfn.XLOOKUP(Z104,INDEX(XSEED,0,2),INDEX(XSEED,0,3),,-1),-1))</f>
        <v/>
      </c>
      <c r="AD104" s="39" t="str" cm="1">
        <f t="array" aca="1" ref="AD104" ca="1">_xlfn.IFS(Z104="","",(AA104+AC104)&gt;Z104,AB104+(Z104-AA104),TRUE,Z104)</f>
        <v/>
      </c>
      <c r="AE104" t="str" cm="1">
        <f t="array" aca="1" ref="AE104" ca="1">_xlfn.IFS($AD104="","",TRUE,IFERROR(_xlfn.XLOOKUP(AD104,INDEX(XSOIL,0,2),INDEX(XSOIL,0,2),,-1),-1))</f>
        <v/>
      </c>
      <c r="AF104" t="str" cm="1">
        <f t="array" aca="1" ref="AF104" ca="1">_xlfn.IFS($AD104="","",TRUE,IFERROR(_xlfn.XLOOKUP(AD104,INDEX(XSOIL,0,2),INDEX(XSOIL,0,1),,-1),-1))</f>
        <v/>
      </c>
      <c r="AG104" t="str" cm="1">
        <f t="array" aca="1" ref="AG104" ca="1">_xlfn.IFS($AD104="","",TRUE,IFERROR(_xlfn.XLOOKUP(AD104,INDEX(XSOIL,0,2),INDEX(XSOIL,0,3),,-1),-1))</f>
        <v/>
      </c>
      <c r="AH104" s="39" t="str" cm="1">
        <f t="array" aca="1" ref="AH104" ca="1">_xlfn.IFS(AD104="","",(AE104+AG104)&gt;AD104,AF104+(AD104-AE104),TRUE,AD104)</f>
        <v/>
      </c>
      <c r="AI104" t="str" cm="1">
        <f t="array" aca="1" ref="AI104" ca="1">_xlfn.IFS($AH104="","",TRUE,IFERROR(_xlfn.XLOOKUP(AH104,INDEX(XFERT,0,2),INDEX(XFERT,0,2),,-1),-1))</f>
        <v/>
      </c>
      <c r="AJ104" t="str" cm="1">
        <f t="array" aca="1" ref="AJ104" ca="1">_xlfn.IFS($AH104="","",TRUE,IFERROR(_xlfn.XLOOKUP(AH104,INDEX(XFERT,0,2),INDEX(XFERT,0,1),,-1),-1))</f>
        <v/>
      </c>
      <c r="AK104" t="str" cm="1">
        <f t="array" aca="1" ref="AK104" ca="1">_xlfn.IFS($AH104="","",TRUE,IFERROR(_xlfn.XLOOKUP(AH104,INDEX(XFERT,0,2),INDEX(XFERT,0,3),,-1),-1))</f>
        <v/>
      </c>
      <c r="AL104" s="39" t="str" cm="1">
        <f t="array" aca="1" ref="AL104" ca="1">_xlfn.IFS(AH104="","",(AI104+AK104)&gt;AH104,AJ104+(AH104-AI104),TRUE,AH104)</f>
        <v/>
      </c>
      <c r="AM104" t="str" cm="1">
        <f t="array" aca="1" ref="AM104" ca="1">_xlfn.IFS($AL104="","",TRUE,IFERROR(_xlfn.XLOOKUP(AL104,INDEX(XWATE,0,2),INDEX(XWATE,0,2),,-1),-1))</f>
        <v/>
      </c>
      <c r="AN104" t="str" cm="1">
        <f t="array" aca="1" ref="AN104" ca="1">_xlfn.IFS($AL104="","",TRUE,IFERROR(_xlfn.XLOOKUP(AL104,INDEX(XWATE,0,2),INDEX(XWATE,0,1),,-1),-1))</f>
        <v/>
      </c>
      <c r="AO104" t="str" cm="1">
        <f t="array" aca="1" ref="AO104" ca="1">_xlfn.IFS($AL104="","",TRUE,IFERROR(_xlfn.XLOOKUP(AL104,INDEX(XWATE,0,2),INDEX(XWATE,0,3),,-1),-1))</f>
        <v/>
      </c>
      <c r="AP104" s="39" t="str" cm="1">
        <f t="array" aca="1" ref="AP104" ca="1">_xlfn.IFS(AL104="","",(AM104+AO104)&gt;AL104,AN104+(AL104-AM104),TRUE,AL104)</f>
        <v/>
      </c>
      <c r="AQ104" t="str" cm="1">
        <f t="array" aca="1" ref="AQ104" ca="1">_xlfn.IFS($AP104="","",TRUE,IFERROR(_xlfn.XLOOKUP(AP104,INDEX(XLIGH,0,2),INDEX(XLIGH,0,2),,-1),-1))</f>
        <v/>
      </c>
      <c r="AR104" t="str" cm="1">
        <f t="array" aca="1" ref="AR104" ca="1">_xlfn.IFS($AP104="","",TRUE,IFERROR(_xlfn.XLOOKUP(AP104,INDEX(XLIGH,0,2),INDEX(XLIGH,0,1),,-1),-1))</f>
        <v/>
      </c>
      <c r="AS104" t="str" cm="1">
        <f t="array" aca="1" ref="AS104" ca="1">_xlfn.IFS($AP104="","",TRUE,IFERROR(_xlfn.XLOOKUP(AP104,INDEX(XLIGH,0,2),INDEX(XLIGH,0,3),,-1),-1))</f>
        <v/>
      </c>
      <c r="AT104" s="39" t="str" cm="1">
        <f t="array" aca="1" ref="AT104" ca="1">_xlfn.IFS(AP104="","",(AQ104+AS104)&gt;AP104,AR104+(AP104-AQ104),TRUE,AP104)</f>
        <v/>
      </c>
      <c r="AU104" t="str" cm="1">
        <f t="array" aca="1" ref="AU104" ca="1">_xlfn.IFS($AT104="","",TRUE,IFERROR(_xlfn.XLOOKUP(AT104,INDEX(XTEMP,0,2),INDEX(XTEMP,0,2),,-1),-1))</f>
        <v/>
      </c>
      <c r="AV104" t="str" cm="1">
        <f t="array" aca="1" ref="AV104" ca="1">_xlfn.IFS($AT104="","",TRUE,IFERROR(_xlfn.XLOOKUP(AT104,INDEX(XTEMP,0,2),INDEX(XTEMP,0,1),,-1),-1))</f>
        <v/>
      </c>
      <c r="AW104" t="str" cm="1">
        <f t="array" aca="1" ref="AW104" ca="1">_xlfn.IFS($AT104="","",TRUE,IFERROR(_xlfn.XLOOKUP(AT104,INDEX(XTEMP,0,2),INDEX(XTEMP,0,3),,-1),-1))</f>
        <v/>
      </c>
      <c r="AX104" s="39" t="str" cm="1">
        <f t="array" aca="1" ref="AX104" ca="1">_xlfn.IFS(AT104="","",(AU104+AW104)&gt;AT104,AV104+(AT104-AU104),TRUE,AT104)</f>
        <v/>
      </c>
      <c r="AY104" t="str" cm="1">
        <f t="array" aca="1" ref="AY104" ca="1">_xlfn.IFS($AX104="","",TRUE,IFERROR(_xlfn.XLOOKUP(AX104,INDEX(XHUMI,0,2),INDEX(XHUMI,0,2),,-1),-1))</f>
        <v/>
      </c>
      <c r="AZ104" t="str" cm="1">
        <f t="array" aca="1" ref="AZ104" ca="1">_xlfn.IFS($AX104="","",TRUE,IFERROR(_xlfn.XLOOKUP(AX104,INDEX(XHUMI,0,2),INDEX(XHUMI,0,1),,-1),-1))</f>
        <v/>
      </c>
      <c r="BA104" t="str" cm="1">
        <f t="array" aca="1" ref="BA104" ca="1">_xlfn.IFS($AX104="","",TRUE,IFERROR(_xlfn.XLOOKUP(AX104,INDEX(XHUMI,0,2),INDEX(XHUMI,0,3),,-1),-1))</f>
        <v/>
      </c>
      <c r="BB104" s="39" t="str" cm="1">
        <f t="array" aca="1" ref="BB104" ca="1">_xlfn.IFS(AX104="","",(AY104+BA104)&gt;AX104,AZ104+(AX104-AY104),TRUE,AX104)</f>
        <v/>
      </c>
      <c r="DY104" s="20"/>
      <c r="EA104"/>
      <c r="JM104" s="22"/>
      <c r="KJ104" s="20"/>
    </row>
    <row r="105" spans="1:296" x14ac:dyDescent="0.3">
      <c r="A105">
        <v>93</v>
      </c>
      <c r="C105" s="9" t="str">
        <f t="shared" ca="1" si="3"/>
        <v>3768145932 1195832222 12088750</v>
      </c>
      <c r="D105">
        <f t="shared" ca="1" si="4"/>
        <v>30</v>
      </c>
      <c r="E105" t="str" cm="1">
        <f t="array" aca="1" ref="E105" ca="1">_xlfn.IFS($C105=0,"",
NOT(ISERROR(VALUE(LEFT($C105,1)))),"V",
$A105=1,"begn",
TRUE,LEFT($C105,4)
)</f>
        <v>V</v>
      </c>
      <c r="F105" t="str" cm="1">
        <f t="array" aca="1" ref="F105:H105" ca="1">_xlfn.IFS($C105=0,"",
TRUE,_xlfn.TEXTSPLIT(IF($A105=1,MID($C105,7,1000),$C105)," ")
)</f>
        <v>3768145932</v>
      </c>
      <c r="G105" t="str">
        <f ca="1"/>
        <v>1195832222</v>
      </c>
      <c r="H105" t="str">
        <f ca="1"/>
        <v>12088750</v>
      </c>
      <c r="U105"/>
      <c r="Z105" s="37" t="str">
        <f t="shared" ca="1" si="5"/>
        <v/>
      </c>
      <c r="AA105" t="str" cm="1">
        <f t="array" aca="1" ref="AA105" ca="1">_xlfn.IFS($Z105="","",TRUE,IFERROR(_xlfn.XLOOKUP(Z105,INDEX(XSEED,0,2),INDEX(XSEED,0,2),,-1),-1))</f>
        <v/>
      </c>
      <c r="AB105" t="str" cm="1">
        <f t="array" aca="1" ref="AB105" ca="1">_xlfn.IFS($Z105="","",TRUE,IFERROR(_xlfn.XLOOKUP(Z105,INDEX(XSEED,0,2),INDEX(XSEED,0,1),,-1),-1))</f>
        <v/>
      </c>
      <c r="AC105" t="str" cm="1">
        <f t="array" aca="1" ref="AC105" ca="1">_xlfn.IFS($Z105="","",TRUE,IFERROR(_xlfn.XLOOKUP(Z105,INDEX(XSEED,0,2),INDEX(XSEED,0,3),,-1),-1))</f>
        <v/>
      </c>
      <c r="AD105" s="39" t="str" cm="1">
        <f t="array" aca="1" ref="AD105" ca="1">_xlfn.IFS(Z105="","",(AA105+AC105)&gt;Z105,AB105+(Z105-AA105),TRUE,Z105)</f>
        <v/>
      </c>
      <c r="AE105" t="str" cm="1">
        <f t="array" aca="1" ref="AE105" ca="1">_xlfn.IFS($AD105="","",TRUE,IFERROR(_xlfn.XLOOKUP(AD105,INDEX(XSOIL,0,2),INDEX(XSOIL,0,2),,-1),-1))</f>
        <v/>
      </c>
      <c r="AF105" t="str" cm="1">
        <f t="array" aca="1" ref="AF105" ca="1">_xlfn.IFS($AD105="","",TRUE,IFERROR(_xlfn.XLOOKUP(AD105,INDEX(XSOIL,0,2),INDEX(XSOIL,0,1),,-1),-1))</f>
        <v/>
      </c>
      <c r="AG105" t="str" cm="1">
        <f t="array" aca="1" ref="AG105" ca="1">_xlfn.IFS($AD105="","",TRUE,IFERROR(_xlfn.XLOOKUP(AD105,INDEX(XSOIL,0,2),INDEX(XSOIL,0,3),,-1),-1))</f>
        <v/>
      </c>
      <c r="AH105" s="39" t="str" cm="1">
        <f t="array" aca="1" ref="AH105" ca="1">_xlfn.IFS(AD105="","",(AE105+AG105)&gt;AD105,AF105+(AD105-AE105),TRUE,AD105)</f>
        <v/>
      </c>
      <c r="AI105" t="str" cm="1">
        <f t="array" aca="1" ref="AI105" ca="1">_xlfn.IFS($AH105="","",TRUE,IFERROR(_xlfn.XLOOKUP(AH105,INDEX(XFERT,0,2),INDEX(XFERT,0,2),,-1),-1))</f>
        <v/>
      </c>
      <c r="AJ105" t="str" cm="1">
        <f t="array" aca="1" ref="AJ105" ca="1">_xlfn.IFS($AH105="","",TRUE,IFERROR(_xlfn.XLOOKUP(AH105,INDEX(XFERT,0,2),INDEX(XFERT,0,1),,-1),-1))</f>
        <v/>
      </c>
      <c r="AK105" t="str" cm="1">
        <f t="array" aca="1" ref="AK105" ca="1">_xlfn.IFS($AH105="","",TRUE,IFERROR(_xlfn.XLOOKUP(AH105,INDEX(XFERT,0,2),INDEX(XFERT,0,3),,-1),-1))</f>
        <v/>
      </c>
      <c r="AL105" s="39" t="str" cm="1">
        <f t="array" aca="1" ref="AL105" ca="1">_xlfn.IFS(AH105="","",(AI105+AK105)&gt;AH105,AJ105+(AH105-AI105),TRUE,AH105)</f>
        <v/>
      </c>
      <c r="AM105" t="str" cm="1">
        <f t="array" aca="1" ref="AM105" ca="1">_xlfn.IFS($AL105="","",TRUE,IFERROR(_xlfn.XLOOKUP(AL105,INDEX(XWATE,0,2),INDEX(XWATE,0,2),,-1),-1))</f>
        <v/>
      </c>
      <c r="AN105" t="str" cm="1">
        <f t="array" aca="1" ref="AN105" ca="1">_xlfn.IFS($AL105="","",TRUE,IFERROR(_xlfn.XLOOKUP(AL105,INDEX(XWATE,0,2),INDEX(XWATE,0,1),,-1),-1))</f>
        <v/>
      </c>
      <c r="AO105" t="str" cm="1">
        <f t="array" aca="1" ref="AO105" ca="1">_xlfn.IFS($AL105="","",TRUE,IFERROR(_xlfn.XLOOKUP(AL105,INDEX(XWATE,0,2),INDEX(XWATE,0,3),,-1),-1))</f>
        <v/>
      </c>
      <c r="AP105" s="39" t="str" cm="1">
        <f t="array" aca="1" ref="AP105" ca="1">_xlfn.IFS(AL105="","",(AM105+AO105)&gt;AL105,AN105+(AL105-AM105),TRUE,AL105)</f>
        <v/>
      </c>
      <c r="AQ105" t="str" cm="1">
        <f t="array" aca="1" ref="AQ105" ca="1">_xlfn.IFS($AP105="","",TRUE,IFERROR(_xlfn.XLOOKUP(AP105,INDEX(XLIGH,0,2),INDEX(XLIGH,0,2),,-1),-1))</f>
        <v/>
      </c>
      <c r="AR105" t="str" cm="1">
        <f t="array" aca="1" ref="AR105" ca="1">_xlfn.IFS($AP105="","",TRUE,IFERROR(_xlfn.XLOOKUP(AP105,INDEX(XLIGH,0,2),INDEX(XLIGH,0,1),,-1),-1))</f>
        <v/>
      </c>
      <c r="AS105" t="str" cm="1">
        <f t="array" aca="1" ref="AS105" ca="1">_xlfn.IFS($AP105="","",TRUE,IFERROR(_xlfn.XLOOKUP(AP105,INDEX(XLIGH,0,2),INDEX(XLIGH,0,3),,-1),-1))</f>
        <v/>
      </c>
      <c r="AT105" s="39" t="str" cm="1">
        <f t="array" aca="1" ref="AT105" ca="1">_xlfn.IFS(AP105="","",(AQ105+AS105)&gt;AP105,AR105+(AP105-AQ105),TRUE,AP105)</f>
        <v/>
      </c>
      <c r="AU105" t="str" cm="1">
        <f t="array" aca="1" ref="AU105" ca="1">_xlfn.IFS($AT105="","",TRUE,IFERROR(_xlfn.XLOOKUP(AT105,INDEX(XTEMP,0,2),INDEX(XTEMP,0,2),,-1),-1))</f>
        <v/>
      </c>
      <c r="AV105" t="str" cm="1">
        <f t="array" aca="1" ref="AV105" ca="1">_xlfn.IFS($AT105="","",TRUE,IFERROR(_xlfn.XLOOKUP(AT105,INDEX(XTEMP,0,2),INDEX(XTEMP,0,1),,-1),-1))</f>
        <v/>
      </c>
      <c r="AW105" t="str" cm="1">
        <f t="array" aca="1" ref="AW105" ca="1">_xlfn.IFS($AT105="","",TRUE,IFERROR(_xlfn.XLOOKUP(AT105,INDEX(XTEMP,0,2),INDEX(XTEMP,0,3),,-1),-1))</f>
        <v/>
      </c>
      <c r="AX105" s="39" t="str" cm="1">
        <f t="array" aca="1" ref="AX105" ca="1">_xlfn.IFS(AT105="","",(AU105+AW105)&gt;AT105,AV105+(AT105-AU105),TRUE,AT105)</f>
        <v/>
      </c>
      <c r="AY105" t="str" cm="1">
        <f t="array" aca="1" ref="AY105" ca="1">_xlfn.IFS($AX105="","",TRUE,IFERROR(_xlfn.XLOOKUP(AX105,INDEX(XHUMI,0,2),INDEX(XHUMI,0,2),,-1),-1))</f>
        <v/>
      </c>
      <c r="AZ105" t="str" cm="1">
        <f t="array" aca="1" ref="AZ105" ca="1">_xlfn.IFS($AX105="","",TRUE,IFERROR(_xlfn.XLOOKUP(AX105,INDEX(XHUMI,0,2),INDEX(XHUMI,0,1),,-1),-1))</f>
        <v/>
      </c>
      <c r="BA105" t="str" cm="1">
        <f t="array" aca="1" ref="BA105" ca="1">_xlfn.IFS($AX105="","",TRUE,IFERROR(_xlfn.XLOOKUP(AX105,INDEX(XHUMI,0,2),INDEX(XHUMI,0,3),,-1),-1))</f>
        <v/>
      </c>
      <c r="BB105" s="39" t="str" cm="1">
        <f t="array" aca="1" ref="BB105" ca="1">_xlfn.IFS(AX105="","",(AY105+BA105)&gt;AX105,AZ105+(AX105-AY105),TRUE,AX105)</f>
        <v/>
      </c>
      <c r="DY105" s="20"/>
      <c r="EA105"/>
      <c r="JM105" s="22"/>
      <c r="KJ105" s="20"/>
    </row>
    <row r="106" spans="1:296" x14ac:dyDescent="0.3">
      <c r="A106">
        <v>94</v>
      </c>
      <c r="C106" s="9" t="str">
        <f t="shared" ca="1" si="3"/>
        <v>1202605712 3064171230 1080705858</v>
      </c>
      <c r="D106">
        <f t="shared" ca="1" si="4"/>
        <v>32</v>
      </c>
      <c r="E106" t="str" cm="1">
        <f t="array" aca="1" ref="E106" ca="1">_xlfn.IFS($C106=0,"",
NOT(ISERROR(VALUE(LEFT($C106,1)))),"V",
$A106=1,"begn",
TRUE,LEFT($C106,4)
)</f>
        <v>V</v>
      </c>
      <c r="F106" t="str" cm="1">
        <f t="array" aca="1" ref="F106:H106" ca="1">_xlfn.IFS($C106=0,"",
TRUE,_xlfn.TEXTSPLIT(IF($A106=1,MID($C106,7,1000),$C106)," ")
)</f>
        <v>1202605712</v>
      </c>
      <c r="G106" t="str">
        <f ca="1"/>
        <v>3064171230</v>
      </c>
      <c r="H106" t="str">
        <f ca="1"/>
        <v>1080705858</v>
      </c>
      <c r="U106"/>
      <c r="Z106" s="37" t="str">
        <f t="shared" ca="1" si="5"/>
        <v/>
      </c>
      <c r="AA106" t="str" cm="1">
        <f t="array" aca="1" ref="AA106" ca="1">_xlfn.IFS($Z106="","",TRUE,IFERROR(_xlfn.XLOOKUP(Z106,INDEX(XSEED,0,2),INDEX(XSEED,0,2),,-1),-1))</f>
        <v/>
      </c>
      <c r="AB106" t="str" cm="1">
        <f t="array" aca="1" ref="AB106" ca="1">_xlfn.IFS($Z106="","",TRUE,IFERROR(_xlfn.XLOOKUP(Z106,INDEX(XSEED,0,2),INDEX(XSEED,0,1),,-1),-1))</f>
        <v/>
      </c>
      <c r="AC106" t="str" cm="1">
        <f t="array" aca="1" ref="AC106" ca="1">_xlfn.IFS($Z106="","",TRUE,IFERROR(_xlfn.XLOOKUP(Z106,INDEX(XSEED,0,2),INDEX(XSEED,0,3),,-1),-1))</f>
        <v/>
      </c>
      <c r="AD106" s="39" t="str" cm="1">
        <f t="array" aca="1" ref="AD106" ca="1">_xlfn.IFS(Z106="","",(AA106+AC106)&gt;Z106,AB106+(Z106-AA106),TRUE,Z106)</f>
        <v/>
      </c>
      <c r="AE106" t="str" cm="1">
        <f t="array" aca="1" ref="AE106" ca="1">_xlfn.IFS($AD106="","",TRUE,IFERROR(_xlfn.XLOOKUP(AD106,INDEX(XSOIL,0,2),INDEX(XSOIL,0,2),,-1),-1))</f>
        <v/>
      </c>
      <c r="AF106" t="str" cm="1">
        <f t="array" aca="1" ref="AF106" ca="1">_xlfn.IFS($AD106="","",TRUE,IFERROR(_xlfn.XLOOKUP(AD106,INDEX(XSOIL,0,2),INDEX(XSOIL,0,1),,-1),-1))</f>
        <v/>
      </c>
      <c r="AG106" t="str" cm="1">
        <f t="array" aca="1" ref="AG106" ca="1">_xlfn.IFS($AD106="","",TRUE,IFERROR(_xlfn.XLOOKUP(AD106,INDEX(XSOIL,0,2),INDEX(XSOIL,0,3),,-1),-1))</f>
        <v/>
      </c>
      <c r="AH106" s="39" t="str" cm="1">
        <f t="array" aca="1" ref="AH106" ca="1">_xlfn.IFS(AD106="","",(AE106+AG106)&gt;AD106,AF106+(AD106-AE106),TRUE,AD106)</f>
        <v/>
      </c>
      <c r="AI106" t="str" cm="1">
        <f t="array" aca="1" ref="AI106" ca="1">_xlfn.IFS($AH106="","",TRUE,IFERROR(_xlfn.XLOOKUP(AH106,INDEX(XFERT,0,2),INDEX(XFERT,0,2),,-1),-1))</f>
        <v/>
      </c>
      <c r="AJ106" t="str" cm="1">
        <f t="array" aca="1" ref="AJ106" ca="1">_xlfn.IFS($AH106="","",TRUE,IFERROR(_xlfn.XLOOKUP(AH106,INDEX(XFERT,0,2),INDEX(XFERT,0,1),,-1),-1))</f>
        <v/>
      </c>
      <c r="AK106" t="str" cm="1">
        <f t="array" aca="1" ref="AK106" ca="1">_xlfn.IFS($AH106="","",TRUE,IFERROR(_xlfn.XLOOKUP(AH106,INDEX(XFERT,0,2),INDEX(XFERT,0,3),,-1),-1))</f>
        <v/>
      </c>
      <c r="AL106" s="39" t="str" cm="1">
        <f t="array" aca="1" ref="AL106" ca="1">_xlfn.IFS(AH106="","",(AI106+AK106)&gt;AH106,AJ106+(AH106-AI106),TRUE,AH106)</f>
        <v/>
      </c>
      <c r="AM106" t="str" cm="1">
        <f t="array" aca="1" ref="AM106" ca="1">_xlfn.IFS($AL106="","",TRUE,IFERROR(_xlfn.XLOOKUP(AL106,INDEX(XWATE,0,2),INDEX(XWATE,0,2),,-1),-1))</f>
        <v/>
      </c>
      <c r="AN106" t="str" cm="1">
        <f t="array" aca="1" ref="AN106" ca="1">_xlfn.IFS($AL106="","",TRUE,IFERROR(_xlfn.XLOOKUP(AL106,INDEX(XWATE,0,2),INDEX(XWATE,0,1),,-1),-1))</f>
        <v/>
      </c>
      <c r="AO106" t="str" cm="1">
        <f t="array" aca="1" ref="AO106" ca="1">_xlfn.IFS($AL106="","",TRUE,IFERROR(_xlfn.XLOOKUP(AL106,INDEX(XWATE,0,2),INDEX(XWATE,0,3),,-1),-1))</f>
        <v/>
      </c>
      <c r="AP106" s="39" t="str" cm="1">
        <f t="array" aca="1" ref="AP106" ca="1">_xlfn.IFS(AL106="","",(AM106+AO106)&gt;AL106,AN106+(AL106-AM106),TRUE,AL106)</f>
        <v/>
      </c>
      <c r="AQ106" t="str" cm="1">
        <f t="array" aca="1" ref="AQ106" ca="1">_xlfn.IFS($AP106="","",TRUE,IFERROR(_xlfn.XLOOKUP(AP106,INDEX(XLIGH,0,2),INDEX(XLIGH,0,2),,-1),-1))</f>
        <v/>
      </c>
      <c r="AR106" t="str" cm="1">
        <f t="array" aca="1" ref="AR106" ca="1">_xlfn.IFS($AP106="","",TRUE,IFERROR(_xlfn.XLOOKUP(AP106,INDEX(XLIGH,0,2),INDEX(XLIGH,0,1),,-1),-1))</f>
        <v/>
      </c>
      <c r="AS106" t="str" cm="1">
        <f t="array" aca="1" ref="AS106" ca="1">_xlfn.IFS($AP106="","",TRUE,IFERROR(_xlfn.XLOOKUP(AP106,INDEX(XLIGH,0,2),INDEX(XLIGH,0,3),,-1),-1))</f>
        <v/>
      </c>
      <c r="AT106" s="39" t="str" cm="1">
        <f t="array" aca="1" ref="AT106" ca="1">_xlfn.IFS(AP106="","",(AQ106+AS106)&gt;AP106,AR106+(AP106-AQ106),TRUE,AP106)</f>
        <v/>
      </c>
      <c r="AU106" t="str" cm="1">
        <f t="array" aca="1" ref="AU106" ca="1">_xlfn.IFS($AT106="","",TRUE,IFERROR(_xlfn.XLOOKUP(AT106,INDEX(XTEMP,0,2),INDEX(XTEMP,0,2),,-1),-1))</f>
        <v/>
      </c>
      <c r="AV106" t="str" cm="1">
        <f t="array" aca="1" ref="AV106" ca="1">_xlfn.IFS($AT106="","",TRUE,IFERROR(_xlfn.XLOOKUP(AT106,INDEX(XTEMP,0,2),INDEX(XTEMP,0,1),,-1),-1))</f>
        <v/>
      </c>
      <c r="AW106" t="str" cm="1">
        <f t="array" aca="1" ref="AW106" ca="1">_xlfn.IFS($AT106="","",TRUE,IFERROR(_xlfn.XLOOKUP(AT106,INDEX(XTEMP,0,2),INDEX(XTEMP,0,3),,-1),-1))</f>
        <v/>
      </c>
      <c r="AX106" s="39" t="str" cm="1">
        <f t="array" aca="1" ref="AX106" ca="1">_xlfn.IFS(AT106="","",(AU106+AW106)&gt;AT106,AV106+(AT106-AU106),TRUE,AT106)</f>
        <v/>
      </c>
      <c r="AY106" t="str" cm="1">
        <f t="array" aca="1" ref="AY106" ca="1">_xlfn.IFS($AX106="","",TRUE,IFERROR(_xlfn.XLOOKUP(AX106,INDEX(XHUMI,0,2),INDEX(XHUMI,0,2),,-1),-1))</f>
        <v/>
      </c>
      <c r="AZ106" t="str" cm="1">
        <f t="array" aca="1" ref="AZ106" ca="1">_xlfn.IFS($AX106="","",TRUE,IFERROR(_xlfn.XLOOKUP(AX106,INDEX(XHUMI,0,2),INDEX(XHUMI,0,1),,-1),-1))</f>
        <v/>
      </c>
      <c r="BA106" t="str" cm="1">
        <f t="array" aca="1" ref="BA106" ca="1">_xlfn.IFS($AX106="","",TRUE,IFERROR(_xlfn.XLOOKUP(AX106,INDEX(XHUMI,0,2),INDEX(XHUMI,0,3),,-1),-1))</f>
        <v/>
      </c>
      <c r="BB106" s="39" t="str" cm="1">
        <f t="array" aca="1" ref="BB106" ca="1">_xlfn.IFS(AX106="","",(AY106+BA106)&gt;AX106,AZ106+(AX106-AY106),TRUE,AX106)</f>
        <v/>
      </c>
      <c r="DY106" s="20"/>
      <c r="EA106"/>
      <c r="JM106" s="22"/>
      <c r="KJ106" s="20"/>
    </row>
    <row r="107" spans="1:296" x14ac:dyDescent="0.3">
      <c r="A107">
        <v>95</v>
      </c>
      <c r="C107" s="9" t="str">
        <f t="shared" ca="1" si="3"/>
        <v>2942216932 2859413128 107440729</v>
      </c>
      <c r="D107">
        <f t="shared" ca="1" si="4"/>
        <v>31</v>
      </c>
      <c r="E107" t="str" cm="1">
        <f t="array" aca="1" ref="E107" ca="1">_xlfn.IFS($C107=0,"",
NOT(ISERROR(VALUE(LEFT($C107,1)))),"V",
$A107=1,"begn",
TRUE,LEFT($C107,4)
)</f>
        <v>V</v>
      </c>
      <c r="F107" t="str" cm="1">
        <f t="array" aca="1" ref="F107:H107" ca="1">_xlfn.IFS($C107=0,"",
TRUE,_xlfn.TEXTSPLIT(IF($A107=1,MID($C107,7,1000),$C107)," ")
)</f>
        <v>2942216932</v>
      </c>
      <c r="G107" t="str">
        <f ca="1"/>
        <v>2859413128</v>
      </c>
      <c r="H107" t="str">
        <f ca="1"/>
        <v>107440729</v>
      </c>
      <c r="U107"/>
      <c r="Z107" s="37" t="str">
        <f t="shared" ca="1" si="5"/>
        <v/>
      </c>
      <c r="AA107" t="str" cm="1">
        <f t="array" aca="1" ref="AA107" ca="1">_xlfn.IFS($Z107="","",TRUE,IFERROR(_xlfn.XLOOKUP(Z107,INDEX(XSEED,0,2),INDEX(XSEED,0,2),,-1),-1))</f>
        <v/>
      </c>
      <c r="AB107" t="str" cm="1">
        <f t="array" aca="1" ref="AB107" ca="1">_xlfn.IFS($Z107="","",TRUE,IFERROR(_xlfn.XLOOKUP(Z107,INDEX(XSEED,0,2),INDEX(XSEED,0,1),,-1),-1))</f>
        <v/>
      </c>
      <c r="AC107" t="str" cm="1">
        <f t="array" aca="1" ref="AC107" ca="1">_xlfn.IFS($Z107="","",TRUE,IFERROR(_xlfn.XLOOKUP(Z107,INDEX(XSEED,0,2),INDEX(XSEED,0,3),,-1),-1))</f>
        <v/>
      </c>
      <c r="AD107" s="39" t="str" cm="1">
        <f t="array" aca="1" ref="AD107" ca="1">_xlfn.IFS(Z107="","",(AA107+AC107)&gt;Z107,AB107+(Z107-AA107),TRUE,Z107)</f>
        <v/>
      </c>
      <c r="AE107" t="str" cm="1">
        <f t="array" aca="1" ref="AE107" ca="1">_xlfn.IFS($AD107="","",TRUE,IFERROR(_xlfn.XLOOKUP(AD107,INDEX(XSOIL,0,2),INDEX(XSOIL,0,2),,-1),-1))</f>
        <v/>
      </c>
      <c r="AF107" t="str" cm="1">
        <f t="array" aca="1" ref="AF107" ca="1">_xlfn.IFS($AD107="","",TRUE,IFERROR(_xlfn.XLOOKUP(AD107,INDEX(XSOIL,0,2),INDEX(XSOIL,0,1),,-1),-1))</f>
        <v/>
      </c>
      <c r="AG107" t="str" cm="1">
        <f t="array" aca="1" ref="AG107" ca="1">_xlfn.IFS($AD107="","",TRUE,IFERROR(_xlfn.XLOOKUP(AD107,INDEX(XSOIL,0,2),INDEX(XSOIL,0,3),,-1),-1))</f>
        <v/>
      </c>
      <c r="AH107" s="39" t="str" cm="1">
        <f t="array" aca="1" ref="AH107" ca="1">_xlfn.IFS(AD107="","",(AE107+AG107)&gt;AD107,AF107+(AD107-AE107),TRUE,AD107)</f>
        <v/>
      </c>
      <c r="AI107" t="str" cm="1">
        <f t="array" aca="1" ref="AI107" ca="1">_xlfn.IFS($AH107="","",TRUE,IFERROR(_xlfn.XLOOKUP(AH107,INDEX(XFERT,0,2),INDEX(XFERT,0,2),,-1),-1))</f>
        <v/>
      </c>
      <c r="AJ107" t="str" cm="1">
        <f t="array" aca="1" ref="AJ107" ca="1">_xlfn.IFS($AH107="","",TRUE,IFERROR(_xlfn.XLOOKUP(AH107,INDEX(XFERT,0,2),INDEX(XFERT,0,1),,-1),-1))</f>
        <v/>
      </c>
      <c r="AK107" t="str" cm="1">
        <f t="array" aca="1" ref="AK107" ca="1">_xlfn.IFS($AH107="","",TRUE,IFERROR(_xlfn.XLOOKUP(AH107,INDEX(XFERT,0,2),INDEX(XFERT,0,3),,-1),-1))</f>
        <v/>
      </c>
      <c r="AL107" s="39" t="str" cm="1">
        <f t="array" aca="1" ref="AL107" ca="1">_xlfn.IFS(AH107="","",(AI107+AK107)&gt;AH107,AJ107+(AH107-AI107),TRUE,AH107)</f>
        <v/>
      </c>
      <c r="AM107" t="str" cm="1">
        <f t="array" aca="1" ref="AM107" ca="1">_xlfn.IFS($AL107="","",TRUE,IFERROR(_xlfn.XLOOKUP(AL107,INDEX(XWATE,0,2),INDEX(XWATE,0,2),,-1),-1))</f>
        <v/>
      </c>
      <c r="AN107" t="str" cm="1">
        <f t="array" aca="1" ref="AN107" ca="1">_xlfn.IFS($AL107="","",TRUE,IFERROR(_xlfn.XLOOKUP(AL107,INDEX(XWATE,0,2),INDEX(XWATE,0,1),,-1),-1))</f>
        <v/>
      </c>
      <c r="AO107" t="str" cm="1">
        <f t="array" aca="1" ref="AO107" ca="1">_xlfn.IFS($AL107="","",TRUE,IFERROR(_xlfn.XLOOKUP(AL107,INDEX(XWATE,0,2),INDEX(XWATE,0,3),,-1),-1))</f>
        <v/>
      </c>
      <c r="AP107" s="39" t="str" cm="1">
        <f t="array" aca="1" ref="AP107" ca="1">_xlfn.IFS(AL107="","",(AM107+AO107)&gt;AL107,AN107+(AL107-AM107),TRUE,AL107)</f>
        <v/>
      </c>
      <c r="AQ107" t="str" cm="1">
        <f t="array" aca="1" ref="AQ107" ca="1">_xlfn.IFS($AP107="","",TRUE,IFERROR(_xlfn.XLOOKUP(AP107,INDEX(XLIGH,0,2),INDEX(XLIGH,0,2),,-1),-1))</f>
        <v/>
      </c>
      <c r="AR107" t="str" cm="1">
        <f t="array" aca="1" ref="AR107" ca="1">_xlfn.IFS($AP107="","",TRUE,IFERROR(_xlfn.XLOOKUP(AP107,INDEX(XLIGH,0,2),INDEX(XLIGH,0,1),,-1),-1))</f>
        <v/>
      </c>
      <c r="AS107" t="str" cm="1">
        <f t="array" aca="1" ref="AS107" ca="1">_xlfn.IFS($AP107="","",TRUE,IFERROR(_xlfn.XLOOKUP(AP107,INDEX(XLIGH,0,2),INDEX(XLIGH,0,3),,-1),-1))</f>
        <v/>
      </c>
      <c r="AT107" s="39" t="str" cm="1">
        <f t="array" aca="1" ref="AT107" ca="1">_xlfn.IFS(AP107="","",(AQ107+AS107)&gt;AP107,AR107+(AP107-AQ107),TRUE,AP107)</f>
        <v/>
      </c>
      <c r="AU107" t="str" cm="1">
        <f t="array" aca="1" ref="AU107" ca="1">_xlfn.IFS($AT107="","",TRUE,IFERROR(_xlfn.XLOOKUP(AT107,INDEX(XTEMP,0,2),INDEX(XTEMP,0,2),,-1),-1))</f>
        <v/>
      </c>
      <c r="AV107" t="str" cm="1">
        <f t="array" aca="1" ref="AV107" ca="1">_xlfn.IFS($AT107="","",TRUE,IFERROR(_xlfn.XLOOKUP(AT107,INDEX(XTEMP,0,2),INDEX(XTEMP,0,1),,-1),-1))</f>
        <v/>
      </c>
      <c r="AW107" t="str" cm="1">
        <f t="array" aca="1" ref="AW107" ca="1">_xlfn.IFS($AT107="","",TRUE,IFERROR(_xlfn.XLOOKUP(AT107,INDEX(XTEMP,0,2),INDEX(XTEMP,0,3),,-1),-1))</f>
        <v/>
      </c>
      <c r="AX107" s="39" t="str" cm="1">
        <f t="array" aca="1" ref="AX107" ca="1">_xlfn.IFS(AT107="","",(AU107+AW107)&gt;AT107,AV107+(AT107-AU107),TRUE,AT107)</f>
        <v/>
      </c>
      <c r="AY107" t="str" cm="1">
        <f t="array" aca="1" ref="AY107" ca="1">_xlfn.IFS($AX107="","",TRUE,IFERROR(_xlfn.XLOOKUP(AX107,INDEX(XHUMI,0,2),INDEX(XHUMI,0,2),,-1),-1))</f>
        <v/>
      </c>
      <c r="AZ107" t="str" cm="1">
        <f t="array" aca="1" ref="AZ107" ca="1">_xlfn.IFS($AX107="","",TRUE,IFERROR(_xlfn.XLOOKUP(AX107,INDEX(XHUMI,0,2),INDEX(XHUMI,0,1),,-1),-1))</f>
        <v/>
      </c>
      <c r="BA107" t="str" cm="1">
        <f t="array" aca="1" ref="BA107" ca="1">_xlfn.IFS($AX107="","",TRUE,IFERROR(_xlfn.XLOOKUP(AX107,INDEX(XHUMI,0,2),INDEX(XHUMI,0,3),,-1),-1))</f>
        <v/>
      </c>
      <c r="BB107" s="39" t="str" cm="1">
        <f t="array" aca="1" ref="BB107" ca="1">_xlfn.IFS(AX107="","",(AY107+BA107)&gt;AX107,AZ107+(AX107-AY107),TRUE,AX107)</f>
        <v/>
      </c>
      <c r="DY107" s="20"/>
      <c r="EA107"/>
      <c r="JM107" s="22"/>
      <c r="KJ107" s="20"/>
    </row>
    <row r="108" spans="1:296" x14ac:dyDescent="0.3">
      <c r="A108">
        <v>96</v>
      </c>
      <c r="C108" s="9" t="str">
        <f t="shared" ca="1" si="3"/>
        <v>3749952131 2351677257 18193801</v>
      </c>
      <c r="D108">
        <f t="shared" ca="1" si="4"/>
        <v>30</v>
      </c>
      <c r="E108" t="str" cm="1">
        <f t="array" aca="1" ref="E108" ca="1">_xlfn.IFS($C108=0,"",
NOT(ISERROR(VALUE(LEFT($C108,1)))),"V",
$A108=1,"begn",
TRUE,LEFT($C108,4)
)</f>
        <v>V</v>
      </c>
      <c r="F108" t="str" cm="1">
        <f t="array" aca="1" ref="F108:H108" ca="1">_xlfn.IFS($C108=0,"",
TRUE,_xlfn.TEXTSPLIT(IF($A108=1,MID($C108,7,1000),$C108)," ")
)</f>
        <v>3749952131</v>
      </c>
      <c r="G108" t="str">
        <f ca="1"/>
        <v>2351677257</v>
      </c>
      <c r="H108" t="str">
        <f ca="1"/>
        <v>18193801</v>
      </c>
      <c r="U108"/>
      <c r="Z108" s="37" t="str">
        <f t="shared" ca="1" si="5"/>
        <v/>
      </c>
      <c r="AA108" t="str" cm="1">
        <f t="array" aca="1" ref="AA108" ca="1">_xlfn.IFS($Z108="","",TRUE,IFERROR(_xlfn.XLOOKUP(Z108,INDEX(XSEED,0,2),INDEX(XSEED,0,2),,-1),-1))</f>
        <v/>
      </c>
      <c r="AB108" t="str" cm="1">
        <f t="array" aca="1" ref="AB108" ca="1">_xlfn.IFS($Z108="","",TRUE,IFERROR(_xlfn.XLOOKUP(Z108,INDEX(XSEED,0,2),INDEX(XSEED,0,1),,-1),-1))</f>
        <v/>
      </c>
      <c r="AC108" t="str" cm="1">
        <f t="array" aca="1" ref="AC108" ca="1">_xlfn.IFS($Z108="","",TRUE,IFERROR(_xlfn.XLOOKUP(Z108,INDEX(XSEED,0,2),INDEX(XSEED,0,3),,-1),-1))</f>
        <v/>
      </c>
      <c r="AD108" s="39" t="str" cm="1">
        <f t="array" aca="1" ref="AD108" ca="1">_xlfn.IFS(Z108="","",(AA108+AC108)&gt;Z108,AB108+(Z108-AA108),TRUE,Z108)</f>
        <v/>
      </c>
      <c r="AE108" t="str" cm="1">
        <f t="array" aca="1" ref="AE108" ca="1">_xlfn.IFS($AD108="","",TRUE,IFERROR(_xlfn.XLOOKUP(AD108,INDEX(XSOIL,0,2),INDEX(XSOIL,0,2),,-1),-1))</f>
        <v/>
      </c>
      <c r="AF108" t="str" cm="1">
        <f t="array" aca="1" ref="AF108" ca="1">_xlfn.IFS($AD108="","",TRUE,IFERROR(_xlfn.XLOOKUP(AD108,INDEX(XSOIL,0,2),INDEX(XSOIL,0,1),,-1),-1))</f>
        <v/>
      </c>
      <c r="AG108" t="str" cm="1">
        <f t="array" aca="1" ref="AG108" ca="1">_xlfn.IFS($AD108="","",TRUE,IFERROR(_xlfn.XLOOKUP(AD108,INDEX(XSOIL,0,2),INDEX(XSOIL,0,3),,-1),-1))</f>
        <v/>
      </c>
      <c r="AH108" s="39" t="str" cm="1">
        <f t="array" aca="1" ref="AH108" ca="1">_xlfn.IFS(AD108="","",(AE108+AG108)&gt;AD108,AF108+(AD108-AE108),TRUE,AD108)</f>
        <v/>
      </c>
      <c r="AI108" t="str" cm="1">
        <f t="array" aca="1" ref="AI108" ca="1">_xlfn.IFS($AH108="","",TRUE,IFERROR(_xlfn.XLOOKUP(AH108,INDEX(XFERT,0,2),INDEX(XFERT,0,2),,-1),-1))</f>
        <v/>
      </c>
      <c r="AJ108" t="str" cm="1">
        <f t="array" aca="1" ref="AJ108" ca="1">_xlfn.IFS($AH108="","",TRUE,IFERROR(_xlfn.XLOOKUP(AH108,INDEX(XFERT,0,2),INDEX(XFERT,0,1),,-1),-1))</f>
        <v/>
      </c>
      <c r="AK108" t="str" cm="1">
        <f t="array" aca="1" ref="AK108" ca="1">_xlfn.IFS($AH108="","",TRUE,IFERROR(_xlfn.XLOOKUP(AH108,INDEX(XFERT,0,2),INDEX(XFERT,0,3),,-1),-1))</f>
        <v/>
      </c>
      <c r="AL108" s="39" t="str" cm="1">
        <f t="array" aca="1" ref="AL108" ca="1">_xlfn.IFS(AH108="","",(AI108+AK108)&gt;AH108,AJ108+(AH108-AI108),TRUE,AH108)</f>
        <v/>
      </c>
      <c r="AM108" t="str" cm="1">
        <f t="array" aca="1" ref="AM108" ca="1">_xlfn.IFS($AL108="","",TRUE,IFERROR(_xlfn.XLOOKUP(AL108,INDEX(XWATE,0,2),INDEX(XWATE,0,2),,-1),-1))</f>
        <v/>
      </c>
      <c r="AN108" t="str" cm="1">
        <f t="array" aca="1" ref="AN108" ca="1">_xlfn.IFS($AL108="","",TRUE,IFERROR(_xlfn.XLOOKUP(AL108,INDEX(XWATE,0,2),INDEX(XWATE,0,1),,-1),-1))</f>
        <v/>
      </c>
      <c r="AO108" t="str" cm="1">
        <f t="array" aca="1" ref="AO108" ca="1">_xlfn.IFS($AL108="","",TRUE,IFERROR(_xlfn.XLOOKUP(AL108,INDEX(XWATE,0,2),INDEX(XWATE,0,3),,-1),-1))</f>
        <v/>
      </c>
      <c r="AP108" s="39" t="str" cm="1">
        <f t="array" aca="1" ref="AP108" ca="1">_xlfn.IFS(AL108="","",(AM108+AO108)&gt;AL108,AN108+(AL108-AM108),TRUE,AL108)</f>
        <v/>
      </c>
      <c r="AQ108" t="str" cm="1">
        <f t="array" aca="1" ref="AQ108" ca="1">_xlfn.IFS($AP108="","",TRUE,IFERROR(_xlfn.XLOOKUP(AP108,INDEX(XLIGH,0,2),INDEX(XLIGH,0,2),,-1),-1))</f>
        <v/>
      </c>
      <c r="AR108" t="str" cm="1">
        <f t="array" aca="1" ref="AR108" ca="1">_xlfn.IFS($AP108="","",TRUE,IFERROR(_xlfn.XLOOKUP(AP108,INDEX(XLIGH,0,2),INDEX(XLIGH,0,1),,-1),-1))</f>
        <v/>
      </c>
      <c r="AS108" t="str" cm="1">
        <f t="array" aca="1" ref="AS108" ca="1">_xlfn.IFS($AP108="","",TRUE,IFERROR(_xlfn.XLOOKUP(AP108,INDEX(XLIGH,0,2),INDEX(XLIGH,0,3),,-1),-1))</f>
        <v/>
      </c>
      <c r="AT108" s="39" t="str" cm="1">
        <f t="array" aca="1" ref="AT108" ca="1">_xlfn.IFS(AP108="","",(AQ108+AS108)&gt;AP108,AR108+(AP108-AQ108),TRUE,AP108)</f>
        <v/>
      </c>
      <c r="AU108" t="str" cm="1">
        <f t="array" aca="1" ref="AU108" ca="1">_xlfn.IFS($AT108="","",TRUE,IFERROR(_xlfn.XLOOKUP(AT108,INDEX(XTEMP,0,2),INDEX(XTEMP,0,2),,-1),-1))</f>
        <v/>
      </c>
      <c r="AV108" t="str" cm="1">
        <f t="array" aca="1" ref="AV108" ca="1">_xlfn.IFS($AT108="","",TRUE,IFERROR(_xlfn.XLOOKUP(AT108,INDEX(XTEMP,0,2),INDEX(XTEMP,0,1),,-1),-1))</f>
        <v/>
      </c>
      <c r="AW108" t="str" cm="1">
        <f t="array" aca="1" ref="AW108" ca="1">_xlfn.IFS($AT108="","",TRUE,IFERROR(_xlfn.XLOOKUP(AT108,INDEX(XTEMP,0,2),INDEX(XTEMP,0,3),,-1),-1))</f>
        <v/>
      </c>
      <c r="AX108" s="39" t="str" cm="1">
        <f t="array" aca="1" ref="AX108" ca="1">_xlfn.IFS(AT108="","",(AU108+AW108)&gt;AT108,AV108+(AT108-AU108),TRUE,AT108)</f>
        <v/>
      </c>
      <c r="AY108" t="str" cm="1">
        <f t="array" aca="1" ref="AY108" ca="1">_xlfn.IFS($AX108="","",TRUE,IFERROR(_xlfn.XLOOKUP(AX108,INDEX(XHUMI,0,2),INDEX(XHUMI,0,2),,-1),-1))</f>
        <v/>
      </c>
      <c r="AZ108" t="str" cm="1">
        <f t="array" aca="1" ref="AZ108" ca="1">_xlfn.IFS($AX108="","",TRUE,IFERROR(_xlfn.XLOOKUP(AX108,INDEX(XHUMI,0,2),INDEX(XHUMI,0,1),,-1),-1))</f>
        <v/>
      </c>
      <c r="BA108" t="str" cm="1">
        <f t="array" aca="1" ref="BA108" ca="1">_xlfn.IFS($AX108="","",TRUE,IFERROR(_xlfn.XLOOKUP(AX108,INDEX(XHUMI,0,2),INDEX(XHUMI,0,3),,-1),-1))</f>
        <v/>
      </c>
      <c r="BB108" s="39" t="str" cm="1">
        <f t="array" aca="1" ref="BB108" ca="1">_xlfn.IFS(AX108="","",(AY108+BA108)&gt;AX108,AZ108+(AX108-AY108),TRUE,AX108)</f>
        <v/>
      </c>
      <c r="DY108" s="20"/>
      <c r="EA108"/>
      <c r="JM108" s="22"/>
      <c r="KJ108" s="20"/>
    </row>
    <row r="109" spans="1:296" x14ac:dyDescent="0.3">
      <c r="A109">
        <v>97</v>
      </c>
      <c r="C109" s="9" t="str">
        <f t="shared" ca="1" si="3"/>
        <v>3049657661 2966853857 9959726</v>
      </c>
      <c r="D109">
        <f t="shared" ca="1" si="4"/>
        <v>29</v>
      </c>
      <c r="E109" t="str" cm="1">
        <f t="array" aca="1" ref="E109" ca="1">_xlfn.IFS($C109=0,"",
NOT(ISERROR(VALUE(LEFT($C109,1)))),"V",
$A109=1,"begn",
TRUE,LEFT($C109,4)
)</f>
        <v>V</v>
      </c>
      <c r="F109" t="str" cm="1">
        <f t="array" aca="1" ref="F109:H109" ca="1">_xlfn.IFS($C109=0,"",
TRUE,_xlfn.TEXTSPLIT(IF($A109=1,MID($C109,7,1000),$C109)," ")
)</f>
        <v>3049657661</v>
      </c>
      <c r="G109" t="str">
        <f ca="1"/>
        <v>2966853857</v>
      </c>
      <c r="H109" t="str">
        <f ca="1"/>
        <v>9959726</v>
      </c>
      <c r="U109"/>
      <c r="Z109" s="37" t="str">
        <f t="shared" ca="1" si="5"/>
        <v/>
      </c>
      <c r="AA109" t="str" cm="1">
        <f t="array" aca="1" ref="AA109" ca="1">_xlfn.IFS($Z109="","",TRUE,IFERROR(_xlfn.XLOOKUP(Z109,INDEX(XSEED,0,2),INDEX(XSEED,0,2),,-1),-1))</f>
        <v/>
      </c>
      <c r="AB109" t="str" cm="1">
        <f t="array" aca="1" ref="AB109" ca="1">_xlfn.IFS($Z109="","",TRUE,IFERROR(_xlfn.XLOOKUP(Z109,INDEX(XSEED,0,2),INDEX(XSEED,0,1),,-1),-1))</f>
        <v/>
      </c>
      <c r="AC109" t="str" cm="1">
        <f t="array" aca="1" ref="AC109" ca="1">_xlfn.IFS($Z109="","",TRUE,IFERROR(_xlfn.XLOOKUP(Z109,INDEX(XSEED,0,2),INDEX(XSEED,0,3),,-1),-1))</f>
        <v/>
      </c>
      <c r="AD109" s="39" t="str" cm="1">
        <f t="array" aca="1" ref="AD109" ca="1">_xlfn.IFS(Z109="","",(AA109+AC109)&gt;Z109,AB109+(Z109-AA109),TRUE,Z109)</f>
        <v/>
      </c>
      <c r="AE109" t="str" cm="1">
        <f t="array" aca="1" ref="AE109" ca="1">_xlfn.IFS($AD109="","",TRUE,IFERROR(_xlfn.XLOOKUP(AD109,INDEX(XSOIL,0,2),INDEX(XSOIL,0,2),,-1),-1))</f>
        <v/>
      </c>
      <c r="AF109" t="str" cm="1">
        <f t="array" aca="1" ref="AF109" ca="1">_xlfn.IFS($AD109="","",TRUE,IFERROR(_xlfn.XLOOKUP(AD109,INDEX(XSOIL,0,2),INDEX(XSOIL,0,1),,-1),-1))</f>
        <v/>
      </c>
      <c r="AG109" t="str" cm="1">
        <f t="array" aca="1" ref="AG109" ca="1">_xlfn.IFS($AD109="","",TRUE,IFERROR(_xlfn.XLOOKUP(AD109,INDEX(XSOIL,0,2),INDEX(XSOIL,0,3),,-1),-1))</f>
        <v/>
      </c>
      <c r="AH109" s="39" t="str" cm="1">
        <f t="array" aca="1" ref="AH109" ca="1">_xlfn.IFS(AD109="","",(AE109+AG109)&gt;AD109,AF109+(AD109-AE109),TRUE,AD109)</f>
        <v/>
      </c>
      <c r="AI109" t="str" cm="1">
        <f t="array" aca="1" ref="AI109" ca="1">_xlfn.IFS($AH109="","",TRUE,IFERROR(_xlfn.XLOOKUP(AH109,INDEX(XFERT,0,2),INDEX(XFERT,0,2),,-1),-1))</f>
        <v/>
      </c>
      <c r="AJ109" t="str" cm="1">
        <f t="array" aca="1" ref="AJ109" ca="1">_xlfn.IFS($AH109="","",TRUE,IFERROR(_xlfn.XLOOKUP(AH109,INDEX(XFERT,0,2),INDEX(XFERT,0,1),,-1),-1))</f>
        <v/>
      </c>
      <c r="AK109" t="str" cm="1">
        <f t="array" aca="1" ref="AK109" ca="1">_xlfn.IFS($AH109="","",TRUE,IFERROR(_xlfn.XLOOKUP(AH109,INDEX(XFERT,0,2),INDEX(XFERT,0,3),,-1),-1))</f>
        <v/>
      </c>
      <c r="AL109" s="39" t="str" cm="1">
        <f t="array" aca="1" ref="AL109" ca="1">_xlfn.IFS(AH109="","",(AI109+AK109)&gt;AH109,AJ109+(AH109-AI109),TRUE,AH109)</f>
        <v/>
      </c>
      <c r="AM109" t="str" cm="1">
        <f t="array" aca="1" ref="AM109" ca="1">_xlfn.IFS($AL109="","",TRUE,IFERROR(_xlfn.XLOOKUP(AL109,INDEX(XWATE,0,2),INDEX(XWATE,0,2),,-1),-1))</f>
        <v/>
      </c>
      <c r="AN109" t="str" cm="1">
        <f t="array" aca="1" ref="AN109" ca="1">_xlfn.IFS($AL109="","",TRUE,IFERROR(_xlfn.XLOOKUP(AL109,INDEX(XWATE,0,2),INDEX(XWATE,0,1),,-1),-1))</f>
        <v/>
      </c>
      <c r="AO109" t="str" cm="1">
        <f t="array" aca="1" ref="AO109" ca="1">_xlfn.IFS($AL109="","",TRUE,IFERROR(_xlfn.XLOOKUP(AL109,INDEX(XWATE,0,2),INDEX(XWATE,0,3),,-1),-1))</f>
        <v/>
      </c>
      <c r="AP109" s="39" t="str" cm="1">
        <f t="array" aca="1" ref="AP109" ca="1">_xlfn.IFS(AL109="","",(AM109+AO109)&gt;AL109,AN109+(AL109-AM109),TRUE,AL109)</f>
        <v/>
      </c>
      <c r="AQ109" t="str" cm="1">
        <f t="array" aca="1" ref="AQ109" ca="1">_xlfn.IFS($AP109="","",TRUE,IFERROR(_xlfn.XLOOKUP(AP109,INDEX(XLIGH,0,2),INDEX(XLIGH,0,2),,-1),-1))</f>
        <v/>
      </c>
      <c r="AR109" t="str" cm="1">
        <f t="array" aca="1" ref="AR109" ca="1">_xlfn.IFS($AP109="","",TRUE,IFERROR(_xlfn.XLOOKUP(AP109,INDEX(XLIGH,0,2),INDEX(XLIGH,0,1),,-1),-1))</f>
        <v/>
      </c>
      <c r="AS109" t="str" cm="1">
        <f t="array" aca="1" ref="AS109" ca="1">_xlfn.IFS($AP109="","",TRUE,IFERROR(_xlfn.XLOOKUP(AP109,INDEX(XLIGH,0,2),INDEX(XLIGH,0,3),,-1),-1))</f>
        <v/>
      </c>
      <c r="AT109" s="39" t="str" cm="1">
        <f t="array" aca="1" ref="AT109" ca="1">_xlfn.IFS(AP109="","",(AQ109+AS109)&gt;AP109,AR109+(AP109-AQ109),TRUE,AP109)</f>
        <v/>
      </c>
      <c r="AU109" t="str" cm="1">
        <f t="array" aca="1" ref="AU109" ca="1">_xlfn.IFS($AT109="","",TRUE,IFERROR(_xlfn.XLOOKUP(AT109,INDEX(XTEMP,0,2),INDEX(XTEMP,0,2),,-1),-1))</f>
        <v/>
      </c>
      <c r="AV109" t="str" cm="1">
        <f t="array" aca="1" ref="AV109" ca="1">_xlfn.IFS($AT109="","",TRUE,IFERROR(_xlfn.XLOOKUP(AT109,INDEX(XTEMP,0,2),INDEX(XTEMP,0,1),,-1),-1))</f>
        <v/>
      </c>
      <c r="AW109" t="str" cm="1">
        <f t="array" aca="1" ref="AW109" ca="1">_xlfn.IFS($AT109="","",TRUE,IFERROR(_xlfn.XLOOKUP(AT109,INDEX(XTEMP,0,2),INDEX(XTEMP,0,3),,-1),-1))</f>
        <v/>
      </c>
      <c r="AX109" s="39" t="str" cm="1">
        <f t="array" aca="1" ref="AX109" ca="1">_xlfn.IFS(AT109="","",(AU109+AW109)&gt;AT109,AV109+(AT109-AU109),TRUE,AT109)</f>
        <v/>
      </c>
      <c r="AY109" t="str" cm="1">
        <f t="array" aca="1" ref="AY109" ca="1">_xlfn.IFS($AX109="","",TRUE,IFERROR(_xlfn.XLOOKUP(AX109,INDEX(XHUMI,0,2),INDEX(XHUMI,0,2),,-1),-1))</f>
        <v/>
      </c>
      <c r="AZ109" t="str" cm="1">
        <f t="array" aca="1" ref="AZ109" ca="1">_xlfn.IFS($AX109="","",TRUE,IFERROR(_xlfn.XLOOKUP(AX109,INDEX(XHUMI,0,2),INDEX(XHUMI,0,1),,-1),-1))</f>
        <v/>
      </c>
      <c r="BA109" t="str" cm="1">
        <f t="array" aca="1" ref="BA109" ca="1">_xlfn.IFS($AX109="","",TRUE,IFERROR(_xlfn.XLOOKUP(AX109,INDEX(XHUMI,0,2),INDEX(XHUMI,0,3),,-1),-1))</f>
        <v/>
      </c>
      <c r="BB109" s="39" t="str" cm="1">
        <f t="array" aca="1" ref="BB109" ca="1">_xlfn.IFS(AX109="","",(AY109+BA109)&gt;AX109,AZ109+(AX109-AY109),TRUE,AX109)</f>
        <v/>
      </c>
      <c r="DY109" s="20"/>
      <c r="EA109"/>
      <c r="JM109" s="22"/>
      <c r="KJ109" s="20"/>
    </row>
    <row r="110" spans="1:296" x14ac:dyDescent="0.3">
      <c r="A110">
        <v>98</v>
      </c>
      <c r="C110" s="9" t="str">
        <f t="shared" ca="1" si="3"/>
        <v>902417243 1433811930 300188469</v>
      </c>
      <c r="D110">
        <f t="shared" ca="1" si="4"/>
        <v>30</v>
      </c>
      <c r="E110" t="str" cm="1">
        <f t="array" aca="1" ref="E110" ca="1">_xlfn.IFS($C110=0,"",
NOT(ISERROR(VALUE(LEFT($C110,1)))),"V",
$A110=1,"begn",
TRUE,LEFT($C110,4)
)</f>
        <v>V</v>
      </c>
      <c r="F110" t="str" cm="1">
        <f t="array" aca="1" ref="F110:H110" ca="1">_xlfn.IFS($C110=0,"",
TRUE,_xlfn.TEXTSPLIT(IF($A110=1,MID($C110,7,1000),$C110)," ")
)</f>
        <v>902417243</v>
      </c>
      <c r="G110" t="str">
        <f ca="1"/>
        <v>1433811930</v>
      </c>
      <c r="H110" t="str">
        <f ca="1"/>
        <v>300188469</v>
      </c>
      <c r="U110"/>
      <c r="Z110" s="37" t="str">
        <f t="shared" ca="1" si="5"/>
        <v/>
      </c>
      <c r="AA110" t="str" cm="1">
        <f t="array" aca="1" ref="AA110" ca="1">_xlfn.IFS($Z110="","",TRUE,IFERROR(_xlfn.XLOOKUP(Z110,INDEX(XSEED,0,2),INDEX(XSEED,0,2),,-1),-1))</f>
        <v/>
      </c>
      <c r="AB110" t="str" cm="1">
        <f t="array" aca="1" ref="AB110" ca="1">_xlfn.IFS($Z110="","",TRUE,IFERROR(_xlfn.XLOOKUP(Z110,INDEX(XSEED,0,2),INDEX(XSEED,0,1),,-1),-1))</f>
        <v/>
      </c>
      <c r="AC110" t="str" cm="1">
        <f t="array" aca="1" ref="AC110" ca="1">_xlfn.IFS($Z110="","",TRUE,IFERROR(_xlfn.XLOOKUP(Z110,INDEX(XSEED,0,2),INDEX(XSEED,0,3),,-1),-1))</f>
        <v/>
      </c>
      <c r="AD110" s="39" t="str" cm="1">
        <f t="array" aca="1" ref="AD110" ca="1">_xlfn.IFS(Z110="","",(AA110+AC110)&gt;Z110,AB110+(Z110-AA110),TRUE,Z110)</f>
        <v/>
      </c>
      <c r="AE110" t="str" cm="1">
        <f t="array" aca="1" ref="AE110" ca="1">_xlfn.IFS($AD110="","",TRUE,IFERROR(_xlfn.XLOOKUP(AD110,INDEX(XSOIL,0,2),INDEX(XSOIL,0,2),,-1),-1))</f>
        <v/>
      </c>
      <c r="AF110" t="str" cm="1">
        <f t="array" aca="1" ref="AF110" ca="1">_xlfn.IFS($AD110="","",TRUE,IFERROR(_xlfn.XLOOKUP(AD110,INDEX(XSOIL,0,2),INDEX(XSOIL,0,1),,-1),-1))</f>
        <v/>
      </c>
      <c r="AG110" t="str" cm="1">
        <f t="array" aca="1" ref="AG110" ca="1">_xlfn.IFS($AD110="","",TRUE,IFERROR(_xlfn.XLOOKUP(AD110,INDEX(XSOIL,0,2),INDEX(XSOIL,0,3),,-1),-1))</f>
        <v/>
      </c>
      <c r="AH110" s="39" t="str" cm="1">
        <f t="array" aca="1" ref="AH110" ca="1">_xlfn.IFS(AD110="","",(AE110+AG110)&gt;AD110,AF110+(AD110-AE110),TRUE,AD110)</f>
        <v/>
      </c>
      <c r="AI110" t="str" cm="1">
        <f t="array" aca="1" ref="AI110" ca="1">_xlfn.IFS($AH110="","",TRUE,IFERROR(_xlfn.XLOOKUP(AH110,INDEX(XFERT,0,2),INDEX(XFERT,0,2),,-1),-1))</f>
        <v/>
      </c>
      <c r="AJ110" t="str" cm="1">
        <f t="array" aca="1" ref="AJ110" ca="1">_xlfn.IFS($AH110="","",TRUE,IFERROR(_xlfn.XLOOKUP(AH110,INDEX(XFERT,0,2),INDEX(XFERT,0,1),,-1),-1))</f>
        <v/>
      </c>
      <c r="AK110" t="str" cm="1">
        <f t="array" aca="1" ref="AK110" ca="1">_xlfn.IFS($AH110="","",TRUE,IFERROR(_xlfn.XLOOKUP(AH110,INDEX(XFERT,0,2),INDEX(XFERT,0,3),,-1),-1))</f>
        <v/>
      </c>
      <c r="AL110" s="39" t="str" cm="1">
        <f t="array" aca="1" ref="AL110" ca="1">_xlfn.IFS(AH110="","",(AI110+AK110)&gt;AH110,AJ110+(AH110-AI110),TRUE,AH110)</f>
        <v/>
      </c>
      <c r="AM110" t="str" cm="1">
        <f t="array" aca="1" ref="AM110" ca="1">_xlfn.IFS($AL110="","",TRUE,IFERROR(_xlfn.XLOOKUP(AL110,INDEX(XWATE,0,2),INDEX(XWATE,0,2),,-1),-1))</f>
        <v/>
      </c>
      <c r="AN110" t="str" cm="1">
        <f t="array" aca="1" ref="AN110" ca="1">_xlfn.IFS($AL110="","",TRUE,IFERROR(_xlfn.XLOOKUP(AL110,INDEX(XWATE,0,2),INDEX(XWATE,0,1),,-1),-1))</f>
        <v/>
      </c>
      <c r="AO110" t="str" cm="1">
        <f t="array" aca="1" ref="AO110" ca="1">_xlfn.IFS($AL110="","",TRUE,IFERROR(_xlfn.XLOOKUP(AL110,INDEX(XWATE,0,2),INDEX(XWATE,0,3),,-1),-1))</f>
        <v/>
      </c>
      <c r="AP110" s="39" t="str" cm="1">
        <f t="array" aca="1" ref="AP110" ca="1">_xlfn.IFS(AL110="","",(AM110+AO110)&gt;AL110,AN110+(AL110-AM110),TRUE,AL110)</f>
        <v/>
      </c>
      <c r="AQ110" t="str" cm="1">
        <f t="array" aca="1" ref="AQ110" ca="1">_xlfn.IFS($AP110="","",TRUE,IFERROR(_xlfn.XLOOKUP(AP110,INDEX(XLIGH,0,2),INDEX(XLIGH,0,2),,-1),-1))</f>
        <v/>
      </c>
      <c r="AR110" t="str" cm="1">
        <f t="array" aca="1" ref="AR110" ca="1">_xlfn.IFS($AP110="","",TRUE,IFERROR(_xlfn.XLOOKUP(AP110,INDEX(XLIGH,0,2),INDEX(XLIGH,0,1),,-1),-1))</f>
        <v/>
      </c>
      <c r="AS110" t="str" cm="1">
        <f t="array" aca="1" ref="AS110" ca="1">_xlfn.IFS($AP110="","",TRUE,IFERROR(_xlfn.XLOOKUP(AP110,INDEX(XLIGH,0,2),INDEX(XLIGH,0,3),,-1),-1))</f>
        <v/>
      </c>
      <c r="AT110" s="39" t="str" cm="1">
        <f t="array" aca="1" ref="AT110" ca="1">_xlfn.IFS(AP110="","",(AQ110+AS110)&gt;AP110,AR110+(AP110-AQ110),TRUE,AP110)</f>
        <v/>
      </c>
      <c r="AU110" t="str" cm="1">
        <f t="array" aca="1" ref="AU110" ca="1">_xlfn.IFS($AT110="","",TRUE,IFERROR(_xlfn.XLOOKUP(AT110,INDEX(XTEMP,0,2),INDEX(XTEMP,0,2),,-1),-1))</f>
        <v/>
      </c>
      <c r="AV110" t="str" cm="1">
        <f t="array" aca="1" ref="AV110" ca="1">_xlfn.IFS($AT110="","",TRUE,IFERROR(_xlfn.XLOOKUP(AT110,INDEX(XTEMP,0,2),INDEX(XTEMP,0,1),,-1),-1))</f>
        <v/>
      </c>
      <c r="AW110" t="str" cm="1">
        <f t="array" aca="1" ref="AW110" ca="1">_xlfn.IFS($AT110="","",TRUE,IFERROR(_xlfn.XLOOKUP(AT110,INDEX(XTEMP,0,2),INDEX(XTEMP,0,3),,-1),-1))</f>
        <v/>
      </c>
      <c r="AX110" s="39" t="str" cm="1">
        <f t="array" aca="1" ref="AX110" ca="1">_xlfn.IFS(AT110="","",(AU110+AW110)&gt;AT110,AV110+(AT110-AU110),TRUE,AT110)</f>
        <v/>
      </c>
      <c r="AY110" t="str" cm="1">
        <f t="array" aca="1" ref="AY110" ca="1">_xlfn.IFS($AX110="","",TRUE,IFERROR(_xlfn.XLOOKUP(AX110,INDEX(XHUMI,0,2),INDEX(XHUMI,0,2),,-1),-1))</f>
        <v/>
      </c>
      <c r="AZ110" t="str" cm="1">
        <f t="array" aca="1" ref="AZ110" ca="1">_xlfn.IFS($AX110="","",TRUE,IFERROR(_xlfn.XLOOKUP(AX110,INDEX(XHUMI,0,2),INDEX(XHUMI,0,1),,-1),-1))</f>
        <v/>
      </c>
      <c r="BA110" t="str" cm="1">
        <f t="array" aca="1" ref="BA110" ca="1">_xlfn.IFS($AX110="","",TRUE,IFERROR(_xlfn.XLOOKUP(AX110,INDEX(XHUMI,0,2),INDEX(XHUMI,0,3),,-1),-1))</f>
        <v/>
      </c>
      <c r="BB110" s="39" t="str" cm="1">
        <f t="array" aca="1" ref="BB110" ca="1">_xlfn.IFS(AX110="","",(AY110+BA110)&gt;AX110,AZ110+(AX110-AY110),TRUE,AX110)</f>
        <v/>
      </c>
      <c r="DY110" s="20"/>
      <c r="EA110"/>
      <c r="JM110" s="22"/>
      <c r="KJ110" s="20"/>
    </row>
    <row r="111" spans="1:296" x14ac:dyDescent="0.3">
      <c r="A111">
        <v>99</v>
      </c>
      <c r="C111" s="9" t="str">
        <f t="shared" ca="1" si="3"/>
        <v>3153580658 1207920972 225890958</v>
      </c>
      <c r="D111">
        <f t="shared" ca="1" si="4"/>
        <v>31</v>
      </c>
      <c r="E111" t="str" cm="1">
        <f t="array" aca="1" ref="E111" ca="1">_xlfn.IFS($C111=0,"",
NOT(ISERROR(VALUE(LEFT($C111,1)))),"V",
$A111=1,"begn",
TRUE,LEFT($C111,4)
)</f>
        <v>V</v>
      </c>
      <c r="F111" t="str" cm="1">
        <f t="array" aca="1" ref="F111:H111" ca="1">_xlfn.IFS($C111=0,"",
TRUE,_xlfn.TEXTSPLIT(IF($A111=1,MID($C111,7,1000),$C111)," ")
)</f>
        <v>3153580658</v>
      </c>
      <c r="G111" t="str">
        <f ca="1"/>
        <v>1207920972</v>
      </c>
      <c r="H111" t="str">
        <f ca="1"/>
        <v>225890958</v>
      </c>
      <c r="U111"/>
      <c r="Z111" s="37" t="str">
        <f t="shared" ca="1" si="5"/>
        <v/>
      </c>
      <c r="AA111" t="str" cm="1">
        <f t="array" aca="1" ref="AA111" ca="1">_xlfn.IFS($Z111="","",TRUE,IFERROR(_xlfn.XLOOKUP(Z111,INDEX(XSEED,0,2),INDEX(XSEED,0,2),,-1),-1))</f>
        <v/>
      </c>
      <c r="AB111" t="str" cm="1">
        <f t="array" aca="1" ref="AB111" ca="1">_xlfn.IFS($Z111="","",TRUE,IFERROR(_xlfn.XLOOKUP(Z111,INDEX(XSEED,0,2),INDEX(XSEED,0,1),,-1),-1))</f>
        <v/>
      </c>
      <c r="AC111" t="str" cm="1">
        <f t="array" aca="1" ref="AC111" ca="1">_xlfn.IFS($Z111="","",TRUE,IFERROR(_xlfn.XLOOKUP(Z111,INDEX(XSEED,0,2),INDEX(XSEED,0,3),,-1),-1))</f>
        <v/>
      </c>
      <c r="AD111" s="39" t="str" cm="1">
        <f t="array" aca="1" ref="AD111" ca="1">_xlfn.IFS(Z111="","",(AA111+AC111)&gt;Z111,AB111+(Z111-AA111),TRUE,Z111)</f>
        <v/>
      </c>
      <c r="AE111" t="str" cm="1">
        <f t="array" aca="1" ref="AE111" ca="1">_xlfn.IFS($AD111="","",TRUE,IFERROR(_xlfn.XLOOKUP(AD111,INDEX(XSOIL,0,2),INDEX(XSOIL,0,2),,-1),-1))</f>
        <v/>
      </c>
      <c r="AF111" t="str" cm="1">
        <f t="array" aca="1" ref="AF111" ca="1">_xlfn.IFS($AD111="","",TRUE,IFERROR(_xlfn.XLOOKUP(AD111,INDEX(XSOIL,0,2),INDEX(XSOIL,0,1),,-1),-1))</f>
        <v/>
      </c>
      <c r="AG111" t="str" cm="1">
        <f t="array" aca="1" ref="AG111" ca="1">_xlfn.IFS($AD111="","",TRUE,IFERROR(_xlfn.XLOOKUP(AD111,INDEX(XSOIL,0,2),INDEX(XSOIL,0,3),,-1),-1))</f>
        <v/>
      </c>
      <c r="AH111" s="39" t="str" cm="1">
        <f t="array" aca="1" ref="AH111" ca="1">_xlfn.IFS(AD111="","",(AE111+AG111)&gt;AD111,AF111+(AD111-AE111),TRUE,AD111)</f>
        <v/>
      </c>
      <c r="AI111" t="str" cm="1">
        <f t="array" aca="1" ref="AI111" ca="1">_xlfn.IFS($AH111="","",TRUE,IFERROR(_xlfn.XLOOKUP(AH111,INDEX(XFERT,0,2),INDEX(XFERT,0,2),,-1),-1))</f>
        <v/>
      </c>
      <c r="AJ111" t="str" cm="1">
        <f t="array" aca="1" ref="AJ111" ca="1">_xlfn.IFS($AH111="","",TRUE,IFERROR(_xlfn.XLOOKUP(AH111,INDEX(XFERT,0,2),INDEX(XFERT,0,1),,-1),-1))</f>
        <v/>
      </c>
      <c r="AK111" t="str" cm="1">
        <f t="array" aca="1" ref="AK111" ca="1">_xlfn.IFS($AH111="","",TRUE,IFERROR(_xlfn.XLOOKUP(AH111,INDEX(XFERT,0,2),INDEX(XFERT,0,3),,-1),-1))</f>
        <v/>
      </c>
      <c r="AL111" s="39" t="str" cm="1">
        <f t="array" aca="1" ref="AL111" ca="1">_xlfn.IFS(AH111="","",(AI111+AK111)&gt;AH111,AJ111+(AH111-AI111),TRUE,AH111)</f>
        <v/>
      </c>
      <c r="AM111" t="str" cm="1">
        <f t="array" aca="1" ref="AM111" ca="1">_xlfn.IFS($AL111="","",TRUE,IFERROR(_xlfn.XLOOKUP(AL111,INDEX(XWATE,0,2),INDEX(XWATE,0,2),,-1),-1))</f>
        <v/>
      </c>
      <c r="AN111" t="str" cm="1">
        <f t="array" aca="1" ref="AN111" ca="1">_xlfn.IFS($AL111="","",TRUE,IFERROR(_xlfn.XLOOKUP(AL111,INDEX(XWATE,0,2),INDEX(XWATE,0,1),,-1),-1))</f>
        <v/>
      </c>
      <c r="AO111" t="str" cm="1">
        <f t="array" aca="1" ref="AO111" ca="1">_xlfn.IFS($AL111="","",TRUE,IFERROR(_xlfn.XLOOKUP(AL111,INDEX(XWATE,0,2),INDEX(XWATE,0,3),,-1),-1))</f>
        <v/>
      </c>
      <c r="AP111" s="39" t="str" cm="1">
        <f t="array" aca="1" ref="AP111" ca="1">_xlfn.IFS(AL111="","",(AM111+AO111)&gt;AL111,AN111+(AL111-AM111),TRUE,AL111)</f>
        <v/>
      </c>
      <c r="AQ111" t="str" cm="1">
        <f t="array" aca="1" ref="AQ111" ca="1">_xlfn.IFS($AP111="","",TRUE,IFERROR(_xlfn.XLOOKUP(AP111,INDEX(XLIGH,0,2),INDEX(XLIGH,0,2),,-1),-1))</f>
        <v/>
      </c>
      <c r="AR111" t="str" cm="1">
        <f t="array" aca="1" ref="AR111" ca="1">_xlfn.IFS($AP111="","",TRUE,IFERROR(_xlfn.XLOOKUP(AP111,INDEX(XLIGH,0,2),INDEX(XLIGH,0,1),,-1),-1))</f>
        <v/>
      </c>
      <c r="AS111" t="str" cm="1">
        <f t="array" aca="1" ref="AS111" ca="1">_xlfn.IFS($AP111="","",TRUE,IFERROR(_xlfn.XLOOKUP(AP111,INDEX(XLIGH,0,2),INDEX(XLIGH,0,3),,-1),-1))</f>
        <v/>
      </c>
      <c r="AT111" s="39" t="str" cm="1">
        <f t="array" aca="1" ref="AT111" ca="1">_xlfn.IFS(AP111="","",(AQ111+AS111)&gt;AP111,AR111+(AP111-AQ111),TRUE,AP111)</f>
        <v/>
      </c>
      <c r="AU111" t="str" cm="1">
        <f t="array" aca="1" ref="AU111" ca="1">_xlfn.IFS($AT111="","",TRUE,IFERROR(_xlfn.XLOOKUP(AT111,INDEX(XTEMP,0,2),INDEX(XTEMP,0,2),,-1),-1))</f>
        <v/>
      </c>
      <c r="AV111" t="str" cm="1">
        <f t="array" aca="1" ref="AV111" ca="1">_xlfn.IFS($AT111="","",TRUE,IFERROR(_xlfn.XLOOKUP(AT111,INDEX(XTEMP,0,2),INDEX(XTEMP,0,1),,-1),-1))</f>
        <v/>
      </c>
      <c r="AW111" t="str" cm="1">
        <f t="array" aca="1" ref="AW111" ca="1">_xlfn.IFS($AT111="","",TRUE,IFERROR(_xlfn.XLOOKUP(AT111,INDEX(XTEMP,0,2),INDEX(XTEMP,0,3),,-1),-1))</f>
        <v/>
      </c>
      <c r="AX111" s="39" t="str" cm="1">
        <f t="array" aca="1" ref="AX111" ca="1">_xlfn.IFS(AT111="","",(AU111+AW111)&gt;AT111,AV111+(AT111-AU111),TRUE,AT111)</f>
        <v/>
      </c>
      <c r="AY111" t="str" cm="1">
        <f t="array" aca="1" ref="AY111" ca="1">_xlfn.IFS($AX111="","",TRUE,IFERROR(_xlfn.XLOOKUP(AX111,INDEX(XHUMI,0,2),INDEX(XHUMI,0,2),,-1),-1))</f>
        <v/>
      </c>
      <c r="AZ111" t="str" cm="1">
        <f t="array" aca="1" ref="AZ111" ca="1">_xlfn.IFS($AX111="","",TRUE,IFERROR(_xlfn.XLOOKUP(AX111,INDEX(XHUMI,0,2),INDEX(XHUMI,0,1),,-1),-1))</f>
        <v/>
      </c>
      <c r="BA111" t="str" cm="1">
        <f t="array" aca="1" ref="BA111" ca="1">_xlfn.IFS($AX111="","",TRUE,IFERROR(_xlfn.XLOOKUP(AX111,INDEX(XHUMI,0,2),INDEX(XHUMI,0,3),,-1),-1))</f>
        <v/>
      </c>
      <c r="BB111" s="39" t="str" cm="1">
        <f t="array" aca="1" ref="BB111" ca="1">_xlfn.IFS(AX111="","",(AY111+BA111)&gt;AX111,AZ111+(AX111-AY111),TRUE,AX111)</f>
        <v/>
      </c>
      <c r="DY111" s="20"/>
      <c r="EA111"/>
      <c r="JM111" s="22"/>
      <c r="KJ111" s="20"/>
    </row>
    <row r="112" spans="1:296" x14ac:dyDescent="0.3">
      <c r="A112">
        <v>100</v>
      </c>
      <c r="C112" s="9">
        <f t="shared" ca="1" si="3"/>
        <v>0</v>
      </c>
      <c r="D112" t="str">
        <f t="shared" ca="1" si="4"/>
        <v/>
      </c>
      <c r="E112" t="str" cm="1">
        <f t="array" aca="1" ref="E112" ca="1">_xlfn.IFS($C112=0,"",
NOT(ISERROR(VALUE(LEFT($C112,1)))),"V",
$A112=1,"begn",
TRUE,LEFT($C112,4)
)</f>
        <v/>
      </c>
      <c r="F112" t="str" cm="1">
        <f t="array" aca="1" ref="F112" ca="1">_xlfn.IFS($C112=0,"",
TRUE,_xlfn.TEXTSPLIT(IF($A112=1,MID($C112,7,1000),$C112)," ")
)</f>
        <v/>
      </c>
      <c r="U112"/>
      <c r="Z112" s="37" t="str">
        <f t="shared" ca="1" si="5"/>
        <v/>
      </c>
      <c r="AA112" t="str" cm="1">
        <f t="array" aca="1" ref="AA112" ca="1">_xlfn.IFS($Z112="","",TRUE,IFERROR(_xlfn.XLOOKUP(Z112,INDEX(XSEED,0,2),INDEX(XSEED,0,2),,-1),-1))</f>
        <v/>
      </c>
      <c r="AB112" t="str" cm="1">
        <f t="array" aca="1" ref="AB112" ca="1">_xlfn.IFS($Z112="","",TRUE,IFERROR(_xlfn.XLOOKUP(Z112,INDEX(XSEED,0,2),INDEX(XSEED,0,1),,-1),-1))</f>
        <v/>
      </c>
      <c r="AC112" t="str" cm="1">
        <f t="array" aca="1" ref="AC112" ca="1">_xlfn.IFS($Z112="","",TRUE,IFERROR(_xlfn.XLOOKUP(Z112,INDEX(XSEED,0,2),INDEX(XSEED,0,3),,-1),-1))</f>
        <v/>
      </c>
      <c r="AD112" s="39" t="str" cm="1">
        <f t="array" aca="1" ref="AD112" ca="1">_xlfn.IFS(Z112="","",(AA112+AC112)&gt;Z112,AB112+(Z112-AA112),TRUE,Z112)</f>
        <v/>
      </c>
      <c r="AE112" t="str" cm="1">
        <f t="array" aca="1" ref="AE112" ca="1">_xlfn.IFS($AD112="","",TRUE,IFERROR(_xlfn.XLOOKUP(AD112,INDEX(XSOIL,0,2),INDEX(XSOIL,0,2),,-1),-1))</f>
        <v/>
      </c>
      <c r="AF112" t="str" cm="1">
        <f t="array" aca="1" ref="AF112" ca="1">_xlfn.IFS($AD112="","",TRUE,IFERROR(_xlfn.XLOOKUP(AD112,INDEX(XSOIL,0,2),INDEX(XSOIL,0,1),,-1),-1))</f>
        <v/>
      </c>
      <c r="AG112" t="str" cm="1">
        <f t="array" aca="1" ref="AG112" ca="1">_xlfn.IFS($AD112="","",TRUE,IFERROR(_xlfn.XLOOKUP(AD112,INDEX(XSOIL,0,2),INDEX(XSOIL,0,3),,-1),-1))</f>
        <v/>
      </c>
      <c r="AH112" s="39" t="str" cm="1">
        <f t="array" aca="1" ref="AH112" ca="1">_xlfn.IFS(AD112="","",(AE112+AG112)&gt;AD112,AF112+(AD112-AE112),TRUE,AD112)</f>
        <v/>
      </c>
      <c r="AI112" t="str" cm="1">
        <f t="array" aca="1" ref="AI112" ca="1">_xlfn.IFS($AH112="","",TRUE,IFERROR(_xlfn.XLOOKUP(AH112,INDEX(XFERT,0,2),INDEX(XFERT,0,2),,-1),-1))</f>
        <v/>
      </c>
      <c r="AJ112" t="str" cm="1">
        <f t="array" aca="1" ref="AJ112" ca="1">_xlfn.IFS($AH112="","",TRUE,IFERROR(_xlfn.XLOOKUP(AH112,INDEX(XFERT,0,2),INDEX(XFERT,0,1),,-1),-1))</f>
        <v/>
      </c>
      <c r="AK112" t="str" cm="1">
        <f t="array" aca="1" ref="AK112" ca="1">_xlfn.IFS($AH112="","",TRUE,IFERROR(_xlfn.XLOOKUP(AH112,INDEX(XFERT,0,2),INDEX(XFERT,0,3),,-1),-1))</f>
        <v/>
      </c>
      <c r="AL112" s="39" t="str" cm="1">
        <f t="array" aca="1" ref="AL112" ca="1">_xlfn.IFS(AH112="","",(AI112+AK112)&gt;AH112,AJ112+(AH112-AI112),TRUE,AH112)</f>
        <v/>
      </c>
      <c r="AM112" t="str" cm="1">
        <f t="array" aca="1" ref="AM112" ca="1">_xlfn.IFS($AL112="","",TRUE,IFERROR(_xlfn.XLOOKUP(AL112,INDEX(XWATE,0,2),INDEX(XWATE,0,2),,-1),-1))</f>
        <v/>
      </c>
      <c r="AN112" t="str" cm="1">
        <f t="array" aca="1" ref="AN112" ca="1">_xlfn.IFS($AL112="","",TRUE,IFERROR(_xlfn.XLOOKUP(AL112,INDEX(XWATE,0,2),INDEX(XWATE,0,1),,-1),-1))</f>
        <v/>
      </c>
      <c r="AO112" t="str" cm="1">
        <f t="array" aca="1" ref="AO112" ca="1">_xlfn.IFS($AL112="","",TRUE,IFERROR(_xlfn.XLOOKUP(AL112,INDEX(XWATE,0,2),INDEX(XWATE,0,3),,-1),-1))</f>
        <v/>
      </c>
      <c r="AP112" s="39" t="str" cm="1">
        <f t="array" aca="1" ref="AP112" ca="1">_xlfn.IFS(AL112="","",(AM112+AO112)&gt;AL112,AN112+(AL112-AM112),TRUE,AL112)</f>
        <v/>
      </c>
      <c r="AQ112" t="str" cm="1">
        <f t="array" aca="1" ref="AQ112" ca="1">_xlfn.IFS($AP112="","",TRUE,IFERROR(_xlfn.XLOOKUP(AP112,INDEX(XLIGH,0,2),INDEX(XLIGH,0,2),,-1),-1))</f>
        <v/>
      </c>
      <c r="AR112" t="str" cm="1">
        <f t="array" aca="1" ref="AR112" ca="1">_xlfn.IFS($AP112="","",TRUE,IFERROR(_xlfn.XLOOKUP(AP112,INDEX(XLIGH,0,2),INDEX(XLIGH,0,1),,-1),-1))</f>
        <v/>
      </c>
      <c r="AS112" t="str" cm="1">
        <f t="array" aca="1" ref="AS112" ca="1">_xlfn.IFS($AP112="","",TRUE,IFERROR(_xlfn.XLOOKUP(AP112,INDEX(XLIGH,0,2),INDEX(XLIGH,0,3),,-1),-1))</f>
        <v/>
      </c>
      <c r="AT112" s="39" t="str" cm="1">
        <f t="array" aca="1" ref="AT112" ca="1">_xlfn.IFS(AP112="","",(AQ112+AS112)&gt;AP112,AR112+(AP112-AQ112),TRUE,AP112)</f>
        <v/>
      </c>
      <c r="AU112" t="str" cm="1">
        <f t="array" aca="1" ref="AU112" ca="1">_xlfn.IFS($AT112="","",TRUE,IFERROR(_xlfn.XLOOKUP(AT112,INDEX(XTEMP,0,2),INDEX(XTEMP,0,2),,-1),-1))</f>
        <v/>
      </c>
      <c r="AV112" t="str" cm="1">
        <f t="array" aca="1" ref="AV112" ca="1">_xlfn.IFS($AT112="","",TRUE,IFERROR(_xlfn.XLOOKUP(AT112,INDEX(XTEMP,0,2),INDEX(XTEMP,0,1),,-1),-1))</f>
        <v/>
      </c>
      <c r="AW112" t="str" cm="1">
        <f t="array" aca="1" ref="AW112" ca="1">_xlfn.IFS($AT112="","",TRUE,IFERROR(_xlfn.XLOOKUP(AT112,INDEX(XTEMP,0,2),INDEX(XTEMP,0,3),,-1),-1))</f>
        <v/>
      </c>
      <c r="AX112" s="39" t="str" cm="1">
        <f t="array" aca="1" ref="AX112" ca="1">_xlfn.IFS(AT112="","",(AU112+AW112)&gt;AT112,AV112+(AT112-AU112),TRUE,AT112)</f>
        <v/>
      </c>
      <c r="AY112" t="str" cm="1">
        <f t="array" aca="1" ref="AY112" ca="1">_xlfn.IFS($AX112="","",TRUE,IFERROR(_xlfn.XLOOKUP(AX112,INDEX(XHUMI,0,2),INDEX(XHUMI,0,2),,-1),-1))</f>
        <v/>
      </c>
      <c r="AZ112" t="str" cm="1">
        <f t="array" aca="1" ref="AZ112" ca="1">_xlfn.IFS($AX112="","",TRUE,IFERROR(_xlfn.XLOOKUP(AX112,INDEX(XHUMI,0,2),INDEX(XHUMI,0,1),,-1),-1))</f>
        <v/>
      </c>
      <c r="BA112" t="str" cm="1">
        <f t="array" aca="1" ref="BA112" ca="1">_xlfn.IFS($AX112="","",TRUE,IFERROR(_xlfn.XLOOKUP(AX112,INDEX(XHUMI,0,2),INDEX(XHUMI,0,3),,-1),-1))</f>
        <v/>
      </c>
      <c r="BB112" s="39" t="str" cm="1">
        <f t="array" aca="1" ref="BB112" ca="1">_xlfn.IFS(AX112="","",(AY112+BA112)&gt;AX112,AZ112+(AX112-AY112),TRUE,AX112)</f>
        <v/>
      </c>
      <c r="DY112" s="20"/>
      <c r="EA112"/>
      <c r="JM112" s="22"/>
      <c r="KJ112" s="20"/>
    </row>
    <row r="113" spans="1:296" x14ac:dyDescent="0.3">
      <c r="A113">
        <v>101</v>
      </c>
      <c r="C113" s="9" t="str">
        <f t="shared" ca="1" si="3"/>
        <v>light-to-temperature map:</v>
      </c>
      <c r="D113">
        <f t="shared" ca="1" si="4"/>
        <v>25</v>
      </c>
      <c r="E113" t="str" cm="1">
        <f t="array" aca="1" ref="E113" ca="1">_xlfn.IFS($C113=0,"",
NOT(ISERROR(VALUE(LEFT($C113,1)))),"V",
$A113=1,"begn",
TRUE,LEFT($C113,4)
)</f>
        <v>ligh</v>
      </c>
      <c r="F113" t="str" cm="1">
        <f t="array" aca="1" ref="F113:G113" ca="1">_xlfn.IFS($C113=0,"",
TRUE,_xlfn.TEXTSPLIT(IF($A113=1,MID($C113,7,1000),$C113)," ")
)</f>
        <v>light-to-temperature</v>
      </c>
      <c r="G113" t="str">
        <f ca="1"/>
        <v>map:</v>
      </c>
      <c r="U113"/>
      <c r="Z113" s="37" t="str">
        <f t="shared" ca="1" si="5"/>
        <v/>
      </c>
      <c r="AA113" t="str" cm="1">
        <f t="array" aca="1" ref="AA113" ca="1">_xlfn.IFS($Z113="","",TRUE,IFERROR(_xlfn.XLOOKUP(Z113,INDEX(XSEED,0,2),INDEX(XSEED,0,2),,-1),-1))</f>
        <v/>
      </c>
      <c r="AB113" t="str" cm="1">
        <f t="array" aca="1" ref="AB113" ca="1">_xlfn.IFS($Z113="","",TRUE,IFERROR(_xlfn.XLOOKUP(Z113,INDEX(XSEED,0,2),INDEX(XSEED,0,1),,-1),-1))</f>
        <v/>
      </c>
      <c r="AC113" t="str" cm="1">
        <f t="array" aca="1" ref="AC113" ca="1">_xlfn.IFS($Z113="","",TRUE,IFERROR(_xlfn.XLOOKUP(Z113,INDEX(XSEED,0,2),INDEX(XSEED,0,3),,-1),-1))</f>
        <v/>
      </c>
      <c r="AD113" s="39" t="str" cm="1">
        <f t="array" aca="1" ref="AD113" ca="1">_xlfn.IFS(Z113="","",(AA113+AC113)&gt;Z113,AB113+(Z113-AA113),TRUE,Z113)</f>
        <v/>
      </c>
      <c r="AE113" t="str" cm="1">
        <f t="array" aca="1" ref="AE113" ca="1">_xlfn.IFS($AD113="","",TRUE,IFERROR(_xlfn.XLOOKUP(AD113,INDEX(XSOIL,0,2),INDEX(XSOIL,0,2),,-1),-1))</f>
        <v/>
      </c>
      <c r="AF113" t="str" cm="1">
        <f t="array" aca="1" ref="AF113" ca="1">_xlfn.IFS($AD113="","",TRUE,IFERROR(_xlfn.XLOOKUP(AD113,INDEX(XSOIL,0,2),INDEX(XSOIL,0,1),,-1),-1))</f>
        <v/>
      </c>
      <c r="AG113" t="str" cm="1">
        <f t="array" aca="1" ref="AG113" ca="1">_xlfn.IFS($AD113="","",TRUE,IFERROR(_xlfn.XLOOKUP(AD113,INDEX(XSOIL,0,2),INDEX(XSOIL,0,3),,-1),-1))</f>
        <v/>
      </c>
      <c r="AH113" s="39" t="str" cm="1">
        <f t="array" aca="1" ref="AH113" ca="1">_xlfn.IFS(AD113="","",(AE113+AG113)&gt;AD113,AF113+(AD113-AE113),TRUE,AD113)</f>
        <v/>
      </c>
      <c r="AI113" t="str" cm="1">
        <f t="array" aca="1" ref="AI113" ca="1">_xlfn.IFS($AH113="","",TRUE,IFERROR(_xlfn.XLOOKUP(AH113,INDEX(XFERT,0,2),INDEX(XFERT,0,2),,-1),-1))</f>
        <v/>
      </c>
      <c r="AJ113" t="str" cm="1">
        <f t="array" aca="1" ref="AJ113" ca="1">_xlfn.IFS($AH113="","",TRUE,IFERROR(_xlfn.XLOOKUP(AH113,INDEX(XFERT,0,2),INDEX(XFERT,0,1),,-1),-1))</f>
        <v/>
      </c>
      <c r="AK113" t="str" cm="1">
        <f t="array" aca="1" ref="AK113" ca="1">_xlfn.IFS($AH113="","",TRUE,IFERROR(_xlfn.XLOOKUP(AH113,INDEX(XFERT,0,2),INDEX(XFERT,0,3),,-1),-1))</f>
        <v/>
      </c>
      <c r="AL113" s="39" t="str" cm="1">
        <f t="array" aca="1" ref="AL113" ca="1">_xlfn.IFS(AH113="","",(AI113+AK113)&gt;AH113,AJ113+(AH113-AI113),TRUE,AH113)</f>
        <v/>
      </c>
      <c r="AM113" t="str" cm="1">
        <f t="array" aca="1" ref="AM113" ca="1">_xlfn.IFS($AL113="","",TRUE,IFERROR(_xlfn.XLOOKUP(AL113,INDEX(XWATE,0,2),INDEX(XWATE,0,2),,-1),-1))</f>
        <v/>
      </c>
      <c r="AN113" t="str" cm="1">
        <f t="array" aca="1" ref="AN113" ca="1">_xlfn.IFS($AL113="","",TRUE,IFERROR(_xlfn.XLOOKUP(AL113,INDEX(XWATE,0,2),INDEX(XWATE,0,1),,-1),-1))</f>
        <v/>
      </c>
      <c r="AO113" t="str" cm="1">
        <f t="array" aca="1" ref="AO113" ca="1">_xlfn.IFS($AL113="","",TRUE,IFERROR(_xlfn.XLOOKUP(AL113,INDEX(XWATE,0,2),INDEX(XWATE,0,3),,-1),-1))</f>
        <v/>
      </c>
      <c r="AP113" s="39" t="str" cm="1">
        <f t="array" aca="1" ref="AP113" ca="1">_xlfn.IFS(AL113="","",(AM113+AO113)&gt;AL113,AN113+(AL113-AM113),TRUE,AL113)</f>
        <v/>
      </c>
      <c r="AQ113" t="str" cm="1">
        <f t="array" aca="1" ref="AQ113" ca="1">_xlfn.IFS($AP113="","",TRUE,IFERROR(_xlfn.XLOOKUP(AP113,INDEX(XLIGH,0,2),INDEX(XLIGH,0,2),,-1),-1))</f>
        <v/>
      </c>
      <c r="AR113" t="str" cm="1">
        <f t="array" aca="1" ref="AR113" ca="1">_xlfn.IFS($AP113="","",TRUE,IFERROR(_xlfn.XLOOKUP(AP113,INDEX(XLIGH,0,2),INDEX(XLIGH,0,1),,-1),-1))</f>
        <v/>
      </c>
      <c r="AS113" t="str" cm="1">
        <f t="array" aca="1" ref="AS113" ca="1">_xlfn.IFS($AP113="","",TRUE,IFERROR(_xlfn.XLOOKUP(AP113,INDEX(XLIGH,0,2),INDEX(XLIGH,0,3),,-1),-1))</f>
        <v/>
      </c>
      <c r="AT113" s="39" t="str" cm="1">
        <f t="array" aca="1" ref="AT113" ca="1">_xlfn.IFS(AP113="","",(AQ113+AS113)&gt;AP113,AR113+(AP113-AQ113),TRUE,AP113)</f>
        <v/>
      </c>
      <c r="AU113" t="str" cm="1">
        <f t="array" aca="1" ref="AU113" ca="1">_xlfn.IFS($AT113="","",TRUE,IFERROR(_xlfn.XLOOKUP(AT113,INDEX(XTEMP,0,2),INDEX(XTEMP,0,2),,-1),-1))</f>
        <v/>
      </c>
      <c r="AV113" t="str" cm="1">
        <f t="array" aca="1" ref="AV113" ca="1">_xlfn.IFS($AT113="","",TRUE,IFERROR(_xlfn.XLOOKUP(AT113,INDEX(XTEMP,0,2),INDEX(XTEMP,0,1),,-1),-1))</f>
        <v/>
      </c>
      <c r="AW113" t="str" cm="1">
        <f t="array" aca="1" ref="AW113" ca="1">_xlfn.IFS($AT113="","",TRUE,IFERROR(_xlfn.XLOOKUP(AT113,INDEX(XTEMP,0,2),INDEX(XTEMP,0,3),,-1),-1))</f>
        <v/>
      </c>
      <c r="AX113" s="39" t="str" cm="1">
        <f t="array" aca="1" ref="AX113" ca="1">_xlfn.IFS(AT113="","",(AU113+AW113)&gt;AT113,AV113+(AT113-AU113),TRUE,AT113)</f>
        <v/>
      </c>
      <c r="AY113" t="str" cm="1">
        <f t="array" aca="1" ref="AY113" ca="1">_xlfn.IFS($AX113="","",TRUE,IFERROR(_xlfn.XLOOKUP(AX113,INDEX(XHUMI,0,2),INDEX(XHUMI,0,2),,-1),-1))</f>
        <v/>
      </c>
      <c r="AZ113" t="str" cm="1">
        <f t="array" aca="1" ref="AZ113" ca="1">_xlfn.IFS($AX113="","",TRUE,IFERROR(_xlfn.XLOOKUP(AX113,INDEX(XHUMI,0,2),INDEX(XHUMI,0,1),,-1),-1))</f>
        <v/>
      </c>
      <c r="BA113" t="str" cm="1">
        <f t="array" aca="1" ref="BA113" ca="1">_xlfn.IFS($AX113="","",TRUE,IFERROR(_xlfn.XLOOKUP(AX113,INDEX(XHUMI,0,2),INDEX(XHUMI,0,3),,-1),-1))</f>
        <v/>
      </c>
      <c r="BB113" s="39" t="str" cm="1">
        <f t="array" aca="1" ref="BB113" ca="1">_xlfn.IFS(AX113="","",(AY113+BA113)&gt;AX113,AZ113+(AX113-AY113),TRUE,AX113)</f>
        <v/>
      </c>
      <c r="DY113" s="20"/>
      <c r="EA113"/>
      <c r="JM113" s="22"/>
      <c r="KJ113" s="20"/>
    </row>
    <row r="114" spans="1:296" x14ac:dyDescent="0.3">
      <c r="A114">
        <v>102</v>
      </c>
      <c r="C114" s="9" t="str">
        <f t="shared" ca="1" si="3"/>
        <v>1088722200 1345179841 10000894</v>
      </c>
      <c r="D114">
        <f t="shared" ca="1" si="4"/>
        <v>30</v>
      </c>
      <c r="E114" t="str" cm="1">
        <f t="array" aca="1" ref="E114" ca="1">_xlfn.IFS($C114=0,"",
NOT(ISERROR(VALUE(LEFT($C114,1)))),"V",
$A114=1,"begn",
TRUE,LEFT($C114,4)
)</f>
        <v>V</v>
      </c>
      <c r="F114" t="str" cm="1">
        <f t="array" aca="1" ref="F114:H114" ca="1">_xlfn.IFS($C114=0,"",
TRUE,_xlfn.TEXTSPLIT(IF($A114=1,MID($C114,7,1000),$C114)," ")
)</f>
        <v>1088722200</v>
      </c>
      <c r="G114" t="str">
        <f ca="1"/>
        <v>1345179841</v>
      </c>
      <c r="H114" t="str">
        <f ca="1"/>
        <v>10000894</v>
      </c>
      <c r="U114"/>
      <c r="Z114" s="37" t="str">
        <f t="shared" ca="1" si="5"/>
        <v/>
      </c>
      <c r="AA114" t="str" cm="1">
        <f t="array" aca="1" ref="AA114" ca="1">_xlfn.IFS($Z114="","",TRUE,IFERROR(_xlfn.XLOOKUP(Z114,INDEX(XSEED,0,2),INDEX(XSEED,0,2),,-1),-1))</f>
        <v/>
      </c>
      <c r="AB114" t="str" cm="1">
        <f t="array" aca="1" ref="AB114" ca="1">_xlfn.IFS($Z114="","",TRUE,IFERROR(_xlfn.XLOOKUP(Z114,INDEX(XSEED,0,2),INDEX(XSEED,0,1),,-1),-1))</f>
        <v/>
      </c>
      <c r="AC114" t="str" cm="1">
        <f t="array" aca="1" ref="AC114" ca="1">_xlfn.IFS($Z114="","",TRUE,IFERROR(_xlfn.XLOOKUP(Z114,INDEX(XSEED,0,2),INDEX(XSEED,0,3),,-1),-1))</f>
        <v/>
      </c>
      <c r="AD114" s="39" t="str" cm="1">
        <f t="array" aca="1" ref="AD114" ca="1">_xlfn.IFS(Z114="","",(AA114+AC114)&gt;Z114,AB114+(Z114-AA114),TRUE,Z114)</f>
        <v/>
      </c>
      <c r="AE114" t="str" cm="1">
        <f t="array" aca="1" ref="AE114" ca="1">_xlfn.IFS($AD114="","",TRUE,IFERROR(_xlfn.XLOOKUP(AD114,INDEX(XSOIL,0,2),INDEX(XSOIL,0,2),,-1),-1))</f>
        <v/>
      </c>
      <c r="AF114" t="str" cm="1">
        <f t="array" aca="1" ref="AF114" ca="1">_xlfn.IFS($AD114="","",TRUE,IFERROR(_xlfn.XLOOKUP(AD114,INDEX(XSOIL,0,2),INDEX(XSOIL,0,1),,-1),-1))</f>
        <v/>
      </c>
      <c r="AG114" t="str" cm="1">
        <f t="array" aca="1" ref="AG114" ca="1">_xlfn.IFS($AD114="","",TRUE,IFERROR(_xlfn.XLOOKUP(AD114,INDEX(XSOIL,0,2),INDEX(XSOIL,0,3),,-1),-1))</f>
        <v/>
      </c>
      <c r="AH114" s="39" t="str" cm="1">
        <f t="array" aca="1" ref="AH114" ca="1">_xlfn.IFS(AD114="","",(AE114+AG114)&gt;AD114,AF114+(AD114-AE114),TRUE,AD114)</f>
        <v/>
      </c>
      <c r="AI114" t="str" cm="1">
        <f t="array" aca="1" ref="AI114" ca="1">_xlfn.IFS($AH114="","",TRUE,IFERROR(_xlfn.XLOOKUP(AH114,INDEX(XFERT,0,2),INDEX(XFERT,0,2),,-1),-1))</f>
        <v/>
      </c>
      <c r="AJ114" t="str" cm="1">
        <f t="array" aca="1" ref="AJ114" ca="1">_xlfn.IFS($AH114="","",TRUE,IFERROR(_xlfn.XLOOKUP(AH114,INDEX(XFERT,0,2),INDEX(XFERT,0,1),,-1),-1))</f>
        <v/>
      </c>
      <c r="AK114" t="str" cm="1">
        <f t="array" aca="1" ref="AK114" ca="1">_xlfn.IFS($AH114="","",TRUE,IFERROR(_xlfn.XLOOKUP(AH114,INDEX(XFERT,0,2),INDEX(XFERT,0,3),,-1),-1))</f>
        <v/>
      </c>
      <c r="AL114" s="39" t="str" cm="1">
        <f t="array" aca="1" ref="AL114" ca="1">_xlfn.IFS(AH114="","",(AI114+AK114)&gt;AH114,AJ114+(AH114-AI114),TRUE,AH114)</f>
        <v/>
      </c>
      <c r="AM114" t="str" cm="1">
        <f t="array" aca="1" ref="AM114" ca="1">_xlfn.IFS($AL114="","",TRUE,IFERROR(_xlfn.XLOOKUP(AL114,INDEX(XWATE,0,2),INDEX(XWATE,0,2),,-1),-1))</f>
        <v/>
      </c>
      <c r="AN114" t="str" cm="1">
        <f t="array" aca="1" ref="AN114" ca="1">_xlfn.IFS($AL114="","",TRUE,IFERROR(_xlfn.XLOOKUP(AL114,INDEX(XWATE,0,2),INDEX(XWATE,0,1),,-1),-1))</f>
        <v/>
      </c>
      <c r="AO114" t="str" cm="1">
        <f t="array" aca="1" ref="AO114" ca="1">_xlfn.IFS($AL114="","",TRUE,IFERROR(_xlfn.XLOOKUP(AL114,INDEX(XWATE,0,2),INDEX(XWATE,0,3),,-1),-1))</f>
        <v/>
      </c>
      <c r="AP114" s="39" t="str" cm="1">
        <f t="array" aca="1" ref="AP114" ca="1">_xlfn.IFS(AL114="","",(AM114+AO114)&gt;AL114,AN114+(AL114-AM114),TRUE,AL114)</f>
        <v/>
      </c>
      <c r="AQ114" t="str" cm="1">
        <f t="array" aca="1" ref="AQ114" ca="1">_xlfn.IFS($AP114="","",TRUE,IFERROR(_xlfn.XLOOKUP(AP114,INDEX(XLIGH,0,2),INDEX(XLIGH,0,2),,-1),-1))</f>
        <v/>
      </c>
      <c r="AR114" t="str" cm="1">
        <f t="array" aca="1" ref="AR114" ca="1">_xlfn.IFS($AP114="","",TRUE,IFERROR(_xlfn.XLOOKUP(AP114,INDEX(XLIGH,0,2),INDEX(XLIGH,0,1),,-1),-1))</f>
        <v/>
      </c>
      <c r="AS114" t="str" cm="1">
        <f t="array" aca="1" ref="AS114" ca="1">_xlfn.IFS($AP114="","",TRUE,IFERROR(_xlfn.XLOOKUP(AP114,INDEX(XLIGH,0,2),INDEX(XLIGH,0,3),,-1),-1))</f>
        <v/>
      </c>
      <c r="AT114" s="39" t="str" cm="1">
        <f t="array" aca="1" ref="AT114" ca="1">_xlfn.IFS(AP114="","",(AQ114+AS114)&gt;AP114,AR114+(AP114-AQ114),TRUE,AP114)</f>
        <v/>
      </c>
      <c r="AU114" t="str" cm="1">
        <f t="array" aca="1" ref="AU114" ca="1">_xlfn.IFS($AT114="","",TRUE,IFERROR(_xlfn.XLOOKUP(AT114,INDEX(XTEMP,0,2),INDEX(XTEMP,0,2),,-1),-1))</f>
        <v/>
      </c>
      <c r="AV114" t="str" cm="1">
        <f t="array" aca="1" ref="AV114" ca="1">_xlfn.IFS($AT114="","",TRUE,IFERROR(_xlfn.XLOOKUP(AT114,INDEX(XTEMP,0,2),INDEX(XTEMP,0,1),,-1),-1))</f>
        <v/>
      </c>
      <c r="AW114" t="str" cm="1">
        <f t="array" aca="1" ref="AW114" ca="1">_xlfn.IFS($AT114="","",TRUE,IFERROR(_xlfn.XLOOKUP(AT114,INDEX(XTEMP,0,2),INDEX(XTEMP,0,3),,-1),-1))</f>
        <v/>
      </c>
      <c r="AX114" s="39" t="str" cm="1">
        <f t="array" aca="1" ref="AX114" ca="1">_xlfn.IFS(AT114="","",(AU114+AW114)&gt;AT114,AV114+(AT114-AU114),TRUE,AT114)</f>
        <v/>
      </c>
      <c r="AY114" t="str" cm="1">
        <f t="array" aca="1" ref="AY114" ca="1">_xlfn.IFS($AX114="","",TRUE,IFERROR(_xlfn.XLOOKUP(AX114,INDEX(XHUMI,0,2),INDEX(XHUMI,0,2),,-1),-1))</f>
        <v/>
      </c>
      <c r="AZ114" t="str" cm="1">
        <f t="array" aca="1" ref="AZ114" ca="1">_xlfn.IFS($AX114="","",TRUE,IFERROR(_xlfn.XLOOKUP(AX114,INDEX(XHUMI,0,2),INDEX(XHUMI,0,1),,-1),-1))</f>
        <v/>
      </c>
      <c r="BA114" t="str" cm="1">
        <f t="array" aca="1" ref="BA114" ca="1">_xlfn.IFS($AX114="","",TRUE,IFERROR(_xlfn.XLOOKUP(AX114,INDEX(XHUMI,0,2),INDEX(XHUMI,0,3),,-1),-1))</f>
        <v/>
      </c>
      <c r="BB114" s="39" t="str" cm="1">
        <f t="array" aca="1" ref="BB114" ca="1">_xlfn.IFS(AX114="","",(AY114+BA114)&gt;AX114,AZ114+(AX114-AY114),TRUE,AX114)</f>
        <v/>
      </c>
      <c r="DY114" s="20"/>
      <c r="EA114"/>
      <c r="JM114" s="22"/>
      <c r="KJ114" s="20"/>
    </row>
    <row r="115" spans="1:296" x14ac:dyDescent="0.3">
      <c r="A115">
        <v>103</v>
      </c>
      <c r="C115" s="9" t="str">
        <f t="shared" ca="1" si="3"/>
        <v>4202170199 3029124889 92797097</v>
      </c>
      <c r="D115">
        <f t="shared" ca="1" si="4"/>
        <v>30</v>
      </c>
      <c r="E115" t="str" cm="1">
        <f t="array" aca="1" ref="E115" ca="1">_xlfn.IFS($C115=0,"",
NOT(ISERROR(VALUE(LEFT($C115,1)))),"V",
$A115=1,"begn",
TRUE,LEFT($C115,4)
)</f>
        <v>V</v>
      </c>
      <c r="F115" t="str" cm="1">
        <f t="array" aca="1" ref="F115:H115" ca="1">_xlfn.IFS($C115=0,"",
TRUE,_xlfn.TEXTSPLIT(IF($A115=1,MID($C115,7,1000),$C115)," ")
)</f>
        <v>4202170199</v>
      </c>
      <c r="G115" t="str">
        <f ca="1"/>
        <v>3029124889</v>
      </c>
      <c r="H115" t="str">
        <f ca="1"/>
        <v>92797097</v>
      </c>
      <c r="U115"/>
      <c r="Z115" s="37" t="str">
        <f t="shared" ca="1" si="5"/>
        <v/>
      </c>
      <c r="AA115" t="str" cm="1">
        <f t="array" aca="1" ref="AA115" ca="1">_xlfn.IFS($Z115="","",TRUE,IFERROR(_xlfn.XLOOKUP(Z115,INDEX(XSEED,0,2),INDEX(XSEED,0,2),,-1),-1))</f>
        <v/>
      </c>
      <c r="AB115" t="str" cm="1">
        <f t="array" aca="1" ref="AB115" ca="1">_xlfn.IFS($Z115="","",TRUE,IFERROR(_xlfn.XLOOKUP(Z115,INDEX(XSEED,0,2),INDEX(XSEED,0,1),,-1),-1))</f>
        <v/>
      </c>
      <c r="AC115" t="str" cm="1">
        <f t="array" aca="1" ref="AC115" ca="1">_xlfn.IFS($Z115="","",TRUE,IFERROR(_xlfn.XLOOKUP(Z115,INDEX(XSEED,0,2),INDEX(XSEED,0,3),,-1),-1))</f>
        <v/>
      </c>
      <c r="AD115" s="39" t="str" cm="1">
        <f t="array" aca="1" ref="AD115" ca="1">_xlfn.IFS(Z115="","",(AA115+AC115)&gt;Z115,AB115+(Z115-AA115),TRUE,Z115)</f>
        <v/>
      </c>
      <c r="AE115" t="str" cm="1">
        <f t="array" aca="1" ref="AE115" ca="1">_xlfn.IFS($AD115="","",TRUE,IFERROR(_xlfn.XLOOKUP(AD115,INDEX(XSOIL,0,2),INDEX(XSOIL,0,2),,-1),-1))</f>
        <v/>
      </c>
      <c r="AF115" t="str" cm="1">
        <f t="array" aca="1" ref="AF115" ca="1">_xlfn.IFS($AD115="","",TRUE,IFERROR(_xlfn.XLOOKUP(AD115,INDEX(XSOIL,0,2),INDEX(XSOIL,0,1),,-1),-1))</f>
        <v/>
      </c>
      <c r="AG115" t="str" cm="1">
        <f t="array" aca="1" ref="AG115" ca="1">_xlfn.IFS($AD115="","",TRUE,IFERROR(_xlfn.XLOOKUP(AD115,INDEX(XSOIL,0,2),INDEX(XSOIL,0,3),,-1),-1))</f>
        <v/>
      </c>
      <c r="AH115" s="39" t="str" cm="1">
        <f t="array" aca="1" ref="AH115" ca="1">_xlfn.IFS(AD115="","",(AE115+AG115)&gt;AD115,AF115+(AD115-AE115),TRUE,AD115)</f>
        <v/>
      </c>
      <c r="AI115" t="str" cm="1">
        <f t="array" aca="1" ref="AI115" ca="1">_xlfn.IFS($AH115="","",TRUE,IFERROR(_xlfn.XLOOKUP(AH115,INDEX(XFERT,0,2),INDEX(XFERT,0,2),,-1),-1))</f>
        <v/>
      </c>
      <c r="AJ115" t="str" cm="1">
        <f t="array" aca="1" ref="AJ115" ca="1">_xlfn.IFS($AH115="","",TRUE,IFERROR(_xlfn.XLOOKUP(AH115,INDEX(XFERT,0,2),INDEX(XFERT,0,1),,-1),-1))</f>
        <v/>
      </c>
      <c r="AK115" t="str" cm="1">
        <f t="array" aca="1" ref="AK115" ca="1">_xlfn.IFS($AH115="","",TRUE,IFERROR(_xlfn.XLOOKUP(AH115,INDEX(XFERT,0,2),INDEX(XFERT,0,3),,-1),-1))</f>
        <v/>
      </c>
      <c r="AL115" s="39" t="str" cm="1">
        <f t="array" aca="1" ref="AL115" ca="1">_xlfn.IFS(AH115="","",(AI115+AK115)&gt;AH115,AJ115+(AH115-AI115),TRUE,AH115)</f>
        <v/>
      </c>
      <c r="AM115" t="str" cm="1">
        <f t="array" aca="1" ref="AM115" ca="1">_xlfn.IFS($AL115="","",TRUE,IFERROR(_xlfn.XLOOKUP(AL115,INDEX(XWATE,0,2),INDEX(XWATE,0,2),,-1),-1))</f>
        <v/>
      </c>
      <c r="AN115" t="str" cm="1">
        <f t="array" aca="1" ref="AN115" ca="1">_xlfn.IFS($AL115="","",TRUE,IFERROR(_xlfn.XLOOKUP(AL115,INDEX(XWATE,0,2),INDEX(XWATE,0,1),,-1),-1))</f>
        <v/>
      </c>
      <c r="AO115" t="str" cm="1">
        <f t="array" aca="1" ref="AO115" ca="1">_xlfn.IFS($AL115="","",TRUE,IFERROR(_xlfn.XLOOKUP(AL115,INDEX(XWATE,0,2),INDEX(XWATE,0,3),,-1),-1))</f>
        <v/>
      </c>
      <c r="AP115" s="39" t="str" cm="1">
        <f t="array" aca="1" ref="AP115" ca="1">_xlfn.IFS(AL115="","",(AM115+AO115)&gt;AL115,AN115+(AL115-AM115),TRUE,AL115)</f>
        <v/>
      </c>
      <c r="AQ115" t="str" cm="1">
        <f t="array" aca="1" ref="AQ115" ca="1">_xlfn.IFS($AP115="","",TRUE,IFERROR(_xlfn.XLOOKUP(AP115,INDEX(XLIGH,0,2),INDEX(XLIGH,0,2),,-1),-1))</f>
        <v/>
      </c>
      <c r="AR115" t="str" cm="1">
        <f t="array" aca="1" ref="AR115" ca="1">_xlfn.IFS($AP115="","",TRUE,IFERROR(_xlfn.XLOOKUP(AP115,INDEX(XLIGH,0,2),INDEX(XLIGH,0,1),,-1),-1))</f>
        <v/>
      </c>
      <c r="AS115" t="str" cm="1">
        <f t="array" aca="1" ref="AS115" ca="1">_xlfn.IFS($AP115="","",TRUE,IFERROR(_xlfn.XLOOKUP(AP115,INDEX(XLIGH,0,2),INDEX(XLIGH,0,3),,-1),-1))</f>
        <v/>
      </c>
      <c r="AT115" s="39" t="str" cm="1">
        <f t="array" aca="1" ref="AT115" ca="1">_xlfn.IFS(AP115="","",(AQ115+AS115)&gt;AP115,AR115+(AP115-AQ115),TRUE,AP115)</f>
        <v/>
      </c>
      <c r="AU115" t="str" cm="1">
        <f t="array" aca="1" ref="AU115" ca="1">_xlfn.IFS($AT115="","",TRUE,IFERROR(_xlfn.XLOOKUP(AT115,INDEX(XTEMP,0,2),INDEX(XTEMP,0,2),,-1),-1))</f>
        <v/>
      </c>
      <c r="AV115" t="str" cm="1">
        <f t="array" aca="1" ref="AV115" ca="1">_xlfn.IFS($AT115="","",TRUE,IFERROR(_xlfn.XLOOKUP(AT115,INDEX(XTEMP,0,2),INDEX(XTEMP,0,1),,-1),-1))</f>
        <v/>
      </c>
      <c r="AW115" t="str" cm="1">
        <f t="array" aca="1" ref="AW115" ca="1">_xlfn.IFS($AT115="","",TRUE,IFERROR(_xlfn.XLOOKUP(AT115,INDEX(XTEMP,0,2),INDEX(XTEMP,0,3),,-1),-1))</f>
        <v/>
      </c>
      <c r="AX115" s="39" t="str" cm="1">
        <f t="array" aca="1" ref="AX115" ca="1">_xlfn.IFS(AT115="","",(AU115+AW115)&gt;AT115,AV115+(AT115-AU115),TRUE,AT115)</f>
        <v/>
      </c>
      <c r="AY115" t="str" cm="1">
        <f t="array" aca="1" ref="AY115" ca="1">_xlfn.IFS($AX115="","",TRUE,IFERROR(_xlfn.XLOOKUP(AX115,INDEX(XHUMI,0,2),INDEX(XHUMI,0,2),,-1),-1))</f>
        <v/>
      </c>
      <c r="AZ115" t="str" cm="1">
        <f t="array" aca="1" ref="AZ115" ca="1">_xlfn.IFS($AX115="","",TRUE,IFERROR(_xlfn.XLOOKUP(AX115,INDEX(XHUMI,0,2),INDEX(XHUMI,0,1),,-1),-1))</f>
        <v/>
      </c>
      <c r="BA115" t="str" cm="1">
        <f t="array" aca="1" ref="BA115" ca="1">_xlfn.IFS($AX115="","",TRUE,IFERROR(_xlfn.XLOOKUP(AX115,INDEX(XHUMI,0,2),INDEX(XHUMI,0,3),,-1),-1))</f>
        <v/>
      </c>
      <c r="BB115" s="39" t="str" cm="1">
        <f t="array" aca="1" ref="BB115" ca="1">_xlfn.IFS(AX115="","",(AY115+BA115)&gt;AX115,AZ115+(AX115-AY115),TRUE,AX115)</f>
        <v/>
      </c>
      <c r="DY115" s="20"/>
      <c r="EA115"/>
      <c r="JM115" s="22"/>
      <c r="KJ115" s="20"/>
    </row>
    <row r="116" spans="1:296" x14ac:dyDescent="0.3">
      <c r="A116">
        <v>104</v>
      </c>
      <c r="C116" s="9" t="str">
        <f t="shared" ca="1" si="3"/>
        <v>3016749137 3130683307 53232372</v>
      </c>
      <c r="D116">
        <f t="shared" ca="1" si="4"/>
        <v>30</v>
      </c>
      <c r="E116" t="str" cm="1">
        <f t="array" aca="1" ref="E116" ca="1">_xlfn.IFS($C116=0,"",
NOT(ISERROR(VALUE(LEFT($C116,1)))),"V",
$A116=1,"begn",
TRUE,LEFT($C116,4)
)</f>
        <v>V</v>
      </c>
      <c r="F116" t="str" cm="1">
        <f t="array" aca="1" ref="F116:H116" ca="1">_xlfn.IFS($C116=0,"",
TRUE,_xlfn.TEXTSPLIT(IF($A116=1,MID($C116,7,1000),$C116)," ")
)</f>
        <v>3016749137</v>
      </c>
      <c r="G116" t="str">
        <f ca="1"/>
        <v>3130683307</v>
      </c>
      <c r="H116" t="str">
        <f ca="1"/>
        <v>53232372</v>
      </c>
      <c r="U116"/>
      <c r="Z116" s="37" t="str">
        <f t="shared" ca="1" si="5"/>
        <v/>
      </c>
      <c r="AA116" t="str" cm="1">
        <f t="array" aca="1" ref="AA116" ca="1">_xlfn.IFS($Z116="","",TRUE,IFERROR(_xlfn.XLOOKUP(Z116,INDEX(XSEED,0,2),INDEX(XSEED,0,2),,-1),-1))</f>
        <v/>
      </c>
      <c r="AB116" t="str" cm="1">
        <f t="array" aca="1" ref="AB116" ca="1">_xlfn.IFS($Z116="","",TRUE,IFERROR(_xlfn.XLOOKUP(Z116,INDEX(XSEED,0,2),INDEX(XSEED,0,1),,-1),-1))</f>
        <v/>
      </c>
      <c r="AC116" t="str" cm="1">
        <f t="array" aca="1" ref="AC116" ca="1">_xlfn.IFS($Z116="","",TRUE,IFERROR(_xlfn.XLOOKUP(Z116,INDEX(XSEED,0,2),INDEX(XSEED,0,3),,-1),-1))</f>
        <v/>
      </c>
      <c r="AD116" s="39" t="str" cm="1">
        <f t="array" aca="1" ref="AD116" ca="1">_xlfn.IFS(Z116="","",(AA116+AC116)&gt;Z116,AB116+(Z116-AA116),TRUE,Z116)</f>
        <v/>
      </c>
      <c r="AE116" t="str" cm="1">
        <f t="array" aca="1" ref="AE116" ca="1">_xlfn.IFS($AD116="","",TRUE,IFERROR(_xlfn.XLOOKUP(AD116,INDEX(XSOIL,0,2),INDEX(XSOIL,0,2),,-1),-1))</f>
        <v/>
      </c>
      <c r="AF116" t="str" cm="1">
        <f t="array" aca="1" ref="AF116" ca="1">_xlfn.IFS($AD116="","",TRUE,IFERROR(_xlfn.XLOOKUP(AD116,INDEX(XSOIL,0,2),INDEX(XSOIL,0,1),,-1),-1))</f>
        <v/>
      </c>
      <c r="AG116" t="str" cm="1">
        <f t="array" aca="1" ref="AG116" ca="1">_xlfn.IFS($AD116="","",TRUE,IFERROR(_xlfn.XLOOKUP(AD116,INDEX(XSOIL,0,2),INDEX(XSOIL,0,3),,-1),-1))</f>
        <v/>
      </c>
      <c r="AH116" s="39" t="str" cm="1">
        <f t="array" aca="1" ref="AH116" ca="1">_xlfn.IFS(AD116="","",(AE116+AG116)&gt;AD116,AF116+(AD116-AE116),TRUE,AD116)</f>
        <v/>
      </c>
      <c r="AI116" t="str" cm="1">
        <f t="array" aca="1" ref="AI116" ca="1">_xlfn.IFS($AH116="","",TRUE,IFERROR(_xlfn.XLOOKUP(AH116,INDEX(XFERT,0,2),INDEX(XFERT,0,2),,-1),-1))</f>
        <v/>
      </c>
      <c r="AJ116" t="str" cm="1">
        <f t="array" aca="1" ref="AJ116" ca="1">_xlfn.IFS($AH116="","",TRUE,IFERROR(_xlfn.XLOOKUP(AH116,INDEX(XFERT,0,2),INDEX(XFERT,0,1),,-1),-1))</f>
        <v/>
      </c>
      <c r="AK116" t="str" cm="1">
        <f t="array" aca="1" ref="AK116" ca="1">_xlfn.IFS($AH116="","",TRUE,IFERROR(_xlfn.XLOOKUP(AH116,INDEX(XFERT,0,2),INDEX(XFERT,0,3),,-1),-1))</f>
        <v/>
      </c>
      <c r="AL116" s="39" t="str" cm="1">
        <f t="array" aca="1" ref="AL116" ca="1">_xlfn.IFS(AH116="","",(AI116+AK116)&gt;AH116,AJ116+(AH116-AI116),TRUE,AH116)</f>
        <v/>
      </c>
      <c r="AM116" t="str" cm="1">
        <f t="array" aca="1" ref="AM116" ca="1">_xlfn.IFS($AL116="","",TRUE,IFERROR(_xlfn.XLOOKUP(AL116,INDEX(XWATE,0,2),INDEX(XWATE,0,2),,-1),-1))</f>
        <v/>
      </c>
      <c r="AN116" t="str" cm="1">
        <f t="array" aca="1" ref="AN116" ca="1">_xlfn.IFS($AL116="","",TRUE,IFERROR(_xlfn.XLOOKUP(AL116,INDEX(XWATE,0,2),INDEX(XWATE,0,1),,-1),-1))</f>
        <v/>
      </c>
      <c r="AO116" t="str" cm="1">
        <f t="array" aca="1" ref="AO116" ca="1">_xlfn.IFS($AL116="","",TRUE,IFERROR(_xlfn.XLOOKUP(AL116,INDEX(XWATE,0,2),INDEX(XWATE,0,3),,-1),-1))</f>
        <v/>
      </c>
      <c r="AP116" s="39" t="str" cm="1">
        <f t="array" aca="1" ref="AP116" ca="1">_xlfn.IFS(AL116="","",(AM116+AO116)&gt;AL116,AN116+(AL116-AM116),TRUE,AL116)</f>
        <v/>
      </c>
      <c r="AQ116" t="str" cm="1">
        <f t="array" aca="1" ref="AQ116" ca="1">_xlfn.IFS($AP116="","",TRUE,IFERROR(_xlfn.XLOOKUP(AP116,INDEX(XLIGH,0,2),INDEX(XLIGH,0,2),,-1),-1))</f>
        <v/>
      </c>
      <c r="AR116" t="str" cm="1">
        <f t="array" aca="1" ref="AR116" ca="1">_xlfn.IFS($AP116="","",TRUE,IFERROR(_xlfn.XLOOKUP(AP116,INDEX(XLIGH,0,2),INDEX(XLIGH,0,1),,-1),-1))</f>
        <v/>
      </c>
      <c r="AS116" t="str" cm="1">
        <f t="array" aca="1" ref="AS116" ca="1">_xlfn.IFS($AP116="","",TRUE,IFERROR(_xlfn.XLOOKUP(AP116,INDEX(XLIGH,0,2),INDEX(XLIGH,0,3),,-1),-1))</f>
        <v/>
      </c>
      <c r="AT116" s="39" t="str" cm="1">
        <f t="array" aca="1" ref="AT116" ca="1">_xlfn.IFS(AP116="","",(AQ116+AS116)&gt;AP116,AR116+(AP116-AQ116),TRUE,AP116)</f>
        <v/>
      </c>
      <c r="AU116" t="str" cm="1">
        <f t="array" aca="1" ref="AU116" ca="1">_xlfn.IFS($AT116="","",TRUE,IFERROR(_xlfn.XLOOKUP(AT116,INDEX(XTEMP,0,2),INDEX(XTEMP,0,2),,-1),-1))</f>
        <v/>
      </c>
      <c r="AV116" t="str" cm="1">
        <f t="array" aca="1" ref="AV116" ca="1">_xlfn.IFS($AT116="","",TRUE,IFERROR(_xlfn.XLOOKUP(AT116,INDEX(XTEMP,0,2),INDEX(XTEMP,0,1),,-1),-1))</f>
        <v/>
      </c>
      <c r="AW116" t="str" cm="1">
        <f t="array" aca="1" ref="AW116" ca="1">_xlfn.IFS($AT116="","",TRUE,IFERROR(_xlfn.XLOOKUP(AT116,INDEX(XTEMP,0,2),INDEX(XTEMP,0,3),,-1),-1))</f>
        <v/>
      </c>
      <c r="AX116" s="39" t="str" cm="1">
        <f t="array" aca="1" ref="AX116" ca="1">_xlfn.IFS(AT116="","",(AU116+AW116)&gt;AT116,AV116+(AT116-AU116),TRUE,AT116)</f>
        <v/>
      </c>
      <c r="AY116" t="str" cm="1">
        <f t="array" aca="1" ref="AY116" ca="1">_xlfn.IFS($AX116="","",TRUE,IFERROR(_xlfn.XLOOKUP(AX116,INDEX(XHUMI,0,2),INDEX(XHUMI,0,2),,-1),-1))</f>
        <v/>
      </c>
      <c r="AZ116" t="str" cm="1">
        <f t="array" aca="1" ref="AZ116" ca="1">_xlfn.IFS($AX116="","",TRUE,IFERROR(_xlfn.XLOOKUP(AX116,INDEX(XHUMI,0,2),INDEX(XHUMI,0,1),,-1),-1))</f>
        <v/>
      </c>
      <c r="BA116" t="str" cm="1">
        <f t="array" aca="1" ref="BA116" ca="1">_xlfn.IFS($AX116="","",TRUE,IFERROR(_xlfn.XLOOKUP(AX116,INDEX(XHUMI,0,2),INDEX(XHUMI,0,3),,-1),-1))</f>
        <v/>
      </c>
      <c r="BB116" s="39" t="str" cm="1">
        <f t="array" aca="1" ref="BB116" ca="1">_xlfn.IFS(AX116="","",(AY116+BA116)&gt;AX116,AZ116+(AX116-AY116),TRUE,AX116)</f>
        <v/>
      </c>
      <c r="DY116" s="20"/>
      <c r="EA116"/>
      <c r="JM116" s="22"/>
      <c r="KJ116" s="20"/>
    </row>
    <row r="117" spans="1:296" x14ac:dyDescent="0.3">
      <c r="A117">
        <v>105</v>
      </c>
      <c r="C117" s="9" t="str">
        <f t="shared" ca="1" si="3"/>
        <v>534766220 331633133 9297796</v>
      </c>
      <c r="D117">
        <f t="shared" ca="1" si="4"/>
        <v>27</v>
      </c>
      <c r="E117" t="str" cm="1">
        <f t="array" aca="1" ref="E117" ca="1">_xlfn.IFS($C117=0,"",
NOT(ISERROR(VALUE(LEFT($C117,1)))),"V",
$A117=1,"begn",
TRUE,LEFT($C117,4)
)</f>
        <v>V</v>
      </c>
      <c r="F117" t="str" cm="1">
        <f t="array" aca="1" ref="F117:H117" ca="1">_xlfn.IFS($C117=0,"",
TRUE,_xlfn.TEXTSPLIT(IF($A117=1,MID($C117,7,1000),$C117)," ")
)</f>
        <v>534766220</v>
      </c>
      <c r="G117" t="str">
        <f ca="1"/>
        <v>331633133</v>
      </c>
      <c r="H117" t="str">
        <f ca="1"/>
        <v>9297796</v>
      </c>
      <c r="U117"/>
      <c r="Z117" s="37" t="str">
        <f t="shared" ca="1" si="5"/>
        <v/>
      </c>
      <c r="AA117" t="str" cm="1">
        <f t="array" aca="1" ref="AA117" ca="1">_xlfn.IFS($Z117="","",TRUE,IFERROR(_xlfn.XLOOKUP(Z117,INDEX(XSEED,0,2),INDEX(XSEED,0,2),,-1),-1))</f>
        <v/>
      </c>
      <c r="AB117" t="str" cm="1">
        <f t="array" aca="1" ref="AB117" ca="1">_xlfn.IFS($Z117="","",TRUE,IFERROR(_xlfn.XLOOKUP(Z117,INDEX(XSEED,0,2),INDEX(XSEED,0,1),,-1),-1))</f>
        <v/>
      </c>
      <c r="AC117" t="str" cm="1">
        <f t="array" aca="1" ref="AC117" ca="1">_xlfn.IFS($Z117="","",TRUE,IFERROR(_xlfn.XLOOKUP(Z117,INDEX(XSEED,0,2),INDEX(XSEED,0,3),,-1),-1))</f>
        <v/>
      </c>
      <c r="AD117" s="39" t="str" cm="1">
        <f t="array" aca="1" ref="AD117" ca="1">_xlfn.IFS(Z117="","",(AA117+AC117)&gt;Z117,AB117+(Z117-AA117),TRUE,Z117)</f>
        <v/>
      </c>
      <c r="AE117" t="str" cm="1">
        <f t="array" aca="1" ref="AE117" ca="1">_xlfn.IFS($AD117="","",TRUE,IFERROR(_xlfn.XLOOKUP(AD117,INDEX(XSOIL,0,2),INDEX(XSOIL,0,2),,-1),-1))</f>
        <v/>
      </c>
      <c r="AF117" t="str" cm="1">
        <f t="array" aca="1" ref="AF117" ca="1">_xlfn.IFS($AD117="","",TRUE,IFERROR(_xlfn.XLOOKUP(AD117,INDEX(XSOIL,0,2),INDEX(XSOIL,0,1),,-1),-1))</f>
        <v/>
      </c>
      <c r="AG117" t="str" cm="1">
        <f t="array" aca="1" ref="AG117" ca="1">_xlfn.IFS($AD117="","",TRUE,IFERROR(_xlfn.XLOOKUP(AD117,INDEX(XSOIL,0,2),INDEX(XSOIL,0,3),,-1),-1))</f>
        <v/>
      </c>
      <c r="AH117" s="39" t="str" cm="1">
        <f t="array" aca="1" ref="AH117" ca="1">_xlfn.IFS(AD117="","",(AE117+AG117)&gt;AD117,AF117+(AD117-AE117),TRUE,AD117)</f>
        <v/>
      </c>
      <c r="AI117" t="str" cm="1">
        <f t="array" aca="1" ref="AI117" ca="1">_xlfn.IFS($AH117="","",TRUE,IFERROR(_xlfn.XLOOKUP(AH117,INDEX(XFERT,0,2),INDEX(XFERT,0,2),,-1),-1))</f>
        <v/>
      </c>
      <c r="AJ117" t="str" cm="1">
        <f t="array" aca="1" ref="AJ117" ca="1">_xlfn.IFS($AH117="","",TRUE,IFERROR(_xlfn.XLOOKUP(AH117,INDEX(XFERT,0,2),INDEX(XFERT,0,1),,-1),-1))</f>
        <v/>
      </c>
      <c r="AK117" t="str" cm="1">
        <f t="array" aca="1" ref="AK117" ca="1">_xlfn.IFS($AH117="","",TRUE,IFERROR(_xlfn.XLOOKUP(AH117,INDEX(XFERT,0,2),INDEX(XFERT,0,3),,-1),-1))</f>
        <v/>
      </c>
      <c r="AL117" s="39" t="str" cm="1">
        <f t="array" aca="1" ref="AL117" ca="1">_xlfn.IFS(AH117="","",(AI117+AK117)&gt;AH117,AJ117+(AH117-AI117),TRUE,AH117)</f>
        <v/>
      </c>
      <c r="AM117" t="str" cm="1">
        <f t="array" aca="1" ref="AM117" ca="1">_xlfn.IFS($AL117="","",TRUE,IFERROR(_xlfn.XLOOKUP(AL117,INDEX(XWATE,0,2),INDEX(XWATE,0,2),,-1),-1))</f>
        <v/>
      </c>
      <c r="AN117" t="str" cm="1">
        <f t="array" aca="1" ref="AN117" ca="1">_xlfn.IFS($AL117="","",TRUE,IFERROR(_xlfn.XLOOKUP(AL117,INDEX(XWATE,0,2),INDEX(XWATE,0,1),,-1),-1))</f>
        <v/>
      </c>
      <c r="AO117" t="str" cm="1">
        <f t="array" aca="1" ref="AO117" ca="1">_xlfn.IFS($AL117="","",TRUE,IFERROR(_xlfn.XLOOKUP(AL117,INDEX(XWATE,0,2),INDEX(XWATE,0,3),,-1),-1))</f>
        <v/>
      </c>
      <c r="AP117" s="39" t="str" cm="1">
        <f t="array" aca="1" ref="AP117" ca="1">_xlfn.IFS(AL117="","",(AM117+AO117)&gt;AL117,AN117+(AL117-AM117),TRUE,AL117)</f>
        <v/>
      </c>
      <c r="AQ117" t="str" cm="1">
        <f t="array" aca="1" ref="AQ117" ca="1">_xlfn.IFS($AP117="","",TRUE,IFERROR(_xlfn.XLOOKUP(AP117,INDEX(XLIGH,0,2),INDEX(XLIGH,0,2),,-1),-1))</f>
        <v/>
      </c>
      <c r="AR117" t="str" cm="1">
        <f t="array" aca="1" ref="AR117" ca="1">_xlfn.IFS($AP117="","",TRUE,IFERROR(_xlfn.XLOOKUP(AP117,INDEX(XLIGH,0,2),INDEX(XLIGH,0,1),,-1),-1))</f>
        <v/>
      </c>
      <c r="AS117" t="str" cm="1">
        <f t="array" aca="1" ref="AS117" ca="1">_xlfn.IFS($AP117="","",TRUE,IFERROR(_xlfn.XLOOKUP(AP117,INDEX(XLIGH,0,2),INDEX(XLIGH,0,3),,-1),-1))</f>
        <v/>
      </c>
      <c r="AT117" s="39" t="str" cm="1">
        <f t="array" aca="1" ref="AT117" ca="1">_xlfn.IFS(AP117="","",(AQ117+AS117)&gt;AP117,AR117+(AP117-AQ117),TRUE,AP117)</f>
        <v/>
      </c>
      <c r="AU117" t="str" cm="1">
        <f t="array" aca="1" ref="AU117" ca="1">_xlfn.IFS($AT117="","",TRUE,IFERROR(_xlfn.XLOOKUP(AT117,INDEX(XTEMP,0,2),INDEX(XTEMP,0,2),,-1),-1))</f>
        <v/>
      </c>
      <c r="AV117" t="str" cm="1">
        <f t="array" aca="1" ref="AV117" ca="1">_xlfn.IFS($AT117="","",TRUE,IFERROR(_xlfn.XLOOKUP(AT117,INDEX(XTEMP,0,2),INDEX(XTEMP,0,1),,-1),-1))</f>
        <v/>
      </c>
      <c r="AW117" t="str" cm="1">
        <f t="array" aca="1" ref="AW117" ca="1">_xlfn.IFS($AT117="","",TRUE,IFERROR(_xlfn.XLOOKUP(AT117,INDEX(XTEMP,0,2),INDEX(XTEMP,0,3),,-1),-1))</f>
        <v/>
      </c>
      <c r="AX117" s="39" t="str" cm="1">
        <f t="array" aca="1" ref="AX117" ca="1">_xlfn.IFS(AT117="","",(AU117+AW117)&gt;AT117,AV117+(AT117-AU117),TRUE,AT117)</f>
        <v/>
      </c>
      <c r="AY117" t="str" cm="1">
        <f t="array" aca="1" ref="AY117" ca="1">_xlfn.IFS($AX117="","",TRUE,IFERROR(_xlfn.XLOOKUP(AX117,INDEX(XHUMI,0,2),INDEX(XHUMI,0,2),,-1),-1))</f>
        <v/>
      </c>
      <c r="AZ117" t="str" cm="1">
        <f t="array" aca="1" ref="AZ117" ca="1">_xlfn.IFS($AX117="","",TRUE,IFERROR(_xlfn.XLOOKUP(AX117,INDEX(XHUMI,0,2),INDEX(XHUMI,0,1),,-1),-1))</f>
        <v/>
      </c>
      <c r="BA117" t="str" cm="1">
        <f t="array" aca="1" ref="BA117" ca="1">_xlfn.IFS($AX117="","",TRUE,IFERROR(_xlfn.XLOOKUP(AX117,INDEX(XHUMI,0,2),INDEX(XHUMI,0,3),,-1),-1))</f>
        <v/>
      </c>
      <c r="BB117" s="39" t="str" cm="1">
        <f t="array" aca="1" ref="BB117" ca="1">_xlfn.IFS(AX117="","",(AY117+BA117)&gt;AX117,AZ117+(AX117-AY117),TRUE,AX117)</f>
        <v/>
      </c>
      <c r="DY117" s="20"/>
      <c r="EA117"/>
      <c r="JM117" s="22"/>
      <c r="KJ117" s="20"/>
    </row>
    <row r="118" spans="1:296" x14ac:dyDescent="0.3">
      <c r="A118">
        <v>106</v>
      </c>
      <c r="C118" s="9" t="str">
        <f t="shared" ca="1" si="3"/>
        <v>190275035 286706851 44926282</v>
      </c>
      <c r="D118">
        <f t="shared" ca="1" si="4"/>
        <v>28</v>
      </c>
      <c r="E118" t="str" cm="1">
        <f t="array" aca="1" ref="E118" ca="1">_xlfn.IFS($C118=0,"",
NOT(ISERROR(VALUE(LEFT($C118,1)))),"V",
$A118=1,"begn",
TRUE,LEFT($C118,4)
)</f>
        <v>V</v>
      </c>
      <c r="F118" t="str" cm="1">
        <f t="array" aca="1" ref="F118:H118" ca="1">_xlfn.IFS($C118=0,"",
TRUE,_xlfn.TEXTSPLIT(IF($A118=1,MID($C118,7,1000),$C118)," ")
)</f>
        <v>190275035</v>
      </c>
      <c r="G118" t="str">
        <f ca="1"/>
        <v>286706851</v>
      </c>
      <c r="H118" t="str">
        <f ca="1"/>
        <v>44926282</v>
      </c>
      <c r="U118"/>
      <c r="Z118" s="37" t="str">
        <f t="shared" ca="1" si="5"/>
        <v/>
      </c>
      <c r="AA118" t="str" cm="1">
        <f t="array" aca="1" ref="AA118" ca="1">_xlfn.IFS($Z118="","",TRUE,IFERROR(_xlfn.XLOOKUP(Z118,INDEX(XSEED,0,2),INDEX(XSEED,0,2),,-1),-1))</f>
        <v/>
      </c>
      <c r="AB118" t="str" cm="1">
        <f t="array" aca="1" ref="AB118" ca="1">_xlfn.IFS($Z118="","",TRUE,IFERROR(_xlfn.XLOOKUP(Z118,INDEX(XSEED,0,2),INDEX(XSEED,0,1),,-1),-1))</f>
        <v/>
      </c>
      <c r="AC118" t="str" cm="1">
        <f t="array" aca="1" ref="AC118" ca="1">_xlfn.IFS($Z118="","",TRUE,IFERROR(_xlfn.XLOOKUP(Z118,INDEX(XSEED,0,2),INDEX(XSEED,0,3),,-1),-1))</f>
        <v/>
      </c>
      <c r="AD118" s="39" t="str" cm="1">
        <f t="array" aca="1" ref="AD118" ca="1">_xlfn.IFS(Z118="","",(AA118+AC118)&gt;Z118,AB118+(Z118-AA118),TRUE,Z118)</f>
        <v/>
      </c>
      <c r="AE118" t="str" cm="1">
        <f t="array" aca="1" ref="AE118" ca="1">_xlfn.IFS($AD118="","",TRUE,IFERROR(_xlfn.XLOOKUP(AD118,INDEX(XSOIL,0,2),INDEX(XSOIL,0,2),,-1),-1))</f>
        <v/>
      </c>
      <c r="AF118" t="str" cm="1">
        <f t="array" aca="1" ref="AF118" ca="1">_xlfn.IFS($AD118="","",TRUE,IFERROR(_xlfn.XLOOKUP(AD118,INDEX(XSOIL,0,2),INDEX(XSOIL,0,1),,-1),-1))</f>
        <v/>
      </c>
      <c r="AG118" t="str" cm="1">
        <f t="array" aca="1" ref="AG118" ca="1">_xlfn.IFS($AD118="","",TRUE,IFERROR(_xlfn.XLOOKUP(AD118,INDEX(XSOIL,0,2),INDEX(XSOIL,0,3),,-1),-1))</f>
        <v/>
      </c>
      <c r="AH118" s="39" t="str" cm="1">
        <f t="array" aca="1" ref="AH118" ca="1">_xlfn.IFS(AD118="","",(AE118+AG118)&gt;AD118,AF118+(AD118-AE118),TRUE,AD118)</f>
        <v/>
      </c>
      <c r="AI118" t="str" cm="1">
        <f t="array" aca="1" ref="AI118" ca="1">_xlfn.IFS($AH118="","",TRUE,IFERROR(_xlfn.XLOOKUP(AH118,INDEX(XFERT,0,2),INDEX(XFERT,0,2),,-1),-1))</f>
        <v/>
      </c>
      <c r="AJ118" t="str" cm="1">
        <f t="array" aca="1" ref="AJ118" ca="1">_xlfn.IFS($AH118="","",TRUE,IFERROR(_xlfn.XLOOKUP(AH118,INDEX(XFERT,0,2),INDEX(XFERT,0,1),,-1),-1))</f>
        <v/>
      </c>
      <c r="AK118" t="str" cm="1">
        <f t="array" aca="1" ref="AK118" ca="1">_xlfn.IFS($AH118="","",TRUE,IFERROR(_xlfn.XLOOKUP(AH118,INDEX(XFERT,0,2),INDEX(XFERT,0,3),,-1),-1))</f>
        <v/>
      </c>
      <c r="AL118" s="39" t="str" cm="1">
        <f t="array" aca="1" ref="AL118" ca="1">_xlfn.IFS(AH118="","",(AI118+AK118)&gt;AH118,AJ118+(AH118-AI118),TRUE,AH118)</f>
        <v/>
      </c>
      <c r="AM118" t="str" cm="1">
        <f t="array" aca="1" ref="AM118" ca="1">_xlfn.IFS($AL118="","",TRUE,IFERROR(_xlfn.XLOOKUP(AL118,INDEX(XWATE,0,2),INDEX(XWATE,0,2),,-1),-1))</f>
        <v/>
      </c>
      <c r="AN118" t="str" cm="1">
        <f t="array" aca="1" ref="AN118" ca="1">_xlfn.IFS($AL118="","",TRUE,IFERROR(_xlfn.XLOOKUP(AL118,INDEX(XWATE,0,2),INDEX(XWATE,0,1),,-1),-1))</f>
        <v/>
      </c>
      <c r="AO118" t="str" cm="1">
        <f t="array" aca="1" ref="AO118" ca="1">_xlfn.IFS($AL118="","",TRUE,IFERROR(_xlfn.XLOOKUP(AL118,INDEX(XWATE,0,2),INDEX(XWATE,0,3),,-1),-1))</f>
        <v/>
      </c>
      <c r="AP118" s="39" t="str" cm="1">
        <f t="array" aca="1" ref="AP118" ca="1">_xlfn.IFS(AL118="","",(AM118+AO118)&gt;AL118,AN118+(AL118-AM118),TRUE,AL118)</f>
        <v/>
      </c>
      <c r="AQ118" t="str" cm="1">
        <f t="array" aca="1" ref="AQ118" ca="1">_xlfn.IFS($AP118="","",TRUE,IFERROR(_xlfn.XLOOKUP(AP118,INDEX(XLIGH,0,2),INDEX(XLIGH,0,2),,-1),-1))</f>
        <v/>
      </c>
      <c r="AR118" t="str" cm="1">
        <f t="array" aca="1" ref="AR118" ca="1">_xlfn.IFS($AP118="","",TRUE,IFERROR(_xlfn.XLOOKUP(AP118,INDEX(XLIGH,0,2),INDEX(XLIGH,0,1),,-1),-1))</f>
        <v/>
      </c>
      <c r="AS118" t="str" cm="1">
        <f t="array" aca="1" ref="AS118" ca="1">_xlfn.IFS($AP118="","",TRUE,IFERROR(_xlfn.XLOOKUP(AP118,INDEX(XLIGH,0,2),INDEX(XLIGH,0,3),,-1),-1))</f>
        <v/>
      </c>
      <c r="AT118" s="39" t="str" cm="1">
        <f t="array" aca="1" ref="AT118" ca="1">_xlfn.IFS(AP118="","",(AQ118+AS118)&gt;AP118,AR118+(AP118-AQ118),TRUE,AP118)</f>
        <v/>
      </c>
      <c r="AU118" t="str" cm="1">
        <f t="array" aca="1" ref="AU118" ca="1">_xlfn.IFS($AT118="","",TRUE,IFERROR(_xlfn.XLOOKUP(AT118,INDEX(XTEMP,0,2),INDEX(XTEMP,0,2),,-1),-1))</f>
        <v/>
      </c>
      <c r="AV118" t="str" cm="1">
        <f t="array" aca="1" ref="AV118" ca="1">_xlfn.IFS($AT118="","",TRUE,IFERROR(_xlfn.XLOOKUP(AT118,INDEX(XTEMP,0,2),INDEX(XTEMP,0,1),,-1),-1))</f>
        <v/>
      </c>
      <c r="AW118" t="str" cm="1">
        <f t="array" aca="1" ref="AW118" ca="1">_xlfn.IFS($AT118="","",TRUE,IFERROR(_xlfn.XLOOKUP(AT118,INDEX(XTEMP,0,2),INDEX(XTEMP,0,3),,-1),-1))</f>
        <v/>
      </c>
      <c r="AX118" s="39" t="str" cm="1">
        <f t="array" aca="1" ref="AX118" ca="1">_xlfn.IFS(AT118="","",(AU118+AW118)&gt;AT118,AV118+(AT118-AU118),TRUE,AT118)</f>
        <v/>
      </c>
      <c r="AY118" t="str" cm="1">
        <f t="array" aca="1" ref="AY118" ca="1">_xlfn.IFS($AX118="","",TRUE,IFERROR(_xlfn.XLOOKUP(AX118,INDEX(XHUMI,0,2),INDEX(XHUMI,0,2),,-1),-1))</f>
        <v/>
      </c>
      <c r="AZ118" t="str" cm="1">
        <f t="array" aca="1" ref="AZ118" ca="1">_xlfn.IFS($AX118="","",TRUE,IFERROR(_xlfn.XLOOKUP(AX118,INDEX(XHUMI,0,2),INDEX(XHUMI,0,1),,-1),-1))</f>
        <v/>
      </c>
      <c r="BA118" t="str" cm="1">
        <f t="array" aca="1" ref="BA118" ca="1">_xlfn.IFS($AX118="","",TRUE,IFERROR(_xlfn.XLOOKUP(AX118,INDEX(XHUMI,0,2),INDEX(XHUMI,0,3),,-1),-1))</f>
        <v/>
      </c>
      <c r="BB118" s="39" t="str" cm="1">
        <f t="array" aca="1" ref="BB118" ca="1">_xlfn.IFS(AX118="","",(AY118+BA118)&gt;AX118,AZ118+(AX118-AY118),TRUE,AX118)</f>
        <v/>
      </c>
      <c r="DY118" s="20"/>
      <c r="EA118"/>
      <c r="JM118" s="22"/>
      <c r="KJ118" s="20"/>
    </row>
    <row r="119" spans="1:296" x14ac:dyDescent="0.3">
      <c r="A119">
        <v>107</v>
      </c>
      <c r="C119" s="9" t="str">
        <f t="shared" ca="1" si="3"/>
        <v>3069981509 1355180735 96127340</v>
      </c>
      <c r="D119">
        <f t="shared" ca="1" si="4"/>
        <v>30</v>
      </c>
      <c r="E119" t="str" cm="1">
        <f t="array" aca="1" ref="E119" ca="1">_xlfn.IFS($C119=0,"",
NOT(ISERROR(VALUE(LEFT($C119,1)))),"V",
$A119=1,"begn",
TRUE,LEFT($C119,4)
)</f>
        <v>V</v>
      </c>
      <c r="F119" t="str" cm="1">
        <f t="array" aca="1" ref="F119:H119" ca="1">_xlfn.IFS($C119=0,"",
TRUE,_xlfn.TEXTSPLIT(IF($A119=1,MID($C119,7,1000),$C119)," ")
)</f>
        <v>3069981509</v>
      </c>
      <c r="G119" t="str">
        <f ca="1"/>
        <v>1355180735</v>
      </c>
      <c r="H119" t="str">
        <f ca="1"/>
        <v>96127340</v>
      </c>
      <c r="U119"/>
      <c r="Z119" s="37" t="str">
        <f t="shared" ca="1" si="5"/>
        <v/>
      </c>
      <c r="AA119" t="str" cm="1">
        <f t="array" aca="1" ref="AA119" ca="1">_xlfn.IFS($Z119="","",TRUE,IFERROR(_xlfn.XLOOKUP(Z119,INDEX(XSEED,0,2),INDEX(XSEED,0,2),,-1),-1))</f>
        <v/>
      </c>
      <c r="AB119" t="str" cm="1">
        <f t="array" aca="1" ref="AB119" ca="1">_xlfn.IFS($Z119="","",TRUE,IFERROR(_xlfn.XLOOKUP(Z119,INDEX(XSEED,0,2),INDEX(XSEED,0,1),,-1),-1))</f>
        <v/>
      </c>
      <c r="AC119" t="str" cm="1">
        <f t="array" aca="1" ref="AC119" ca="1">_xlfn.IFS($Z119="","",TRUE,IFERROR(_xlfn.XLOOKUP(Z119,INDEX(XSEED,0,2),INDEX(XSEED,0,3),,-1),-1))</f>
        <v/>
      </c>
      <c r="AD119" s="39" t="str" cm="1">
        <f t="array" aca="1" ref="AD119" ca="1">_xlfn.IFS(Z119="","",(AA119+AC119)&gt;Z119,AB119+(Z119-AA119),TRUE,Z119)</f>
        <v/>
      </c>
      <c r="AE119" t="str" cm="1">
        <f t="array" aca="1" ref="AE119" ca="1">_xlfn.IFS($AD119="","",TRUE,IFERROR(_xlfn.XLOOKUP(AD119,INDEX(XSOIL,0,2),INDEX(XSOIL,0,2),,-1),-1))</f>
        <v/>
      </c>
      <c r="AF119" t="str" cm="1">
        <f t="array" aca="1" ref="AF119" ca="1">_xlfn.IFS($AD119="","",TRUE,IFERROR(_xlfn.XLOOKUP(AD119,INDEX(XSOIL,0,2),INDEX(XSOIL,0,1),,-1),-1))</f>
        <v/>
      </c>
      <c r="AG119" t="str" cm="1">
        <f t="array" aca="1" ref="AG119" ca="1">_xlfn.IFS($AD119="","",TRUE,IFERROR(_xlfn.XLOOKUP(AD119,INDEX(XSOIL,0,2),INDEX(XSOIL,0,3),,-1),-1))</f>
        <v/>
      </c>
      <c r="AH119" s="39" t="str" cm="1">
        <f t="array" aca="1" ref="AH119" ca="1">_xlfn.IFS(AD119="","",(AE119+AG119)&gt;AD119,AF119+(AD119-AE119),TRUE,AD119)</f>
        <v/>
      </c>
      <c r="AI119" t="str" cm="1">
        <f t="array" aca="1" ref="AI119" ca="1">_xlfn.IFS($AH119="","",TRUE,IFERROR(_xlfn.XLOOKUP(AH119,INDEX(XFERT,0,2),INDEX(XFERT,0,2),,-1),-1))</f>
        <v/>
      </c>
      <c r="AJ119" t="str" cm="1">
        <f t="array" aca="1" ref="AJ119" ca="1">_xlfn.IFS($AH119="","",TRUE,IFERROR(_xlfn.XLOOKUP(AH119,INDEX(XFERT,0,2),INDEX(XFERT,0,1),,-1),-1))</f>
        <v/>
      </c>
      <c r="AK119" t="str" cm="1">
        <f t="array" aca="1" ref="AK119" ca="1">_xlfn.IFS($AH119="","",TRUE,IFERROR(_xlfn.XLOOKUP(AH119,INDEX(XFERT,0,2),INDEX(XFERT,0,3),,-1),-1))</f>
        <v/>
      </c>
      <c r="AL119" s="39" t="str" cm="1">
        <f t="array" aca="1" ref="AL119" ca="1">_xlfn.IFS(AH119="","",(AI119+AK119)&gt;AH119,AJ119+(AH119-AI119),TRUE,AH119)</f>
        <v/>
      </c>
      <c r="AM119" t="str" cm="1">
        <f t="array" aca="1" ref="AM119" ca="1">_xlfn.IFS($AL119="","",TRUE,IFERROR(_xlfn.XLOOKUP(AL119,INDEX(XWATE,0,2),INDEX(XWATE,0,2),,-1),-1))</f>
        <v/>
      </c>
      <c r="AN119" t="str" cm="1">
        <f t="array" aca="1" ref="AN119" ca="1">_xlfn.IFS($AL119="","",TRUE,IFERROR(_xlfn.XLOOKUP(AL119,INDEX(XWATE,0,2),INDEX(XWATE,0,1),,-1),-1))</f>
        <v/>
      </c>
      <c r="AO119" t="str" cm="1">
        <f t="array" aca="1" ref="AO119" ca="1">_xlfn.IFS($AL119="","",TRUE,IFERROR(_xlfn.XLOOKUP(AL119,INDEX(XWATE,0,2),INDEX(XWATE,0,3),,-1),-1))</f>
        <v/>
      </c>
      <c r="AP119" s="39" t="str" cm="1">
        <f t="array" aca="1" ref="AP119" ca="1">_xlfn.IFS(AL119="","",(AM119+AO119)&gt;AL119,AN119+(AL119-AM119),TRUE,AL119)</f>
        <v/>
      </c>
      <c r="AQ119" t="str" cm="1">
        <f t="array" aca="1" ref="AQ119" ca="1">_xlfn.IFS($AP119="","",TRUE,IFERROR(_xlfn.XLOOKUP(AP119,INDEX(XLIGH,0,2),INDEX(XLIGH,0,2),,-1),-1))</f>
        <v/>
      </c>
      <c r="AR119" t="str" cm="1">
        <f t="array" aca="1" ref="AR119" ca="1">_xlfn.IFS($AP119="","",TRUE,IFERROR(_xlfn.XLOOKUP(AP119,INDEX(XLIGH,0,2),INDEX(XLIGH,0,1),,-1),-1))</f>
        <v/>
      </c>
      <c r="AS119" t="str" cm="1">
        <f t="array" aca="1" ref="AS119" ca="1">_xlfn.IFS($AP119="","",TRUE,IFERROR(_xlfn.XLOOKUP(AP119,INDEX(XLIGH,0,2),INDEX(XLIGH,0,3),,-1),-1))</f>
        <v/>
      </c>
      <c r="AT119" s="39" t="str" cm="1">
        <f t="array" aca="1" ref="AT119" ca="1">_xlfn.IFS(AP119="","",(AQ119+AS119)&gt;AP119,AR119+(AP119-AQ119),TRUE,AP119)</f>
        <v/>
      </c>
      <c r="AU119" t="str" cm="1">
        <f t="array" aca="1" ref="AU119" ca="1">_xlfn.IFS($AT119="","",TRUE,IFERROR(_xlfn.XLOOKUP(AT119,INDEX(XTEMP,0,2),INDEX(XTEMP,0,2),,-1),-1))</f>
        <v/>
      </c>
      <c r="AV119" t="str" cm="1">
        <f t="array" aca="1" ref="AV119" ca="1">_xlfn.IFS($AT119="","",TRUE,IFERROR(_xlfn.XLOOKUP(AT119,INDEX(XTEMP,0,2),INDEX(XTEMP,0,1),,-1),-1))</f>
        <v/>
      </c>
      <c r="AW119" t="str" cm="1">
        <f t="array" aca="1" ref="AW119" ca="1">_xlfn.IFS($AT119="","",TRUE,IFERROR(_xlfn.XLOOKUP(AT119,INDEX(XTEMP,0,2),INDEX(XTEMP,0,3),,-1),-1))</f>
        <v/>
      </c>
      <c r="AX119" s="39" t="str" cm="1">
        <f t="array" aca="1" ref="AX119" ca="1">_xlfn.IFS(AT119="","",(AU119+AW119)&gt;AT119,AV119+(AT119-AU119),TRUE,AT119)</f>
        <v/>
      </c>
      <c r="AY119" t="str" cm="1">
        <f t="array" aca="1" ref="AY119" ca="1">_xlfn.IFS($AX119="","",TRUE,IFERROR(_xlfn.XLOOKUP(AX119,INDEX(XHUMI,0,2),INDEX(XHUMI,0,2),,-1),-1))</f>
        <v/>
      </c>
      <c r="AZ119" t="str" cm="1">
        <f t="array" aca="1" ref="AZ119" ca="1">_xlfn.IFS($AX119="","",TRUE,IFERROR(_xlfn.XLOOKUP(AX119,INDEX(XHUMI,0,2),INDEX(XHUMI,0,1),,-1),-1))</f>
        <v/>
      </c>
      <c r="BA119" t="str" cm="1">
        <f t="array" aca="1" ref="BA119" ca="1">_xlfn.IFS($AX119="","",TRUE,IFERROR(_xlfn.XLOOKUP(AX119,INDEX(XHUMI,0,2),INDEX(XHUMI,0,3),,-1),-1))</f>
        <v/>
      </c>
      <c r="BB119" s="39" t="str" cm="1">
        <f t="array" aca="1" ref="BB119" ca="1">_xlfn.IFS(AX119="","",(AY119+BA119)&gt;AX119,AZ119+(AX119-AY119),TRUE,AX119)</f>
        <v/>
      </c>
      <c r="DY119" s="20"/>
      <c r="EA119"/>
      <c r="JM119" s="22"/>
      <c r="KJ119" s="20"/>
    </row>
    <row r="120" spans="1:296" x14ac:dyDescent="0.3">
      <c r="A120">
        <v>108</v>
      </c>
      <c r="C120" s="9" t="str">
        <f t="shared" ca="1" si="3"/>
        <v>1579189291 3913052943 379484702</v>
      </c>
      <c r="D120">
        <f t="shared" ca="1" si="4"/>
        <v>31</v>
      </c>
      <c r="E120" t="str" cm="1">
        <f t="array" aca="1" ref="E120" ca="1">_xlfn.IFS($C120=0,"",
NOT(ISERROR(VALUE(LEFT($C120,1)))),"V",
$A120=1,"begn",
TRUE,LEFT($C120,4)
)</f>
        <v>V</v>
      </c>
      <c r="F120" t="str" cm="1">
        <f t="array" aca="1" ref="F120:H120" ca="1">_xlfn.IFS($C120=0,"",
TRUE,_xlfn.TEXTSPLIT(IF($A120=1,MID($C120,7,1000),$C120)," ")
)</f>
        <v>1579189291</v>
      </c>
      <c r="G120" t="str">
        <f ca="1"/>
        <v>3913052943</v>
      </c>
      <c r="H120" t="str">
        <f ca="1"/>
        <v>379484702</v>
      </c>
      <c r="U120"/>
      <c r="Z120" s="37" t="str">
        <f t="shared" ca="1" si="5"/>
        <v/>
      </c>
      <c r="AA120" t="str" cm="1">
        <f t="array" aca="1" ref="AA120" ca="1">_xlfn.IFS($Z120="","",TRUE,IFERROR(_xlfn.XLOOKUP(Z120,INDEX(XSEED,0,2),INDEX(XSEED,0,2),,-1),-1))</f>
        <v/>
      </c>
      <c r="AB120" t="str" cm="1">
        <f t="array" aca="1" ref="AB120" ca="1">_xlfn.IFS($Z120="","",TRUE,IFERROR(_xlfn.XLOOKUP(Z120,INDEX(XSEED,0,2),INDEX(XSEED,0,1),,-1),-1))</f>
        <v/>
      </c>
      <c r="AC120" t="str" cm="1">
        <f t="array" aca="1" ref="AC120" ca="1">_xlfn.IFS($Z120="","",TRUE,IFERROR(_xlfn.XLOOKUP(Z120,INDEX(XSEED,0,2),INDEX(XSEED,0,3),,-1),-1))</f>
        <v/>
      </c>
      <c r="AD120" s="39" t="str" cm="1">
        <f t="array" aca="1" ref="AD120" ca="1">_xlfn.IFS(Z120="","",(AA120+AC120)&gt;Z120,AB120+(Z120-AA120),TRUE,Z120)</f>
        <v/>
      </c>
      <c r="AE120" t="str" cm="1">
        <f t="array" aca="1" ref="AE120" ca="1">_xlfn.IFS($AD120="","",TRUE,IFERROR(_xlfn.XLOOKUP(AD120,INDEX(XSOIL,0,2),INDEX(XSOIL,0,2),,-1),-1))</f>
        <v/>
      </c>
      <c r="AF120" t="str" cm="1">
        <f t="array" aca="1" ref="AF120" ca="1">_xlfn.IFS($AD120="","",TRUE,IFERROR(_xlfn.XLOOKUP(AD120,INDEX(XSOIL,0,2),INDEX(XSOIL,0,1),,-1),-1))</f>
        <v/>
      </c>
      <c r="AG120" t="str" cm="1">
        <f t="array" aca="1" ref="AG120" ca="1">_xlfn.IFS($AD120="","",TRUE,IFERROR(_xlfn.XLOOKUP(AD120,INDEX(XSOIL,0,2),INDEX(XSOIL,0,3),,-1),-1))</f>
        <v/>
      </c>
      <c r="AH120" s="39" t="str" cm="1">
        <f t="array" aca="1" ref="AH120" ca="1">_xlfn.IFS(AD120="","",(AE120+AG120)&gt;AD120,AF120+(AD120-AE120),TRUE,AD120)</f>
        <v/>
      </c>
      <c r="AI120" t="str" cm="1">
        <f t="array" aca="1" ref="AI120" ca="1">_xlfn.IFS($AH120="","",TRUE,IFERROR(_xlfn.XLOOKUP(AH120,INDEX(XFERT,0,2),INDEX(XFERT,0,2),,-1),-1))</f>
        <v/>
      </c>
      <c r="AJ120" t="str" cm="1">
        <f t="array" aca="1" ref="AJ120" ca="1">_xlfn.IFS($AH120="","",TRUE,IFERROR(_xlfn.XLOOKUP(AH120,INDEX(XFERT,0,2),INDEX(XFERT,0,1),,-1),-1))</f>
        <v/>
      </c>
      <c r="AK120" t="str" cm="1">
        <f t="array" aca="1" ref="AK120" ca="1">_xlfn.IFS($AH120="","",TRUE,IFERROR(_xlfn.XLOOKUP(AH120,INDEX(XFERT,0,2),INDEX(XFERT,0,3),,-1),-1))</f>
        <v/>
      </c>
      <c r="AL120" s="39" t="str" cm="1">
        <f t="array" aca="1" ref="AL120" ca="1">_xlfn.IFS(AH120="","",(AI120+AK120)&gt;AH120,AJ120+(AH120-AI120),TRUE,AH120)</f>
        <v/>
      </c>
      <c r="AM120" t="str" cm="1">
        <f t="array" aca="1" ref="AM120" ca="1">_xlfn.IFS($AL120="","",TRUE,IFERROR(_xlfn.XLOOKUP(AL120,INDEX(XWATE,0,2),INDEX(XWATE,0,2),,-1),-1))</f>
        <v/>
      </c>
      <c r="AN120" t="str" cm="1">
        <f t="array" aca="1" ref="AN120" ca="1">_xlfn.IFS($AL120="","",TRUE,IFERROR(_xlfn.XLOOKUP(AL120,INDEX(XWATE,0,2),INDEX(XWATE,0,1),,-1),-1))</f>
        <v/>
      </c>
      <c r="AO120" t="str" cm="1">
        <f t="array" aca="1" ref="AO120" ca="1">_xlfn.IFS($AL120="","",TRUE,IFERROR(_xlfn.XLOOKUP(AL120,INDEX(XWATE,0,2),INDEX(XWATE,0,3),,-1),-1))</f>
        <v/>
      </c>
      <c r="AP120" s="39" t="str" cm="1">
        <f t="array" aca="1" ref="AP120" ca="1">_xlfn.IFS(AL120="","",(AM120+AO120)&gt;AL120,AN120+(AL120-AM120),TRUE,AL120)</f>
        <v/>
      </c>
      <c r="AQ120" t="str" cm="1">
        <f t="array" aca="1" ref="AQ120" ca="1">_xlfn.IFS($AP120="","",TRUE,IFERROR(_xlfn.XLOOKUP(AP120,INDEX(XLIGH,0,2),INDEX(XLIGH,0,2),,-1),-1))</f>
        <v/>
      </c>
      <c r="AR120" t="str" cm="1">
        <f t="array" aca="1" ref="AR120" ca="1">_xlfn.IFS($AP120="","",TRUE,IFERROR(_xlfn.XLOOKUP(AP120,INDEX(XLIGH,0,2),INDEX(XLIGH,0,1),,-1),-1))</f>
        <v/>
      </c>
      <c r="AS120" t="str" cm="1">
        <f t="array" aca="1" ref="AS120" ca="1">_xlfn.IFS($AP120="","",TRUE,IFERROR(_xlfn.XLOOKUP(AP120,INDEX(XLIGH,0,2),INDEX(XLIGH,0,3),,-1),-1))</f>
        <v/>
      </c>
      <c r="AT120" s="39" t="str" cm="1">
        <f t="array" aca="1" ref="AT120" ca="1">_xlfn.IFS(AP120="","",(AQ120+AS120)&gt;AP120,AR120+(AP120-AQ120),TRUE,AP120)</f>
        <v/>
      </c>
      <c r="AU120" t="str" cm="1">
        <f t="array" aca="1" ref="AU120" ca="1">_xlfn.IFS($AT120="","",TRUE,IFERROR(_xlfn.XLOOKUP(AT120,INDEX(XTEMP,0,2),INDEX(XTEMP,0,2),,-1),-1))</f>
        <v/>
      </c>
      <c r="AV120" t="str" cm="1">
        <f t="array" aca="1" ref="AV120" ca="1">_xlfn.IFS($AT120="","",TRUE,IFERROR(_xlfn.XLOOKUP(AT120,INDEX(XTEMP,0,2),INDEX(XTEMP,0,1),,-1),-1))</f>
        <v/>
      </c>
      <c r="AW120" t="str" cm="1">
        <f t="array" aca="1" ref="AW120" ca="1">_xlfn.IFS($AT120="","",TRUE,IFERROR(_xlfn.XLOOKUP(AT120,INDEX(XTEMP,0,2),INDEX(XTEMP,0,3),,-1),-1))</f>
        <v/>
      </c>
      <c r="AX120" s="39" t="str" cm="1">
        <f t="array" aca="1" ref="AX120" ca="1">_xlfn.IFS(AT120="","",(AU120+AW120)&gt;AT120,AV120+(AT120-AU120),TRUE,AT120)</f>
        <v/>
      </c>
      <c r="AY120" t="str" cm="1">
        <f t="array" aca="1" ref="AY120" ca="1">_xlfn.IFS($AX120="","",TRUE,IFERROR(_xlfn.XLOOKUP(AX120,INDEX(XHUMI,0,2),INDEX(XHUMI,0,2),,-1),-1))</f>
        <v/>
      </c>
      <c r="AZ120" t="str" cm="1">
        <f t="array" aca="1" ref="AZ120" ca="1">_xlfn.IFS($AX120="","",TRUE,IFERROR(_xlfn.XLOOKUP(AX120,INDEX(XHUMI,0,2),INDEX(XHUMI,0,1),,-1),-1))</f>
        <v/>
      </c>
      <c r="BA120" t="str" cm="1">
        <f t="array" aca="1" ref="BA120" ca="1">_xlfn.IFS($AX120="","",TRUE,IFERROR(_xlfn.XLOOKUP(AX120,INDEX(XHUMI,0,2),INDEX(XHUMI,0,3),,-1),-1))</f>
        <v/>
      </c>
      <c r="BB120" s="39" t="str" cm="1">
        <f t="array" aca="1" ref="BB120" ca="1">_xlfn.IFS(AX120="","",(AY120+BA120)&gt;AX120,AZ120+(AX120-AY120),TRUE,AX120)</f>
        <v/>
      </c>
      <c r="DY120" s="20"/>
      <c r="EA120"/>
      <c r="JM120" s="22"/>
      <c r="KJ120" s="20"/>
    </row>
    <row r="121" spans="1:296" x14ac:dyDescent="0.3">
      <c r="A121">
        <v>109</v>
      </c>
      <c r="C121" s="9" t="str">
        <f t="shared" ca="1" si="3"/>
        <v>3918942962 3793498681 21754451</v>
      </c>
      <c r="D121">
        <f t="shared" ca="1" si="4"/>
        <v>30</v>
      </c>
      <c r="E121" t="str" cm="1">
        <f t="array" aca="1" ref="E121" ca="1">_xlfn.IFS($C121=0,"",
NOT(ISERROR(VALUE(LEFT($C121,1)))),"V",
$A121=1,"begn",
TRUE,LEFT($C121,4)
)</f>
        <v>V</v>
      </c>
      <c r="F121" t="str" cm="1">
        <f t="array" aca="1" ref="F121:H121" ca="1">_xlfn.IFS($C121=0,"",
TRUE,_xlfn.TEXTSPLIT(IF($A121=1,MID($C121,7,1000),$C121)," ")
)</f>
        <v>3918942962</v>
      </c>
      <c r="G121" t="str">
        <f ca="1"/>
        <v>3793498681</v>
      </c>
      <c r="H121" t="str">
        <f ca="1"/>
        <v>21754451</v>
      </c>
      <c r="U121"/>
      <c r="Z121" s="37" t="str">
        <f t="shared" ca="1" si="5"/>
        <v/>
      </c>
      <c r="AA121" t="str" cm="1">
        <f t="array" aca="1" ref="AA121" ca="1">_xlfn.IFS($Z121="","",TRUE,IFERROR(_xlfn.XLOOKUP(Z121,INDEX(XSEED,0,2),INDEX(XSEED,0,2),,-1),-1))</f>
        <v/>
      </c>
      <c r="AB121" t="str" cm="1">
        <f t="array" aca="1" ref="AB121" ca="1">_xlfn.IFS($Z121="","",TRUE,IFERROR(_xlfn.XLOOKUP(Z121,INDEX(XSEED,0,2),INDEX(XSEED,0,1),,-1),-1))</f>
        <v/>
      </c>
      <c r="AC121" t="str" cm="1">
        <f t="array" aca="1" ref="AC121" ca="1">_xlfn.IFS($Z121="","",TRUE,IFERROR(_xlfn.XLOOKUP(Z121,INDEX(XSEED,0,2),INDEX(XSEED,0,3),,-1),-1))</f>
        <v/>
      </c>
      <c r="AD121" s="39" t="str" cm="1">
        <f t="array" aca="1" ref="AD121" ca="1">_xlfn.IFS(Z121="","",(AA121+AC121)&gt;Z121,AB121+(Z121-AA121),TRUE,Z121)</f>
        <v/>
      </c>
      <c r="AE121" t="str" cm="1">
        <f t="array" aca="1" ref="AE121" ca="1">_xlfn.IFS($AD121="","",TRUE,IFERROR(_xlfn.XLOOKUP(AD121,INDEX(XSOIL,0,2),INDEX(XSOIL,0,2),,-1),-1))</f>
        <v/>
      </c>
      <c r="AF121" t="str" cm="1">
        <f t="array" aca="1" ref="AF121" ca="1">_xlfn.IFS($AD121="","",TRUE,IFERROR(_xlfn.XLOOKUP(AD121,INDEX(XSOIL,0,2),INDEX(XSOIL,0,1),,-1),-1))</f>
        <v/>
      </c>
      <c r="AG121" t="str" cm="1">
        <f t="array" aca="1" ref="AG121" ca="1">_xlfn.IFS($AD121="","",TRUE,IFERROR(_xlfn.XLOOKUP(AD121,INDEX(XSOIL,0,2),INDEX(XSOIL,0,3),,-1),-1))</f>
        <v/>
      </c>
      <c r="AH121" s="39" t="str" cm="1">
        <f t="array" aca="1" ref="AH121" ca="1">_xlfn.IFS(AD121="","",(AE121+AG121)&gt;AD121,AF121+(AD121-AE121),TRUE,AD121)</f>
        <v/>
      </c>
      <c r="AI121" t="str" cm="1">
        <f t="array" aca="1" ref="AI121" ca="1">_xlfn.IFS($AH121="","",TRUE,IFERROR(_xlfn.XLOOKUP(AH121,INDEX(XFERT,0,2),INDEX(XFERT,0,2),,-1),-1))</f>
        <v/>
      </c>
      <c r="AJ121" t="str" cm="1">
        <f t="array" aca="1" ref="AJ121" ca="1">_xlfn.IFS($AH121="","",TRUE,IFERROR(_xlfn.XLOOKUP(AH121,INDEX(XFERT,0,2),INDEX(XFERT,0,1),,-1),-1))</f>
        <v/>
      </c>
      <c r="AK121" t="str" cm="1">
        <f t="array" aca="1" ref="AK121" ca="1">_xlfn.IFS($AH121="","",TRUE,IFERROR(_xlfn.XLOOKUP(AH121,INDEX(XFERT,0,2),INDEX(XFERT,0,3),,-1),-1))</f>
        <v/>
      </c>
      <c r="AL121" s="39" t="str" cm="1">
        <f t="array" aca="1" ref="AL121" ca="1">_xlfn.IFS(AH121="","",(AI121+AK121)&gt;AH121,AJ121+(AH121-AI121),TRUE,AH121)</f>
        <v/>
      </c>
      <c r="AM121" t="str" cm="1">
        <f t="array" aca="1" ref="AM121" ca="1">_xlfn.IFS($AL121="","",TRUE,IFERROR(_xlfn.XLOOKUP(AL121,INDEX(XWATE,0,2),INDEX(XWATE,0,2),,-1),-1))</f>
        <v/>
      </c>
      <c r="AN121" t="str" cm="1">
        <f t="array" aca="1" ref="AN121" ca="1">_xlfn.IFS($AL121="","",TRUE,IFERROR(_xlfn.XLOOKUP(AL121,INDEX(XWATE,0,2),INDEX(XWATE,0,1),,-1),-1))</f>
        <v/>
      </c>
      <c r="AO121" t="str" cm="1">
        <f t="array" aca="1" ref="AO121" ca="1">_xlfn.IFS($AL121="","",TRUE,IFERROR(_xlfn.XLOOKUP(AL121,INDEX(XWATE,0,2),INDEX(XWATE,0,3),,-1),-1))</f>
        <v/>
      </c>
      <c r="AP121" s="39" t="str" cm="1">
        <f t="array" aca="1" ref="AP121" ca="1">_xlfn.IFS(AL121="","",(AM121+AO121)&gt;AL121,AN121+(AL121-AM121),TRUE,AL121)</f>
        <v/>
      </c>
      <c r="AQ121" t="str" cm="1">
        <f t="array" aca="1" ref="AQ121" ca="1">_xlfn.IFS($AP121="","",TRUE,IFERROR(_xlfn.XLOOKUP(AP121,INDEX(XLIGH,0,2),INDEX(XLIGH,0,2),,-1),-1))</f>
        <v/>
      </c>
      <c r="AR121" t="str" cm="1">
        <f t="array" aca="1" ref="AR121" ca="1">_xlfn.IFS($AP121="","",TRUE,IFERROR(_xlfn.XLOOKUP(AP121,INDEX(XLIGH,0,2),INDEX(XLIGH,0,1),,-1),-1))</f>
        <v/>
      </c>
      <c r="AS121" t="str" cm="1">
        <f t="array" aca="1" ref="AS121" ca="1">_xlfn.IFS($AP121="","",TRUE,IFERROR(_xlfn.XLOOKUP(AP121,INDEX(XLIGH,0,2),INDEX(XLIGH,0,3),,-1),-1))</f>
        <v/>
      </c>
      <c r="AT121" s="39" t="str" cm="1">
        <f t="array" aca="1" ref="AT121" ca="1">_xlfn.IFS(AP121="","",(AQ121+AS121)&gt;AP121,AR121+(AP121-AQ121),TRUE,AP121)</f>
        <v/>
      </c>
      <c r="AU121" t="str" cm="1">
        <f t="array" aca="1" ref="AU121" ca="1">_xlfn.IFS($AT121="","",TRUE,IFERROR(_xlfn.XLOOKUP(AT121,INDEX(XTEMP,0,2),INDEX(XTEMP,0,2),,-1),-1))</f>
        <v/>
      </c>
      <c r="AV121" t="str" cm="1">
        <f t="array" aca="1" ref="AV121" ca="1">_xlfn.IFS($AT121="","",TRUE,IFERROR(_xlfn.XLOOKUP(AT121,INDEX(XTEMP,0,2),INDEX(XTEMP,0,1),,-1),-1))</f>
        <v/>
      </c>
      <c r="AW121" t="str" cm="1">
        <f t="array" aca="1" ref="AW121" ca="1">_xlfn.IFS($AT121="","",TRUE,IFERROR(_xlfn.XLOOKUP(AT121,INDEX(XTEMP,0,2),INDEX(XTEMP,0,3),,-1),-1))</f>
        <v/>
      </c>
      <c r="AX121" s="39" t="str" cm="1">
        <f t="array" aca="1" ref="AX121" ca="1">_xlfn.IFS(AT121="","",(AU121+AW121)&gt;AT121,AV121+(AT121-AU121),TRUE,AT121)</f>
        <v/>
      </c>
      <c r="AY121" t="str" cm="1">
        <f t="array" aca="1" ref="AY121" ca="1">_xlfn.IFS($AX121="","",TRUE,IFERROR(_xlfn.XLOOKUP(AX121,INDEX(XHUMI,0,2),INDEX(XHUMI,0,2),,-1),-1))</f>
        <v/>
      </c>
      <c r="AZ121" t="str" cm="1">
        <f t="array" aca="1" ref="AZ121" ca="1">_xlfn.IFS($AX121="","",TRUE,IFERROR(_xlfn.XLOOKUP(AX121,INDEX(XHUMI,0,2),INDEX(XHUMI,0,1),,-1),-1))</f>
        <v/>
      </c>
      <c r="BA121" t="str" cm="1">
        <f t="array" aca="1" ref="BA121" ca="1">_xlfn.IFS($AX121="","",TRUE,IFERROR(_xlfn.XLOOKUP(AX121,INDEX(XHUMI,0,2),INDEX(XHUMI,0,3),,-1),-1))</f>
        <v/>
      </c>
      <c r="BB121" s="39" t="str" cm="1">
        <f t="array" aca="1" ref="BB121" ca="1">_xlfn.IFS(AX121="","",(AY121+BA121)&gt;AX121,AZ121+(AX121-AY121),TRUE,AX121)</f>
        <v/>
      </c>
      <c r="DY121" s="20"/>
      <c r="EA121"/>
      <c r="JM121" s="22"/>
      <c r="KJ121" s="20"/>
    </row>
    <row r="122" spans="1:296" x14ac:dyDescent="0.3">
      <c r="A122">
        <v>110</v>
      </c>
      <c r="C122" s="9" t="str">
        <f t="shared" ca="1" si="3"/>
        <v>262413801 377451173 88614642</v>
      </c>
      <c r="D122">
        <f t="shared" ca="1" si="4"/>
        <v>28</v>
      </c>
      <c r="E122" t="str" cm="1">
        <f t="array" aca="1" ref="E122" ca="1">_xlfn.IFS($C122=0,"",
NOT(ISERROR(VALUE(LEFT($C122,1)))),"V",
$A122=1,"begn",
TRUE,LEFT($C122,4)
)</f>
        <v>V</v>
      </c>
      <c r="F122" t="str" cm="1">
        <f t="array" aca="1" ref="F122:H122" ca="1">_xlfn.IFS($C122=0,"",
TRUE,_xlfn.TEXTSPLIT(IF($A122=1,MID($C122,7,1000),$C122)," ")
)</f>
        <v>262413801</v>
      </c>
      <c r="G122" t="str">
        <f ca="1"/>
        <v>377451173</v>
      </c>
      <c r="H122" t="str">
        <f ca="1"/>
        <v>88614642</v>
      </c>
      <c r="U122"/>
      <c r="Z122" s="37" t="str">
        <f t="shared" ca="1" si="5"/>
        <v/>
      </c>
      <c r="AA122" t="str" cm="1">
        <f t="array" aca="1" ref="AA122" ca="1">_xlfn.IFS($Z122="","",TRUE,IFERROR(_xlfn.XLOOKUP(Z122,INDEX(XSEED,0,2),INDEX(XSEED,0,2),,-1),-1))</f>
        <v/>
      </c>
      <c r="AB122" t="str" cm="1">
        <f t="array" aca="1" ref="AB122" ca="1">_xlfn.IFS($Z122="","",TRUE,IFERROR(_xlfn.XLOOKUP(Z122,INDEX(XSEED,0,2),INDEX(XSEED,0,1),,-1),-1))</f>
        <v/>
      </c>
      <c r="AC122" t="str" cm="1">
        <f t="array" aca="1" ref="AC122" ca="1">_xlfn.IFS($Z122="","",TRUE,IFERROR(_xlfn.XLOOKUP(Z122,INDEX(XSEED,0,2),INDEX(XSEED,0,3),,-1),-1))</f>
        <v/>
      </c>
      <c r="AD122" s="39" t="str" cm="1">
        <f t="array" aca="1" ref="AD122" ca="1">_xlfn.IFS(Z122="","",(AA122+AC122)&gt;Z122,AB122+(Z122-AA122),TRUE,Z122)</f>
        <v/>
      </c>
      <c r="AE122" t="str" cm="1">
        <f t="array" aca="1" ref="AE122" ca="1">_xlfn.IFS($AD122="","",TRUE,IFERROR(_xlfn.XLOOKUP(AD122,INDEX(XSOIL,0,2),INDEX(XSOIL,0,2),,-1),-1))</f>
        <v/>
      </c>
      <c r="AF122" t="str" cm="1">
        <f t="array" aca="1" ref="AF122" ca="1">_xlfn.IFS($AD122="","",TRUE,IFERROR(_xlfn.XLOOKUP(AD122,INDEX(XSOIL,0,2),INDEX(XSOIL,0,1),,-1),-1))</f>
        <v/>
      </c>
      <c r="AG122" t="str" cm="1">
        <f t="array" aca="1" ref="AG122" ca="1">_xlfn.IFS($AD122="","",TRUE,IFERROR(_xlfn.XLOOKUP(AD122,INDEX(XSOIL,0,2),INDEX(XSOIL,0,3),,-1),-1))</f>
        <v/>
      </c>
      <c r="AH122" s="39" t="str" cm="1">
        <f t="array" aca="1" ref="AH122" ca="1">_xlfn.IFS(AD122="","",(AE122+AG122)&gt;AD122,AF122+(AD122-AE122),TRUE,AD122)</f>
        <v/>
      </c>
      <c r="AI122" t="str" cm="1">
        <f t="array" aca="1" ref="AI122" ca="1">_xlfn.IFS($AH122="","",TRUE,IFERROR(_xlfn.XLOOKUP(AH122,INDEX(XFERT,0,2),INDEX(XFERT,0,2),,-1),-1))</f>
        <v/>
      </c>
      <c r="AJ122" t="str" cm="1">
        <f t="array" aca="1" ref="AJ122" ca="1">_xlfn.IFS($AH122="","",TRUE,IFERROR(_xlfn.XLOOKUP(AH122,INDEX(XFERT,0,2),INDEX(XFERT,0,1),,-1),-1))</f>
        <v/>
      </c>
      <c r="AK122" t="str" cm="1">
        <f t="array" aca="1" ref="AK122" ca="1">_xlfn.IFS($AH122="","",TRUE,IFERROR(_xlfn.XLOOKUP(AH122,INDEX(XFERT,0,2),INDEX(XFERT,0,3),,-1),-1))</f>
        <v/>
      </c>
      <c r="AL122" s="39" t="str" cm="1">
        <f t="array" aca="1" ref="AL122" ca="1">_xlfn.IFS(AH122="","",(AI122+AK122)&gt;AH122,AJ122+(AH122-AI122),TRUE,AH122)</f>
        <v/>
      </c>
      <c r="AM122" t="str" cm="1">
        <f t="array" aca="1" ref="AM122" ca="1">_xlfn.IFS($AL122="","",TRUE,IFERROR(_xlfn.XLOOKUP(AL122,INDEX(XWATE,0,2),INDEX(XWATE,0,2),,-1),-1))</f>
        <v/>
      </c>
      <c r="AN122" t="str" cm="1">
        <f t="array" aca="1" ref="AN122" ca="1">_xlfn.IFS($AL122="","",TRUE,IFERROR(_xlfn.XLOOKUP(AL122,INDEX(XWATE,0,2),INDEX(XWATE,0,1),,-1),-1))</f>
        <v/>
      </c>
      <c r="AO122" t="str" cm="1">
        <f t="array" aca="1" ref="AO122" ca="1">_xlfn.IFS($AL122="","",TRUE,IFERROR(_xlfn.XLOOKUP(AL122,INDEX(XWATE,0,2),INDEX(XWATE,0,3),,-1),-1))</f>
        <v/>
      </c>
      <c r="AP122" s="39" t="str" cm="1">
        <f t="array" aca="1" ref="AP122" ca="1">_xlfn.IFS(AL122="","",(AM122+AO122)&gt;AL122,AN122+(AL122-AM122),TRUE,AL122)</f>
        <v/>
      </c>
      <c r="AQ122" t="str" cm="1">
        <f t="array" aca="1" ref="AQ122" ca="1">_xlfn.IFS($AP122="","",TRUE,IFERROR(_xlfn.XLOOKUP(AP122,INDEX(XLIGH,0,2),INDEX(XLIGH,0,2),,-1),-1))</f>
        <v/>
      </c>
      <c r="AR122" t="str" cm="1">
        <f t="array" aca="1" ref="AR122" ca="1">_xlfn.IFS($AP122="","",TRUE,IFERROR(_xlfn.XLOOKUP(AP122,INDEX(XLIGH,0,2),INDEX(XLIGH,0,1),,-1),-1))</f>
        <v/>
      </c>
      <c r="AS122" t="str" cm="1">
        <f t="array" aca="1" ref="AS122" ca="1">_xlfn.IFS($AP122="","",TRUE,IFERROR(_xlfn.XLOOKUP(AP122,INDEX(XLIGH,0,2),INDEX(XLIGH,0,3),,-1),-1))</f>
        <v/>
      </c>
      <c r="AT122" s="39" t="str" cm="1">
        <f t="array" aca="1" ref="AT122" ca="1">_xlfn.IFS(AP122="","",(AQ122+AS122)&gt;AP122,AR122+(AP122-AQ122),TRUE,AP122)</f>
        <v/>
      </c>
      <c r="AU122" t="str" cm="1">
        <f t="array" aca="1" ref="AU122" ca="1">_xlfn.IFS($AT122="","",TRUE,IFERROR(_xlfn.XLOOKUP(AT122,INDEX(XTEMP,0,2),INDEX(XTEMP,0,2),,-1),-1))</f>
        <v/>
      </c>
      <c r="AV122" t="str" cm="1">
        <f t="array" aca="1" ref="AV122" ca="1">_xlfn.IFS($AT122="","",TRUE,IFERROR(_xlfn.XLOOKUP(AT122,INDEX(XTEMP,0,2),INDEX(XTEMP,0,1),,-1),-1))</f>
        <v/>
      </c>
      <c r="AW122" t="str" cm="1">
        <f t="array" aca="1" ref="AW122" ca="1">_xlfn.IFS($AT122="","",TRUE,IFERROR(_xlfn.XLOOKUP(AT122,INDEX(XTEMP,0,2),INDEX(XTEMP,0,3),,-1),-1))</f>
        <v/>
      </c>
      <c r="AX122" s="39" t="str" cm="1">
        <f t="array" aca="1" ref="AX122" ca="1">_xlfn.IFS(AT122="","",(AU122+AW122)&gt;AT122,AV122+(AT122-AU122),TRUE,AT122)</f>
        <v/>
      </c>
      <c r="AY122" t="str" cm="1">
        <f t="array" aca="1" ref="AY122" ca="1">_xlfn.IFS($AX122="","",TRUE,IFERROR(_xlfn.XLOOKUP(AX122,INDEX(XHUMI,0,2),INDEX(XHUMI,0,2),,-1),-1))</f>
        <v/>
      </c>
      <c r="AZ122" t="str" cm="1">
        <f t="array" aca="1" ref="AZ122" ca="1">_xlfn.IFS($AX122="","",TRUE,IFERROR(_xlfn.XLOOKUP(AX122,INDEX(XHUMI,0,2),INDEX(XHUMI,0,1),,-1),-1))</f>
        <v/>
      </c>
      <c r="BA122" t="str" cm="1">
        <f t="array" aca="1" ref="BA122" ca="1">_xlfn.IFS($AX122="","",TRUE,IFERROR(_xlfn.XLOOKUP(AX122,INDEX(XHUMI,0,2),INDEX(XHUMI,0,3),,-1),-1))</f>
        <v/>
      </c>
      <c r="BB122" s="39" t="str" cm="1">
        <f t="array" aca="1" ref="BB122" ca="1">_xlfn.IFS(AX122="","",(AY122+BA122)&gt;AX122,AZ122+(AX122-AY122),TRUE,AX122)</f>
        <v/>
      </c>
      <c r="DY122" s="20"/>
      <c r="EA122"/>
      <c r="JM122" s="22"/>
      <c r="KJ122" s="20"/>
    </row>
    <row r="123" spans="1:296" x14ac:dyDescent="0.3">
      <c r="A123">
        <v>111</v>
      </c>
      <c r="C123" s="9" t="str">
        <f t="shared" ca="1" si="3"/>
        <v>2452226090 2443004441 143726844</v>
      </c>
      <c r="D123">
        <f t="shared" ca="1" si="4"/>
        <v>31</v>
      </c>
      <c r="E123" t="str" cm="1">
        <f t="array" aca="1" ref="E123" ca="1">_xlfn.IFS($C123=0,"",
NOT(ISERROR(VALUE(LEFT($C123,1)))),"V",
$A123=1,"begn",
TRUE,LEFT($C123,4)
)</f>
        <v>V</v>
      </c>
      <c r="F123" t="str" cm="1">
        <f t="array" aca="1" ref="F123:H123" ca="1">_xlfn.IFS($C123=0,"",
TRUE,_xlfn.TEXTSPLIT(IF($A123=1,MID($C123,7,1000),$C123)," ")
)</f>
        <v>2452226090</v>
      </c>
      <c r="G123" t="str">
        <f ca="1"/>
        <v>2443004441</v>
      </c>
      <c r="H123" t="str">
        <f ca="1"/>
        <v>143726844</v>
      </c>
      <c r="U123"/>
      <c r="Z123" s="37" t="str">
        <f t="shared" ca="1" si="5"/>
        <v/>
      </c>
      <c r="AA123" t="str" cm="1">
        <f t="array" aca="1" ref="AA123" ca="1">_xlfn.IFS($Z123="","",TRUE,IFERROR(_xlfn.XLOOKUP(Z123,INDEX(XSEED,0,2),INDEX(XSEED,0,2),,-1),-1))</f>
        <v/>
      </c>
      <c r="AB123" t="str" cm="1">
        <f t="array" aca="1" ref="AB123" ca="1">_xlfn.IFS($Z123="","",TRUE,IFERROR(_xlfn.XLOOKUP(Z123,INDEX(XSEED,0,2),INDEX(XSEED,0,1),,-1),-1))</f>
        <v/>
      </c>
      <c r="AC123" t="str" cm="1">
        <f t="array" aca="1" ref="AC123" ca="1">_xlfn.IFS($Z123="","",TRUE,IFERROR(_xlfn.XLOOKUP(Z123,INDEX(XSEED,0,2),INDEX(XSEED,0,3),,-1),-1))</f>
        <v/>
      </c>
      <c r="AD123" s="39" t="str" cm="1">
        <f t="array" aca="1" ref="AD123" ca="1">_xlfn.IFS(Z123="","",(AA123+AC123)&gt;Z123,AB123+(Z123-AA123),TRUE,Z123)</f>
        <v/>
      </c>
      <c r="AE123" t="str" cm="1">
        <f t="array" aca="1" ref="AE123" ca="1">_xlfn.IFS($AD123="","",TRUE,IFERROR(_xlfn.XLOOKUP(AD123,INDEX(XSOIL,0,2),INDEX(XSOIL,0,2),,-1),-1))</f>
        <v/>
      </c>
      <c r="AF123" t="str" cm="1">
        <f t="array" aca="1" ref="AF123" ca="1">_xlfn.IFS($AD123="","",TRUE,IFERROR(_xlfn.XLOOKUP(AD123,INDEX(XSOIL,0,2),INDEX(XSOIL,0,1),,-1),-1))</f>
        <v/>
      </c>
      <c r="AG123" t="str" cm="1">
        <f t="array" aca="1" ref="AG123" ca="1">_xlfn.IFS($AD123="","",TRUE,IFERROR(_xlfn.XLOOKUP(AD123,INDEX(XSOIL,0,2),INDEX(XSOIL,0,3),,-1),-1))</f>
        <v/>
      </c>
      <c r="AH123" s="39" t="str" cm="1">
        <f t="array" aca="1" ref="AH123" ca="1">_xlfn.IFS(AD123="","",(AE123+AG123)&gt;AD123,AF123+(AD123-AE123),TRUE,AD123)</f>
        <v/>
      </c>
      <c r="AI123" t="str" cm="1">
        <f t="array" aca="1" ref="AI123" ca="1">_xlfn.IFS($AH123="","",TRUE,IFERROR(_xlfn.XLOOKUP(AH123,INDEX(XFERT,0,2),INDEX(XFERT,0,2),,-1),-1))</f>
        <v/>
      </c>
      <c r="AJ123" t="str" cm="1">
        <f t="array" aca="1" ref="AJ123" ca="1">_xlfn.IFS($AH123="","",TRUE,IFERROR(_xlfn.XLOOKUP(AH123,INDEX(XFERT,0,2),INDEX(XFERT,0,1),,-1),-1))</f>
        <v/>
      </c>
      <c r="AK123" t="str" cm="1">
        <f t="array" aca="1" ref="AK123" ca="1">_xlfn.IFS($AH123="","",TRUE,IFERROR(_xlfn.XLOOKUP(AH123,INDEX(XFERT,0,2),INDEX(XFERT,0,3),,-1),-1))</f>
        <v/>
      </c>
      <c r="AL123" s="39" t="str" cm="1">
        <f t="array" aca="1" ref="AL123" ca="1">_xlfn.IFS(AH123="","",(AI123+AK123)&gt;AH123,AJ123+(AH123-AI123),TRUE,AH123)</f>
        <v/>
      </c>
      <c r="AM123" t="str" cm="1">
        <f t="array" aca="1" ref="AM123" ca="1">_xlfn.IFS($AL123="","",TRUE,IFERROR(_xlfn.XLOOKUP(AL123,INDEX(XWATE,0,2),INDEX(XWATE,0,2),,-1),-1))</f>
        <v/>
      </c>
      <c r="AN123" t="str" cm="1">
        <f t="array" aca="1" ref="AN123" ca="1">_xlfn.IFS($AL123="","",TRUE,IFERROR(_xlfn.XLOOKUP(AL123,INDEX(XWATE,0,2),INDEX(XWATE,0,1),,-1),-1))</f>
        <v/>
      </c>
      <c r="AO123" t="str" cm="1">
        <f t="array" aca="1" ref="AO123" ca="1">_xlfn.IFS($AL123="","",TRUE,IFERROR(_xlfn.XLOOKUP(AL123,INDEX(XWATE,0,2),INDEX(XWATE,0,3),,-1),-1))</f>
        <v/>
      </c>
      <c r="AP123" s="39" t="str" cm="1">
        <f t="array" aca="1" ref="AP123" ca="1">_xlfn.IFS(AL123="","",(AM123+AO123)&gt;AL123,AN123+(AL123-AM123),TRUE,AL123)</f>
        <v/>
      </c>
      <c r="AQ123" t="str" cm="1">
        <f t="array" aca="1" ref="AQ123" ca="1">_xlfn.IFS($AP123="","",TRUE,IFERROR(_xlfn.XLOOKUP(AP123,INDEX(XLIGH,0,2),INDEX(XLIGH,0,2),,-1),-1))</f>
        <v/>
      </c>
      <c r="AR123" t="str" cm="1">
        <f t="array" aca="1" ref="AR123" ca="1">_xlfn.IFS($AP123="","",TRUE,IFERROR(_xlfn.XLOOKUP(AP123,INDEX(XLIGH,0,2),INDEX(XLIGH,0,1),,-1),-1))</f>
        <v/>
      </c>
      <c r="AS123" t="str" cm="1">
        <f t="array" aca="1" ref="AS123" ca="1">_xlfn.IFS($AP123="","",TRUE,IFERROR(_xlfn.XLOOKUP(AP123,INDEX(XLIGH,0,2),INDEX(XLIGH,0,3),,-1),-1))</f>
        <v/>
      </c>
      <c r="AT123" s="39" t="str" cm="1">
        <f t="array" aca="1" ref="AT123" ca="1">_xlfn.IFS(AP123="","",(AQ123+AS123)&gt;AP123,AR123+(AP123-AQ123),TRUE,AP123)</f>
        <v/>
      </c>
      <c r="AU123" t="str" cm="1">
        <f t="array" aca="1" ref="AU123" ca="1">_xlfn.IFS($AT123="","",TRUE,IFERROR(_xlfn.XLOOKUP(AT123,INDEX(XTEMP,0,2),INDEX(XTEMP,0,2),,-1),-1))</f>
        <v/>
      </c>
      <c r="AV123" t="str" cm="1">
        <f t="array" aca="1" ref="AV123" ca="1">_xlfn.IFS($AT123="","",TRUE,IFERROR(_xlfn.XLOOKUP(AT123,INDEX(XTEMP,0,2),INDEX(XTEMP,0,1),,-1),-1))</f>
        <v/>
      </c>
      <c r="AW123" t="str" cm="1">
        <f t="array" aca="1" ref="AW123" ca="1">_xlfn.IFS($AT123="","",TRUE,IFERROR(_xlfn.XLOOKUP(AT123,INDEX(XTEMP,0,2),INDEX(XTEMP,0,3),,-1),-1))</f>
        <v/>
      </c>
      <c r="AX123" s="39" t="str" cm="1">
        <f t="array" aca="1" ref="AX123" ca="1">_xlfn.IFS(AT123="","",(AU123+AW123)&gt;AT123,AV123+(AT123-AU123),TRUE,AT123)</f>
        <v/>
      </c>
      <c r="AY123" t="str" cm="1">
        <f t="array" aca="1" ref="AY123" ca="1">_xlfn.IFS($AX123="","",TRUE,IFERROR(_xlfn.XLOOKUP(AX123,INDEX(XHUMI,0,2),INDEX(XHUMI,0,2),,-1),-1))</f>
        <v/>
      </c>
      <c r="AZ123" t="str" cm="1">
        <f t="array" aca="1" ref="AZ123" ca="1">_xlfn.IFS($AX123="","",TRUE,IFERROR(_xlfn.XLOOKUP(AX123,INDEX(XHUMI,0,2),INDEX(XHUMI,0,1),,-1),-1))</f>
        <v/>
      </c>
      <c r="BA123" t="str" cm="1">
        <f t="array" aca="1" ref="BA123" ca="1">_xlfn.IFS($AX123="","",TRUE,IFERROR(_xlfn.XLOOKUP(AX123,INDEX(XHUMI,0,2),INDEX(XHUMI,0,3),,-1),-1))</f>
        <v/>
      </c>
      <c r="BB123" s="39" t="str" cm="1">
        <f t="array" aca="1" ref="BB123" ca="1">_xlfn.IFS(AX123="","",(AY123+BA123)&gt;AX123,AZ123+(AX123-AY123),TRUE,AX123)</f>
        <v/>
      </c>
      <c r="DY123" s="20"/>
      <c r="EA123"/>
      <c r="JM123" s="22"/>
      <c r="KJ123" s="20"/>
    </row>
    <row r="124" spans="1:296" x14ac:dyDescent="0.3">
      <c r="A124">
        <v>112</v>
      </c>
      <c r="C124" s="9" t="str">
        <f t="shared" ca="1" si="3"/>
        <v>1958673993 2586731285 188604820</v>
      </c>
      <c r="D124">
        <f t="shared" ca="1" si="4"/>
        <v>31</v>
      </c>
      <c r="E124" t="str" cm="1">
        <f t="array" aca="1" ref="E124" ca="1">_xlfn.IFS($C124=0,"",
NOT(ISERROR(VALUE(LEFT($C124,1)))),"V",
$A124=1,"begn",
TRUE,LEFT($C124,4)
)</f>
        <v>V</v>
      </c>
      <c r="F124" t="str" cm="1">
        <f t="array" aca="1" ref="F124:H124" ca="1">_xlfn.IFS($C124=0,"",
TRUE,_xlfn.TEXTSPLIT(IF($A124=1,MID($C124,7,1000),$C124)," ")
)</f>
        <v>1958673993</v>
      </c>
      <c r="G124" t="str">
        <f ca="1"/>
        <v>2586731285</v>
      </c>
      <c r="H124" t="str">
        <f ca="1"/>
        <v>188604820</v>
      </c>
      <c r="U124"/>
      <c r="Z124" s="37" t="str">
        <f t="shared" ca="1" si="5"/>
        <v/>
      </c>
      <c r="AA124" t="str" cm="1">
        <f t="array" aca="1" ref="AA124" ca="1">_xlfn.IFS($Z124="","",TRUE,IFERROR(_xlfn.XLOOKUP(Z124,INDEX(XSEED,0,2),INDEX(XSEED,0,2),,-1),-1))</f>
        <v/>
      </c>
      <c r="AB124" t="str" cm="1">
        <f t="array" aca="1" ref="AB124" ca="1">_xlfn.IFS($Z124="","",TRUE,IFERROR(_xlfn.XLOOKUP(Z124,INDEX(XSEED,0,2),INDEX(XSEED,0,1),,-1),-1))</f>
        <v/>
      </c>
      <c r="AC124" t="str" cm="1">
        <f t="array" aca="1" ref="AC124" ca="1">_xlfn.IFS($Z124="","",TRUE,IFERROR(_xlfn.XLOOKUP(Z124,INDEX(XSEED,0,2),INDEX(XSEED,0,3),,-1),-1))</f>
        <v/>
      </c>
      <c r="AD124" s="39" t="str" cm="1">
        <f t="array" aca="1" ref="AD124" ca="1">_xlfn.IFS(Z124="","",(AA124+AC124)&gt;Z124,AB124+(Z124-AA124),TRUE,Z124)</f>
        <v/>
      </c>
      <c r="AE124" t="str" cm="1">
        <f t="array" aca="1" ref="AE124" ca="1">_xlfn.IFS($AD124="","",TRUE,IFERROR(_xlfn.XLOOKUP(AD124,INDEX(XSOIL,0,2),INDEX(XSOIL,0,2),,-1),-1))</f>
        <v/>
      </c>
      <c r="AF124" t="str" cm="1">
        <f t="array" aca="1" ref="AF124" ca="1">_xlfn.IFS($AD124="","",TRUE,IFERROR(_xlfn.XLOOKUP(AD124,INDEX(XSOIL,0,2),INDEX(XSOIL,0,1),,-1),-1))</f>
        <v/>
      </c>
      <c r="AG124" t="str" cm="1">
        <f t="array" aca="1" ref="AG124" ca="1">_xlfn.IFS($AD124="","",TRUE,IFERROR(_xlfn.XLOOKUP(AD124,INDEX(XSOIL,0,2),INDEX(XSOIL,0,3),,-1),-1))</f>
        <v/>
      </c>
      <c r="AH124" s="39" t="str" cm="1">
        <f t="array" aca="1" ref="AH124" ca="1">_xlfn.IFS(AD124="","",(AE124+AG124)&gt;AD124,AF124+(AD124-AE124),TRUE,AD124)</f>
        <v/>
      </c>
      <c r="AI124" t="str" cm="1">
        <f t="array" aca="1" ref="AI124" ca="1">_xlfn.IFS($AH124="","",TRUE,IFERROR(_xlfn.XLOOKUP(AH124,INDEX(XFERT,0,2),INDEX(XFERT,0,2),,-1),-1))</f>
        <v/>
      </c>
      <c r="AJ124" t="str" cm="1">
        <f t="array" aca="1" ref="AJ124" ca="1">_xlfn.IFS($AH124="","",TRUE,IFERROR(_xlfn.XLOOKUP(AH124,INDEX(XFERT,0,2),INDEX(XFERT,0,1),,-1),-1))</f>
        <v/>
      </c>
      <c r="AK124" t="str" cm="1">
        <f t="array" aca="1" ref="AK124" ca="1">_xlfn.IFS($AH124="","",TRUE,IFERROR(_xlfn.XLOOKUP(AH124,INDEX(XFERT,0,2),INDEX(XFERT,0,3),,-1),-1))</f>
        <v/>
      </c>
      <c r="AL124" s="39" t="str" cm="1">
        <f t="array" aca="1" ref="AL124" ca="1">_xlfn.IFS(AH124="","",(AI124+AK124)&gt;AH124,AJ124+(AH124-AI124),TRUE,AH124)</f>
        <v/>
      </c>
      <c r="AM124" t="str" cm="1">
        <f t="array" aca="1" ref="AM124" ca="1">_xlfn.IFS($AL124="","",TRUE,IFERROR(_xlfn.XLOOKUP(AL124,INDEX(XWATE,0,2),INDEX(XWATE,0,2),,-1),-1))</f>
        <v/>
      </c>
      <c r="AN124" t="str" cm="1">
        <f t="array" aca="1" ref="AN124" ca="1">_xlfn.IFS($AL124="","",TRUE,IFERROR(_xlfn.XLOOKUP(AL124,INDEX(XWATE,0,2),INDEX(XWATE,0,1),,-1),-1))</f>
        <v/>
      </c>
      <c r="AO124" t="str" cm="1">
        <f t="array" aca="1" ref="AO124" ca="1">_xlfn.IFS($AL124="","",TRUE,IFERROR(_xlfn.XLOOKUP(AL124,INDEX(XWATE,0,2),INDEX(XWATE,0,3),,-1),-1))</f>
        <v/>
      </c>
      <c r="AP124" s="39" t="str" cm="1">
        <f t="array" aca="1" ref="AP124" ca="1">_xlfn.IFS(AL124="","",(AM124+AO124)&gt;AL124,AN124+(AL124-AM124),TRUE,AL124)</f>
        <v/>
      </c>
      <c r="AQ124" t="str" cm="1">
        <f t="array" aca="1" ref="AQ124" ca="1">_xlfn.IFS($AP124="","",TRUE,IFERROR(_xlfn.XLOOKUP(AP124,INDEX(XLIGH,0,2),INDEX(XLIGH,0,2),,-1),-1))</f>
        <v/>
      </c>
      <c r="AR124" t="str" cm="1">
        <f t="array" aca="1" ref="AR124" ca="1">_xlfn.IFS($AP124="","",TRUE,IFERROR(_xlfn.XLOOKUP(AP124,INDEX(XLIGH,0,2),INDEX(XLIGH,0,1),,-1),-1))</f>
        <v/>
      </c>
      <c r="AS124" t="str" cm="1">
        <f t="array" aca="1" ref="AS124" ca="1">_xlfn.IFS($AP124="","",TRUE,IFERROR(_xlfn.XLOOKUP(AP124,INDEX(XLIGH,0,2),INDEX(XLIGH,0,3),,-1),-1))</f>
        <v/>
      </c>
      <c r="AT124" s="39" t="str" cm="1">
        <f t="array" aca="1" ref="AT124" ca="1">_xlfn.IFS(AP124="","",(AQ124+AS124)&gt;AP124,AR124+(AP124-AQ124),TRUE,AP124)</f>
        <v/>
      </c>
      <c r="AU124" t="str" cm="1">
        <f t="array" aca="1" ref="AU124" ca="1">_xlfn.IFS($AT124="","",TRUE,IFERROR(_xlfn.XLOOKUP(AT124,INDEX(XTEMP,0,2),INDEX(XTEMP,0,2),,-1),-1))</f>
        <v/>
      </c>
      <c r="AV124" t="str" cm="1">
        <f t="array" aca="1" ref="AV124" ca="1">_xlfn.IFS($AT124="","",TRUE,IFERROR(_xlfn.XLOOKUP(AT124,INDEX(XTEMP,0,2),INDEX(XTEMP,0,1),,-1),-1))</f>
        <v/>
      </c>
      <c r="AW124" t="str" cm="1">
        <f t="array" aca="1" ref="AW124" ca="1">_xlfn.IFS($AT124="","",TRUE,IFERROR(_xlfn.XLOOKUP(AT124,INDEX(XTEMP,0,2),INDEX(XTEMP,0,3),,-1),-1))</f>
        <v/>
      </c>
      <c r="AX124" s="39" t="str" cm="1">
        <f t="array" aca="1" ref="AX124" ca="1">_xlfn.IFS(AT124="","",(AU124+AW124)&gt;AT124,AV124+(AT124-AU124),TRUE,AT124)</f>
        <v/>
      </c>
      <c r="AY124" t="str" cm="1">
        <f t="array" aca="1" ref="AY124" ca="1">_xlfn.IFS($AX124="","",TRUE,IFERROR(_xlfn.XLOOKUP(AX124,INDEX(XHUMI,0,2),INDEX(XHUMI,0,2),,-1),-1))</f>
        <v/>
      </c>
      <c r="AZ124" t="str" cm="1">
        <f t="array" aca="1" ref="AZ124" ca="1">_xlfn.IFS($AX124="","",TRUE,IFERROR(_xlfn.XLOOKUP(AX124,INDEX(XHUMI,0,2),INDEX(XHUMI,0,1),,-1),-1))</f>
        <v/>
      </c>
      <c r="BA124" t="str" cm="1">
        <f t="array" aca="1" ref="BA124" ca="1">_xlfn.IFS($AX124="","",TRUE,IFERROR(_xlfn.XLOOKUP(AX124,INDEX(XHUMI,0,2),INDEX(XHUMI,0,3),,-1),-1))</f>
        <v/>
      </c>
      <c r="BB124" s="39" t="str" cm="1">
        <f t="array" aca="1" ref="BB124" ca="1">_xlfn.IFS(AX124="","",(AY124+BA124)&gt;AX124,AZ124+(AX124-AY124),TRUE,AX124)</f>
        <v/>
      </c>
      <c r="DY124" s="20"/>
      <c r="EA124"/>
      <c r="JM124" s="22"/>
      <c r="KJ124" s="20"/>
    </row>
    <row r="125" spans="1:296" x14ac:dyDescent="0.3">
      <c r="A125">
        <v>113</v>
      </c>
      <c r="C125" s="9" t="str">
        <f t="shared" ca="1" si="3"/>
        <v>2595952934 3815253132 97799811</v>
      </c>
      <c r="D125">
        <f t="shared" ca="1" si="4"/>
        <v>30</v>
      </c>
      <c r="E125" t="str" cm="1">
        <f t="array" aca="1" ref="E125" ca="1">_xlfn.IFS($C125=0,"",
NOT(ISERROR(VALUE(LEFT($C125,1)))),"V",
$A125=1,"begn",
TRUE,LEFT($C125,4)
)</f>
        <v>V</v>
      </c>
      <c r="F125" t="str" cm="1">
        <f t="array" aca="1" ref="F125:H125" ca="1">_xlfn.IFS($C125=0,"",
TRUE,_xlfn.TEXTSPLIT(IF($A125=1,MID($C125,7,1000),$C125)," ")
)</f>
        <v>2595952934</v>
      </c>
      <c r="G125" t="str">
        <f ca="1"/>
        <v>3815253132</v>
      </c>
      <c r="H125" t="str">
        <f ca="1"/>
        <v>97799811</v>
      </c>
      <c r="U125"/>
      <c r="Z125" s="37" t="str">
        <f t="shared" ca="1" si="5"/>
        <v/>
      </c>
      <c r="AA125" t="str" cm="1">
        <f t="array" aca="1" ref="AA125" ca="1">_xlfn.IFS($Z125="","",TRUE,IFERROR(_xlfn.XLOOKUP(Z125,INDEX(XSEED,0,2),INDEX(XSEED,0,2),,-1),-1))</f>
        <v/>
      </c>
      <c r="AB125" t="str" cm="1">
        <f t="array" aca="1" ref="AB125" ca="1">_xlfn.IFS($Z125="","",TRUE,IFERROR(_xlfn.XLOOKUP(Z125,INDEX(XSEED,0,2),INDEX(XSEED,0,1),,-1),-1))</f>
        <v/>
      </c>
      <c r="AC125" t="str" cm="1">
        <f t="array" aca="1" ref="AC125" ca="1">_xlfn.IFS($Z125="","",TRUE,IFERROR(_xlfn.XLOOKUP(Z125,INDEX(XSEED,0,2),INDEX(XSEED,0,3),,-1),-1))</f>
        <v/>
      </c>
      <c r="AD125" s="39" t="str" cm="1">
        <f t="array" aca="1" ref="AD125" ca="1">_xlfn.IFS(Z125="","",(AA125+AC125)&gt;Z125,AB125+(Z125-AA125),TRUE,Z125)</f>
        <v/>
      </c>
      <c r="AE125" t="str" cm="1">
        <f t="array" aca="1" ref="AE125" ca="1">_xlfn.IFS($AD125="","",TRUE,IFERROR(_xlfn.XLOOKUP(AD125,INDEX(XSOIL,0,2),INDEX(XSOIL,0,2),,-1),-1))</f>
        <v/>
      </c>
      <c r="AF125" t="str" cm="1">
        <f t="array" aca="1" ref="AF125" ca="1">_xlfn.IFS($AD125="","",TRUE,IFERROR(_xlfn.XLOOKUP(AD125,INDEX(XSOIL,0,2),INDEX(XSOIL,0,1),,-1),-1))</f>
        <v/>
      </c>
      <c r="AG125" t="str" cm="1">
        <f t="array" aca="1" ref="AG125" ca="1">_xlfn.IFS($AD125="","",TRUE,IFERROR(_xlfn.XLOOKUP(AD125,INDEX(XSOIL,0,2),INDEX(XSOIL,0,3),,-1),-1))</f>
        <v/>
      </c>
      <c r="AH125" s="39" t="str" cm="1">
        <f t="array" aca="1" ref="AH125" ca="1">_xlfn.IFS(AD125="","",(AE125+AG125)&gt;AD125,AF125+(AD125-AE125),TRUE,AD125)</f>
        <v/>
      </c>
      <c r="AI125" t="str" cm="1">
        <f t="array" aca="1" ref="AI125" ca="1">_xlfn.IFS($AH125="","",TRUE,IFERROR(_xlfn.XLOOKUP(AH125,INDEX(XFERT,0,2),INDEX(XFERT,0,2),,-1),-1))</f>
        <v/>
      </c>
      <c r="AJ125" t="str" cm="1">
        <f t="array" aca="1" ref="AJ125" ca="1">_xlfn.IFS($AH125="","",TRUE,IFERROR(_xlfn.XLOOKUP(AH125,INDEX(XFERT,0,2),INDEX(XFERT,0,1),,-1),-1))</f>
        <v/>
      </c>
      <c r="AK125" t="str" cm="1">
        <f t="array" aca="1" ref="AK125" ca="1">_xlfn.IFS($AH125="","",TRUE,IFERROR(_xlfn.XLOOKUP(AH125,INDEX(XFERT,0,2),INDEX(XFERT,0,3),,-1),-1))</f>
        <v/>
      </c>
      <c r="AL125" s="39" t="str" cm="1">
        <f t="array" aca="1" ref="AL125" ca="1">_xlfn.IFS(AH125="","",(AI125+AK125)&gt;AH125,AJ125+(AH125-AI125),TRUE,AH125)</f>
        <v/>
      </c>
      <c r="AM125" t="str" cm="1">
        <f t="array" aca="1" ref="AM125" ca="1">_xlfn.IFS($AL125="","",TRUE,IFERROR(_xlfn.XLOOKUP(AL125,INDEX(XWATE,0,2),INDEX(XWATE,0,2),,-1),-1))</f>
        <v/>
      </c>
      <c r="AN125" t="str" cm="1">
        <f t="array" aca="1" ref="AN125" ca="1">_xlfn.IFS($AL125="","",TRUE,IFERROR(_xlfn.XLOOKUP(AL125,INDEX(XWATE,0,2),INDEX(XWATE,0,1),,-1),-1))</f>
        <v/>
      </c>
      <c r="AO125" t="str" cm="1">
        <f t="array" aca="1" ref="AO125" ca="1">_xlfn.IFS($AL125="","",TRUE,IFERROR(_xlfn.XLOOKUP(AL125,INDEX(XWATE,0,2),INDEX(XWATE,0,3),,-1),-1))</f>
        <v/>
      </c>
      <c r="AP125" s="39" t="str" cm="1">
        <f t="array" aca="1" ref="AP125" ca="1">_xlfn.IFS(AL125="","",(AM125+AO125)&gt;AL125,AN125+(AL125-AM125),TRUE,AL125)</f>
        <v/>
      </c>
      <c r="AQ125" t="str" cm="1">
        <f t="array" aca="1" ref="AQ125" ca="1">_xlfn.IFS($AP125="","",TRUE,IFERROR(_xlfn.XLOOKUP(AP125,INDEX(XLIGH,0,2),INDEX(XLIGH,0,2),,-1),-1))</f>
        <v/>
      </c>
      <c r="AR125" t="str" cm="1">
        <f t="array" aca="1" ref="AR125" ca="1">_xlfn.IFS($AP125="","",TRUE,IFERROR(_xlfn.XLOOKUP(AP125,INDEX(XLIGH,0,2),INDEX(XLIGH,0,1),,-1),-1))</f>
        <v/>
      </c>
      <c r="AS125" t="str" cm="1">
        <f t="array" aca="1" ref="AS125" ca="1">_xlfn.IFS($AP125="","",TRUE,IFERROR(_xlfn.XLOOKUP(AP125,INDEX(XLIGH,0,2),INDEX(XLIGH,0,3),,-1),-1))</f>
        <v/>
      </c>
      <c r="AT125" s="39" t="str" cm="1">
        <f t="array" aca="1" ref="AT125" ca="1">_xlfn.IFS(AP125="","",(AQ125+AS125)&gt;AP125,AR125+(AP125-AQ125),TRUE,AP125)</f>
        <v/>
      </c>
      <c r="AU125" t="str" cm="1">
        <f t="array" aca="1" ref="AU125" ca="1">_xlfn.IFS($AT125="","",TRUE,IFERROR(_xlfn.XLOOKUP(AT125,INDEX(XTEMP,0,2),INDEX(XTEMP,0,2),,-1),-1))</f>
        <v/>
      </c>
      <c r="AV125" t="str" cm="1">
        <f t="array" aca="1" ref="AV125" ca="1">_xlfn.IFS($AT125="","",TRUE,IFERROR(_xlfn.XLOOKUP(AT125,INDEX(XTEMP,0,2),INDEX(XTEMP,0,1),,-1),-1))</f>
        <v/>
      </c>
      <c r="AW125" t="str" cm="1">
        <f t="array" aca="1" ref="AW125" ca="1">_xlfn.IFS($AT125="","",TRUE,IFERROR(_xlfn.XLOOKUP(AT125,INDEX(XTEMP,0,2),INDEX(XTEMP,0,3),,-1),-1))</f>
        <v/>
      </c>
      <c r="AX125" s="39" t="str" cm="1">
        <f t="array" aca="1" ref="AX125" ca="1">_xlfn.IFS(AT125="","",(AU125+AW125)&gt;AT125,AV125+(AT125-AU125),TRUE,AT125)</f>
        <v/>
      </c>
      <c r="AY125" t="str" cm="1">
        <f t="array" aca="1" ref="AY125" ca="1">_xlfn.IFS($AX125="","",TRUE,IFERROR(_xlfn.XLOOKUP(AX125,INDEX(XHUMI,0,2),INDEX(XHUMI,0,2),,-1),-1))</f>
        <v/>
      </c>
      <c r="AZ125" t="str" cm="1">
        <f t="array" aca="1" ref="AZ125" ca="1">_xlfn.IFS($AX125="","",TRUE,IFERROR(_xlfn.XLOOKUP(AX125,INDEX(XHUMI,0,2),INDEX(XHUMI,0,1),,-1),-1))</f>
        <v/>
      </c>
      <c r="BA125" t="str" cm="1">
        <f t="array" aca="1" ref="BA125" ca="1">_xlfn.IFS($AX125="","",TRUE,IFERROR(_xlfn.XLOOKUP(AX125,INDEX(XHUMI,0,2),INDEX(XHUMI,0,3),,-1),-1))</f>
        <v/>
      </c>
      <c r="BB125" s="39" t="str" cm="1">
        <f t="array" aca="1" ref="BB125" ca="1">_xlfn.IFS(AX125="","",(AY125+BA125)&gt;AX125,AZ125+(AX125-AY125),TRUE,AX125)</f>
        <v/>
      </c>
      <c r="DY125" s="20"/>
      <c r="EA125"/>
      <c r="JM125" s="22"/>
      <c r="KJ125" s="20"/>
    </row>
    <row r="126" spans="1:296" x14ac:dyDescent="0.3">
      <c r="A126">
        <v>114</v>
      </c>
      <c r="C126" s="9" t="str">
        <f t="shared" ca="1" si="3"/>
        <v>882433672 754981589 206288528</v>
      </c>
      <c r="D126">
        <f t="shared" ca="1" si="4"/>
        <v>29</v>
      </c>
      <c r="E126" t="str" cm="1">
        <f t="array" aca="1" ref="E126" ca="1">_xlfn.IFS($C126=0,"",
NOT(ISERROR(VALUE(LEFT($C126,1)))),"V",
$A126=1,"begn",
TRUE,LEFT($C126,4)
)</f>
        <v>V</v>
      </c>
      <c r="F126" t="str" cm="1">
        <f t="array" aca="1" ref="F126:H126" ca="1">_xlfn.IFS($C126=0,"",
TRUE,_xlfn.TEXTSPLIT(IF($A126=1,MID($C126,7,1000),$C126)," ")
)</f>
        <v>882433672</v>
      </c>
      <c r="G126" t="str">
        <f ca="1"/>
        <v>754981589</v>
      </c>
      <c r="H126" t="str">
        <f ca="1"/>
        <v>206288528</v>
      </c>
      <c r="U126"/>
      <c r="Z126" s="37" t="str">
        <f t="shared" ca="1" si="5"/>
        <v/>
      </c>
      <c r="AA126" t="str" cm="1">
        <f t="array" aca="1" ref="AA126" ca="1">_xlfn.IFS($Z126="","",TRUE,IFERROR(_xlfn.XLOOKUP(Z126,INDEX(XSEED,0,2),INDEX(XSEED,0,2),,-1),-1))</f>
        <v/>
      </c>
      <c r="AB126" t="str" cm="1">
        <f t="array" aca="1" ref="AB126" ca="1">_xlfn.IFS($Z126="","",TRUE,IFERROR(_xlfn.XLOOKUP(Z126,INDEX(XSEED,0,2),INDEX(XSEED,0,1),,-1),-1))</f>
        <v/>
      </c>
      <c r="AC126" t="str" cm="1">
        <f t="array" aca="1" ref="AC126" ca="1">_xlfn.IFS($Z126="","",TRUE,IFERROR(_xlfn.XLOOKUP(Z126,INDEX(XSEED,0,2),INDEX(XSEED,0,3),,-1),-1))</f>
        <v/>
      </c>
      <c r="AD126" s="39" t="str" cm="1">
        <f t="array" aca="1" ref="AD126" ca="1">_xlfn.IFS(Z126="","",(AA126+AC126)&gt;Z126,AB126+(Z126-AA126),TRUE,Z126)</f>
        <v/>
      </c>
      <c r="AE126" t="str" cm="1">
        <f t="array" aca="1" ref="AE126" ca="1">_xlfn.IFS($AD126="","",TRUE,IFERROR(_xlfn.XLOOKUP(AD126,INDEX(XSOIL,0,2),INDEX(XSOIL,0,2),,-1),-1))</f>
        <v/>
      </c>
      <c r="AF126" t="str" cm="1">
        <f t="array" aca="1" ref="AF126" ca="1">_xlfn.IFS($AD126="","",TRUE,IFERROR(_xlfn.XLOOKUP(AD126,INDEX(XSOIL,0,2),INDEX(XSOIL,0,1),,-1),-1))</f>
        <v/>
      </c>
      <c r="AG126" t="str" cm="1">
        <f t="array" aca="1" ref="AG126" ca="1">_xlfn.IFS($AD126="","",TRUE,IFERROR(_xlfn.XLOOKUP(AD126,INDEX(XSOIL,0,2),INDEX(XSOIL,0,3),,-1),-1))</f>
        <v/>
      </c>
      <c r="AH126" s="39" t="str" cm="1">
        <f t="array" aca="1" ref="AH126" ca="1">_xlfn.IFS(AD126="","",(AE126+AG126)&gt;AD126,AF126+(AD126-AE126),TRUE,AD126)</f>
        <v/>
      </c>
      <c r="AI126" t="str" cm="1">
        <f t="array" aca="1" ref="AI126" ca="1">_xlfn.IFS($AH126="","",TRUE,IFERROR(_xlfn.XLOOKUP(AH126,INDEX(XFERT,0,2),INDEX(XFERT,0,2),,-1),-1))</f>
        <v/>
      </c>
      <c r="AJ126" t="str" cm="1">
        <f t="array" aca="1" ref="AJ126" ca="1">_xlfn.IFS($AH126="","",TRUE,IFERROR(_xlfn.XLOOKUP(AH126,INDEX(XFERT,0,2),INDEX(XFERT,0,1),,-1),-1))</f>
        <v/>
      </c>
      <c r="AK126" t="str" cm="1">
        <f t="array" aca="1" ref="AK126" ca="1">_xlfn.IFS($AH126="","",TRUE,IFERROR(_xlfn.XLOOKUP(AH126,INDEX(XFERT,0,2),INDEX(XFERT,0,3),,-1),-1))</f>
        <v/>
      </c>
      <c r="AL126" s="39" t="str" cm="1">
        <f t="array" aca="1" ref="AL126" ca="1">_xlfn.IFS(AH126="","",(AI126+AK126)&gt;AH126,AJ126+(AH126-AI126),TRUE,AH126)</f>
        <v/>
      </c>
      <c r="AM126" t="str" cm="1">
        <f t="array" aca="1" ref="AM126" ca="1">_xlfn.IFS($AL126="","",TRUE,IFERROR(_xlfn.XLOOKUP(AL126,INDEX(XWATE,0,2),INDEX(XWATE,0,2),,-1),-1))</f>
        <v/>
      </c>
      <c r="AN126" t="str" cm="1">
        <f t="array" aca="1" ref="AN126" ca="1">_xlfn.IFS($AL126="","",TRUE,IFERROR(_xlfn.XLOOKUP(AL126,INDEX(XWATE,0,2),INDEX(XWATE,0,1),,-1),-1))</f>
        <v/>
      </c>
      <c r="AO126" t="str" cm="1">
        <f t="array" aca="1" ref="AO126" ca="1">_xlfn.IFS($AL126="","",TRUE,IFERROR(_xlfn.XLOOKUP(AL126,INDEX(XWATE,0,2),INDEX(XWATE,0,3),,-1),-1))</f>
        <v/>
      </c>
      <c r="AP126" s="39" t="str" cm="1">
        <f t="array" aca="1" ref="AP126" ca="1">_xlfn.IFS(AL126="","",(AM126+AO126)&gt;AL126,AN126+(AL126-AM126),TRUE,AL126)</f>
        <v/>
      </c>
      <c r="AQ126" t="str" cm="1">
        <f t="array" aca="1" ref="AQ126" ca="1">_xlfn.IFS($AP126="","",TRUE,IFERROR(_xlfn.XLOOKUP(AP126,INDEX(XLIGH,0,2),INDEX(XLIGH,0,2),,-1),-1))</f>
        <v/>
      </c>
      <c r="AR126" t="str" cm="1">
        <f t="array" aca="1" ref="AR126" ca="1">_xlfn.IFS($AP126="","",TRUE,IFERROR(_xlfn.XLOOKUP(AP126,INDEX(XLIGH,0,2),INDEX(XLIGH,0,1),,-1),-1))</f>
        <v/>
      </c>
      <c r="AS126" t="str" cm="1">
        <f t="array" aca="1" ref="AS126" ca="1">_xlfn.IFS($AP126="","",TRUE,IFERROR(_xlfn.XLOOKUP(AP126,INDEX(XLIGH,0,2),INDEX(XLIGH,0,3),,-1),-1))</f>
        <v/>
      </c>
      <c r="AT126" s="39" t="str" cm="1">
        <f t="array" aca="1" ref="AT126" ca="1">_xlfn.IFS(AP126="","",(AQ126+AS126)&gt;AP126,AR126+(AP126-AQ126),TRUE,AP126)</f>
        <v/>
      </c>
      <c r="AU126" t="str" cm="1">
        <f t="array" aca="1" ref="AU126" ca="1">_xlfn.IFS($AT126="","",TRUE,IFERROR(_xlfn.XLOOKUP(AT126,INDEX(XTEMP,0,2),INDEX(XTEMP,0,2),,-1),-1))</f>
        <v/>
      </c>
      <c r="AV126" t="str" cm="1">
        <f t="array" aca="1" ref="AV126" ca="1">_xlfn.IFS($AT126="","",TRUE,IFERROR(_xlfn.XLOOKUP(AT126,INDEX(XTEMP,0,2),INDEX(XTEMP,0,1),,-1),-1))</f>
        <v/>
      </c>
      <c r="AW126" t="str" cm="1">
        <f t="array" aca="1" ref="AW126" ca="1">_xlfn.IFS($AT126="","",TRUE,IFERROR(_xlfn.XLOOKUP(AT126,INDEX(XTEMP,0,2),INDEX(XTEMP,0,3),,-1),-1))</f>
        <v/>
      </c>
      <c r="AX126" s="39" t="str" cm="1">
        <f t="array" aca="1" ref="AX126" ca="1">_xlfn.IFS(AT126="","",(AU126+AW126)&gt;AT126,AV126+(AT126-AU126),TRUE,AT126)</f>
        <v/>
      </c>
      <c r="AY126" t="str" cm="1">
        <f t="array" aca="1" ref="AY126" ca="1">_xlfn.IFS($AX126="","",TRUE,IFERROR(_xlfn.XLOOKUP(AX126,INDEX(XHUMI,0,2),INDEX(XHUMI,0,2),,-1),-1))</f>
        <v/>
      </c>
      <c r="AZ126" t="str" cm="1">
        <f t="array" aca="1" ref="AZ126" ca="1">_xlfn.IFS($AX126="","",TRUE,IFERROR(_xlfn.XLOOKUP(AX126,INDEX(XHUMI,0,2),INDEX(XHUMI,0,1),,-1),-1))</f>
        <v/>
      </c>
      <c r="BA126" t="str" cm="1">
        <f t="array" aca="1" ref="BA126" ca="1">_xlfn.IFS($AX126="","",TRUE,IFERROR(_xlfn.XLOOKUP(AX126,INDEX(XHUMI,0,2),INDEX(XHUMI,0,3),,-1),-1))</f>
        <v/>
      </c>
      <c r="BB126" s="39" t="str" cm="1">
        <f t="array" aca="1" ref="BB126" ca="1">_xlfn.IFS(AX126="","",(AY126+BA126)&gt;AX126,AZ126+(AX126-AY126),TRUE,AX126)</f>
        <v/>
      </c>
      <c r="DY126" s="20"/>
      <c r="EA126"/>
      <c r="JM126" s="22"/>
      <c r="KJ126" s="20"/>
    </row>
    <row r="127" spans="1:296" x14ac:dyDescent="0.3">
      <c r="A127">
        <v>115</v>
      </c>
      <c r="C127" s="9" t="str">
        <f t="shared" ca="1" si="3"/>
        <v>608195463 3121921986 8761321</v>
      </c>
      <c r="D127">
        <f t="shared" ca="1" si="4"/>
        <v>28</v>
      </c>
      <c r="E127" t="str" cm="1">
        <f t="array" aca="1" ref="E127" ca="1">_xlfn.IFS($C127=0,"",
NOT(ISERROR(VALUE(LEFT($C127,1)))),"V",
$A127=1,"begn",
TRUE,LEFT($C127,4)
)</f>
        <v>V</v>
      </c>
      <c r="F127" t="str" cm="1">
        <f t="array" aca="1" ref="F127:H127" ca="1">_xlfn.IFS($C127=0,"",
TRUE,_xlfn.TEXTSPLIT(IF($A127=1,MID($C127,7,1000),$C127)," ")
)</f>
        <v>608195463</v>
      </c>
      <c r="G127" t="str">
        <f ca="1"/>
        <v>3121921986</v>
      </c>
      <c r="H127" t="str">
        <f ca="1"/>
        <v>8761321</v>
      </c>
      <c r="U127"/>
      <c r="Z127" s="37" t="str">
        <f t="shared" ca="1" si="5"/>
        <v/>
      </c>
      <c r="AA127" t="str" cm="1">
        <f t="array" aca="1" ref="AA127" ca="1">_xlfn.IFS($Z127="","",TRUE,IFERROR(_xlfn.XLOOKUP(Z127,INDEX(XSEED,0,2),INDEX(XSEED,0,2),,-1),-1))</f>
        <v/>
      </c>
      <c r="AB127" t="str" cm="1">
        <f t="array" aca="1" ref="AB127" ca="1">_xlfn.IFS($Z127="","",TRUE,IFERROR(_xlfn.XLOOKUP(Z127,INDEX(XSEED,0,2),INDEX(XSEED,0,1),,-1),-1))</f>
        <v/>
      </c>
      <c r="AC127" t="str" cm="1">
        <f t="array" aca="1" ref="AC127" ca="1">_xlfn.IFS($Z127="","",TRUE,IFERROR(_xlfn.XLOOKUP(Z127,INDEX(XSEED,0,2),INDEX(XSEED,0,3),,-1),-1))</f>
        <v/>
      </c>
      <c r="AD127" s="39" t="str" cm="1">
        <f t="array" aca="1" ref="AD127" ca="1">_xlfn.IFS(Z127="","",(AA127+AC127)&gt;Z127,AB127+(Z127-AA127),TRUE,Z127)</f>
        <v/>
      </c>
      <c r="AE127" t="str" cm="1">
        <f t="array" aca="1" ref="AE127" ca="1">_xlfn.IFS($AD127="","",TRUE,IFERROR(_xlfn.XLOOKUP(AD127,INDEX(XSOIL,0,2),INDEX(XSOIL,0,2),,-1),-1))</f>
        <v/>
      </c>
      <c r="AF127" t="str" cm="1">
        <f t="array" aca="1" ref="AF127" ca="1">_xlfn.IFS($AD127="","",TRUE,IFERROR(_xlfn.XLOOKUP(AD127,INDEX(XSOIL,0,2),INDEX(XSOIL,0,1),,-1),-1))</f>
        <v/>
      </c>
      <c r="AG127" t="str" cm="1">
        <f t="array" aca="1" ref="AG127" ca="1">_xlfn.IFS($AD127="","",TRUE,IFERROR(_xlfn.XLOOKUP(AD127,INDEX(XSOIL,0,2),INDEX(XSOIL,0,3),,-1),-1))</f>
        <v/>
      </c>
      <c r="AH127" s="39" t="str" cm="1">
        <f t="array" aca="1" ref="AH127" ca="1">_xlfn.IFS(AD127="","",(AE127+AG127)&gt;AD127,AF127+(AD127-AE127),TRUE,AD127)</f>
        <v/>
      </c>
      <c r="AI127" t="str" cm="1">
        <f t="array" aca="1" ref="AI127" ca="1">_xlfn.IFS($AH127="","",TRUE,IFERROR(_xlfn.XLOOKUP(AH127,INDEX(XFERT,0,2),INDEX(XFERT,0,2),,-1),-1))</f>
        <v/>
      </c>
      <c r="AJ127" t="str" cm="1">
        <f t="array" aca="1" ref="AJ127" ca="1">_xlfn.IFS($AH127="","",TRUE,IFERROR(_xlfn.XLOOKUP(AH127,INDEX(XFERT,0,2),INDEX(XFERT,0,1),,-1),-1))</f>
        <v/>
      </c>
      <c r="AK127" t="str" cm="1">
        <f t="array" aca="1" ref="AK127" ca="1">_xlfn.IFS($AH127="","",TRUE,IFERROR(_xlfn.XLOOKUP(AH127,INDEX(XFERT,0,2),INDEX(XFERT,0,3),,-1),-1))</f>
        <v/>
      </c>
      <c r="AL127" s="39" t="str" cm="1">
        <f t="array" aca="1" ref="AL127" ca="1">_xlfn.IFS(AH127="","",(AI127+AK127)&gt;AH127,AJ127+(AH127-AI127),TRUE,AH127)</f>
        <v/>
      </c>
      <c r="AM127" t="str" cm="1">
        <f t="array" aca="1" ref="AM127" ca="1">_xlfn.IFS($AL127="","",TRUE,IFERROR(_xlfn.XLOOKUP(AL127,INDEX(XWATE,0,2),INDEX(XWATE,0,2),,-1),-1))</f>
        <v/>
      </c>
      <c r="AN127" t="str" cm="1">
        <f t="array" aca="1" ref="AN127" ca="1">_xlfn.IFS($AL127="","",TRUE,IFERROR(_xlfn.XLOOKUP(AL127,INDEX(XWATE,0,2),INDEX(XWATE,0,1),,-1),-1))</f>
        <v/>
      </c>
      <c r="AO127" t="str" cm="1">
        <f t="array" aca="1" ref="AO127" ca="1">_xlfn.IFS($AL127="","",TRUE,IFERROR(_xlfn.XLOOKUP(AL127,INDEX(XWATE,0,2),INDEX(XWATE,0,3),,-1),-1))</f>
        <v/>
      </c>
      <c r="AP127" s="39" t="str" cm="1">
        <f t="array" aca="1" ref="AP127" ca="1">_xlfn.IFS(AL127="","",(AM127+AO127)&gt;AL127,AN127+(AL127-AM127),TRUE,AL127)</f>
        <v/>
      </c>
      <c r="AQ127" t="str" cm="1">
        <f t="array" aca="1" ref="AQ127" ca="1">_xlfn.IFS($AP127="","",TRUE,IFERROR(_xlfn.XLOOKUP(AP127,INDEX(XLIGH,0,2),INDEX(XLIGH,0,2),,-1),-1))</f>
        <v/>
      </c>
      <c r="AR127" t="str" cm="1">
        <f t="array" aca="1" ref="AR127" ca="1">_xlfn.IFS($AP127="","",TRUE,IFERROR(_xlfn.XLOOKUP(AP127,INDEX(XLIGH,0,2),INDEX(XLIGH,0,1),,-1),-1))</f>
        <v/>
      </c>
      <c r="AS127" t="str" cm="1">
        <f t="array" aca="1" ref="AS127" ca="1">_xlfn.IFS($AP127="","",TRUE,IFERROR(_xlfn.XLOOKUP(AP127,INDEX(XLIGH,0,2),INDEX(XLIGH,0,3),,-1),-1))</f>
        <v/>
      </c>
      <c r="AT127" s="39" t="str" cm="1">
        <f t="array" aca="1" ref="AT127" ca="1">_xlfn.IFS(AP127="","",(AQ127+AS127)&gt;AP127,AR127+(AP127-AQ127),TRUE,AP127)</f>
        <v/>
      </c>
      <c r="AU127" t="str" cm="1">
        <f t="array" aca="1" ref="AU127" ca="1">_xlfn.IFS($AT127="","",TRUE,IFERROR(_xlfn.XLOOKUP(AT127,INDEX(XTEMP,0,2),INDEX(XTEMP,0,2),,-1),-1))</f>
        <v/>
      </c>
      <c r="AV127" t="str" cm="1">
        <f t="array" aca="1" ref="AV127" ca="1">_xlfn.IFS($AT127="","",TRUE,IFERROR(_xlfn.XLOOKUP(AT127,INDEX(XTEMP,0,2),INDEX(XTEMP,0,1),,-1),-1))</f>
        <v/>
      </c>
      <c r="AW127" t="str" cm="1">
        <f t="array" aca="1" ref="AW127" ca="1">_xlfn.IFS($AT127="","",TRUE,IFERROR(_xlfn.XLOOKUP(AT127,INDEX(XTEMP,0,2),INDEX(XTEMP,0,3),,-1),-1))</f>
        <v/>
      </c>
      <c r="AX127" s="39" t="str" cm="1">
        <f t="array" aca="1" ref="AX127" ca="1">_xlfn.IFS(AT127="","",(AU127+AW127)&gt;AT127,AV127+(AT127-AU127),TRUE,AT127)</f>
        <v/>
      </c>
      <c r="AY127" t="str" cm="1">
        <f t="array" aca="1" ref="AY127" ca="1">_xlfn.IFS($AX127="","",TRUE,IFERROR(_xlfn.XLOOKUP(AX127,INDEX(XHUMI,0,2),INDEX(XHUMI,0,2),,-1),-1))</f>
        <v/>
      </c>
      <c r="AZ127" t="str" cm="1">
        <f t="array" aca="1" ref="AZ127" ca="1">_xlfn.IFS($AX127="","",TRUE,IFERROR(_xlfn.XLOOKUP(AX127,INDEX(XHUMI,0,2),INDEX(XHUMI,0,1),,-1),-1))</f>
        <v/>
      </c>
      <c r="BA127" t="str" cm="1">
        <f t="array" aca="1" ref="BA127" ca="1">_xlfn.IFS($AX127="","",TRUE,IFERROR(_xlfn.XLOOKUP(AX127,INDEX(XHUMI,0,2),INDEX(XHUMI,0,3),,-1),-1))</f>
        <v/>
      </c>
      <c r="BB127" s="39" t="str" cm="1">
        <f t="array" aca="1" ref="BB127" ca="1">_xlfn.IFS(AX127="","",(AY127+BA127)&gt;AX127,AZ127+(AX127-AY127),TRUE,AX127)</f>
        <v/>
      </c>
      <c r="DY127" s="20"/>
      <c r="EA127"/>
      <c r="JM127" s="22"/>
      <c r="KJ127" s="20"/>
    </row>
    <row r="128" spans="1:296" x14ac:dyDescent="0.3">
      <c r="A128">
        <v>116</v>
      </c>
      <c r="C128" s="9" t="str">
        <f t="shared" ca="1" si="3"/>
        <v>393888178 145828809 140878042</v>
      </c>
      <c r="D128">
        <f t="shared" ca="1" si="4"/>
        <v>29</v>
      </c>
      <c r="E128" t="str" cm="1">
        <f t="array" aca="1" ref="E128" ca="1">_xlfn.IFS($C128=0,"",
NOT(ISERROR(VALUE(LEFT($C128,1)))),"V",
$A128=1,"begn",
TRUE,LEFT($C128,4)
)</f>
        <v>V</v>
      </c>
      <c r="F128" t="str" cm="1">
        <f t="array" aca="1" ref="F128:H128" ca="1">_xlfn.IFS($C128=0,"",
TRUE,_xlfn.TEXTSPLIT(IF($A128=1,MID($C128,7,1000),$C128)," ")
)</f>
        <v>393888178</v>
      </c>
      <c r="G128" t="str">
        <f ca="1"/>
        <v>145828809</v>
      </c>
      <c r="H128" t="str">
        <f ca="1"/>
        <v>140878042</v>
      </c>
      <c r="U128"/>
      <c r="Z128" s="37" t="str">
        <f t="shared" ca="1" si="5"/>
        <v/>
      </c>
      <c r="AA128" t="str" cm="1">
        <f t="array" aca="1" ref="AA128" ca="1">_xlfn.IFS($Z128="","",TRUE,IFERROR(_xlfn.XLOOKUP(Z128,INDEX(XSEED,0,2),INDEX(XSEED,0,2),,-1),-1))</f>
        <v/>
      </c>
      <c r="AB128" t="str" cm="1">
        <f t="array" aca="1" ref="AB128" ca="1">_xlfn.IFS($Z128="","",TRUE,IFERROR(_xlfn.XLOOKUP(Z128,INDEX(XSEED,0,2),INDEX(XSEED,0,1),,-1),-1))</f>
        <v/>
      </c>
      <c r="AC128" t="str" cm="1">
        <f t="array" aca="1" ref="AC128" ca="1">_xlfn.IFS($Z128="","",TRUE,IFERROR(_xlfn.XLOOKUP(Z128,INDEX(XSEED,0,2),INDEX(XSEED,0,3),,-1),-1))</f>
        <v/>
      </c>
      <c r="AD128" s="39" t="str" cm="1">
        <f t="array" aca="1" ref="AD128" ca="1">_xlfn.IFS(Z128="","",(AA128+AC128)&gt;Z128,AB128+(Z128-AA128),TRUE,Z128)</f>
        <v/>
      </c>
      <c r="AE128" t="str" cm="1">
        <f t="array" aca="1" ref="AE128" ca="1">_xlfn.IFS($AD128="","",TRUE,IFERROR(_xlfn.XLOOKUP(AD128,INDEX(XSOIL,0,2),INDEX(XSOIL,0,2),,-1),-1))</f>
        <v/>
      </c>
      <c r="AF128" t="str" cm="1">
        <f t="array" aca="1" ref="AF128" ca="1">_xlfn.IFS($AD128="","",TRUE,IFERROR(_xlfn.XLOOKUP(AD128,INDEX(XSOIL,0,2),INDEX(XSOIL,0,1),,-1),-1))</f>
        <v/>
      </c>
      <c r="AG128" t="str" cm="1">
        <f t="array" aca="1" ref="AG128" ca="1">_xlfn.IFS($AD128="","",TRUE,IFERROR(_xlfn.XLOOKUP(AD128,INDEX(XSOIL,0,2),INDEX(XSOIL,0,3),,-1),-1))</f>
        <v/>
      </c>
      <c r="AH128" s="39" t="str" cm="1">
        <f t="array" aca="1" ref="AH128" ca="1">_xlfn.IFS(AD128="","",(AE128+AG128)&gt;AD128,AF128+(AD128-AE128),TRUE,AD128)</f>
        <v/>
      </c>
      <c r="AI128" t="str" cm="1">
        <f t="array" aca="1" ref="AI128" ca="1">_xlfn.IFS($AH128="","",TRUE,IFERROR(_xlfn.XLOOKUP(AH128,INDEX(XFERT,0,2),INDEX(XFERT,0,2),,-1),-1))</f>
        <v/>
      </c>
      <c r="AJ128" t="str" cm="1">
        <f t="array" aca="1" ref="AJ128" ca="1">_xlfn.IFS($AH128="","",TRUE,IFERROR(_xlfn.XLOOKUP(AH128,INDEX(XFERT,0,2),INDEX(XFERT,0,1),,-1),-1))</f>
        <v/>
      </c>
      <c r="AK128" t="str" cm="1">
        <f t="array" aca="1" ref="AK128" ca="1">_xlfn.IFS($AH128="","",TRUE,IFERROR(_xlfn.XLOOKUP(AH128,INDEX(XFERT,0,2),INDEX(XFERT,0,3),,-1),-1))</f>
        <v/>
      </c>
      <c r="AL128" s="39" t="str" cm="1">
        <f t="array" aca="1" ref="AL128" ca="1">_xlfn.IFS(AH128="","",(AI128+AK128)&gt;AH128,AJ128+(AH128-AI128),TRUE,AH128)</f>
        <v/>
      </c>
      <c r="AM128" t="str" cm="1">
        <f t="array" aca="1" ref="AM128" ca="1">_xlfn.IFS($AL128="","",TRUE,IFERROR(_xlfn.XLOOKUP(AL128,INDEX(XWATE,0,2),INDEX(XWATE,0,2),,-1),-1))</f>
        <v/>
      </c>
      <c r="AN128" t="str" cm="1">
        <f t="array" aca="1" ref="AN128" ca="1">_xlfn.IFS($AL128="","",TRUE,IFERROR(_xlfn.XLOOKUP(AL128,INDEX(XWATE,0,2),INDEX(XWATE,0,1),,-1),-1))</f>
        <v/>
      </c>
      <c r="AO128" t="str" cm="1">
        <f t="array" aca="1" ref="AO128" ca="1">_xlfn.IFS($AL128="","",TRUE,IFERROR(_xlfn.XLOOKUP(AL128,INDEX(XWATE,0,2),INDEX(XWATE,0,3),,-1),-1))</f>
        <v/>
      </c>
      <c r="AP128" s="39" t="str" cm="1">
        <f t="array" aca="1" ref="AP128" ca="1">_xlfn.IFS(AL128="","",(AM128+AO128)&gt;AL128,AN128+(AL128-AM128),TRUE,AL128)</f>
        <v/>
      </c>
      <c r="AQ128" t="str" cm="1">
        <f t="array" aca="1" ref="AQ128" ca="1">_xlfn.IFS($AP128="","",TRUE,IFERROR(_xlfn.XLOOKUP(AP128,INDEX(XLIGH,0,2),INDEX(XLIGH,0,2),,-1),-1))</f>
        <v/>
      </c>
      <c r="AR128" t="str" cm="1">
        <f t="array" aca="1" ref="AR128" ca="1">_xlfn.IFS($AP128="","",TRUE,IFERROR(_xlfn.XLOOKUP(AP128,INDEX(XLIGH,0,2),INDEX(XLIGH,0,1),,-1),-1))</f>
        <v/>
      </c>
      <c r="AS128" t="str" cm="1">
        <f t="array" aca="1" ref="AS128" ca="1">_xlfn.IFS($AP128="","",TRUE,IFERROR(_xlfn.XLOOKUP(AP128,INDEX(XLIGH,0,2),INDEX(XLIGH,0,3),,-1),-1))</f>
        <v/>
      </c>
      <c r="AT128" s="39" t="str" cm="1">
        <f t="array" aca="1" ref="AT128" ca="1">_xlfn.IFS(AP128="","",(AQ128+AS128)&gt;AP128,AR128+(AP128-AQ128),TRUE,AP128)</f>
        <v/>
      </c>
      <c r="AU128" t="str" cm="1">
        <f t="array" aca="1" ref="AU128" ca="1">_xlfn.IFS($AT128="","",TRUE,IFERROR(_xlfn.XLOOKUP(AT128,INDEX(XTEMP,0,2),INDEX(XTEMP,0,2),,-1),-1))</f>
        <v/>
      </c>
      <c r="AV128" t="str" cm="1">
        <f t="array" aca="1" ref="AV128" ca="1">_xlfn.IFS($AT128="","",TRUE,IFERROR(_xlfn.XLOOKUP(AT128,INDEX(XTEMP,0,2),INDEX(XTEMP,0,1),,-1),-1))</f>
        <v/>
      </c>
      <c r="AW128" t="str" cm="1">
        <f t="array" aca="1" ref="AW128" ca="1">_xlfn.IFS($AT128="","",TRUE,IFERROR(_xlfn.XLOOKUP(AT128,INDEX(XTEMP,0,2),INDEX(XTEMP,0,3),,-1),-1))</f>
        <v/>
      </c>
      <c r="AX128" s="39" t="str" cm="1">
        <f t="array" aca="1" ref="AX128" ca="1">_xlfn.IFS(AT128="","",(AU128+AW128)&gt;AT128,AV128+(AT128-AU128),TRUE,AT128)</f>
        <v/>
      </c>
      <c r="AY128" t="str" cm="1">
        <f t="array" aca="1" ref="AY128" ca="1">_xlfn.IFS($AX128="","",TRUE,IFERROR(_xlfn.XLOOKUP(AX128,INDEX(XHUMI,0,2),INDEX(XHUMI,0,2),,-1),-1))</f>
        <v/>
      </c>
      <c r="AZ128" t="str" cm="1">
        <f t="array" aca="1" ref="AZ128" ca="1">_xlfn.IFS($AX128="","",TRUE,IFERROR(_xlfn.XLOOKUP(AX128,INDEX(XHUMI,0,2),INDEX(XHUMI,0,1),,-1),-1))</f>
        <v/>
      </c>
      <c r="BA128" t="str" cm="1">
        <f t="array" aca="1" ref="BA128" ca="1">_xlfn.IFS($AX128="","",TRUE,IFERROR(_xlfn.XLOOKUP(AX128,INDEX(XHUMI,0,2),INDEX(XHUMI,0,3),,-1),-1))</f>
        <v/>
      </c>
      <c r="BB128" s="39" t="str" cm="1">
        <f t="array" aca="1" ref="BB128" ca="1">_xlfn.IFS(AX128="","",(AY128+BA128)&gt;AX128,AZ128+(AX128-AY128),TRUE,AX128)</f>
        <v/>
      </c>
      <c r="DY128" s="20"/>
      <c r="EA128"/>
      <c r="JM128" s="22"/>
      <c r="KJ128" s="20"/>
    </row>
    <row r="129" spans="1:296" x14ac:dyDescent="0.3">
      <c r="A129">
        <v>117</v>
      </c>
      <c r="C129" s="9" t="str">
        <f t="shared" ca="1" si="3"/>
        <v>3166108849 1530740045 97835767</v>
      </c>
      <c r="D129">
        <f t="shared" ca="1" si="4"/>
        <v>30</v>
      </c>
      <c r="E129" t="str" cm="1">
        <f t="array" aca="1" ref="E129" ca="1">_xlfn.IFS($C129=0,"",
NOT(ISERROR(VALUE(LEFT($C129,1)))),"V",
$A129=1,"begn",
TRUE,LEFT($C129,4)
)</f>
        <v>V</v>
      </c>
      <c r="F129" t="str" cm="1">
        <f t="array" aca="1" ref="F129:H129" ca="1">_xlfn.IFS($C129=0,"",
TRUE,_xlfn.TEXTSPLIT(IF($A129=1,MID($C129,7,1000),$C129)," ")
)</f>
        <v>3166108849</v>
      </c>
      <c r="G129" t="str">
        <f ca="1"/>
        <v>1530740045</v>
      </c>
      <c r="H129" t="str">
        <f ca="1"/>
        <v>97835767</v>
      </c>
      <c r="U129"/>
      <c r="Z129" s="37" t="str">
        <f t="shared" ca="1" si="5"/>
        <v/>
      </c>
      <c r="AA129" t="str" cm="1">
        <f t="array" aca="1" ref="AA129" ca="1">_xlfn.IFS($Z129="","",TRUE,IFERROR(_xlfn.XLOOKUP(Z129,INDEX(XSEED,0,2),INDEX(XSEED,0,2),,-1),-1))</f>
        <v/>
      </c>
      <c r="AB129" t="str" cm="1">
        <f t="array" aca="1" ref="AB129" ca="1">_xlfn.IFS($Z129="","",TRUE,IFERROR(_xlfn.XLOOKUP(Z129,INDEX(XSEED,0,2),INDEX(XSEED,0,1),,-1),-1))</f>
        <v/>
      </c>
      <c r="AC129" t="str" cm="1">
        <f t="array" aca="1" ref="AC129" ca="1">_xlfn.IFS($Z129="","",TRUE,IFERROR(_xlfn.XLOOKUP(Z129,INDEX(XSEED,0,2),INDEX(XSEED,0,3),,-1),-1))</f>
        <v/>
      </c>
      <c r="AD129" s="39" t="str" cm="1">
        <f t="array" aca="1" ref="AD129" ca="1">_xlfn.IFS(Z129="","",(AA129+AC129)&gt;Z129,AB129+(Z129-AA129),TRUE,Z129)</f>
        <v/>
      </c>
      <c r="AE129" t="str" cm="1">
        <f t="array" aca="1" ref="AE129" ca="1">_xlfn.IFS($AD129="","",TRUE,IFERROR(_xlfn.XLOOKUP(AD129,INDEX(XSOIL,0,2),INDEX(XSOIL,0,2),,-1),-1))</f>
        <v/>
      </c>
      <c r="AF129" t="str" cm="1">
        <f t="array" aca="1" ref="AF129" ca="1">_xlfn.IFS($AD129="","",TRUE,IFERROR(_xlfn.XLOOKUP(AD129,INDEX(XSOIL,0,2),INDEX(XSOIL,0,1),,-1),-1))</f>
        <v/>
      </c>
      <c r="AG129" t="str" cm="1">
        <f t="array" aca="1" ref="AG129" ca="1">_xlfn.IFS($AD129="","",TRUE,IFERROR(_xlfn.XLOOKUP(AD129,INDEX(XSOIL,0,2),INDEX(XSOIL,0,3),,-1),-1))</f>
        <v/>
      </c>
      <c r="AH129" s="39" t="str" cm="1">
        <f t="array" aca="1" ref="AH129" ca="1">_xlfn.IFS(AD129="","",(AE129+AG129)&gt;AD129,AF129+(AD129-AE129),TRUE,AD129)</f>
        <v/>
      </c>
      <c r="AI129" t="str" cm="1">
        <f t="array" aca="1" ref="AI129" ca="1">_xlfn.IFS($AH129="","",TRUE,IFERROR(_xlfn.XLOOKUP(AH129,INDEX(XFERT,0,2),INDEX(XFERT,0,2),,-1),-1))</f>
        <v/>
      </c>
      <c r="AJ129" t="str" cm="1">
        <f t="array" aca="1" ref="AJ129" ca="1">_xlfn.IFS($AH129="","",TRUE,IFERROR(_xlfn.XLOOKUP(AH129,INDEX(XFERT,0,2),INDEX(XFERT,0,1),,-1),-1))</f>
        <v/>
      </c>
      <c r="AK129" t="str" cm="1">
        <f t="array" aca="1" ref="AK129" ca="1">_xlfn.IFS($AH129="","",TRUE,IFERROR(_xlfn.XLOOKUP(AH129,INDEX(XFERT,0,2),INDEX(XFERT,0,3),,-1),-1))</f>
        <v/>
      </c>
      <c r="AL129" s="39" t="str" cm="1">
        <f t="array" aca="1" ref="AL129" ca="1">_xlfn.IFS(AH129="","",(AI129+AK129)&gt;AH129,AJ129+(AH129-AI129),TRUE,AH129)</f>
        <v/>
      </c>
      <c r="AM129" t="str" cm="1">
        <f t="array" aca="1" ref="AM129" ca="1">_xlfn.IFS($AL129="","",TRUE,IFERROR(_xlfn.XLOOKUP(AL129,INDEX(XWATE,0,2),INDEX(XWATE,0,2),,-1),-1))</f>
        <v/>
      </c>
      <c r="AN129" t="str" cm="1">
        <f t="array" aca="1" ref="AN129" ca="1">_xlfn.IFS($AL129="","",TRUE,IFERROR(_xlfn.XLOOKUP(AL129,INDEX(XWATE,0,2),INDEX(XWATE,0,1),,-1),-1))</f>
        <v/>
      </c>
      <c r="AO129" t="str" cm="1">
        <f t="array" aca="1" ref="AO129" ca="1">_xlfn.IFS($AL129="","",TRUE,IFERROR(_xlfn.XLOOKUP(AL129,INDEX(XWATE,0,2),INDEX(XWATE,0,3),,-1),-1))</f>
        <v/>
      </c>
      <c r="AP129" s="39" t="str" cm="1">
        <f t="array" aca="1" ref="AP129" ca="1">_xlfn.IFS(AL129="","",(AM129+AO129)&gt;AL129,AN129+(AL129-AM129),TRUE,AL129)</f>
        <v/>
      </c>
      <c r="AQ129" t="str" cm="1">
        <f t="array" aca="1" ref="AQ129" ca="1">_xlfn.IFS($AP129="","",TRUE,IFERROR(_xlfn.XLOOKUP(AP129,INDEX(XLIGH,0,2),INDEX(XLIGH,0,2),,-1),-1))</f>
        <v/>
      </c>
      <c r="AR129" t="str" cm="1">
        <f t="array" aca="1" ref="AR129" ca="1">_xlfn.IFS($AP129="","",TRUE,IFERROR(_xlfn.XLOOKUP(AP129,INDEX(XLIGH,0,2),INDEX(XLIGH,0,1),,-1),-1))</f>
        <v/>
      </c>
      <c r="AS129" t="str" cm="1">
        <f t="array" aca="1" ref="AS129" ca="1">_xlfn.IFS($AP129="","",TRUE,IFERROR(_xlfn.XLOOKUP(AP129,INDEX(XLIGH,0,2),INDEX(XLIGH,0,3),,-1),-1))</f>
        <v/>
      </c>
      <c r="AT129" s="39" t="str" cm="1">
        <f t="array" aca="1" ref="AT129" ca="1">_xlfn.IFS(AP129="","",(AQ129+AS129)&gt;AP129,AR129+(AP129-AQ129),TRUE,AP129)</f>
        <v/>
      </c>
      <c r="AU129" t="str" cm="1">
        <f t="array" aca="1" ref="AU129" ca="1">_xlfn.IFS($AT129="","",TRUE,IFERROR(_xlfn.XLOOKUP(AT129,INDEX(XTEMP,0,2),INDEX(XTEMP,0,2),,-1),-1))</f>
        <v/>
      </c>
      <c r="AV129" t="str" cm="1">
        <f t="array" aca="1" ref="AV129" ca="1">_xlfn.IFS($AT129="","",TRUE,IFERROR(_xlfn.XLOOKUP(AT129,INDEX(XTEMP,0,2),INDEX(XTEMP,0,1),,-1),-1))</f>
        <v/>
      </c>
      <c r="AW129" t="str" cm="1">
        <f t="array" aca="1" ref="AW129" ca="1">_xlfn.IFS($AT129="","",TRUE,IFERROR(_xlfn.XLOOKUP(AT129,INDEX(XTEMP,0,2),INDEX(XTEMP,0,3),,-1),-1))</f>
        <v/>
      </c>
      <c r="AX129" s="39" t="str" cm="1">
        <f t="array" aca="1" ref="AX129" ca="1">_xlfn.IFS(AT129="","",(AU129+AW129)&gt;AT129,AV129+(AT129-AU129),TRUE,AT129)</f>
        <v/>
      </c>
      <c r="AY129" t="str" cm="1">
        <f t="array" aca="1" ref="AY129" ca="1">_xlfn.IFS($AX129="","",TRUE,IFERROR(_xlfn.XLOOKUP(AX129,INDEX(XHUMI,0,2),INDEX(XHUMI,0,2),,-1),-1))</f>
        <v/>
      </c>
      <c r="AZ129" t="str" cm="1">
        <f t="array" aca="1" ref="AZ129" ca="1">_xlfn.IFS($AX129="","",TRUE,IFERROR(_xlfn.XLOOKUP(AX129,INDEX(XHUMI,0,2),INDEX(XHUMI,0,1),,-1),-1))</f>
        <v/>
      </c>
      <c r="BA129" t="str" cm="1">
        <f t="array" aca="1" ref="BA129" ca="1">_xlfn.IFS($AX129="","",TRUE,IFERROR(_xlfn.XLOOKUP(AX129,INDEX(XHUMI,0,2),INDEX(XHUMI,0,3),,-1),-1))</f>
        <v/>
      </c>
      <c r="BB129" s="39" t="str" cm="1">
        <f t="array" aca="1" ref="BB129" ca="1">_xlfn.IFS(AX129="","",(AY129+BA129)&gt;AX129,AZ129+(AX129-AY129),TRUE,AX129)</f>
        <v/>
      </c>
      <c r="DY129" s="20"/>
      <c r="EA129"/>
      <c r="JM129" s="22"/>
      <c r="KJ129" s="20"/>
    </row>
    <row r="130" spans="1:296" x14ac:dyDescent="0.3">
      <c r="A130">
        <v>118</v>
      </c>
      <c r="C130" s="9" t="str">
        <f t="shared" ca="1" si="3"/>
        <v>351028443 139489318 6339491</v>
      </c>
      <c r="D130">
        <f t="shared" ca="1" si="4"/>
        <v>27</v>
      </c>
      <c r="E130" t="str" cm="1">
        <f t="array" aca="1" ref="E130" ca="1">_xlfn.IFS($C130=0,"",
NOT(ISERROR(VALUE(LEFT($C130,1)))),"V",
$A130=1,"begn",
TRUE,LEFT($C130,4)
)</f>
        <v>V</v>
      </c>
      <c r="F130" t="str" cm="1">
        <f t="array" aca="1" ref="F130:H130" ca="1">_xlfn.IFS($C130=0,"",
TRUE,_xlfn.TEXTSPLIT(IF($A130=1,MID($C130,7,1000),$C130)," ")
)</f>
        <v>351028443</v>
      </c>
      <c r="G130" t="str">
        <f ca="1"/>
        <v>139489318</v>
      </c>
      <c r="H130" t="str">
        <f ca="1"/>
        <v>6339491</v>
      </c>
      <c r="U130"/>
      <c r="Z130" s="37" t="str">
        <f t="shared" ca="1" si="5"/>
        <v/>
      </c>
      <c r="AA130" t="str" cm="1">
        <f t="array" aca="1" ref="AA130" ca="1">_xlfn.IFS($Z130="","",TRUE,IFERROR(_xlfn.XLOOKUP(Z130,INDEX(XSEED,0,2),INDEX(XSEED,0,2),,-1),-1))</f>
        <v/>
      </c>
      <c r="AB130" t="str" cm="1">
        <f t="array" aca="1" ref="AB130" ca="1">_xlfn.IFS($Z130="","",TRUE,IFERROR(_xlfn.XLOOKUP(Z130,INDEX(XSEED,0,2),INDEX(XSEED,0,1),,-1),-1))</f>
        <v/>
      </c>
      <c r="AC130" t="str" cm="1">
        <f t="array" aca="1" ref="AC130" ca="1">_xlfn.IFS($Z130="","",TRUE,IFERROR(_xlfn.XLOOKUP(Z130,INDEX(XSEED,0,2),INDEX(XSEED,0,3),,-1),-1))</f>
        <v/>
      </c>
      <c r="AD130" s="39" t="str" cm="1">
        <f t="array" aca="1" ref="AD130" ca="1">_xlfn.IFS(Z130="","",(AA130+AC130)&gt;Z130,AB130+(Z130-AA130),TRUE,Z130)</f>
        <v/>
      </c>
      <c r="AE130" t="str" cm="1">
        <f t="array" aca="1" ref="AE130" ca="1">_xlfn.IFS($AD130="","",TRUE,IFERROR(_xlfn.XLOOKUP(AD130,INDEX(XSOIL,0,2),INDEX(XSOIL,0,2),,-1),-1))</f>
        <v/>
      </c>
      <c r="AF130" t="str" cm="1">
        <f t="array" aca="1" ref="AF130" ca="1">_xlfn.IFS($AD130="","",TRUE,IFERROR(_xlfn.XLOOKUP(AD130,INDEX(XSOIL,0,2),INDEX(XSOIL,0,1),,-1),-1))</f>
        <v/>
      </c>
      <c r="AG130" t="str" cm="1">
        <f t="array" aca="1" ref="AG130" ca="1">_xlfn.IFS($AD130="","",TRUE,IFERROR(_xlfn.XLOOKUP(AD130,INDEX(XSOIL,0,2),INDEX(XSOIL,0,3),,-1),-1))</f>
        <v/>
      </c>
      <c r="AH130" s="39" t="str" cm="1">
        <f t="array" aca="1" ref="AH130" ca="1">_xlfn.IFS(AD130="","",(AE130+AG130)&gt;AD130,AF130+(AD130-AE130),TRUE,AD130)</f>
        <v/>
      </c>
      <c r="AI130" t="str" cm="1">
        <f t="array" aca="1" ref="AI130" ca="1">_xlfn.IFS($AH130="","",TRUE,IFERROR(_xlfn.XLOOKUP(AH130,INDEX(XFERT,0,2),INDEX(XFERT,0,2),,-1),-1))</f>
        <v/>
      </c>
      <c r="AJ130" t="str" cm="1">
        <f t="array" aca="1" ref="AJ130" ca="1">_xlfn.IFS($AH130="","",TRUE,IFERROR(_xlfn.XLOOKUP(AH130,INDEX(XFERT,0,2),INDEX(XFERT,0,1),,-1),-1))</f>
        <v/>
      </c>
      <c r="AK130" t="str" cm="1">
        <f t="array" aca="1" ref="AK130" ca="1">_xlfn.IFS($AH130="","",TRUE,IFERROR(_xlfn.XLOOKUP(AH130,INDEX(XFERT,0,2),INDEX(XFERT,0,3),,-1),-1))</f>
        <v/>
      </c>
      <c r="AL130" s="39" t="str" cm="1">
        <f t="array" aca="1" ref="AL130" ca="1">_xlfn.IFS(AH130="","",(AI130+AK130)&gt;AH130,AJ130+(AH130-AI130),TRUE,AH130)</f>
        <v/>
      </c>
      <c r="AM130" t="str" cm="1">
        <f t="array" aca="1" ref="AM130" ca="1">_xlfn.IFS($AL130="","",TRUE,IFERROR(_xlfn.XLOOKUP(AL130,INDEX(XWATE,0,2),INDEX(XWATE,0,2),,-1),-1))</f>
        <v/>
      </c>
      <c r="AN130" t="str" cm="1">
        <f t="array" aca="1" ref="AN130" ca="1">_xlfn.IFS($AL130="","",TRUE,IFERROR(_xlfn.XLOOKUP(AL130,INDEX(XWATE,0,2),INDEX(XWATE,0,1),,-1),-1))</f>
        <v/>
      </c>
      <c r="AO130" t="str" cm="1">
        <f t="array" aca="1" ref="AO130" ca="1">_xlfn.IFS($AL130="","",TRUE,IFERROR(_xlfn.XLOOKUP(AL130,INDEX(XWATE,0,2),INDEX(XWATE,0,3),,-1),-1))</f>
        <v/>
      </c>
      <c r="AP130" s="39" t="str" cm="1">
        <f t="array" aca="1" ref="AP130" ca="1">_xlfn.IFS(AL130="","",(AM130+AO130)&gt;AL130,AN130+(AL130-AM130),TRUE,AL130)</f>
        <v/>
      </c>
      <c r="AQ130" t="str" cm="1">
        <f t="array" aca="1" ref="AQ130" ca="1">_xlfn.IFS($AP130="","",TRUE,IFERROR(_xlfn.XLOOKUP(AP130,INDEX(XLIGH,0,2),INDEX(XLIGH,0,2),,-1),-1))</f>
        <v/>
      </c>
      <c r="AR130" t="str" cm="1">
        <f t="array" aca="1" ref="AR130" ca="1">_xlfn.IFS($AP130="","",TRUE,IFERROR(_xlfn.XLOOKUP(AP130,INDEX(XLIGH,0,2),INDEX(XLIGH,0,1),,-1),-1))</f>
        <v/>
      </c>
      <c r="AS130" t="str" cm="1">
        <f t="array" aca="1" ref="AS130" ca="1">_xlfn.IFS($AP130="","",TRUE,IFERROR(_xlfn.XLOOKUP(AP130,INDEX(XLIGH,0,2),INDEX(XLIGH,0,3),,-1),-1))</f>
        <v/>
      </c>
      <c r="AT130" s="39" t="str" cm="1">
        <f t="array" aca="1" ref="AT130" ca="1">_xlfn.IFS(AP130="","",(AQ130+AS130)&gt;AP130,AR130+(AP130-AQ130),TRUE,AP130)</f>
        <v/>
      </c>
      <c r="AU130" t="str" cm="1">
        <f t="array" aca="1" ref="AU130" ca="1">_xlfn.IFS($AT130="","",TRUE,IFERROR(_xlfn.XLOOKUP(AT130,INDEX(XTEMP,0,2),INDEX(XTEMP,0,2),,-1),-1))</f>
        <v/>
      </c>
      <c r="AV130" t="str" cm="1">
        <f t="array" aca="1" ref="AV130" ca="1">_xlfn.IFS($AT130="","",TRUE,IFERROR(_xlfn.XLOOKUP(AT130,INDEX(XTEMP,0,2),INDEX(XTEMP,0,1),,-1),-1))</f>
        <v/>
      </c>
      <c r="AW130" t="str" cm="1">
        <f t="array" aca="1" ref="AW130" ca="1">_xlfn.IFS($AT130="","",TRUE,IFERROR(_xlfn.XLOOKUP(AT130,INDEX(XTEMP,0,2),INDEX(XTEMP,0,3),,-1),-1))</f>
        <v/>
      </c>
      <c r="AX130" s="39" t="str" cm="1">
        <f t="array" aca="1" ref="AX130" ca="1">_xlfn.IFS(AT130="","",(AU130+AW130)&gt;AT130,AV130+(AT130-AU130),TRUE,AT130)</f>
        <v/>
      </c>
      <c r="AY130" t="str" cm="1">
        <f t="array" aca="1" ref="AY130" ca="1">_xlfn.IFS($AX130="","",TRUE,IFERROR(_xlfn.XLOOKUP(AX130,INDEX(XHUMI,0,2),INDEX(XHUMI,0,2),,-1),-1))</f>
        <v/>
      </c>
      <c r="AZ130" t="str" cm="1">
        <f t="array" aca="1" ref="AZ130" ca="1">_xlfn.IFS($AX130="","",TRUE,IFERROR(_xlfn.XLOOKUP(AX130,INDEX(XHUMI,0,2),INDEX(XHUMI,0,1),,-1),-1))</f>
        <v/>
      </c>
      <c r="BA130" t="str" cm="1">
        <f t="array" aca="1" ref="BA130" ca="1">_xlfn.IFS($AX130="","",TRUE,IFERROR(_xlfn.XLOOKUP(AX130,INDEX(XHUMI,0,2),INDEX(XHUMI,0,3),,-1),-1))</f>
        <v/>
      </c>
      <c r="BB130" s="39" t="str" cm="1">
        <f t="array" aca="1" ref="BB130" ca="1">_xlfn.IFS(AX130="","",(AY130+BA130)&gt;AX130,AZ130+(AX130-AY130),TRUE,AX130)</f>
        <v/>
      </c>
      <c r="DY130" s="20"/>
      <c r="EA130"/>
      <c r="JM130" s="22"/>
      <c r="KJ130" s="20"/>
    </row>
    <row r="131" spans="1:296" x14ac:dyDescent="0.3">
      <c r="A131">
        <v>119</v>
      </c>
      <c r="C131" s="9" t="str">
        <f t="shared" ca="1" si="3"/>
        <v>3410232629 961270117 222147493</v>
      </c>
      <c r="D131">
        <f t="shared" ca="1" si="4"/>
        <v>30</v>
      </c>
      <c r="E131" t="str" cm="1">
        <f t="array" aca="1" ref="E131" ca="1">_xlfn.IFS($C131=0,"",
NOT(ISERROR(VALUE(LEFT($C131,1)))),"V",
$A131=1,"begn",
TRUE,LEFT($C131,4)
)</f>
        <v>V</v>
      </c>
      <c r="F131" t="str" cm="1">
        <f t="array" aca="1" ref="F131:H131" ca="1">_xlfn.IFS($C131=0,"",
TRUE,_xlfn.TEXTSPLIT(IF($A131=1,MID($C131,7,1000),$C131)," ")
)</f>
        <v>3410232629</v>
      </c>
      <c r="G131" t="str">
        <f ca="1"/>
        <v>961270117</v>
      </c>
      <c r="H131" t="str">
        <f ca="1"/>
        <v>222147493</v>
      </c>
      <c r="U131"/>
      <c r="Z131" s="37" t="str">
        <f t="shared" ca="1" si="5"/>
        <v/>
      </c>
      <c r="AA131" t="str" cm="1">
        <f t="array" aca="1" ref="AA131" ca="1">_xlfn.IFS($Z131="","",TRUE,IFERROR(_xlfn.XLOOKUP(Z131,INDEX(XSEED,0,2),INDEX(XSEED,0,2),,-1),-1))</f>
        <v/>
      </c>
      <c r="AB131" t="str" cm="1">
        <f t="array" aca="1" ref="AB131" ca="1">_xlfn.IFS($Z131="","",TRUE,IFERROR(_xlfn.XLOOKUP(Z131,INDEX(XSEED,0,2),INDEX(XSEED,0,1),,-1),-1))</f>
        <v/>
      </c>
      <c r="AC131" t="str" cm="1">
        <f t="array" aca="1" ref="AC131" ca="1">_xlfn.IFS($Z131="","",TRUE,IFERROR(_xlfn.XLOOKUP(Z131,INDEX(XSEED,0,2),INDEX(XSEED,0,3),,-1),-1))</f>
        <v/>
      </c>
      <c r="AD131" s="39" t="str" cm="1">
        <f t="array" aca="1" ref="AD131" ca="1">_xlfn.IFS(Z131="","",(AA131+AC131)&gt;Z131,AB131+(Z131-AA131),TRUE,Z131)</f>
        <v/>
      </c>
      <c r="AE131" t="str" cm="1">
        <f t="array" aca="1" ref="AE131" ca="1">_xlfn.IFS($AD131="","",TRUE,IFERROR(_xlfn.XLOOKUP(AD131,INDEX(XSOIL,0,2),INDEX(XSOIL,0,2),,-1),-1))</f>
        <v/>
      </c>
      <c r="AF131" t="str" cm="1">
        <f t="array" aca="1" ref="AF131" ca="1">_xlfn.IFS($AD131="","",TRUE,IFERROR(_xlfn.XLOOKUP(AD131,INDEX(XSOIL,0,2),INDEX(XSOIL,0,1),,-1),-1))</f>
        <v/>
      </c>
      <c r="AG131" t="str" cm="1">
        <f t="array" aca="1" ref="AG131" ca="1">_xlfn.IFS($AD131="","",TRUE,IFERROR(_xlfn.XLOOKUP(AD131,INDEX(XSOIL,0,2),INDEX(XSOIL,0,3),,-1),-1))</f>
        <v/>
      </c>
      <c r="AH131" s="39" t="str" cm="1">
        <f t="array" aca="1" ref="AH131" ca="1">_xlfn.IFS(AD131="","",(AE131+AG131)&gt;AD131,AF131+(AD131-AE131),TRUE,AD131)</f>
        <v/>
      </c>
      <c r="AI131" t="str" cm="1">
        <f t="array" aca="1" ref="AI131" ca="1">_xlfn.IFS($AH131="","",TRUE,IFERROR(_xlfn.XLOOKUP(AH131,INDEX(XFERT,0,2),INDEX(XFERT,0,2),,-1),-1))</f>
        <v/>
      </c>
      <c r="AJ131" t="str" cm="1">
        <f t="array" aca="1" ref="AJ131" ca="1">_xlfn.IFS($AH131="","",TRUE,IFERROR(_xlfn.XLOOKUP(AH131,INDEX(XFERT,0,2),INDEX(XFERT,0,1),,-1),-1))</f>
        <v/>
      </c>
      <c r="AK131" t="str" cm="1">
        <f t="array" aca="1" ref="AK131" ca="1">_xlfn.IFS($AH131="","",TRUE,IFERROR(_xlfn.XLOOKUP(AH131,INDEX(XFERT,0,2),INDEX(XFERT,0,3),,-1),-1))</f>
        <v/>
      </c>
      <c r="AL131" s="39" t="str" cm="1">
        <f t="array" aca="1" ref="AL131" ca="1">_xlfn.IFS(AH131="","",(AI131+AK131)&gt;AH131,AJ131+(AH131-AI131),TRUE,AH131)</f>
        <v/>
      </c>
      <c r="AM131" t="str" cm="1">
        <f t="array" aca="1" ref="AM131" ca="1">_xlfn.IFS($AL131="","",TRUE,IFERROR(_xlfn.XLOOKUP(AL131,INDEX(XWATE,0,2),INDEX(XWATE,0,2),,-1),-1))</f>
        <v/>
      </c>
      <c r="AN131" t="str" cm="1">
        <f t="array" aca="1" ref="AN131" ca="1">_xlfn.IFS($AL131="","",TRUE,IFERROR(_xlfn.XLOOKUP(AL131,INDEX(XWATE,0,2),INDEX(XWATE,0,1),,-1),-1))</f>
        <v/>
      </c>
      <c r="AO131" t="str" cm="1">
        <f t="array" aca="1" ref="AO131" ca="1">_xlfn.IFS($AL131="","",TRUE,IFERROR(_xlfn.XLOOKUP(AL131,INDEX(XWATE,0,2),INDEX(XWATE,0,3),,-1),-1))</f>
        <v/>
      </c>
      <c r="AP131" s="39" t="str" cm="1">
        <f t="array" aca="1" ref="AP131" ca="1">_xlfn.IFS(AL131="","",(AM131+AO131)&gt;AL131,AN131+(AL131-AM131),TRUE,AL131)</f>
        <v/>
      </c>
      <c r="AQ131" t="str" cm="1">
        <f t="array" aca="1" ref="AQ131" ca="1">_xlfn.IFS($AP131="","",TRUE,IFERROR(_xlfn.XLOOKUP(AP131,INDEX(XLIGH,0,2),INDEX(XLIGH,0,2),,-1),-1))</f>
        <v/>
      </c>
      <c r="AR131" t="str" cm="1">
        <f t="array" aca="1" ref="AR131" ca="1">_xlfn.IFS($AP131="","",TRUE,IFERROR(_xlfn.XLOOKUP(AP131,INDEX(XLIGH,0,2),INDEX(XLIGH,0,1),,-1),-1))</f>
        <v/>
      </c>
      <c r="AS131" t="str" cm="1">
        <f t="array" aca="1" ref="AS131" ca="1">_xlfn.IFS($AP131="","",TRUE,IFERROR(_xlfn.XLOOKUP(AP131,INDEX(XLIGH,0,2),INDEX(XLIGH,0,3),,-1),-1))</f>
        <v/>
      </c>
      <c r="AT131" s="39" t="str" cm="1">
        <f t="array" aca="1" ref="AT131" ca="1">_xlfn.IFS(AP131="","",(AQ131+AS131)&gt;AP131,AR131+(AP131-AQ131),TRUE,AP131)</f>
        <v/>
      </c>
      <c r="AU131" t="str" cm="1">
        <f t="array" aca="1" ref="AU131" ca="1">_xlfn.IFS($AT131="","",TRUE,IFERROR(_xlfn.XLOOKUP(AT131,INDEX(XTEMP,0,2),INDEX(XTEMP,0,2),,-1),-1))</f>
        <v/>
      </c>
      <c r="AV131" t="str" cm="1">
        <f t="array" aca="1" ref="AV131" ca="1">_xlfn.IFS($AT131="","",TRUE,IFERROR(_xlfn.XLOOKUP(AT131,INDEX(XTEMP,0,2),INDEX(XTEMP,0,1),,-1),-1))</f>
        <v/>
      </c>
      <c r="AW131" t="str" cm="1">
        <f t="array" aca="1" ref="AW131" ca="1">_xlfn.IFS($AT131="","",TRUE,IFERROR(_xlfn.XLOOKUP(AT131,INDEX(XTEMP,0,2),INDEX(XTEMP,0,3),,-1),-1))</f>
        <v/>
      </c>
      <c r="AX131" s="39" t="str" cm="1">
        <f t="array" aca="1" ref="AX131" ca="1">_xlfn.IFS(AT131="","",(AU131+AW131)&gt;AT131,AV131+(AT131-AU131),TRUE,AT131)</f>
        <v/>
      </c>
      <c r="AY131" t="str" cm="1">
        <f t="array" aca="1" ref="AY131" ca="1">_xlfn.IFS($AX131="","",TRUE,IFERROR(_xlfn.XLOOKUP(AX131,INDEX(XHUMI,0,2),INDEX(XHUMI,0,2),,-1),-1))</f>
        <v/>
      </c>
      <c r="AZ131" t="str" cm="1">
        <f t="array" aca="1" ref="AZ131" ca="1">_xlfn.IFS($AX131="","",TRUE,IFERROR(_xlfn.XLOOKUP(AX131,INDEX(XHUMI,0,2),INDEX(XHUMI,0,1),,-1),-1))</f>
        <v/>
      </c>
      <c r="BA131" t="str" cm="1">
        <f t="array" aca="1" ref="BA131" ca="1">_xlfn.IFS($AX131="","",TRUE,IFERROR(_xlfn.XLOOKUP(AX131,INDEX(XHUMI,0,2),INDEX(XHUMI,0,3),,-1),-1))</f>
        <v/>
      </c>
      <c r="BB131" s="39" t="str" cm="1">
        <f t="array" aca="1" ref="BB131" ca="1">_xlfn.IFS(AX131="","",(AY131+BA131)&gt;AX131,AZ131+(AX131-AY131),TRUE,AX131)</f>
        <v/>
      </c>
      <c r="DY131" s="20"/>
      <c r="EA131"/>
      <c r="JM131" s="22"/>
      <c r="KJ131" s="20"/>
    </row>
    <row r="132" spans="1:296" x14ac:dyDescent="0.3">
      <c r="A132">
        <v>120</v>
      </c>
      <c r="C132" s="9" t="str">
        <f t="shared" ca="1" si="3"/>
        <v>2449796439 4292537645 2429651</v>
      </c>
      <c r="D132">
        <f t="shared" ca="1" si="4"/>
        <v>29</v>
      </c>
      <c r="E132" t="str" cm="1">
        <f t="array" aca="1" ref="E132" ca="1">_xlfn.IFS($C132=0,"",
NOT(ISERROR(VALUE(LEFT($C132,1)))),"V",
$A132=1,"begn",
TRUE,LEFT($C132,4)
)</f>
        <v>V</v>
      </c>
      <c r="F132" t="str" cm="1">
        <f t="array" aca="1" ref="F132:H132" ca="1">_xlfn.IFS($C132=0,"",
TRUE,_xlfn.TEXTSPLIT(IF($A132=1,MID($C132,7,1000),$C132)," ")
)</f>
        <v>2449796439</v>
      </c>
      <c r="G132" t="str">
        <f ca="1"/>
        <v>4292537645</v>
      </c>
      <c r="H132" t="str">
        <f ca="1"/>
        <v>2429651</v>
      </c>
      <c r="U132"/>
      <c r="Z132" s="37" t="str">
        <f t="shared" ca="1" si="5"/>
        <v/>
      </c>
      <c r="AA132" t="str" cm="1">
        <f t="array" aca="1" ref="AA132" ca="1">_xlfn.IFS($Z132="","",TRUE,IFERROR(_xlfn.XLOOKUP(Z132,INDEX(XSEED,0,2),INDEX(XSEED,0,2),,-1),-1))</f>
        <v/>
      </c>
      <c r="AB132" t="str" cm="1">
        <f t="array" aca="1" ref="AB132" ca="1">_xlfn.IFS($Z132="","",TRUE,IFERROR(_xlfn.XLOOKUP(Z132,INDEX(XSEED,0,2),INDEX(XSEED,0,1),,-1),-1))</f>
        <v/>
      </c>
      <c r="AC132" t="str" cm="1">
        <f t="array" aca="1" ref="AC132" ca="1">_xlfn.IFS($Z132="","",TRUE,IFERROR(_xlfn.XLOOKUP(Z132,INDEX(XSEED,0,2),INDEX(XSEED,0,3),,-1),-1))</f>
        <v/>
      </c>
      <c r="AD132" s="39" t="str" cm="1">
        <f t="array" aca="1" ref="AD132" ca="1">_xlfn.IFS(Z132="","",(AA132+AC132)&gt;Z132,AB132+(Z132-AA132),TRUE,Z132)</f>
        <v/>
      </c>
      <c r="AE132" t="str" cm="1">
        <f t="array" aca="1" ref="AE132" ca="1">_xlfn.IFS($AD132="","",TRUE,IFERROR(_xlfn.XLOOKUP(AD132,INDEX(XSOIL,0,2),INDEX(XSOIL,0,2),,-1),-1))</f>
        <v/>
      </c>
      <c r="AF132" t="str" cm="1">
        <f t="array" aca="1" ref="AF132" ca="1">_xlfn.IFS($AD132="","",TRUE,IFERROR(_xlfn.XLOOKUP(AD132,INDEX(XSOIL,0,2),INDEX(XSOIL,0,1),,-1),-1))</f>
        <v/>
      </c>
      <c r="AG132" t="str" cm="1">
        <f t="array" aca="1" ref="AG132" ca="1">_xlfn.IFS($AD132="","",TRUE,IFERROR(_xlfn.XLOOKUP(AD132,INDEX(XSOIL,0,2),INDEX(XSOIL,0,3),,-1),-1))</f>
        <v/>
      </c>
      <c r="AH132" s="39" t="str" cm="1">
        <f t="array" aca="1" ref="AH132" ca="1">_xlfn.IFS(AD132="","",(AE132+AG132)&gt;AD132,AF132+(AD132-AE132),TRUE,AD132)</f>
        <v/>
      </c>
      <c r="AI132" t="str" cm="1">
        <f t="array" aca="1" ref="AI132" ca="1">_xlfn.IFS($AH132="","",TRUE,IFERROR(_xlfn.XLOOKUP(AH132,INDEX(XFERT,0,2),INDEX(XFERT,0,2),,-1),-1))</f>
        <v/>
      </c>
      <c r="AJ132" t="str" cm="1">
        <f t="array" aca="1" ref="AJ132" ca="1">_xlfn.IFS($AH132="","",TRUE,IFERROR(_xlfn.XLOOKUP(AH132,INDEX(XFERT,0,2),INDEX(XFERT,0,1),,-1),-1))</f>
        <v/>
      </c>
      <c r="AK132" t="str" cm="1">
        <f t="array" aca="1" ref="AK132" ca="1">_xlfn.IFS($AH132="","",TRUE,IFERROR(_xlfn.XLOOKUP(AH132,INDEX(XFERT,0,2),INDEX(XFERT,0,3),,-1),-1))</f>
        <v/>
      </c>
      <c r="AL132" s="39" t="str" cm="1">
        <f t="array" aca="1" ref="AL132" ca="1">_xlfn.IFS(AH132="","",(AI132+AK132)&gt;AH132,AJ132+(AH132-AI132),TRUE,AH132)</f>
        <v/>
      </c>
      <c r="AM132" t="str" cm="1">
        <f t="array" aca="1" ref="AM132" ca="1">_xlfn.IFS($AL132="","",TRUE,IFERROR(_xlfn.XLOOKUP(AL132,INDEX(XWATE,0,2),INDEX(XWATE,0,2),,-1),-1))</f>
        <v/>
      </c>
      <c r="AN132" t="str" cm="1">
        <f t="array" aca="1" ref="AN132" ca="1">_xlfn.IFS($AL132="","",TRUE,IFERROR(_xlfn.XLOOKUP(AL132,INDEX(XWATE,0,2),INDEX(XWATE,0,1),,-1),-1))</f>
        <v/>
      </c>
      <c r="AO132" t="str" cm="1">
        <f t="array" aca="1" ref="AO132" ca="1">_xlfn.IFS($AL132="","",TRUE,IFERROR(_xlfn.XLOOKUP(AL132,INDEX(XWATE,0,2),INDEX(XWATE,0,3),,-1),-1))</f>
        <v/>
      </c>
      <c r="AP132" s="39" t="str" cm="1">
        <f t="array" aca="1" ref="AP132" ca="1">_xlfn.IFS(AL132="","",(AM132+AO132)&gt;AL132,AN132+(AL132-AM132),TRUE,AL132)</f>
        <v/>
      </c>
      <c r="AQ132" t="str" cm="1">
        <f t="array" aca="1" ref="AQ132" ca="1">_xlfn.IFS($AP132="","",TRUE,IFERROR(_xlfn.XLOOKUP(AP132,INDEX(XLIGH,0,2),INDEX(XLIGH,0,2),,-1),-1))</f>
        <v/>
      </c>
      <c r="AR132" t="str" cm="1">
        <f t="array" aca="1" ref="AR132" ca="1">_xlfn.IFS($AP132="","",TRUE,IFERROR(_xlfn.XLOOKUP(AP132,INDEX(XLIGH,0,2),INDEX(XLIGH,0,1),,-1),-1))</f>
        <v/>
      </c>
      <c r="AS132" t="str" cm="1">
        <f t="array" aca="1" ref="AS132" ca="1">_xlfn.IFS($AP132="","",TRUE,IFERROR(_xlfn.XLOOKUP(AP132,INDEX(XLIGH,0,2),INDEX(XLIGH,0,3),,-1),-1))</f>
        <v/>
      </c>
      <c r="AT132" s="39" t="str" cm="1">
        <f t="array" aca="1" ref="AT132" ca="1">_xlfn.IFS(AP132="","",(AQ132+AS132)&gt;AP132,AR132+(AP132-AQ132),TRUE,AP132)</f>
        <v/>
      </c>
      <c r="AU132" t="str" cm="1">
        <f t="array" aca="1" ref="AU132" ca="1">_xlfn.IFS($AT132="","",TRUE,IFERROR(_xlfn.XLOOKUP(AT132,INDEX(XTEMP,0,2),INDEX(XTEMP,0,2),,-1),-1))</f>
        <v/>
      </c>
      <c r="AV132" t="str" cm="1">
        <f t="array" aca="1" ref="AV132" ca="1">_xlfn.IFS($AT132="","",TRUE,IFERROR(_xlfn.XLOOKUP(AT132,INDEX(XTEMP,0,2),INDEX(XTEMP,0,1),,-1),-1))</f>
        <v/>
      </c>
      <c r="AW132" t="str" cm="1">
        <f t="array" aca="1" ref="AW132" ca="1">_xlfn.IFS($AT132="","",TRUE,IFERROR(_xlfn.XLOOKUP(AT132,INDEX(XTEMP,0,2),INDEX(XTEMP,0,3),,-1),-1))</f>
        <v/>
      </c>
      <c r="AX132" s="39" t="str" cm="1">
        <f t="array" aca="1" ref="AX132" ca="1">_xlfn.IFS(AT132="","",(AU132+AW132)&gt;AT132,AV132+(AT132-AU132),TRUE,AT132)</f>
        <v/>
      </c>
      <c r="AY132" t="str" cm="1">
        <f t="array" aca="1" ref="AY132" ca="1">_xlfn.IFS($AX132="","",TRUE,IFERROR(_xlfn.XLOOKUP(AX132,INDEX(XHUMI,0,2),INDEX(XHUMI,0,2),,-1),-1))</f>
        <v/>
      </c>
      <c r="AZ132" t="str" cm="1">
        <f t="array" aca="1" ref="AZ132" ca="1">_xlfn.IFS($AX132="","",TRUE,IFERROR(_xlfn.XLOOKUP(AX132,INDEX(XHUMI,0,2),INDEX(XHUMI,0,1),,-1),-1))</f>
        <v/>
      </c>
      <c r="BA132" t="str" cm="1">
        <f t="array" aca="1" ref="BA132" ca="1">_xlfn.IFS($AX132="","",TRUE,IFERROR(_xlfn.XLOOKUP(AX132,INDEX(XHUMI,0,2),INDEX(XHUMI,0,3),,-1),-1))</f>
        <v/>
      </c>
      <c r="BB132" s="39" t="str" cm="1">
        <f t="array" aca="1" ref="BB132" ca="1">_xlfn.IFS(AX132="","",(AY132+BA132)&gt;AX132,AZ132+(AX132-AY132),TRUE,AX132)</f>
        <v/>
      </c>
      <c r="DY132" s="20"/>
      <c r="EA132"/>
      <c r="JM132" s="22"/>
      <c r="KJ132" s="20"/>
    </row>
    <row r="133" spans="1:296" x14ac:dyDescent="0.3">
      <c r="A133">
        <v>121</v>
      </c>
      <c r="C133" s="9" t="str">
        <f t="shared" ca="1" si="3"/>
        <v>2401067597 1890048598 48728842</v>
      </c>
      <c r="D133">
        <f t="shared" ca="1" si="4"/>
        <v>30</v>
      </c>
      <c r="E133" t="str" cm="1">
        <f t="array" aca="1" ref="E133" ca="1">_xlfn.IFS($C133=0,"",
NOT(ISERROR(VALUE(LEFT($C133,1)))),"V",
$A133=1,"begn",
TRUE,LEFT($C133,4)
)</f>
        <v>V</v>
      </c>
      <c r="F133" t="str" cm="1">
        <f t="array" aca="1" ref="F133:H133" ca="1">_xlfn.IFS($C133=0,"",
TRUE,_xlfn.TEXTSPLIT(IF($A133=1,MID($C133,7,1000),$C133)," ")
)</f>
        <v>2401067597</v>
      </c>
      <c r="G133" t="str">
        <f ca="1"/>
        <v>1890048598</v>
      </c>
      <c r="H133" t="str">
        <f ca="1"/>
        <v>48728842</v>
      </c>
      <c r="U133"/>
      <c r="Z133" s="37" t="str">
        <f t="shared" ca="1" si="5"/>
        <v/>
      </c>
      <c r="AA133" t="str" cm="1">
        <f t="array" aca="1" ref="AA133" ca="1">_xlfn.IFS($Z133="","",TRUE,IFERROR(_xlfn.XLOOKUP(Z133,INDEX(XSEED,0,2),INDEX(XSEED,0,2),,-1),-1))</f>
        <v/>
      </c>
      <c r="AB133" t="str" cm="1">
        <f t="array" aca="1" ref="AB133" ca="1">_xlfn.IFS($Z133="","",TRUE,IFERROR(_xlfn.XLOOKUP(Z133,INDEX(XSEED,0,2),INDEX(XSEED,0,1),,-1),-1))</f>
        <v/>
      </c>
      <c r="AC133" t="str" cm="1">
        <f t="array" aca="1" ref="AC133" ca="1">_xlfn.IFS($Z133="","",TRUE,IFERROR(_xlfn.XLOOKUP(Z133,INDEX(XSEED,0,2),INDEX(XSEED,0,3),,-1),-1))</f>
        <v/>
      </c>
      <c r="AD133" s="39" t="str" cm="1">
        <f t="array" aca="1" ref="AD133" ca="1">_xlfn.IFS(Z133="","",(AA133+AC133)&gt;Z133,AB133+(Z133-AA133),TRUE,Z133)</f>
        <v/>
      </c>
      <c r="AE133" t="str" cm="1">
        <f t="array" aca="1" ref="AE133" ca="1">_xlfn.IFS($AD133="","",TRUE,IFERROR(_xlfn.XLOOKUP(AD133,INDEX(XSOIL,0,2),INDEX(XSOIL,0,2),,-1),-1))</f>
        <v/>
      </c>
      <c r="AF133" t="str" cm="1">
        <f t="array" aca="1" ref="AF133" ca="1">_xlfn.IFS($AD133="","",TRUE,IFERROR(_xlfn.XLOOKUP(AD133,INDEX(XSOIL,0,2),INDEX(XSOIL,0,1),,-1),-1))</f>
        <v/>
      </c>
      <c r="AG133" t="str" cm="1">
        <f t="array" aca="1" ref="AG133" ca="1">_xlfn.IFS($AD133="","",TRUE,IFERROR(_xlfn.XLOOKUP(AD133,INDEX(XSOIL,0,2),INDEX(XSOIL,0,3),,-1),-1))</f>
        <v/>
      </c>
      <c r="AH133" s="39" t="str" cm="1">
        <f t="array" aca="1" ref="AH133" ca="1">_xlfn.IFS(AD133="","",(AE133+AG133)&gt;AD133,AF133+(AD133-AE133),TRUE,AD133)</f>
        <v/>
      </c>
      <c r="AI133" t="str" cm="1">
        <f t="array" aca="1" ref="AI133" ca="1">_xlfn.IFS($AH133="","",TRUE,IFERROR(_xlfn.XLOOKUP(AH133,INDEX(XFERT,0,2),INDEX(XFERT,0,2),,-1),-1))</f>
        <v/>
      </c>
      <c r="AJ133" t="str" cm="1">
        <f t="array" aca="1" ref="AJ133" ca="1">_xlfn.IFS($AH133="","",TRUE,IFERROR(_xlfn.XLOOKUP(AH133,INDEX(XFERT,0,2),INDEX(XFERT,0,1),,-1),-1))</f>
        <v/>
      </c>
      <c r="AK133" t="str" cm="1">
        <f t="array" aca="1" ref="AK133" ca="1">_xlfn.IFS($AH133="","",TRUE,IFERROR(_xlfn.XLOOKUP(AH133,INDEX(XFERT,0,2),INDEX(XFERT,0,3),,-1),-1))</f>
        <v/>
      </c>
      <c r="AL133" s="39" t="str" cm="1">
        <f t="array" aca="1" ref="AL133" ca="1">_xlfn.IFS(AH133="","",(AI133+AK133)&gt;AH133,AJ133+(AH133-AI133),TRUE,AH133)</f>
        <v/>
      </c>
      <c r="AM133" t="str" cm="1">
        <f t="array" aca="1" ref="AM133" ca="1">_xlfn.IFS($AL133="","",TRUE,IFERROR(_xlfn.XLOOKUP(AL133,INDEX(XWATE,0,2),INDEX(XWATE,0,2),,-1),-1))</f>
        <v/>
      </c>
      <c r="AN133" t="str" cm="1">
        <f t="array" aca="1" ref="AN133" ca="1">_xlfn.IFS($AL133="","",TRUE,IFERROR(_xlfn.XLOOKUP(AL133,INDEX(XWATE,0,2),INDEX(XWATE,0,1),,-1),-1))</f>
        <v/>
      </c>
      <c r="AO133" t="str" cm="1">
        <f t="array" aca="1" ref="AO133" ca="1">_xlfn.IFS($AL133="","",TRUE,IFERROR(_xlfn.XLOOKUP(AL133,INDEX(XWATE,0,2),INDEX(XWATE,0,3),,-1),-1))</f>
        <v/>
      </c>
      <c r="AP133" s="39" t="str" cm="1">
        <f t="array" aca="1" ref="AP133" ca="1">_xlfn.IFS(AL133="","",(AM133+AO133)&gt;AL133,AN133+(AL133-AM133),TRUE,AL133)</f>
        <v/>
      </c>
      <c r="AQ133" t="str" cm="1">
        <f t="array" aca="1" ref="AQ133" ca="1">_xlfn.IFS($AP133="","",TRUE,IFERROR(_xlfn.XLOOKUP(AP133,INDEX(XLIGH,0,2),INDEX(XLIGH,0,2),,-1),-1))</f>
        <v/>
      </c>
      <c r="AR133" t="str" cm="1">
        <f t="array" aca="1" ref="AR133" ca="1">_xlfn.IFS($AP133="","",TRUE,IFERROR(_xlfn.XLOOKUP(AP133,INDEX(XLIGH,0,2),INDEX(XLIGH,0,1),,-1),-1))</f>
        <v/>
      </c>
      <c r="AS133" t="str" cm="1">
        <f t="array" aca="1" ref="AS133" ca="1">_xlfn.IFS($AP133="","",TRUE,IFERROR(_xlfn.XLOOKUP(AP133,INDEX(XLIGH,0,2),INDEX(XLIGH,0,3),,-1),-1))</f>
        <v/>
      </c>
      <c r="AT133" s="39" t="str" cm="1">
        <f t="array" aca="1" ref="AT133" ca="1">_xlfn.IFS(AP133="","",(AQ133+AS133)&gt;AP133,AR133+(AP133-AQ133),TRUE,AP133)</f>
        <v/>
      </c>
      <c r="AU133" t="str" cm="1">
        <f t="array" aca="1" ref="AU133" ca="1">_xlfn.IFS($AT133="","",TRUE,IFERROR(_xlfn.XLOOKUP(AT133,INDEX(XTEMP,0,2),INDEX(XTEMP,0,2),,-1),-1))</f>
        <v/>
      </c>
      <c r="AV133" t="str" cm="1">
        <f t="array" aca="1" ref="AV133" ca="1">_xlfn.IFS($AT133="","",TRUE,IFERROR(_xlfn.XLOOKUP(AT133,INDEX(XTEMP,0,2),INDEX(XTEMP,0,1),,-1),-1))</f>
        <v/>
      </c>
      <c r="AW133" t="str" cm="1">
        <f t="array" aca="1" ref="AW133" ca="1">_xlfn.IFS($AT133="","",TRUE,IFERROR(_xlfn.XLOOKUP(AT133,INDEX(XTEMP,0,2),INDEX(XTEMP,0,3),,-1),-1))</f>
        <v/>
      </c>
      <c r="AX133" s="39" t="str" cm="1">
        <f t="array" aca="1" ref="AX133" ca="1">_xlfn.IFS(AT133="","",(AU133+AW133)&gt;AT133,AV133+(AT133-AU133),TRUE,AT133)</f>
        <v/>
      </c>
      <c r="AY133" t="str" cm="1">
        <f t="array" aca="1" ref="AY133" ca="1">_xlfn.IFS($AX133="","",TRUE,IFERROR(_xlfn.XLOOKUP(AX133,INDEX(XHUMI,0,2),INDEX(XHUMI,0,2),,-1),-1))</f>
        <v/>
      </c>
      <c r="AZ133" t="str" cm="1">
        <f t="array" aca="1" ref="AZ133" ca="1">_xlfn.IFS($AX133="","",TRUE,IFERROR(_xlfn.XLOOKUP(AX133,INDEX(XHUMI,0,2),INDEX(XHUMI,0,1),,-1),-1))</f>
        <v/>
      </c>
      <c r="BA133" t="str" cm="1">
        <f t="array" aca="1" ref="BA133" ca="1">_xlfn.IFS($AX133="","",TRUE,IFERROR(_xlfn.XLOOKUP(AX133,INDEX(XHUMI,0,2),INDEX(XHUMI,0,3),,-1),-1))</f>
        <v/>
      </c>
      <c r="BB133" s="39" t="str" cm="1">
        <f t="array" aca="1" ref="BB133" ca="1">_xlfn.IFS(AX133="","",(AY133+BA133)&gt;AX133,AZ133+(AX133-AY133),TRUE,AX133)</f>
        <v/>
      </c>
      <c r="DY133" s="20"/>
      <c r="EA133"/>
      <c r="JM133" s="22"/>
      <c r="KJ133" s="20"/>
    </row>
    <row r="134" spans="1:296" x14ac:dyDescent="0.3">
      <c r="A134">
        <v>122</v>
      </c>
      <c r="C134" s="9" t="str">
        <f t="shared" ca="1" si="3"/>
        <v>3263944616 2376148398 66856043</v>
      </c>
      <c r="D134">
        <f t="shared" ca="1" si="4"/>
        <v>30</v>
      </c>
      <c r="E134" t="str" cm="1">
        <f t="array" aca="1" ref="E134" ca="1">_xlfn.IFS($C134=0,"",
NOT(ISERROR(VALUE(LEFT($C134,1)))),"V",
$A134=1,"begn",
TRUE,LEFT($C134,4)
)</f>
        <v>V</v>
      </c>
      <c r="F134" t="str" cm="1">
        <f t="array" aca="1" ref="F134:H134" ca="1">_xlfn.IFS($C134=0,"",
TRUE,_xlfn.TEXTSPLIT(IF($A134=1,MID($C134,7,1000),$C134)," ")
)</f>
        <v>3263944616</v>
      </c>
      <c r="G134" t="str">
        <f ca="1"/>
        <v>2376148398</v>
      </c>
      <c r="H134" t="str">
        <f ca="1"/>
        <v>66856043</v>
      </c>
      <c r="U134"/>
      <c r="Z134" s="37" t="str">
        <f t="shared" ca="1" si="5"/>
        <v/>
      </c>
      <c r="AA134" t="str" cm="1">
        <f t="array" aca="1" ref="AA134" ca="1">_xlfn.IFS($Z134="","",TRUE,IFERROR(_xlfn.XLOOKUP(Z134,INDEX(XSEED,0,2),INDEX(XSEED,0,2),,-1),-1))</f>
        <v/>
      </c>
      <c r="AB134" t="str" cm="1">
        <f t="array" aca="1" ref="AB134" ca="1">_xlfn.IFS($Z134="","",TRUE,IFERROR(_xlfn.XLOOKUP(Z134,INDEX(XSEED,0,2),INDEX(XSEED,0,1),,-1),-1))</f>
        <v/>
      </c>
      <c r="AC134" t="str" cm="1">
        <f t="array" aca="1" ref="AC134" ca="1">_xlfn.IFS($Z134="","",TRUE,IFERROR(_xlfn.XLOOKUP(Z134,INDEX(XSEED,0,2),INDEX(XSEED,0,3),,-1),-1))</f>
        <v/>
      </c>
      <c r="AD134" s="39" t="str" cm="1">
        <f t="array" aca="1" ref="AD134" ca="1">_xlfn.IFS(Z134="","",(AA134+AC134)&gt;Z134,AB134+(Z134-AA134),TRUE,Z134)</f>
        <v/>
      </c>
      <c r="AE134" t="str" cm="1">
        <f t="array" aca="1" ref="AE134" ca="1">_xlfn.IFS($AD134="","",TRUE,IFERROR(_xlfn.XLOOKUP(AD134,INDEX(XSOIL,0,2),INDEX(XSOIL,0,2),,-1),-1))</f>
        <v/>
      </c>
      <c r="AF134" t="str" cm="1">
        <f t="array" aca="1" ref="AF134" ca="1">_xlfn.IFS($AD134="","",TRUE,IFERROR(_xlfn.XLOOKUP(AD134,INDEX(XSOIL,0,2),INDEX(XSOIL,0,1),,-1),-1))</f>
        <v/>
      </c>
      <c r="AG134" t="str" cm="1">
        <f t="array" aca="1" ref="AG134" ca="1">_xlfn.IFS($AD134="","",TRUE,IFERROR(_xlfn.XLOOKUP(AD134,INDEX(XSOIL,0,2),INDEX(XSOIL,0,3),,-1),-1))</f>
        <v/>
      </c>
      <c r="AH134" s="39" t="str" cm="1">
        <f t="array" aca="1" ref="AH134" ca="1">_xlfn.IFS(AD134="","",(AE134+AG134)&gt;AD134,AF134+(AD134-AE134),TRUE,AD134)</f>
        <v/>
      </c>
      <c r="AI134" t="str" cm="1">
        <f t="array" aca="1" ref="AI134" ca="1">_xlfn.IFS($AH134="","",TRUE,IFERROR(_xlfn.XLOOKUP(AH134,INDEX(XFERT,0,2),INDEX(XFERT,0,2),,-1),-1))</f>
        <v/>
      </c>
      <c r="AJ134" t="str" cm="1">
        <f t="array" aca="1" ref="AJ134" ca="1">_xlfn.IFS($AH134="","",TRUE,IFERROR(_xlfn.XLOOKUP(AH134,INDEX(XFERT,0,2),INDEX(XFERT,0,1),,-1),-1))</f>
        <v/>
      </c>
      <c r="AK134" t="str" cm="1">
        <f t="array" aca="1" ref="AK134" ca="1">_xlfn.IFS($AH134="","",TRUE,IFERROR(_xlfn.XLOOKUP(AH134,INDEX(XFERT,0,2),INDEX(XFERT,0,3),,-1),-1))</f>
        <v/>
      </c>
      <c r="AL134" s="39" t="str" cm="1">
        <f t="array" aca="1" ref="AL134" ca="1">_xlfn.IFS(AH134="","",(AI134+AK134)&gt;AH134,AJ134+(AH134-AI134),TRUE,AH134)</f>
        <v/>
      </c>
      <c r="AM134" t="str" cm="1">
        <f t="array" aca="1" ref="AM134" ca="1">_xlfn.IFS($AL134="","",TRUE,IFERROR(_xlfn.XLOOKUP(AL134,INDEX(XWATE,0,2),INDEX(XWATE,0,2),,-1),-1))</f>
        <v/>
      </c>
      <c r="AN134" t="str" cm="1">
        <f t="array" aca="1" ref="AN134" ca="1">_xlfn.IFS($AL134="","",TRUE,IFERROR(_xlfn.XLOOKUP(AL134,INDEX(XWATE,0,2),INDEX(XWATE,0,1),,-1),-1))</f>
        <v/>
      </c>
      <c r="AO134" t="str" cm="1">
        <f t="array" aca="1" ref="AO134" ca="1">_xlfn.IFS($AL134="","",TRUE,IFERROR(_xlfn.XLOOKUP(AL134,INDEX(XWATE,0,2),INDEX(XWATE,0,3),,-1),-1))</f>
        <v/>
      </c>
      <c r="AP134" s="39" t="str" cm="1">
        <f t="array" aca="1" ref="AP134" ca="1">_xlfn.IFS(AL134="","",(AM134+AO134)&gt;AL134,AN134+(AL134-AM134),TRUE,AL134)</f>
        <v/>
      </c>
      <c r="AQ134" t="str" cm="1">
        <f t="array" aca="1" ref="AQ134" ca="1">_xlfn.IFS($AP134="","",TRUE,IFERROR(_xlfn.XLOOKUP(AP134,INDEX(XLIGH,0,2),INDEX(XLIGH,0,2),,-1),-1))</f>
        <v/>
      </c>
      <c r="AR134" t="str" cm="1">
        <f t="array" aca="1" ref="AR134" ca="1">_xlfn.IFS($AP134="","",TRUE,IFERROR(_xlfn.XLOOKUP(AP134,INDEX(XLIGH,0,2),INDEX(XLIGH,0,1),,-1),-1))</f>
        <v/>
      </c>
      <c r="AS134" t="str" cm="1">
        <f t="array" aca="1" ref="AS134" ca="1">_xlfn.IFS($AP134="","",TRUE,IFERROR(_xlfn.XLOOKUP(AP134,INDEX(XLIGH,0,2),INDEX(XLIGH,0,3),,-1),-1))</f>
        <v/>
      </c>
      <c r="AT134" s="39" t="str" cm="1">
        <f t="array" aca="1" ref="AT134" ca="1">_xlfn.IFS(AP134="","",(AQ134+AS134)&gt;AP134,AR134+(AP134-AQ134),TRUE,AP134)</f>
        <v/>
      </c>
      <c r="AU134" t="str" cm="1">
        <f t="array" aca="1" ref="AU134" ca="1">_xlfn.IFS($AT134="","",TRUE,IFERROR(_xlfn.XLOOKUP(AT134,INDEX(XTEMP,0,2),INDEX(XTEMP,0,2),,-1),-1))</f>
        <v/>
      </c>
      <c r="AV134" t="str" cm="1">
        <f t="array" aca="1" ref="AV134" ca="1">_xlfn.IFS($AT134="","",TRUE,IFERROR(_xlfn.XLOOKUP(AT134,INDEX(XTEMP,0,2),INDEX(XTEMP,0,1),,-1),-1))</f>
        <v/>
      </c>
      <c r="AW134" t="str" cm="1">
        <f t="array" aca="1" ref="AW134" ca="1">_xlfn.IFS($AT134="","",TRUE,IFERROR(_xlfn.XLOOKUP(AT134,INDEX(XTEMP,0,2),INDEX(XTEMP,0,3),,-1),-1))</f>
        <v/>
      </c>
      <c r="AX134" s="39" t="str" cm="1">
        <f t="array" aca="1" ref="AX134" ca="1">_xlfn.IFS(AT134="","",(AU134+AW134)&gt;AT134,AV134+(AT134-AU134),TRUE,AT134)</f>
        <v/>
      </c>
      <c r="AY134" t="str" cm="1">
        <f t="array" aca="1" ref="AY134" ca="1">_xlfn.IFS($AX134="","",TRUE,IFERROR(_xlfn.XLOOKUP(AX134,INDEX(XHUMI,0,2),INDEX(XHUMI,0,2),,-1),-1))</f>
        <v/>
      </c>
      <c r="AZ134" t="str" cm="1">
        <f t="array" aca="1" ref="AZ134" ca="1">_xlfn.IFS($AX134="","",TRUE,IFERROR(_xlfn.XLOOKUP(AX134,INDEX(XHUMI,0,2),INDEX(XHUMI,0,1),,-1),-1))</f>
        <v/>
      </c>
      <c r="BA134" t="str" cm="1">
        <f t="array" aca="1" ref="BA134" ca="1">_xlfn.IFS($AX134="","",TRUE,IFERROR(_xlfn.XLOOKUP(AX134,INDEX(XHUMI,0,2),INDEX(XHUMI,0,3),,-1),-1))</f>
        <v/>
      </c>
      <c r="BB134" s="39" t="str" cm="1">
        <f t="array" aca="1" ref="BB134" ca="1">_xlfn.IFS(AX134="","",(AY134+BA134)&gt;AX134,AZ134+(AX134-AY134),TRUE,AX134)</f>
        <v/>
      </c>
      <c r="DY134" s="20"/>
      <c r="EA134"/>
      <c r="JM134" s="22"/>
      <c r="KJ134" s="20"/>
    </row>
    <row r="135" spans="1:296" x14ac:dyDescent="0.3">
      <c r="A135">
        <v>123</v>
      </c>
      <c r="C135" s="9" t="str">
        <f t="shared" ca="1" si="3"/>
        <v>3330800659 1451308075 79431970</v>
      </c>
      <c r="D135">
        <f t="shared" ca="1" si="4"/>
        <v>30</v>
      </c>
      <c r="E135" t="str" cm="1">
        <f t="array" aca="1" ref="E135" ca="1">_xlfn.IFS($C135=0,"",
NOT(ISERROR(VALUE(LEFT($C135,1)))),"V",
$A135=1,"begn",
TRUE,LEFT($C135,4)
)</f>
        <v>V</v>
      </c>
      <c r="F135" t="str" cm="1">
        <f t="array" aca="1" ref="F135:H135" ca="1">_xlfn.IFS($C135=0,"",
TRUE,_xlfn.TEXTSPLIT(IF($A135=1,MID($C135,7,1000),$C135)," ")
)</f>
        <v>3330800659</v>
      </c>
      <c r="G135" t="str">
        <f ca="1"/>
        <v>1451308075</v>
      </c>
      <c r="H135" t="str">
        <f ca="1"/>
        <v>79431970</v>
      </c>
      <c r="U135"/>
      <c r="Z135" s="37" t="str">
        <f t="shared" ca="1" si="5"/>
        <v/>
      </c>
      <c r="AA135" t="str" cm="1">
        <f t="array" aca="1" ref="AA135" ca="1">_xlfn.IFS($Z135="","",TRUE,IFERROR(_xlfn.XLOOKUP(Z135,INDEX(XSEED,0,2),INDEX(XSEED,0,2),,-1),-1))</f>
        <v/>
      </c>
      <c r="AB135" t="str" cm="1">
        <f t="array" aca="1" ref="AB135" ca="1">_xlfn.IFS($Z135="","",TRUE,IFERROR(_xlfn.XLOOKUP(Z135,INDEX(XSEED,0,2),INDEX(XSEED,0,1),,-1),-1))</f>
        <v/>
      </c>
      <c r="AC135" t="str" cm="1">
        <f t="array" aca="1" ref="AC135" ca="1">_xlfn.IFS($Z135="","",TRUE,IFERROR(_xlfn.XLOOKUP(Z135,INDEX(XSEED,0,2),INDEX(XSEED,0,3),,-1),-1))</f>
        <v/>
      </c>
      <c r="AD135" s="39" t="str" cm="1">
        <f t="array" aca="1" ref="AD135" ca="1">_xlfn.IFS(Z135="","",(AA135+AC135)&gt;Z135,AB135+(Z135-AA135),TRUE,Z135)</f>
        <v/>
      </c>
      <c r="AE135" t="str" cm="1">
        <f t="array" aca="1" ref="AE135" ca="1">_xlfn.IFS($AD135="","",TRUE,IFERROR(_xlfn.XLOOKUP(AD135,INDEX(XSOIL,0,2),INDEX(XSOIL,0,2),,-1),-1))</f>
        <v/>
      </c>
      <c r="AF135" t="str" cm="1">
        <f t="array" aca="1" ref="AF135" ca="1">_xlfn.IFS($AD135="","",TRUE,IFERROR(_xlfn.XLOOKUP(AD135,INDEX(XSOIL,0,2),INDEX(XSOIL,0,1),,-1),-1))</f>
        <v/>
      </c>
      <c r="AG135" t="str" cm="1">
        <f t="array" aca="1" ref="AG135" ca="1">_xlfn.IFS($AD135="","",TRUE,IFERROR(_xlfn.XLOOKUP(AD135,INDEX(XSOIL,0,2),INDEX(XSOIL,0,3),,-1),-1))</f>
        <v/>
      </c>
      <c r="AH135" s="39" t="str" cm="1">
        <f t="array" aca="1" ref="AH135" ca="1">_xlfn.IFS(AD135="","",(AE135+AG135)&gt;AD135,AF135+(AD135-AE135),TRUE,AD135)</f>
        <v/>
      </c>
      <c r="AI135" t="str" cm="1">
        <f t="array" aca="1" ref="AI135" ca="1">_xlfn.IFS($AH135="","",TRUE,IFERROR(_xlfn.XLOOKUP(AH135,INDEX(XFERT,0,2),INDEX(XFERT,0,2),,-1),-1))</f>
        <v/>
      </c>
      <c r="AJ135" t="str" cm="1">
        <f t="array" aca="1" ref="AJ135" ca="1">_xlfn.IFS($AH135="","",TRUE,IFERROR(_xlfn.XLOOKUP(AH135,INDEX(XFERT,0,2),INDEX(XFERT,0,1),,-1),-1))</f>
        <v/>
      </c>
      <c r="AK135" t="str" cm="1">
        <f t="array" aca="1" ref="AK135" ca="1">_xlfn.IFS($AH135="","",TRUE,IFERROR(_xlfn.XLOOKUP(AH135,INDEX(XFERT,0,2),INDEX(XFERT,0,3),,-1),-1))</f>
        <v/>
      </c>
      <c r="AL135" s="39" t="str" cm="1">
        <f t="array" aca="1" ref="AL135" ca="1">_xlfn.IFS(AH135="","",(AI135+AK135)&gt;AH135,AJ135+(AH135-AI135),TRUE,AH135)</f>
        <v/>
      </c>
      <c r="AM135" t="str" cm="1">
        <f t="array" aca="1" ref="AM135" ca="1">_xlfn.IFS($AL135="","",TRUE,IFERROR(_xlfn.XLOOKUP(AL135,INDEX(XWATE,0,2),INDEX(XWATE,0,2),,-1),-1))</f>
        <v/>
      </c>
      <c r="AN135" t="str" cm="1">
        <f t="array" aca="1" ref="AN135" ca="1">_xlfn.IFS($AL135="","",TRUE,IFERROR(_xlfn.XLOOKUP(AL135,INDEX(XWATE,0,2),INDEX(XWATE,0,1),,-1),-1))</f>
        <v/>
      </c>
      <c r="AO135" t="str" cm="1">
        <f t="array" aca="1" ref="AO135" ca="1">_xlfn.IFS($AL135="","",TRUE,IFERROR(_xlfn.XLOOKUP(AL135,INDEX(XWATE,0,2),INDEX(XWATE,0,3),,-1),-1))</f>
        <v/>
      </c>
      <c r="AP135" s="39" t="str" cm="1">
        <f t="array" aca="1" ref="AP135" ca="1">_xlfn.IFS(AL135="","",(AM135+AO135)&gt;AL135,AN135+(AL135-AM135),TRUE,AL135)</f>
        <v/>
      </c>
      <c r="AQ135" t="str" cm="1">
        <f t="array" aca="1" ref="AQ135" ca="1">_xlfn.IFS($AP135="","",TRUE,IFERROR(_xlfn.XLOOKUP(AP135,INDEX(XLIGH,0,2),INDEX(XLIGH,0,2),,-1),-1))</f>
        <v/>
      </c>
      <c r="AR135" t="str" cm="1">
        <f t="array" aca="1" ref="AR135" ca="1">_xlfn.IFS($AP135="","",TRUE,IFERROR(_xlfn.XLOOKUP(AP135,INDEX(XLIGH,0,2),INDEX(XLIGH,0,1),,-1),-1))</f>
        <v/>
      </c>
      <c r="AS135" t="str" cm="1">
        <f t="array" aca="1" ref="AS135" ca="1">_xlfn.IFS($AP135="","",TRUE,IFERROR(_xlfn.XLOOKUP(AP135,INDEX(XLIGH,0,2),INDEX(XLIGH,0,3),,-1),-1))</f>
        <v/>
      </c>
      <c r="AT135" s="39" t="str" cm="1">
        <f t="array" aca="1" ref="AT135" ca="1">_xlfn.IFS(AP135="","",(AQ135+AS135)&gt;AP135,AR135+(AP135-AQ135),TRUE,AP135)</f>
        <v/>
      </c>
      <c r="AU135" t="str" cm="1">
        <f t="array" aca="1" ref="AU135" ca="1">_xlfn.IFS($AT135="","",TRUE,IFERROR(_xlfn.XLOOKUP(AT135,INDEX(XTEMP,0,2),INDEX(XTEMP,0,2),,-1),-1))</f>
        <v/>
      </c>
      <c r="AV135" t="str" cm="1">
        <f t="array" aca="1" ref="AV135" ca="1">_xlfn.IFS($AT135="","",TRUE,IFERROR(_xlfn.XLOOKUP(AT135,INDEX(XTEMP,0,2),INDEX(XTEMP,0,1),,-1),-1))</f>
        <v/>
      </c>
      <c r="AW135" t="str" cm="1">
        <f t="array" aca="1" ref="AW135" ca="1">_xlfn.IFS($AT135="","",TRUE,IFERROR(_xlfn.XLOOKUP(AT135,INDEX(XTEMP,0,2),INDEX(XTEMP,0,3),,-1),-1))</f>
        <v/>
      </c>
      <c r="AX135" s="39" t="str" cm="1">
        <f t="array" aca="1" ref="AX135" ca="1">_xlfn.IFS(AT135="","",(AU135+AW135)&gt;AT135,AV135+(AT135-AU135),TRUE,AT135)</f>
        <v/>
      </c>
      <c r="AY135" t="str" cm="1">
        <f t="array" aca="1" ref="AY135" ca="1">_xlfn.IFS($AX135="","",TRUE,IFERROR(_xlfn.XLOOKUP(AX135,INDEX(XHUMI,0,2),INDEX(XHUMI,0,2),,-1),-1))</f>
        <v/>
      </c>
      <c r="AZ135" t="str" cm="1">
        <f t="array" aca="1" ref="AZ135" ca="1">_xlfn.IFS($AX135="","",TRUE,IFERROR(_xlfn.XLOOKUP(AX135,INDEX(XHUMI,0,2),INDEX(XHUMI,0,1),,-1),-1))</f>
        <v/>
      </c>
      <c r="BA135" t="str" cm="1">
        <f t="array" aca="1" ref="BA135" ca="1">_xlfn.IFS($AX135="","",TRUE,IFERROR(_xlfn.XLOOKUP(AX135,INDEX(XHUMI,0,2),INDEX(XHUMI,0,3),,-1),-1))</f>
        <v/>
      </c>
      <c r="BB135" s="39" t="str" cm="1">
        <f t="array" aca="1" ref="BB135" ca="1">_xlfn.IFS(AX135="","",(AY135+BA135)&gt;AX135,AZ135+(AX135-AY135),TRUE,AX135)</f>
        <v/>
      </c>
      <c r="DY135" s="20"/>
      <c r="EA135"/>
      <c r="JM135" s="22"/>
      <c r="KJ135" s="20"/>
    </row>
    <row r="136" spans="1:296" x14ac:dyDescent="0.3">
      <c r="A136">
        <v>124</v>
      </c>
      <c r="C136" s="9" t="str">
        <f t="shared" ca="1" si="3"/>
        <v>3632380122 2019388074 205952206</v>
      </c>
      <c r="D136">
        <f t="shared" ca="1" si="4"/>
        <v>31</v>
      </c>
      <c r="E136" t="str" cm="1">
        <f t="array" aca="1" ref="E136" ca="1">_xlfn.IFS($C136=0,"",
NOT(ISERROR(VALUE(LEFT($C136,1)))),"V",
$A136=1,"begn",
TRUE,LEFT($C136,4)
)</f>
        <v>V</v>
      </c>
      <c r="F136" t="str" cm="1">
        <f t="array" aca="1" ref="F136:H136" ca="1">_xlfn.IFS($C136=0,"",
TRUE,_xlfn.TEXTSPLIT(IF($A136=1,MID($C136,7,1000),$C136)," ")
)</f>
        <v>3632380122</v>
      </c>
      <c r="G136" t="str">
        <f ca="1"/>
        <v>2019388074</v>
      </c>
      <c r="H136" t="str">
        <f ca="1"/>
        <v>205952206</v>
      </c>
      <c r="U136"/>
      <c r="Z136" s="37" t="str">
        <f t="shared" ca="1" si="5"/>
        <v/>
      </c>
      <c r="AA136" t="str" cm="1">
        <f t="array" aca="1" ref="AA136" ca="1">_xlfn.IFS($Z136="","",TRUE,IFERROR(_xlfn.XLOOKUP(Z136,INDEX(XSEED,0,2),INDEX(XSEED,0,2),,-1),-1))</f>
        <v/>
      </c>
      <c r="AB136" t="str" cm="1">
        <f t="array" aca="1" ref="AB136" ca="1">_xlfn.IFS($Z136="","",TRUE,IFERROR(_xlfn.XLOOKUP(Z136,INDEX(XSEED,0,2),INDEX(XSEED,0,1),,-1),-1))</f>
        <v/>
      </c>
      <c r="AC136" t="str" cm="1">
        <f t="array" aca="1" ref="AC136" ca="1">_xlfn.IFS($Z136="","",TRUE,IFERROR(_xlfn.XLOOKUP(Z136,INDEX(XSEED,0,2),INDEX(XSEED,0,3),,-1),-1))</f>
        <v/>
      </c>
      <c r="AD136" s="39" t="str" cm="1">
        <f t="array" aca="1" ref="AD136" ca="1">_xlfn.IFS(Z136="","",(AA136+AC136)&gt;Z136,AB136+(Z136-AA136),TRUE,Z136)</f>
        <v/>
      </c>
      <c r="AE136" t="str" cm="1">
        <f t="array" aca="1" ref="AE136" ca="1">_xlfn.IFS($AD136="","",TRUE,IFERROR(_xlfn.XLOOKUP(AD136,INDEX(XSOIL,0,2),INDEX(XSOIL,0,2),,-1),-1))</f>
        <v/>
      </c>
      <c r="AF136" t="str" cm="1">
        <f t="array" aca="1" ref="AF136" ca="1">_xlfn.IFS($AD136="","",TRUE,IFERROR(_xlfn.XLOOKUP(AD136,INDEX(XSOIL,0,2),INDEX(XSOIL,0,1),,-1),-1))</f>
        <v/>
      </c>
      <c r="AG136" t="str" cm="1">
        <f t="array" aca="1" ref="AG136" ca="1">_xlfn.IFS($AD136="","",TRUE,IFERROR(_xlfn.XLOOKUP(AD136,INDEX(XSOIL,0,2),INDEX(XSOIL,0,3),,-1),-1))</f>
        <v/>
      </c>
      <c r="AH136" s="39" t="str" cm="1">
        <f t="array" aca="1" ref="AH136" ca="1">_xlfn.IFS(AD136="","",(AE136+AG136)&gt;AD136,AF136+(AD136-AE136),TRUE,AD136)</f>
        <v/>
      </c>
      <c r="AI136" t="str" cm="1">
        <f t="array" aca="1" ref="AI136" ca="1">_xlfn.IFS($AH136="","",TRUE,IFERROR(_xlfn.XLOOKUP(AH136,INDEX(XFERT,0,2),INDEX(XFERT,0,2),,-1),-1))</f>
        <v/>
      </c>
      <c r="AJ136" t="str" cm="1">
        <f t="array" aca="1" ref="AJ136" ca="1">_xlfn.IFS($AH136="","",TRUE,IFERROR(_xlfn.XLOOKUP(AH136,INDEX(XFERT,0,2),INDEX(XFERT,0,1),,-1),-1))</f>
        <v/>
      </c>
      <c r="AK136" t="str" cm="1">
        <f t="array" aca="1" ref="AK136" ca="1">_xlfn.IFS($AH136="","",TRUE,IFERROR(_xlfn.XLOOKUP(AH136,INDEX(XFERT,0,2),INDEX(XFERT,0,3),,-1),-1))</f>
        <v/>
      </c>
      <c r="AL136" s="39" t="str" cm="1">
        <f t="array" aca="1" ref="AL136" ca="1">_xlfn.IFS(AH136="","",(AI136+AK136)&gt;AH136,AJ136+(AH136-AI136),TRUE,AH136)</f>
        <v/>
      </c>
      <c r="AM136" t="str" cm="1">
        <f t="array" aca="1" ref="AM136" ca="1">_xlfn.IFS($AL136="","",TRUE,IFERROR(_xlfn.XLOOKUP(AL136,INDEX(XWATE,0,2),INDEX(XWATE,0,2),,-1),-1))</f>
        <v/>
      </c>
      <c r="AN136" t="str" cm="1">
        <f t="array" aca="1" ref="AN136" ca="1">_xlfn.IFS($AL136="","",TRUE,IFERROR(_xlfn.XLOOKUP(AL136,INDEX(XWATE,0,2),INDEX(XWATE,0,1),,-1),-1))</f>
        <v/>
      </c>
      <c r="AO136" t="str" cm="1">
        <f t="array" aca="1" ref="AO136" ca="1">_xlfn.IFS($AL136="","",TRUE,IFERROR(_xlfn.XLOOKUP(AL136,INDEX(XWATE,0,2),INDEX(XWATE,0,3),,-1),-1))</f>
        <v/>
      </c>
      <c r="AP136" s="39" t="str" cm="1">
        <f t="array" aca="1" ref="AP136" ca="1">_xlfn.IFS(AL136="","",(AM136+AO136)&gt;AL136,AN136+(AL136-AM136),TRUE,AL136)</f>
        <v/>
      </c>
      <c r="AQ136" t="str" cm="1">
        <f t="array" aca="1" ref="AQ136" ca="1">_xlfn.IFS($AP136="","",TRUE,IFERROR(_xlfn.XLOOKUP(AP136,INDEX(XLIGH,0,2),INDEX(XLIGH,0,2),,-1),-1))</f>
        <v/>
      </c>
      <c r="AR136" t="str" cm="1">
        <f t="array" aca="1" ref="AR136" ca="1">_xlfn.IFS($AP136="","",TRUE,IFERROR(_xlfn.XLOOKUP(AP136,INDEX(XLIGH,0,2),INDEX(XLIGH,0,1),,-1),-1))</f>
        <v/>
      </c>
      <c r="AS136" t="str" cm="1">
        <f t="array" aca="1" ref="AS136" ca="1">_xlfn.IFS($AP136="","",TRUE,IFERROR(_xlfn.XLOOKUP(AP136,INDEX(XLIGH,0,2),INDEX(XLIGH,0,3),,-1),-1))</f>
        <v/>
      </c>
      <c r="AT136" s="39" t="str" cm="1">
        <f t="array" aca="1" ref="AT136" ca="1">_xlfn.IFS(AP136="","",(AQ136+AS136)&gt;AP136,AR136+(AP136-AQ136),TRUE,AP136)</f>
        <v/>
      </c>
      <c r="AU136" t="str" cm="1">
        <f t="array" aca="1" ref="AU136" ca="1">_xlfn.IFS($AT136="","",TRUE,IFERROR(_xlfn.XLOOKUP(AT136,INDEX(XTEMP,0,2),INDEX(XTEMP,0,2),,-1),-1))</f>
        <v/>
      </c>
      <c r="AV136" t="str" cm="1">
        <f t="array" aca="1" ref="AV136" ca="1">_xlfn.IFS($AT136="","",TRUE,IFERROR(_xlfn.XLOOKUP(AT136,INDEX(XTEMP,0,2),INDEX(XTEMP,0,1),,-1),-1))</f>
        <v/>
      </c>
      <c r="AW136" t="str" cm="1">
        <f t="array" aca="1" ref="AW136" ca="1">_xlfn.IFS($AT136="","",TRUE,IFERROR(_xlfn.XLOOKUP(AT136,INDEX(XTEMP,0,2),INDEX(XTEMP,0,3),,-1),-1))</f>
        <v/>
      </c>
      <c r="AX136" s="39" t="str" cm="1">
        <f t="array" aca="1" ref="AX136" ca="1">_xlfn.IFS(AT136="","",(AU136+AW136)&gt;AT136,AV136+(AT136-AU136),TRUE,AT136)</f>
        <v/>
      </c>
      <c r="AY136" t="str" cm="1">
        <f t="array" aca="1" ref="AY136" ca="1">_xlfn.IFS($AX136="","",TRUE,IFERROR(_xlfn.XLOOKUP(AX136,INDEX(XHUMI,0,2),INDEX(XHUMI,0,2),,-1),-1))</f>
        <v/>
      </c>
      <c r="AZ136" t="str" cm="1">
        <f t="array" aca="1" ref="AZ136" ca="1">_xlfn.IFS($AX136="","",TRUE,IFERROR(_xlfn.XLOOKUP(AX136,INDEX(XHUMI,0,2),INDEX(XHUMI,0,1),,-1),-1))</f>
        <v/>
      </c>
      <c r="BA136" t="str" cm="1">
        <f t="array" aca="1" ref="BA136" ca="1">_xlfn.IFS($AX136="","",TRUE,IFERROR(_xlfn.XLOOKUP(AX136,INDEX(XHUMI,0,2),INDEX(XHUMI,0,3),,-1),-1))</f>
        <v/>
      </c>
      <c r="BB136" s="39" t="str" cm="1">
        <f t="array" aca="1" ref="BB136" ca="1">_xlfn.IFS(AX136="","",(AY136+BA136)&gt;AX136,AZ136+(AX136-AY136),TRUE,AX136)</f>
        <v/>
      </c>
      <c r="DY136" s="20"/>
      <c r="EA136"/>
      <c r="JM136" s="22"/>
      <c r="KJ136" s="20"/>
    </row>
    <row r="137" spans="1:296" x14ac:dyDescent="0.3">
      <c r="A137">
        <v>125</v>
      </c>
      <c r="C137" s="9" t="str">
        <f t="shared" ca="1" si="3"/>
        <v>1548873457 1323582243 21597598</v>
      </c>
      <c r="D137">
        <f t="shared" ca="1" si="4"/>
        <v>30</v>
      </c>
      <c r="E137" t="str" cm="1">
        <f t="array" aca="1" ref="E137" ca="1">_xlfn.IFS($C137=0,"",
NOT(ISERROR(VALUE(LEFT($C137,1)))),"V",
$A137=1,"begn",
TRUE,LEFT($C137,4)
)</f>
        <v>V</v>
      </c>
      <c r="F137" t="str" cm="1">
        <f t="array" aca="1" ref="F137:H137" ca="1">_xlfn.IFS($C137=0,"",
TRUE,_xlfn.TEXTSPLIT(IF($A137=1,MID($C137,7,1000),$C137)," ")
)</f>
        <v>1548873457</v>
      </c>
      <c r="G137" t="str">
        <f ca="1"/>
        <v>1323582243</v>
      </c>
      <c r="H137" t="str">
        <f ca="1"/>
        <v>21597598</v>
      </c>
      <c r="U137"/>
      <c r="Z137" s="37" t="str">
        <f t="shared" ca="1" si="5"/>
        <v/>
      </c>
      <c r="AA137" t="str" cm="1">
        <f t="array" aca="1" ref="AA137" ca="1">_xlfn.IFS($Z137="","",TRUE,IFERROR(_xlfn.XLOOKUP(Z137,INDEX(XSEED,0,2),INDEX(XSEED,0,2),,-1),-1))</f>
        <v/>
      </c>
      <c r="AB137" t="str" cm="1">
        <f t="array" aca="1" ref="AB137" ca="1">_xlfn.IFS($Z137="","",TRUE,IFERROR(_xlfn.XLOOKUP(Z137,INDEX(XSEED,0,2),INDEX(XSEED,0,1),,-1),-1))</f>
        <v/>
      </c>
      <c r="AC137" t="str" cm="1">
        <f t="array" aca="1" ref="AC137" ca="1">_xlfn.IFS($Z137="","",TRUE,IFERROR(_xlfn.XLOOKUP(Z137,INDEX(XSEED,0,2),INDEX(XSEED,0,3),,-1),-1))</f>
        <v/>
      </c>
      <c r="AD137" s="39" t="str" cm="1">
        <f t="array" aca="1" ref="AD137" ca="1">_xlfn.IFS(Z137="","",(AA137+AC137)&gt;Z137,AB137+(Z137-AA137),TRUE,Z137)</f>
        <v/>
      </c>
      <c r="AE137" t="str" cm="1">
        <f t="array" aca="1" ref="AE137" ca="1">_xlfn.IFS($AD137="","",TRUE,IFERROR(_xlfn.XLOOKUP(AD137,INDEX(XSOIL,0,2),INDEX(XSOIL,0,2),,-1),-1))</f>
        <v/>
      </c>
      <c r="AF137" t="str" cm="1">
        <f t="array" aca="1" ref="AF137" ca="1">_xlfn.IFS($AD137="","",TRUE,IFERROR(_xlfn.XLOOKUP(AD137,INDEX(XSOIL,0,2),INDEX(XSOIL,0,1),,-1),-1))</f>
        <v/>
      </c>
      <c r="AG137" t="str" cm="1">
        <f t="array" aca="1" ref="AG137" ca="1">_xlfn.IFS($AD137="","",TRUE,IFERROR(_xlfn.XLOOKUP(AD137,INDEX(XSOIL,0,2),INDEX(XSOIL,0,3),,-1),-1))</f>
        <v/>
      </c>
      <c r="AH137" s="39" t="str" cm="1">
        <f t="array" aca="1" ref="AH137" ca="1">_xlfn.IFS(AD137="","",(AE137+AG137)&gt;AD137,AF137+(AD137-AE137),TRUE,AD137)</f>
        <v/>
      </c>
      <c r="AI137" t="str" cm="1">
        <f t="array" aca="1" ref="AI137" ca="1">_xlfn.IFS($AH137="","",TRUE,IFERROR(_xlfn.XLOOKUP(AH137,INDEX(XFERT,0,2),INDEX(XFERT,0,2),,-1),-1))</f>
        <v/>
      </c>
      <c r="AJ137" t="str" cm="1">
        <f t="array" aca="1" ref="AJ137" ca="1">_xlfn.IFS($AH137="","",TRUE,IFERROR(_xlfn.XLOOKUP(AH137,INDEX(XFERT,0,2),INDEX(XFERT,0,1),,-1),-1))</f>
        <v/>
      </c>
      <c r="AK137" t="str" cm="1">
        <f t="array" aca="1" ref="AK137" ca="1">_xlfn.IFS($AH137="","",TRUE,IFERROR(_xlfn.XLOOKUP(AH137,INDEX(XFERT,0,2),INDEX(XFERT,0,3),,-1),-1))</f>
        <v/>
      </c>
      <c r="AL137" s="39" t="str" cm="1">
        <f t="array" aca="1" ref="AL137" ca="1">_xlfn.IFS(AH137="","",(AI137+AK137)&gt;AH137,AJ137+(AH137-AI137),TRUE,AH137)</f>
        <v/>
      </c>
      <c r="AM137" t="str" cm="1">
        <f t="array" aca="1" ref="AM137" ca="1">_xlfn.IFS($AL137="","",TRUE,IFERROR(_xlfn.XLOOKUP(AL137,INDEX(XWATE,0,2),INDEX(XWATE,0,2),,-1),-1))</f>
        <v/>
      </c>
      <c r="AN137" t="str" cm="1">
        <f t="array" aca="1" ref="AN137" ca="1">_xlfn.IFS($AL137="","",TRUE,IFERROR(_xlfn.XLOOKUP(AL137,INDEX(XWATE,0,2),INDEX(XWATE,0,1),,-1),-1))</f>
        <v/>
      </c>
      <c r="AO137" t="str" cm="1">
        <f t="array" aca="1" ref="AO137" ca="1">_xlfn.IFS($AL137="","",TRUE,IFERROR(_xlfn.XLOOKUP(AL137,INDEX(XWATE,0,2),INDEX(XWATE,0,3),,-1),-1))</f>
        <v/>
      </c>
      <c r="AP137" s="39" t="str" cm="1">
        <f t="array" aca="1" ref="AP137" ca="1">_xlfn.IFS(AL137="","",(AM137+AO137)&gt;AL137,AN137+(AL137-AM137),TRUE,AL137)</f>
        <v/>
      </c>
      <c r="AQ137" t="str" cm="1">
        <f t="array" aca="1" ref="AQ137" ca="1">_xlfn.IFS($AP137="","",TRUE,IFERROR(_xlfn.XLOOKUP(AP137,INDEX(XLIGH,0,2),INDEX(XLIGH,0,2),,-1),-1))</f>
        <v/>
      </c>
      <c r="AR137" t="str" cm="1">
        <f t="array" aca="1" ref="AR137" ca="1">_xlfn.IFS($AP137="","",TRUE,IFERROR(_xlfn.XLOOKUP(AP137,INDEX(XLIGH,0,2),INDEX(XLIGH,0,1),,-1),-1))</f>
        <v/>
      </c>
      <c r="AS137" t="str" cm="1">
        <f t="array" aca="1" ref="AS137" ca="1">_xlfn.IFS($AP137="","",TRUE,IFERROR(_xlfn.XLOOKUP(AP137,INDEX(XLIGH,0,2),INDEX(XLIGH,0,3),,-1),-1))</f>
        <v/>
      </c>
      <c r="AT137" s="39" t="str" cm="1">
        <f t="array" aca="1" ref="AT137" ca="1">_xlfn.IFS(AP137="","",(AQ137+AS137)&gt;AP137,AR137+(AP137-AQ137),TRUE,AP137)</f>
        <v/>
      </c>
      <c r="AU137" t="str" cm="1">
        <f t="array" aca="1" ref="AU137" ca="1">_xlfn.IFS($AT137="","",TRUE,IFERROR(_xlfn.XLOOKUP(AT137,INDEX(XTEMP,0,2),INDEX(XTEMP,0,2),,-1),-1))</f>
        <v/>
      </c>
      <c r="AV137" t="str" cm="1">
        <f t="array" aca="1" ref="AV137" ca="1">_xlfn.IFS($AT137="","",TRUE,IFERROR(_xlfn.XLOOKUP(AT137,INDEX(XTEMP,0,2),INDEX(XTEMP,0,1),,-1),-1))</f>
        <v/>
      </c>
      <c r="AW137" t="str" cm="1">
        <f t="array" aca="1" ref="AW137" ca="1">_xlfn.IFS($AT137="","",TRUE,IFERROR(_xlfn.XLOOKUP(AT137,INDEX(XTEMP,0,2),INDEX(XTEMP,0,3),,-1),-1))</f>
        <v/>
      </c>
      <c r="AX137" s="39" t="str" cm="1">
        <f t="array" aca="1" ref="AX137" ca="1">_xlfn.IFS(AT137="","",(AU137+AW137)&gt;AT137,AV137+(AT137-AU137),TRUE,AT137)</f>
        <v/>
      </c>
      <c r="AY137" t="str" cm="1">
        <f t="array" aca="1" ref="AY137" ca="1">_xlfn.IFS($AX137="","",TRUE,IFERROR(_xlfn.XLOOKUP(AX137,INDEX(XHUMI,0,2),INDEX(XHUMI,0,2),,-1),-1))</f>
        <v/>
      </c>
      <c r="AZ137" t="str" cm="1">
        <f t="array" aca="1" ref="AZ137" ca="1">_xlfn.IFS($AX137="","",TRUE,IFERROR(_xlfn.XLOOKUP(AX137,INDEX(XHUMI,0,2),INDEX(XHUMI,0,1),,-1),-1))</f>
        <v/>
      </c>
      <c r="BA137" t="str" cm="1">
        <f t="array" aca="1" ref="BA137" ca="1">_xlfn.IFS($AX137="","",TRUE,IFERROR(_xlfn.XLOOKUP(AX137,INDEX(XHUMI,0,2),INDEX(XHUMI,0,3),,-1),-1))</f>
        <v/>
      </c>
      <c r="BB137" s="39" t="str" cm="1">
        <f t="array" aca="1" ref="BB137" ca="1">_xlfn.IFS(AX137="","",(AY137+BA137)&gt;AX137,AZ137+(AX137-AY137),TRUE,AX137)</f>
        <v/>
      </c>
      <c r="DY137" s="20"/>
      <c r="EA137"/>
      <c r="JM137" s="22"/>
      <c r="KJ137" s="20"/>
    </row>
    <row r="138" spans="1:296" x14ac:dyDescent="0.3">
      <c r="A138">
        <v>126</v>
      </c>
      <c r="C138" s="9" t="str">
        <f t="shared" ca="1" si="3"/>
        <v>2693752745 2225340280 142089882</v>
      </c>
      <c r="D138">
        <f t="shared" ca="1" si="4"/>
        <v>31</v>
      </c>
      <c r="E138" t="str" cm="1">
        <f t="array" aca="1" ref="E138" ca="1">_xlfn.IFS($C138=0,"",
NOT(ISERROR(VALUE(LEFT($C138,1)))),"V",
$A138=1,"begn",
TRUE,LEFT($C138,4)
)</f>
        <v>V</v>
      </c>
      <c r="F138" t="str" cm="1">
        <f t="array" aca="1" ref="F138:H138" ca="1">_xlfn.IFS($C138=0,"",
TRUE,_xlfn.TEXTSPLIT(IF($A138=1,MID($C138,7,1000),$C138)," ")
)</f>
        <v>2693752745</v>
      </c>
      <c r="G138" t="str">
        <f ca="1"/>
        <v>2225340280</v>
      </c>
      <c r="H138" t="str">
        <f ca="1"/>
        <v>142089882</v>
      </c>
      <c r="U138"/>
      <c r="Z138" s="37" t="str">
        <f t="shared" ca="1" si="5"/>
        <v/>
      </c>
      <c r="AA138" t="str" cm="1">
        <f t="array" aca="1" ref="AA138" ca="1">_xlfn.IFS($Z138="","",TRUE,IFERROR(_xlfn.XLOOKUP(Z138,INDEX(XSEED,0,2),INDEX(XSEED,0,2),,-1),-1))</f>
        <v/>
      </c>
      <c r="AB138" t="str" cm="1">
        <f t="array" aca="1" ref="AB138" ca="1">_xlfn.IFS($Z138="","",TRUE,IFERROR(_xlfn.XLOOKUP(Z138,INDEX(XSEED,0,2),INDEX(XSEED,0,1),,-1),-1))</f>
        <v/>
      </c>
      <c r="AC138" t="str" cm="1">
        <f t="array" aca="1" ref="AC138" ca="1">_xlfn.IFS($Z138="","",TRUE,IFERROR(_xlfn.XLOOKUP(Z138,INDEX(XSEED,0,2),INDEX(XSEED,0,3),,-1),-1))</f>
        <v/>
      </c>
      <c r="AD138" s="39" t="str" cm="1">
        <f t="array" aca="1" ref="AD138" ca="1">_xlfn.IFS(Z138="","",(AA138+AC138)&gt;Z138,AB138+(Z138-AA138),TRUE,Z138)</f>
        <v/>
      </c>
      <c r="AE138" t="str" cm="1">
        <f t="array" aca="1" ref="AE138" ca="1">_xlfn.IFS($AD138="","",TRUE,IFERROR(_xlfn.XLOOKUP(AD138,INDEX(XSOIL,0,2),INDEX(XSOIL,0,2),,-1),-1))</f>
        <v/>
      </c>
      <c r="AF138" t="str" cm="1">
        <f t="array" aca="1" ref="AF138" ca="1">_xlfn.IFS($AD138="","",TRUE,IFERROR(_xlfn.XLOOKUP(AD138,INDEX(XSOIL,0,2),INDEX(XSOIL,0,1),,-1),-1))</f>
        <v/>
      </c>
      <c r="AG138" t="str" cm="1">
        <f t="array" aca="1" ref="AG138" ca="1">_xlfn.IFS($AD138="","",TRUE,IFERROR(_xlfn.XLOOKUP(AD138,INDEX(XSOIL,0,2),INDEX(XSOIL,0,3),,-1),-1))</f>
        <v/>
      </c>
      <c r="AH138" s="39" t="str" cm="1">
        <f t="array" aca="1" ref="AH138" ca="1">_xlfn.IFS(AD138="","",(AE138+AG138)&gt;AD138,AF138+(AD138-AE138),TRUE,AD138)</f>
        <v/>
      </c>
      <c r="AI138" t="str" cm="1">
        <f t="array" aca="1" ref="AI138" ca="1">_xlfn.IFS($AH138="","",TRUE,IFERROR(_xlfn.XLOOKUP(AH138,INDEX(XFERT,0,2),INDEX(XFERT,0,2),,-1),-1))</f>
        <v/>
      </c>
      <c r="AJ138" t="str" cm="1">
        <f t="array" aca="1" ref="AJ138" ca="1">_xlfn.IFS($AH138="","",TRUE,IFERROR(_xlfn.XLOOKUP(AH138,INDEX(XFERT,0,2),INDEX(XFERT,0,1),,-1),-1))</f>
        <v/>
      </c>
      <c r="AK138" t="str" cm="1">
        <f t="array" aca="1" ref="AK138" ca="1">_xlfn.IFS($AH138="","",TRUE,IFERROR(_xlfn.XLOOKUP(AH138,INDEX(XFERT,0,2),INDEX(XFERT,0,3),,-1),-1))</f>
        <v/>
      </c>
      <c r="AL138" s="39" t="str" cm="1">
        <f t="array" aca="1" ref="AL138" ca="1">_xlfn.IFS(AH138="","",(AI138+AK138)&gt;AH138,AJ138+(AH138-AI138),TRUE,AH138)</f>
        <v/>
      </c>
      <c r="AM138" t="str" cm="1">
        <f t="array" aca="1" ref="AM138" ca="1">_xlfn.IFS($AL138="","",TRUE,IFERROR(_xlfn.XLOOKUP(AL138,INDEX(XWATE,0,2),INDEX(XWATE,0,2),,-1),-1))</f>
        <v/>
      </c>
      <c r="AN138" t="str" cm="1">
        <f t="array" aca="1" ref="AN138" ca="1">_xlfn.IFS($AL138="","",TRUE,IFERROR(_xlfn.XLOOKUP(AL138,INDEX(XWATE,0,2),INDEX(XWATE,0,1),,-1),-1))</f>
        <v/>
      </c>
      <c r="AO138" t="str" cm="1">
        <f t="array" aca="1" ref="AO138" ca="1">_xlfn.IFS($AL138="","",TRUE,IFERROR(_xlfn.XLOOKUP(AL138,INDEX(XWATE,0,2),INDEX(XWATE,0,3),,-1),-1))</f>
        <v/>
      </c>
      <c r="AP138" s="39" t="str" cm="1">
        <f t="array" aca="1" ref="AP138" ca="1">_xlfn.IFS(AL138="","",(AM138+AO138)&gt;AL138,AN138+(AL138-AM138),TRUE,AL138)</f>
        <v/>
      </c>
      <c r="AQ138" t="str" cm="1">
        <f t="array" aca="1" ref="AQ138" ca="1">_xlfn.IFS($AP138="","",TRUE,IFERROR(_xlfn.XLOOKUP(AP138,INDEX(XLIGH,0,2),INDEX(XLIGH,0,2),,-1),-1))</f>
        <v/>
      </c>
      <c r="AR138" t="str" cm="1">
        <f t="array" aca="1" ref="AR138" ca="1">_xlfn.IFS($AP138="","",TRUE,IFERROR(_xlfn.XLOOKUP(AP138,INDEX(XLIGH,0,2),INDEX(XLIGH,0,1),,-1),-1))</f>
        <v/>
      </c>
      <c r="AS138" t="str" cm="1">
        <f t="array" aca="1" ref="AS138" ca="1">_xlfn.IFS($AP138="","",TRUE,IFERROR(_xlfn.XLOOKUP(AP138,INDEX(XLIGH,0,2),INDEX(XLIGH,0,3),,-1),-1))</f>
        <v/>
      </c>
      <c r="AT138" s="39" t="str" cm="1">
        <f t="array" aca="1" ref="AT138" ca="1">_xlfn.IFS(AP138="","",(AQ138+AS138)&gt;AP138,AR138+(AP138-AQ138),TRUE,AP138)</f>
        <v/>
      </c>
      <c r="AU138" t="str" cm="1">
        <f t="array" aca="1" ref="AU138" ca="1">_xlfn.IFS($AT138="","",TRUE,IFERROR(_xlfn.XLOOKUP(AT138,INDEX(XTEMP,0,2),INDEX(XTEMP,0,2),,-1),-1))</f>
        <v/>
      </c>
      <c r="AV138" t="str" cm="1">
        <f t="array" aca="1" ref="AV138" ca="1">_xlfn.IFS($AT138="","",TRUE,IFERROR(_xlfn.XLOOKUP(AT138,INDEX(XTEMP,0,2),INDEX(XTEMP,0,1),,-1),-1))</f>
        <v/>
      </c>
      <c r="AW138" t="str" cm="1">
        <f t="array" aca="1" ref="AW138" ca="1">_xlfn.IFS($AT138="","",TRUE,IFERROR(_xlfn.XLOOKUP(AT138,INDEX(XTEMP,0,2),INDEX(XTEMP,0,3),,-1),-1))</f>
        <v/>
      </c>
      <c r="AX138" s="39" t="str" cm="1">
        <f t="array" aca="1" ref="AX138" ca="1">_xlfn.IFS(AT138="","",(AU138+AW138)&gt;AT138,AV138+(AT138-AU138),TRUE,AT138)</f>
        <v/>
      </c>
      <c r="AY138" t="str" cm="1">
        <f t="array" aca="1" ref="AY138" ca="1">_xlfn.IFS($AX138="","",TRUE,IFERROR(_xlfn.XLOOKUP(AX138,INDEX(XHUMI,0,2),INDEX(XHUMI,0,2),,-1),-1))</f>
        <v/>
      </c>
      <c r="AZ138" t="str" cm="1">
        <f t="array" aca="1" ref="AZ138" ca="1">_xlfn.IFS($AX138="","",TRUE,IFERROR(_xlfn.XLOOKUP(AX138,INDEX(XHUMI,0,2),INDEX(XHUMI,0,1),,-1),-1))</f>
        <v/>
      </c>
      <c r="BA138" t="str" cm="1">
        <f t="array" aca="1" ref="BA138" ca="1">_xlfn.IFS($AX138="","",TRUE,IFERROR(_xlfn.XLOOKUP(AX138,INDEX(XHUMI,0,2),INDEX(XHUMI,0,3),,-1),-1))</f>
        <v/>
      </c>
      <c r="BB138" s="39" t="str" cm="1">
        <f t="array" aca="1" ref="BB138" ca="1">_xlfn.IFS(AX138="","",(AY138+BA138)&gt;AX138,AZ138+(AX138-AY138),TRUE,AX138)</f>
        <v/>
      </c>
      <c r="DY138" s="20"/>
      <c r="EA138"/>
      <c r="JM138" s="22"/>
      <c r="KJ138" s="20"/>
    </row>
    <row r="139" spans="1:296" x14ac:dyDescent="0.3">
      <c r="A139">
        <v>127</v>
      </c>
      <c r="C139" s="9" t="str">
        <f t="shared" ca="1" si="3"/>
        <v>357367934 340930929 36520244</v>
      </c>
      <c r="D139">
        <f t="shared" ca="1" si="4"/>
        <v>28</v>
      </c>
      <c r="E139" t="str" cm="1">
        <f t="array" aca="1" ref="E139" ca="1">_xlfn.IFS($C139=0,"",
NOT(ISERROR(VALUE(LEFT($C139,1)))),"V",
$A139=1,"begn",
TRUE,LEFT($C139,4)
)</f>
        <v>V</v>
      </c>
      <c r="F139" t="str" cm="1">
        <f t="array" aca="1" ref="F139:H139" ca="1">_xlfn.IFS($C139=0,"",
TRUE,_xlfn.TEXTSPLIT(IF($A139=1,MID($C139,7,1000),$C139)," ")
)</f>
        <v>357367934</v>
      </c>
      <c r="G139" t="str">
        <f ca="1"/>
        <v>340930929</v>
      </c>
      <c r="H139" t="str">
        <f ca="1"/>
        <v>36520244</v>
      </c>
      <c r="U139"/>
      <c r="Z139" s="37" t="str">
        <f t="shared" ca="1" si="5"/>
        <v/>
      </c>
      <c r="AA139" t="str" cm="1">
        <f t="array" aca="1" ref="AA139" ca="1">_xlfn.IFS($Z139="","",TRUE,IFERROR(_xlfn.XLOOKUP(Z139,INDEX(XSEED,0,2),INDEX(XSEED,0,2),,-1),-1))</f>
        <v/>
      </c>
      <c r="AB139" t="str" cm="1">
        <f t="array" aca="1" ref="AB139" ca="1">_xlfn.IFS($Z139="","",TRUE,IFERROR(_xlfn.XLOOKUP(Z139,INDEX(XSEED,0,2),INDEX(XSEED,0,1),,-1),-1))</f>
        <v/>
      </c>
      <c r="AC139" t="str" cm="1">
        <f t="array" aca="1" ref="AC139" ca="1">_xlfn.IFS($Z139="","",TRUE,IFERROR(_xlfn.XLOOKUP(Z139,INDEX(XSEED,0,2),INDEX(XSEED,0,3),,-1),-1))</f>
        <v/>
      </c>
      <c r="AD139" s="39" t="str" cm="1">
        <f t="array" aca="1" ref="AD139" ca="1">_xlfn.IFS(Z139="","",(AA139+AC139)&gt;Z139,AB139+(Z139-AA139),TRUE,Z139)</f>
        <v/>
      </c>
      <c r="AE139" t="str" cm="1">
        <f t="array" aca="1" ref="AE139" ca="1">_xlfn.IFS($AD139="","",TRUE,IFERROR(_xlfn.XLOOKUP(AD139,INDEX(XSOIL,0,2),INDEX(XSOIL,0,2),,-1),-1))</f>
        <v/>
      </c>
      <c r="AF139" t="str" cm="1">
        <f t="array" aca="1" ref="AF139" ca="1">_xlfn.IFS($AD139="","",TRUE,IFERROR(_xlfn.XLOOKUP(AD139,INDEX(XSOIL,0,2),INDEX(XSOIL,0,1),,-1),-1))</f>
        <v/>
      </c>
      <c r="AG139" t="str" cm="1">
        <f t="array" aca="1" ref="AG139" ca="1">_xlfn.IFS($AD139="","",TRUE,IFERROR(_xlfn.XLOOKUP(AD139,INDEX(XSOIL,0,2),INDEX(XSOIL,0,3),,-1),-1))</f>
        <v/>
      </c>
      <c r="AH139" s="39" t="str" cm="1">
        <f t="array" aca="1" ref="AH139" ca="1">_xlfn.IFS(AD139="","",(AE139+AG139)&gt;AD139,AF139+(AD139-AE139),TRUE,AD139)</f>
        <v/>
      </c>
      <c r="AI139" t="str" cm="1">
        <f t="array" aca="1" ref="AI139" ca="1">_xlfn.IFS($AH139="","",TRUE,IFERROR(_xlfn.XLOOKUP(AH139,INDEX(XFERT,0,2),INDEX(XFERT,0,2),,-1),-1))</f>
        <v/>
      </c>
      <c r="AJ139" t="str" cm="1">
        <f t="array" aca="1" ref="AJ139" ca="1">_xlfn.IFS($AH139="","",TRUE,IFERROR(_xlfn.XLOOKUP(AH139,INDEX(XFERT,0,2),INDEX(XFERT,0,1),,-1),-1))</f>
        <v/>
      </c>
      <c r="AK139" t="str" cm="1">
        <f t="array" aca="1" ref="AK139" ca="1">_xlfn.IFS($AH139="","",TRUE,IFERROR(_xlfn.XLOOKUP(AH139,INDEX(XFERT,0,2),INDEX(XFERT,0,3),,-1),-1))</f>
        <v/>
      </c>
      <c r="AL139" s="39" t="str" cm="1">
        <f t="array" aca="1" ref="AL139" ca="1">_xlfn.IFS(AH139="","",(AI139+AK139)&gt;AH139,AJ139+(AH139-AI139),TRUE,AH139)</f>
        <v/>
      </c>
      <c r="AM139" t="str" cm="1">
        <f t="array" aca="1" ref="AM139" ca="1">_xlfn.IFS($AL139="","",TRUE,IFERROR(_xlfn.XLOOKUP(AL139,INDEX(XWATE,0,2),INDEX(XWATE,0,2),,-1),-1))</f>
        <v/>
      </c>
      <c r="AN139" t="str" cm="1">
        <f t="array" aca="1" ref="AN139" ca="1">_xlfn.IFS($AL139="","",TRUE,IFERROR(_xlfn.XLOOKUP(AL139,INDEX(XWATE,0,2),INDEX(XWATE,0,1),,-1),-1))</f>
        <v/>
      </c>
      <c r="AO139" t="str" cm="1">
        <f t="array" aca="1" ref="AO139" ca="1">_xlfn.IFS($AL139="","",TRUE,IFERROR(_xlfn.XLOOKUP(AL139,INDEX(XWATE,0,2),INDEX(XWATE,0,3),,-1),-1))</f>
        <v/>
      </c>
      <c r="AP139" s="39" t="str" cm="1">
        <f t="array" aca="1" ref="AP139" ca="1">_xlfn.IFS(AL139="","",(AM139+AO139)&gt;AL139,AN139+(AL139-AM139),TRUE,AL139)</f>
        <v/>
      </c>
      <c r="AQ139" t="str" cm="1">
        <f t="array" aca="1" ref="AQ139" ca="1">_xlfn.IFS($AP139="","",TRUE,IFERROR(_xlfn.XLOOKUP(AP139,INDEX(XLIGH,0,2),INDEX(XLIGH,0,2),,-1),-1))</f>
        <v/>
      </c>
      <c r="AR139" t="str" cm="1">
        <f t="array" aca="1" ref="AR139" ca="1">_xlfn.IFS($AP139="","",TRUE,IFERROR(_xlfn.XLOOKUP(AP139,INDEX(XLIGH,0,2),INDEX(XLIGH,0,1),,-1),-1))</f>
        <v/>
      </c>
      <c r="AS139" t="str" cm="1">
        <f t="array" aca="1" ref="AS139" ca="1">_xlfn.IFS($AP139="","",TRUE,IFERROR(_xlfn.XLOOKUP(AP139,INDEX(XLIGH,0,2),INDEX(XLIGH,0,3),,-1),-1))</f>
        <v/>
      </c>
      <c r="AT139" s="39" t="str" cm="1">
        <f t="array" aca="1" ref="AT139" ca="1">_xlfn.IFS(AP139="","",(AQ139+AS139)&gt;AP139,AR139+(AP139-AQ139),TRUE,AP139)</f>
        <v/>
      </c>
      <c r="AU139" t="str" cm="1">
        <f t="array" aca="1" ref="AU139" ca="1">_xlfn.IFS($AT139="","",TRUE,IFERROR(_xlfn.XLOOKUP(AT139,INDEX(XTEMP,0,2),INDEX(XTEMP,0,2),,-1),-1))</f>
        <v/>
      </c>
      <c r="AV139" t="str" cm="1">
        <f t="array" aca="1" ref="AV139" ca="1">_xlfn.IFS($AT139="","",TRUE,IFERROR(_xlfn.XLOOKUP(AT139,INDEX(XTEMP,0,2),INDEX(XTEMP,0,1),,-1),-1))</f>
        <v/>
      </c>
      <c r="AW139" t="str" cm="1">
        <f t="array" aca="1" ref="AW139" ca="1">_xlfn.IFS($AT139="","",TRUE,IFERROR(_xlfn.XLOOKUP(AT139,INDEX(XTEMP,0,2),INDEX(XTEMP,0,3),,-1),-1))</f>
        <v/>
      </c>
      <c r="AX139" s="39" t="str" cm="1">
        <f t="array" aca="1" ref="AX139" ca="1">_xlfn.IFS(AT139="","",(AU139+AW139)&gt;AT139,AV139+(AT139-AU139),TRUE,AT139)</f>
        <v/>
      </c>
      <c r="AY139" t="str" cm="1">
        <f t="array" aca="1" ref="AY139" ca="1">_xlfn.IFS($AX139="","",TRUE,IFERROR(_xlfn.XLOOKUP(AX139,INDEX(XHUMI,0,2),INDEX(XHUMI,0,2),,-1),-1))</f>
        <v/>
      </c>
      <c r="AZ139" t="str" cm="1">
        <f t="array" aca="1" ref="AZ139" ca="1">_xlfn.IFS($AX139="","",TRUE,IFERROR(_xlfn.XLOOKUP(AX139,INDEX(XHUMI,0,2),INDEX(XHUMI,0,1),,-1),-1))</f>
        <v/>
      </c>
      <c r="BA139" t="str" cm="1">
        <f t="array" aca="1" ref="BA139" ca="1">_xlfn.IFS($AX139="","",TRUE,IFERROR(_xlfn.XLOOKUP(AX139,INDEX(XHUMI,0,2),INDEX(XHUMI,0,3),,-1),-1))</f>
        <v/>
      </c>
      <c r="BB139" s="39" t="str" cm="1">
        <f t="array" aca="1" ref="BB139" ca="1">_xlfn.IFS(AX139="","",(AY139+BA139)&gt;AX139,AZ139+(AX139-AY139),TRUE,AX139)</f>
        <v/>
      </c>
      <c r="DY139" s="20"/>
      <c r="EA139"/>
      <c r="JM139" s="22"/>
      <c r="KJ139" s="20"/>
    </row>
    <row r="140" spans="1:296" x14ac:dyDescent="0.3">
      <c r="A140">
        <v>128</v>
      </c>
      <c r="C140" s="9" t="str">
        <f t="shared" ca="1" si="3"/>
        <v>0 493278299 50785717</v>
      </c>
      <c r="D140">
        <f t="shared" ca="1" si="4"/>
        <v>20</v>
      </c>
      <c r="E140" t="str" cm="1">
        <f t="array" aca="1" ref="E140" ca="1">_xlfn.IFS($C140=0,"",
NOT(ISERROR(VALUE(LEFT($C140,1)))),"V",
$A140=1,"begn",
TRUE,LEFT($C140,4)
)</f>
        <v>V</v>
      </c>
      <c r="F140" t="str" cm="1">
        <f t="array" aca="1" ref="F140:H140" ca="1">_xlfn.IFS($C140=0,"",
TRUE,_xlfn.TEXTSPLIT(IF($A140=1,MID($C140,7,1000),$C140)," ")
)</f>
        <v>0</v>
      </c>
      <c r="G140" t="str">
        <f ca="1"/>
        <v>493278299</v>
      </c>
      <c r="H140" t="str">
        <f ca="1"/>
        <v>50785717</v>
      </c>
      <c r="U140"/>
      <c r="Z140" s="37" t="str">
        <f t="shared" ca="1" si="5"/>
        <v/>
      </c>
      <c r="AA140" t="str" cm="1">
        <f t="array" aca="1" ref="AA140" ca="1">_xlfn.IFS($Z140="","",TRUE,IFERROR(_xlfn.XLOOKUP(Z140,INDEX(XSEED,0,2),INDEX(XSEED,0,2),,-1),-1))</f>
        <v/>
      </c>
      <c r="AB140" t="str" cm="1">
        <f t="array" aca="1" ref="AB140" ca="1">_xlfn.IFS($Z140="","",TRUE,IFERROR(_xlfn.XLOOKUP(Z140,INDEX(XSEED,0,2),INDEX(XSEED,0,1),,-1),-1))</f>
        <v/>
      </c>
      <c r="AC140" t="str" cm="1">
        <f t="array" aca="1" ref="AC140" ca="1">_xlfn.IFS($Z140="","",TRUE,IFERROR(_xlfn.XLOOKUP(Z140,INDEX(XSEED,0,2),INDEX(XSEED,0,3),,-1),-1))</f>
        <v/>
      </c>
      <c r="AD140" s="39" t="str" cm="1">
        <f t="array" aca="1" ref="AD140" ca="1">_xlfn.IFS(Z140="","",(AA140+AC140)&gt;Z140,AB140+(Z140-AA140),TRUE,Z140)</f>
        <v/>
      </c>
      <c r="AE140" t="str" cm="1">
        <f t="array" aca="1" ref="AE140" ca="1">_xlfn.IFS($AD140="","",TRUE,IFERROR(_xlfn.XLOOKUP(AD140,INDEX(XSOIL,0,2),INDEX(XSOIL,0,2),,-1),-1))</f>
        <v/>
      </c>
      <c r="AF140" t="str" cm="1">
        <f t="array" aca="1" ref="AF140" ca="1">_xlfn.IFS($AD140="","",TRUE,IFERROR(_xlfn.XLOOKUP(AD140,INDEX(XSOIL,0,2),INDEX(XSOIL,0,1),,-1),-1))</f>
        <v/>
      </c>
      <c r="AG140" t="str" cm="1">
        <f t="array" aca="1" ref="AG140" ca="1">_xlfn.IFS($AD140="","",TRUE,IFERROR(_xlfn.XLOOKUP(AD140,INDEX(XSOIL,0,2),INDEX(XSOIL,0,3),,-1),-1))</f>
        <v/>
      </c>
      <c r="AH140" s="39" t="str" cm="1">
        <f t="array" aca="1" ref="AH140" ca="1">_xlfn.IFS(AD140="","",(AE140+AG140)&gt;AD140,AF140+(AD140-AE140),TRUE,AD140)</f>
        <v/>
      </c>
      <c r="AI140" t="str" cm="1">
        <f t="array" aca="1" ref="AI140" ca="1">_xlfn.IFS($AH140="","",TRUE,IFERROR(_xlfn.XLOOKUP(AH140,INDEX(XFERT,0,2),INDEX(XFERT,0,2),,-1),-1))</f>
        <v/>
      </c>
      <c r="AJ140" t="str" cm="1">
        <f t="array" aca="1" ref="AJ140" ca="1">_xlfn.IFS($AH140="","",TRUE,IFERROR(_xlfn.XLOOKUP(AH140,INDEX(XFERT,0,2),INDEX(XFERT,0,1),,-1),-1))</f>
        <v/>
      </c>
      <c r="AK140" t="str" cm="1">
        <f t="array" aca="1" ref="AK140" ca="1">_xlfn.IFS($AH140="","",TRUE,IFERROR(_xlfn.XLOOKUP(AH140,INDEX(XFERT,0,2),INDEX(XFERT,0,3),,-1),-1))</f>
        <v/>
      </c>
      <c r="AL140" s="39" t="str" cm="1">
        <f t="array" aca="1" ref="AL140" ca="1">_xlfn.IFS(AH140="","",(AI140+AK140)&gt;AH140,AJ140+(AH140-AI140),TRUE,AH140)</f>
        <v/>
      </c>
      <c r="AM140" t="str" cm="1">
        <f t="array" aca="1" ref="AM140" ca="1">_xlfn.IFS($AL140="","",TRUE,IFERROR(_xlfn.XLOOKUP(AL140,INDEX(XWATE,0,2),INDEX(XWATE,0,2),,-1),-1))</f>
        <v/>
      </c>
      <c r="AN140" t="str" cm="1">
        <f t="array" aca="1" ref="AN140" ca="1">_xlfn.IFS($AL140="","",TRUE,IFERROR(_xlfn.XLOOKUP(AL140,INDEX(XWATE,0,2),INDEX(XWATE,0,1),,-1),-1))</f>
        <v/>
      </c>
      <c r="AO140" t="str" cm="1">
        <f t="array" aca="1" ref="AO140" ca="1">_xlfn.IFS($AL140="","",TRUE,IFERROR(_xlfn.XLOOKUP(AL140,INDEX(XWATE,0,2),INDEX(XWATE,0,3),,-1),-1))</f>
        <v/>
      </c>
      <c r="AP140" s="39" t="str" cm="1">
        <f t="array" aca="1" ref="AP140" ca="1">_xlfn.IFS(AL140="","",(AM140+AO140)&gt;AL140,AN140+(AL140-AM140),TRUE,AL140)</f>
        <v/>
      </c>
      <c r="AQ140" t="str" cm="1">
        <f t="array" aca="1" ref="AQ140" ca="1">_xlfn.IFS($AP140="","",TRUE,IFERROR(_xlfn.XLOOKUP(AP140,INDEX(XLIGH,0,2),INDEX(XLIGH,0,2),,-1),-1))</f>
        <v/>
      </c>
      <c r="AR140" t="str" cm="1">
        <f t="array" aca="1" ref="AR140" ca="1">_xlfn.IFS($AP140="","",TRUE,IFERROR(_xlfn.XLOOKUP(AP140,INDEX(XLIGH,0,2),INDEX(XLIGH,0,1),,-1),-1))</f>
        <v/>
      </c>
      <c r="AS140" t="str" cm="1">
        <f t="array" aca="1" ref="AS140" ca="1">_xlfn.IFS($AP140="","",TRUE,IFERROR(_xlfn.XLOOKUP(AP140,INDEX(XLIGH,0,2),INDEX(XLIGH,0,3),,-1),-1))</f>
        <v/>
      </c>
      <c r="AT140" s="39" t="str" cm="1">
        <f t="array" aca="1" ref="AT140" ca="1">_xlfn.IFS(AP140="","",(AQ140+AS140)&gt;AP140,AR140+(AP140-AQ140),TRUE,AP140)</f>
        <v/>
      </c>
      <c r="AU140" t="str" cm="1">
        <f t="array" aca="1" ref="AU140" ca="1">_xlfn.IFS($AT140="","",TRUE,IFERROR(_xlfn.XLOOKUP(AT140,INDEX(XTEMP,0,2),INDEX(XTEMP,0,2),,-1),-1))</f>
        <v/>
      </c>
      <c r="AV140" t="str" cm="1">
        <f t="array" aca="1" ref="AV140" ca="1">_xlfn.IFS($AT140="","",TRUE,IFERROR(_xlfn.XLOOKUP(AT140,INDEX(XTEMP,0,2),INDEX(XTEMP,0,1),,-1),-1))</f>
        <v/>
      </c>
      <c r="AW140" t="str" cm="1">
        <f t="array" aca="1" ref="AW140" ca="1">_xlfn.IFS($AT140="","",TRUE,IFERROR(_xlfn.XLOOKUP(AT140,INDEX(XTEMP,0,2),INDEX(XTEMP,0,3),,-1),-1))</f>
        <v/>
      </c>
      <c r="AX140" s="39" t="str" cm="1">
        <f t="array" aca="1" ref="AX140" ca="1">_xlfn.IFS(AT140="","",(AU140+AW140)&gt;AT140,AV140+(AT140-AU140),TRUE,AT140)</f>
        <v/>
      </c>
      <c r="AY140" t="str" cm="1">
        <f t="array" aca="1" ref="AY140" ca="1">_xlfn.IFS($AX140="","",TRUE,IFERROR(_xlfn.XLOOKUP(AX140,INDEX(XHUMI,0,2),INDEX(XHUMI,0,2),,-1),-1))</f>
        <v/>
      </c>
      <c r="AZ140" t="str" cm="1">
        <f t="array" aca="1" ref="AZ140" ca="1">_xlfn.IFS($AX140="","",TRUE,IFERROR(_xlfn.XLOOKUP(AX140,INDEX(XHUMI,0,2),INDEX(XHUMI,0,1),,-1),-1))</f>
        <v/>
      </c>
      <c r="BA140" t="str" cm="1">
        <f t="array" aca="1" ref="BA140" ca="1">_xlfn.IFS($AX140="","",TRUE,IFERROR(_xlfn.XLOOKUP(AX140,INDEX(XHUMI,0,2),INDEX(XHUMI,0,3),,-1),-1))</f>
        <v/>
      </c>
      <c r="BB140" s="39" t="str" cm="1">
        <f t="array" aca="1" ref="BB140" ca="1">_xlfn.IFS(AX140="","",(AY140+BA140)&gt;AX140,AZ140+(AX140-AY140),TRUE,AX140)</f>
        <v/>
      </c>
      <c r="DY140" s="20"/>
      <c r="EA140"/>
      <c r="JM140" s="22"/>
      <c r="KJ140" s="20"/>
    </row>
    <row r="141" spans="1:296" x14ac:dyDescent="0.3">
      <c r="A141">
        <v>129</v>
      </c>
      <c r="C141" s="9" t="str">
        <f t="shared" ref="C141:C204" ca="1" si="6">OFFSET(INPUT_START,A141-1,0)</f>
        <v>768194739 645497224 68742488</v>
      </c>
      <c r="D141">
        <f t="shared" ref="D141:D204" ca="1" si="7">IF($C141=0,"",LEN($C141))</f>
        <v>28</v>
      </c>
      <c r="E141" t="str" cm="1">
        <f t="array" aca="1" ref="E141" ca="1">_xlfn.IFS($C141=0,"",
NOT(ISERROR(VALUE(LEFT($C141,1)))),"V",
$A141=1,"begn",
TRUE,LEFT($C141,4)
)</f>
        <v>V</v>
      </c>
      <c r="F141" t="str" cm="1">
        <f t="array" aca="1" ref="F141:H141" ca="1">_xlfn.IFS($C141=0,"",
TRUE,_xlfn.TEXTSPLIT(IF($A141=1,MID($C141,7,1000),$C141)," ")
)</f>
        <v>768194739</v>
      </c>
      <c r="G141" t="str">
        <f ca="1"/>
        <v>645497224</v>
      </c>
      <c r="H141" t="str">
        <f ca="1"/>
        <v>68742488</v>
      </c>
      <c r="U141"/>
      <c r="Z141" s="37" t="str">
        <f t="shared" ref="Z141:Z204" ca="1" si="8">IF(ROW()-ROW($Z$11)-1 &gt; INPSEED,"",OFFSET(START,1,ROW()-ROW($Z$11)-2)*1)</f>
        <v/>
      </c>
      <c r="AA141" t="str" cm="1">
        <f t="array" aca="1" ref="AA141" ca="1">_xlfn.IFS($Z141="","",TRUE,IFERROR(_xlfn.XLOOKUP(Z141,INDEX(XSEED,0,2),INDEX(XSEED,0,2),,-1),-1))</f>
        <v/>
      </c>
      <c r="AB141" t="str" cm="1">
        <f t="array" aca="1" ref="AB141" ca="1">_xlfn.IFS($Z141="","",TRUE,IFERROR(_xlfn.XLOOKUP(Z141,INDEX(XSEED,0,2),INDEX(XSEED,0,1),,-1),-1))</f>
        <v/>
      </c>
      <c r="AC141" t="str" cm="1">
        <f t="array" aca="1" ref="AC141" ca="1">_xlfn.IFS($Z141="","",TRUE,IFERROR(_xlfn.XLOOKUP(Z141,INDEX(XSEED,0,2),INDEX(XSEED,0,3),,-1),-1))</f>
        <v/>
      </c>
      <c r="AD141" s="39" t="str" cm="1">
        <f t="array" aca="1" ref="AD141" ca="1">_xlfn.IFS(Z141="","",(AA141+AC141)&gt;Z141,AB141+(Z141-AA141),TRUE,Z141)</f>
        <v/>
      </c>
      <c r="AE141" t="str" cm="1">
        <f t="array" aca="1" ref="AE141" ca="1">_xlfn.IFS($AD141="","",TRUE,IFERROR(_xlfn.XLOOKUP(AD141,INDEX(XSOIL,0,2),INDEX(XSOIL,0,2),,-1),-1))</f>
        <v/>
      </c>
      <c r="AF141" t="str" cm="1">
        <f t="array" aca="1" ref="AF141" ca="1">_xlfn.IFS($AD141="","",TRUE,IFERROR(_xlfn.XLOOKUP(AD141,INDEX(XSOIL,0,2),INDEX(XSOIL,0,1),,-1),-1))</f>
        <v/>
      </c>
      <c r="AG141" t="str" cm="1">
        <f t="array" aca="1" ref="AG141" ca="1">_xlfn.IFS($AD141="","",TRUE,IFERROR(_xlfn.XLOOKUP(AD141,INDEX(XSOIL,0,2),INDEX(XSOIL,0,3),,-1),-1))</f>
        <v/>
      </c>
      <c r="AH141" s="39" t="str" cm="1">
        <f t="array" aca="1" ref="AH141" ca="1">_xlfn.IFS(AD141="","",(AE141+AG141)&gt;AD141,AF141+(AD141-AE141),TRUE,AD141)</f>
        <v/>
      </c>
      <c r="AI141" t="str" cm="1">
        <f t="array" aca="1" ref="AI141" ca="1">_xlfn.IFS($AH141="","",TRUE,IFERROR(_xlfn.XLOOKUP(AH141,INDEX(XFERT,0,2),INDEX(XFERT,0,2),,-1),-1))</f>
        <v/>
      </c>
      <c r="AJ141" t="str" cm="1">
        <f t="array" aca="1" ref="AJ141" ca="1">_xlfn.IFS($AH141="","",TRUE,IFERROR(_xlfn.XLOOKUP(AH141,INDEX(XFERT,0,2),INDEX(XFERT,0,1),,-1),-1))</f>
        <v/>
      </c>
      <c r="AK141" t="str" cm="1">
        <f t="array" aca="1" ref="AK141" ca="1">_xlfn.IFS($AH141="","",TRUE,IFERROR(_xlfn.XLOOKUP(AH141,INDEX(XFERT,0,2),INDEX(XFERT,0,3),,-1),-1))</f>
        <v/>
      </c>
      <c r="AL141" s="39" t="str" cm="1">
        <f t="array" aca="1" ref="AL141" ca="1">_xlfn.IFS(AH141="","",(AI141+AK141)&gt;AH141,AJ141+(AH141-AI141),TRUE,AH141)</f>
        <v/>
      </c>
      <c r="AM141" t="str" cm="1">
        <f t="array" aca="1" ref="AM141" ca="1">_xlfn.IFS($AL141="","",TRUE,IFERROR(_xlfn.XLOOKUP(AL141,INDEX(XWATE,0,2),INDEX(XWATE,0,2),,-1),-1))</f>
        <v/>
      </c>
      <c r="AN141" t="str" cm="1">
        <f t="array" aca="1" ref="AN141" ca="1">_xlfn.IFS($AL141="","",TRUE,IFERROR(_xlfn.XLOOKUP(AL141,INDEX(XWATE,0,2),INDEX(XWATE,0,1),,-1),-1))</f>
        <v/>
      </c>
      <c r="AO141" t="str" cm="1">
        <f t="array" aca="1" ref="AO141" ca="1">_xlfn.IFS($AL141="","",TRUE,IFERROR(_xlfn.XLOOKUP(AL141,INDEX(XWATE,0,2),INDEX(XWATE,0,3),,-1),-1))</f>
        <v/>
      </c>
      <c r="AP141" s="39" t="str" cm="1">
        <f t="array" aca="1" ref="AP141" ca="1">_xlfn.IFS(AL141="","",(AM141+AO141)&gt;AL141,AN141+(AL141-AM141),TRUE,AL141)</f>
        <v/>
      </c>
      <c r="AQ141" t="str" cm="1">
        <f t="array" aca="1" ref="AQ141" ca="1">_xlfn.IFS($AP141="","",TRUE,IFERROR(_xlfn.XLOOKUP(AP141,INDEX(XLIGH,0,2),INDEX(XLIGH,0,2),,-1),-1))</f>
        <v/>
      </c>
      <c r="AR141" t="str" cm="1">
        <f t="array" aca="1" ref="AR141" ca="1">_xlfn.IFS($AP141="","",TRUE,IFERROR(_xlfn.XLOOKUP(AP141,INDEX(XLIGH,0,2),INDEX(XLIGH,0,1),,-1),-1))</f>
        <v/>
      </c>
      <c r="AS141" t="str" cm="1">
        <f t="array" aca="1" ref="AS141" ca="1">_xlfn.IFS($AP141="","",TRUE,IFERROR(_xlfn.XLOOKUP(AP141,INDEX(XLIGH,0,2),INDEX(XLIGH,0,3),,-1),-1))</f>
        <v/>
      </c>
      <c r="AT141" s="39" t="str" cm="1">
        <f t="array" aca="1" ref="AT141" ca="1">_xlfn.IFS(AP141="","",(AQ141+AS141)&gt;AP141,AR141+(AP141-AQ141),TRUE,AP141)</f>
        <v/>
      </c>
      <c r="AU141" t="str" cm="1">
        <f t="array" aca="1" ref="AU141" ca="1">_xlfn.IFS($AT141="","",TRUE,IFERROR(_xlfn.XLOOKUP(AT141,INDEX(XTEMP,0,2),INDEX(XTEMP,0,2),,-1),-1))</f>
        <v/>
      </c>
      <c r="AV141" t="str" cm="1">
        <f t="array" aca="1" ref="AV141" ca="1">_xlfn.IFS($AT141="","",TRUE,IFERROR(_xlfn.XLOOKUP(AT141,INDEX(XTEMP,0,2),INDEX(XTEMP,0,1),,-1),-1))</f>
        <v/>
      </c>
      <c r="AW141" t="str" cm="1">
        <f t="array" aca="1" ref="AW141" ca="1">_xlfn.IFS($AT141="","",TRUE,IFERROR(_xlfn.XLOOKUP(AT141,INDEX(XTEMP,0,2),INDEX(XTEMP,0,3),,-1),-1))</f>
        <v/>
      </c>
      <c r="AX141" s="39" t="str" cm="1">
        <f t="array" aca="1" ref="AX141" ca="1">_xlfn.IFS(AT141="","",(AU141+AW141)&gt;AT141,AV141+(AT141-AU141),TRUE,AT141)</f>
        <v/>
      </c>
      <c r="AY141" t="str" cm="1">
        <f t="array" aca="1" ref="AY141" ca="1">_xlfn.IFS($AX141="","",TRUE,IFERROR(_xlfn.XLOOKUP(AX141,INDEX(XHUMI,0,2),INDEX(XHUMI,0,2),,-1),-1))</f>
        <v/>
      </c>
      <c r="AZ141" t="str" cm="1">
        <f t="array" aca="1" ref="AZ141" ca="1">_xlfn.IFS($AX141="","",TRUE,IFERROR(_xlfn.XLOOKUP(AX141,INDEX(XHUMI,0,2),INDEX(XHUMI,0,1),,-1),-1))</f>
        <v/>
      </c>
      <c r="BA141" t="str" cm="1">
        <f t="array" aca="1" ref="BA141" ca="1">_xlfn.IFS($AX141="","",TRUE,IFERROR(_xlfn.XLOOKUP(AX141,INDEX(XHUMI,0,2),INDEX(XHUMI,0,3),,-1),-1))</f>
        <v/>
      </c>
      <c r="BB141" s="39" t="str" cm="1">
        <f t="array" aca="1" ref="BB141" ca="1">_xlfn.IFS(AX141="","",(AY141+BA141)&gt;AX141,AZ141+(AX141-AY141),TRUE,AX141)</f>
        <v/>
      </c>
      <c r="DY141" s="20"/>
      <c r="EA141"/>
      <c r="JM141" s="22"/>
      <c r="KJ141" s="20"/>
    </row>
    <row r="142" spans="1:296" x14ac:dyDescent="0.3">
      <c r="A142">
        <v>130</v>
      </c>
      <c r="C142" s="9" t="str">
        <f t="shared" ca="1" si="6"/>
        <v>2876584504 1183417610 140164633</v>
      </c>
      <c r="D142">
        <f t="shared" ca="1" si="7"/>
        <v>31</v>
      </c>
      <c r="E142" t="str" cm="1">
        <f t="array" aca="1" ref="E142" ca="1">_xlfn.IFS($C142=0,"",
NOT(ISERROR(VALUE(LEFT($C142,1)))),"V",
$A142=1,"begn",
TRUE,LEFT($C142,4)
)</f>
        <v>V</v>
      </c>
      <c r="F142" t="str" cm="1">
        <f t="array" aca="1" ref="F142:H142" ca="1">_xlfn.IFS($C142=0,"",
TRUE,_xlfn.TEXTSPLIT(IF($A142=1,MID($C142,7,1000),$C142)," ")
)</f>
        <v>2876584504</v>
      </c>
      <c r="G142" t="str">
        <f ca="1"/>
        <v>1183417610</v>
      </c>
      <c r="H142" t="str">
        <f ca="1"/>
        <v>140164633</v>
      </c>
      <c r="U142"/>
      <c r="Z142" s="37" t="str">
        <f t="shared" ca="1" si="8"/>
        <v/>
      </c>
      <c r="AA142" t="str" cm="1">
        <f t="array" aca="1" ref="AA142" ca="1">_xlfn.IFS($Z142="","",TRUE,IFERROR(_xlfn.XLOOKUP(Z142,INDEX(XSEED,0,2),INDEX(XSEED,0,2),,-1),-1))</f>
        <v/>
      </c>
      <c r="AB142" t="str" cm="1">
        <f t="array" aca="1" ref="AB142" ca="1">_xlfn.IFS($Z142="","",TRUE,IFERROR(_xlfn.XLOOKUP(Z142,INDEX(XSEED,0,2),INDEX(XSEED,0,1),,-1),-1))</f>
        <v/>
      </c>
      <c r="AC142" t="str" cm="1">
        <f t="array" aca="1" ref="AC142" ca="1">_xlfn.IFS($Z142="","",TRUE,IFERROR(_xlfn.XLOOKUP(Z142,INDEX(XSEED,0,2),INDEX(XSEED,0,3),,-1),-1))</f>
        <v/>
      </c>
      <c r="AD142" s="39" t="str" cm="1">
        <f t="array" aca="1" ref="AD142" ca="1">_xlfn.IFS(Z142="","",(AA142+AC142)&gt;Z142,AB142+(Z142-AA142),TRUE,Z142)</f>
        <v/>
      </c>
      <c r="AE142" t="str" cm="1">
        <f t="array" aca="1" ref="AE142" ca="1">_xlfn.IFS($AD142="","",TRUE,IFERROR(_xlfn.XLOOKUP(AD142,INDEX(XSOIL,0,2),INDEX(XSOIL,0,2),,-1),-1))</f>
        <v/>
      </c>
      <c r="AF142" t="str" cm="1">
        <f t="array" aca="1" ref="AF142" ca="1">_xlfn.IFS($AD142="","",TRUE,IFERROR(_xlfn.XLOOKUP(AD142,INDEX(XSOIL,0,2),INDEX(XSOIL,0,1),,-1),-1))</f>
        <v/>
      </c>
      <c r="AG142" t="str" cm="1">
        <f t="array" aca="1" ref="AG142" ca="1">_xlfn.IFS($AD142="","",TRUE,IFERROR(_xlfn.XLOOKUP(AD142,INDEX(XSOIL,0,2),INDEX(XSOIL,0,3),,-1),-1))</f>
        <v/>
      </c>
      <c r="AH142" s="39" t="str" cm="1">
        <f t="array" aca="1" ref="AH142" ca="1">_xlfn.IFS(AD142="","",(AE142+AG142)&gt;AD142,AF142+(AD142-AE142),TRUE,AD142)</f>
        <v/>
      </c>
      <c r="AI142" t="str" cm="1">
        <f t="array" aca="1" ref="AI142" ca="1">_xlfn.IFS($AH142="","",TRUE,IFERROR(_xlfn.XLOOKUP(AH142,INDEX(XFERT,0,2),INDEX(XFERT,0,2),,-1),-1))</f>
        <v/>
      </c>
      <c r="AJ142" t="str" cm="1">
        <f t="array" aca="1" ref="AJ142" ca="1">_xlfn.IFS($AH142="","",TRUE,IFERROR(_xlfn.XLOOKUP(AH142,INDEX(XFERT,0,2),INDEX(XFERT,0,1),,-1),-1))</f>
        <v/>
      </c>
      <c r="AK142" t="str" cm="1">
        <f t="array" aca="1" ref="AK142" ca="1">_xlfn.IFS($AH142="","",TRUE,IFERROR(_xlfn.XLOOKUP(AH142,INDEX(XFERT,0,2),INDEX(XFERT,0,3),,-1),-1))</f>
        <v/>
      </c>
      <c r="AL142" s="39" t="str" cm="1">
        <f t="array" aca="1" ref="AL142" ca="1">_xlfn.IFS(AH142="","",(AI142+AK142)&gt;AH142,AJ142+(AH142-AI142),TRUE,AH142)</f>
        <v/>
      </c>
      <c r="AM142" t="str" cm="1">
        <f t="array" aca="1" ref="AM142" ca="1">_xlfn.IFS($AL142="","",TRUE,IFERROR(_xlfn.XLOOKUP(AL142,INDEX(XWATE,0,2),INDEX(XWATE,0,2),,-1),-1))</f>
        <v/>
      </c>
      <c r="AN142" t="str" cm="1">
        <f t="array" aca="1" ref="AN142" ca="1">_xlfn.IFS($AL142="","",TRUE,IFERROR(_xlfn.XLOOKUP(AL142,INDEX(XWATE,0,2),INDEX(XWATE,0,1),,-1),-1))</f>
        <v/>
      </c>
      <c r="AO142" t="str" cm="1">
        <f t="array" aca="1" ref="AO142" ca="1">_xlfn.IFS($AL142="","",TRUE,IFERROR(_xlfn.XLOOKUP(AL142,INDEX(XWATE,0,2),INDEX(XWATE,0,3),,-1),-1))</f>
        <v/>
      </c>
      <c r="AP142" s="39" t="str" cm="1">
        <f t="array" aca="1" ref="AP142" ca="1">_xlfn.IFS(AL142="","",(AM142+AO142)&gt;AL142,AN142+(AL142-AM142),TRUE,AL142)</f>
        <v/>
      </c>
      <c r="AQ142" t="str" cm="1">
        <f t="array" aca="1" ref="AQ142" ca="1">_xlfn.IFS($AP142="","",TRUE,IFERROR(_xlfn.XLOOKUP(AP142,INDEX(XLIGH,0,2),INDEX(XLIGH,0,2),,-1),-1))</f>
        <v/>
      </c>
      <c r="AR142" t="str" cm="1">
        <f t="array" aca="1" ref="AR142" ca="1">_xlfn.IFS($AP142="","",TRUE,IFERROR(_xlfn.XLOOKUP(AP142,INDEX(XLIGH,0,2),INDEX(XLIGH,0,1),,-1),-1))</f>
        <v/>
      </c>
      <c r="AS142" t="str" cm="1">
        <f t="array" aca="1" ref="AS142" ca="1">_xlfn.IFS($AP142="","",TRUE,IFERROR(_xlfn.XLOOKUP(AP142,INDEX(XLIGH,0,2),INDEX(XLIGH,0,3),,-1),-1))</f>
        <v/>
      </c>
      <c r="AT142" s="39" t="str" cm="1">
        <f t="array" aca="1" ref="AT142" ca="1">_xlfn.IFS(AP142="","",(AQ142+AS142)&gt;AP142,AR142+(AP142-AQ142),TRUE,AP142)</f>
        <v/>
      </c>
      <c r="AU142" t="str" cm="1">
        <f t="array" aca="1" ref="AU142" ca="1">_xlfn.IFS($AT142="","",TRUE,IFERROR(_xlfn.XLOOKUP(AT142,INDEX(XTEMP,0,2),INDEX(XTEMP,0,2),,-1),-1))</f>
        <v/>
      </c>
      <c r="AV142" t="str" cm="1">
        <f t="array" aca="1" ref="AV142" ca="1">_xlfn.IFS($AT142="","",TRUE,IFERROR(_xlfn.XLOOKUP(AT142,INDEX(XTEMP,0,2),INDEX(XTEMP,0,1),,-1),-1))</f>
        <v/>
      </c>
      <c r="AW142" t="str" cm="1">
        <f t="array" aca="1" ref="AW142" ca="1">_xlfn.IFS($AT142="","",TRUE,IFERROR(_xlfn.XLOOKUP(AT142,INDEX(XTEMP,0,2),INDEX(XTEMP,0,3),,-1),-1))</f>
        <v/>
      </c>
      <c r="AX142" s="39" t="str" cm="1">
        <f t="array" aca="1" ref="AX142" ca="1">_xlfn.IFS(AT142="","",(AU142+AW142)&gt;AT142,AV142+(AT142-AU142),TRUE,AT142)</f>
        <v/>
      </c>
      <c r="AY142" t="str" cm="1">
        <f t="array" aca="1" ref="AY142" ca="1">_xlfn.IFS($AX142="","",TRUE,IFERROR(_xlfn.XLOOKUP(AX142,INDEX(XHUMI,0,2),INDEX(XHUMI,0,2),,-1),-1))</f>
        <v/>
      </c>
      <c r="AZ142" t="str" cm="1">
        <f t="array" aca="1" ref="AZ142" ca="1">_xlfn.IFS($AX142="","",TRUE,IFERROR(_xlfn.XLOOKUP(AX142,INDEX(XHUMI,0,2),INDEX(XHUMI,0,1),,-1),-1))</f>
        <v/>
      </c>
      <c r="BA142" t="str" cm="1">
        <f t="array" aca="1" ref="BA142" ca="1">_xlfn.IFS($AX142="","",TRUE,IFERROR(_xlfn.XLOOKUP(AX142,INDEX(XHUMI,0,2),INDEX(XHUMI,0,3),,-1),-1))</f>
        <v/>
      </c>
      <c r="BB142" s="39" t="str" cm="1">
        <f t="array" aca="1" ref="BB142" ca="1">_xlfn.IFS(AX142="","",(AY142+BA142)&gt;AX142,AZ142+(AX142-AY142),TRUE,AX142)</f>
        <v/>
      </c>
      <c r="DY142" s="20"/>
      <c r="EA142"/>
      <c r="JM142" s="22"/>
      <c r="KJ142" s="20"/>
    </row>
    <row r="143" spans="1:296" x14ac:dyDescent="0.3">
      <c r="A143">
        <v>131</v>
      </c>
      <c r="C143" s="9" t="str">
        <f t="shared" ca="1" si="6"/>
        <v>235201317 466065815 27212484</v>
      </c>
      <c r="D143">
        <f t="shared" ca="1" si="7"/>
        <v>28</v>
      </c>
      <c r="E143" t="str" cm="1">
        <f t="array" aca="1" ref="E143" ca="1">_xlfn.IFS($C143=0,"",
NOT(ISERROR(VALUE(LEFT($C143,1)))),"V",
$A143=1,"begn",
TRUE,LEFT($C143,4)
)</f>
        <v>V</v>
      </c>
      <c r="F143" t="str" cm="1">
        <f t="array" aca="1" ref="F143:H143" ca="1">_xlfn.IFS($C143=0,"",
TRUE,_xlfn.TEXTSPLIT(IF($A143=1,MID($C143,7,1000),$C143)," ")
)</f>
        <v>235201317</v>
      </c>
      <c r="G143" t="str">
        <f ca="1"/>
        <v>466065815</v>
      </c>
      <c r="H143" t="str">
        <f ca="1"/>
        <v>27212484</v>
      </c>
      <c r="U143"/>
      <c r="Z143" s="37" t="str">
        <f t="shared" ca="1" si="8"/>
        <v/>
      </c>
      <c r="AA143" t="str" cm="1">
        <f t="array" aca="1" ref="AA143" ca="1">_xlfn.IFS($Z143="","",TRUE,IFERROR(_xlfn.XLOOKUP(Z143,INDEX(XSEED,0,2),INDEX(XSEED,0,2),,-1),-1))</f>
        <v/>
      </c>
      <c r="AB143" t="str" cm="1">
        <f t="array" aca="1" ref="AB143" ca="1">_xlfn.IFS($Z143="","",TRUE,IFERROR(_xlfn.XLOOKUP(Z143,INDEX(XSEED,0,2),INDEX(XSEED,0,1),,-1),-1))</f>
        <v/>
      </c>
      <c r="AC143" t="str" cm="1">
        <f t="array" aca="1" ref="AC143" ca="1">_xlfn.IFS($Z143="","",TRUE,IFERROR(_xlfn.XLOOKUP(Z143,INDEX(XSEED,0,2),INDEX(XSEED,0,3),,-1),-1))</f>
        <v/>
      </c>
      <c r="AD143" s="39" t="str" cm="1">
        <f t="array" aca="1" ref="AD143" ca="1">_xlfn.IFS(Z143="","",(AA143+AC143)&gt;Z143,AB143+(Z143-AA143),TRUE,Z143)</f>
        <v/>
      </c>
      <c r="AE143" t="str" cm="1">
        <f t="array" aca="1" ref="AE143" ca="1">_xlfn.IFS($AD143="","",TRUE,IFERROR(_xlfn.XLOOKUP(AD143,INDEX(XSOIL,0,2),INDEX(XSOIL,0,2),,-1),-1))</f>
        <v/>
      </c>
      <c r="AF143" t="str" cm="1">
        <f t="array" aca="1" ref="AF143" ca="1">_xlfn.IFS($AD143="","",TRUE,IFERROR(_xlfn.XLOOKUP(AD143,INDEX(XSOIL,0,2),INDEX(XSOIL,0,1),,-1),-1))</f>
        <v/>
      </c>
      <c r="AG143" t="str" cm="1">
        <f t="array" aca="1" ref="AG143" ca="1">_xlfn.IFS($AD143="","",TRUE,IFERROR(_xlfn.XLOOKUP(AD143,INDEX(XSOIL,0,2),INDEX(XSOIL,0,3),,-1),-1))</f>
        <v/>
      </c>
      <c r="AH143" s="39" t="str" cm="1">
        <f t="array" aca="1" ref="AH143" ca="1">_xlfn.IFS(AD143="","",(AE143+AG143)&gt;AD143,AF143+(AD143-AE143),TRUE,AD143)</f>
        <v/>
      </c>
      <c r="AI143" t="str" cm="1">
        <f t="array" aca="1" ref="AI143" ca="1">_xlfn.IFS($AH143="","",TRUE,IFERROR(_xlfn.XLOOKUP(AH143,INDEX(XFERT,0,2),INDEX(XFERT,0,2),,-1),-1))</f>
        <v/>
      </c>
      <c r="AJ143" t="str" cm="1">
        <f t="array" aca="1" ref="AJ143" ca="1">_xlfn.IFS($AH143="","",TRUE,IFERROR(_xlfn.XLOOKUP(AH143,INDEX(XFERT,0,2),INDEX(XFERT,0,1),,-1),-1))</f>
        <v/>
      </c>
      <c r="AK143" t="str" cm="1">
        <f t="array" aca="1" ref="AK143" ca="1">_xlfn.IFS($AH143="","",TRUE,IFERROR(_xlfn.XLOOKUP(AH143,INDEX(XFERT,0,2),INDEX(XFERT,0,3),,-1),-1))</f>
        <v/>
      </c>
      <c r="AL143" s="39" t="str" cm="1">
        <f t="array" aca="1" ref="AL143" ca="1">_xlfn.IFS(AH143="","",(AI143+AK143)&gt;AH143,AJ143+(AH143-AI143),TRUE,AH143)</f>
        <v/>
      </c>
      <c r="AM143" t="str" cm="1">
        <f t="array" aca="1" ref="AM143" ca="1">_xlfn.IFS($AL143="","",TRUE,IFERROR(_xlfn.XLOOKUP(AL143,INDEX(XWATE,0,2),INDEX(XWATE,0,2),,-1),-1))</f>
        <v/>
      </c>
      <c r="AN143" t="str" cm="1">
        <f t="array" aca="1" ref="AN143" ca="1">_xlfn.IFS($AL143="","",TRUE,IFERROR(_xlfn.XLOOKUP(AL143,INDEX(XWATE,0,2),INDEX(XWATE,0,1),,-1),-1))</f>
        <v/>
      </c>
      <c r="AO143" t="str" cm="1">
        <f t="array" aca="1" ref="AO143" ca="1">_xlfn.IFS($AL143="","",TRUE,IFERROR(_xlfn.XLOOKUP(AL143,INDEX(XWATE,0,2),INDEX(XWATE,0,3),,-1),-1))</f>
        <v/>
      </c>
      <c r="AP143" s="39" t="str" cm="1">
        <f t="array" aca="1" ref="AP143" ca="1">_xlfn.IFS(AL143="","",(AM143+AO143)&gt;AL143,AN143+(AL143-AM143),TRUE,AL143)</f>
        <v/>
      </c>
      <c r="AQ143" t="str" cm="1">
        <f t="array" aca="1" ref="AQ143" ca="1">_xlfn.IFS($AP143="","",TRUE,IFERROR(_xlfn.XLOOKUP(AP143,INDEX(XLIGH,0,2),INDEX(XLIGH,0,2),,-1),-1))</f>
        <v/>
      </c>
      <c r="AR143" t="str" cm="1">
        <f t="array" aca="1" ref="AR143" ca="1">_xlfn.IFS($AP143="","",TRUE,IFERROR(_xlfn.XLOOKUP(AP143,INDEX(XLIGH,0,2),INDEX(XLIGH,0,1),,-1),-1))</f>
        <v/>
      </c>
      <c r="AS143" t="str" cm="1">
        <f t="array" aca="1" ref="AS143" ca="1">_xlfn.IFS($AP143="","",TRUE,IFERROR(_xlfn.XLOOKUP(AP143,INDEX(XLIGH,0,2),INDEX(XLIGH,0,3),,-1),-1))</f>
        <v/>
      </c>
      <c r="AT143" s="39" t="str" cm="1">
        <f t="array" aca="1" ref="AT143" ca="1">_xlfn.IFS(AP143="","",(AQ143+AS143)&gt;AP143,AR143+(AP143-AQ143),TRUE,AP143)</f>
        <v/>
      </c>
      <c r="AU143" t="str" cm="1">
        <f t="array" aca="1" ref="AU143" ca="1">_xlfn.IFS($AT143="","",TRUE,IFERROR(_xlfn.XLOOKUP(AT143,INDEX(XTEMP,0,2),INDEX(XTEMP,0,2),,-1),-1))</f>
        <v/>
      </c>
      <c r="AV143" t="str" cm="1">
        <f t="array" aca="1" ref="AV143" ca="1">_xlfn.IFS($AT143="","",TRUE,IFERROR(_xlfn.XLOOKUP(AT143,INDEX(XTEMP,0,2),INDEX(XTEMP,0,1),,-1),-1))</f>
        <v/>
      </c>
      <c r="AW143" t="str" cm="1">
        <f t="array" aca="1" ref="AW143" ca="1">_xlfn.IFS($AT143="","",TRUE,IFERROR(_xlfn.XLOOKUP(AT143,INDEX(XTEMP,0,2),INDEX(XTEMP,0,3),,-1),-1))</f>
        <v/>
      </c>
      <c r="AX143" s="39" t="str" cm="1">
        <f t="array" aca="1" ref="AX143" ca="1">_xlfn.IFS(AT143="","",(AU143+AW143)&gt;AT143,AV143+(AT143-AU143),TRUE,AT143)</f>
        <v/>
      </c>
      <c r="AY143" t="str" cm="1">
        <f t="array" aca="1" ref="AY143" ca="1">_xlfn.IFS($AX143="","",TRUE,IFERROR(_xlfn.XLOOKUP(AX143,INDEX(XHUMI,0,2),INDEX(XHUMI,0,2),,-1),-1))</f>
        <v/>
      </c>
      <c r="AZ143" t="str" cm="1">
        <f t="array" aca="1" ref="AZ143" ca="1">_xlfn.IFS($AX143="","",TRUE,IFERROR(_xlfn.XLOOKUP(AX143,INDEX(XHUMI,0,2),INDEX(XHUMI,0,1),,-1),-1))</f>
        <v/>
      </c>
      <c r="BA143" t="str" cm="1">
        <f t="array" aca="1" ref="BA143" ca="1">_xlfn.IFS($AX143="","",TRUE,IFERROR(_xlfn.XLOOKUP(AX143,INDEX(XHUMI,0,2),INDEX(XHUMI,0,3),,-1),-1))</f>
        <v/>
      </c>
      <c r="BB143" s="39" t="str" cm="1">
        <f t="array" aca="1" ref="BB143" ca="1">_xlfn.IFS(AX143="","",(AY143+BA143)&gt;AX143,AZ143+(AX143-AY143),TRUE,AX143)</f>
        <v/>
      </c>
      <c r="DY143" s="20"/>
      <c r="EA143"/>
      <c r="JM143" s="22"/>
      <c r="KJ143" s="20"/>
    </row>
    <row r="144" spans="1:296" x14ac:dyDescent="0.3">
      <c r="A144">
        <v>132</v>
      </c>
      <c r="C144" s="9" t="str">
        <f t="shared" ca="1" si="6"/>
        <v>1570471055 2367430162 8718236</v>
      </c>
      <c r="D144">
        <f t="shared" ca="1" si="7"/>
        <v>29</v>
      </c>
      <c r="E144" t="str" cm="1">
        <f t="array" aca="1" ref="E144" ca="1">_xlfn.IFS($C144=0,"",
NOT(ISERROR(VALUE(LEFT($C144,1)))),"V",
$A144=1,"begn",
TRUE,LEFT($C144,4)
)</f>
        <v>V</v>
      </c>
      <c r="F144" t="str" cm="1">
        <f t="array" aca="1" ref="F144:H144" ca="1">_xlfn.IFS($C144=0,"",
TRUE,_xlfn.TEXTSPLIT(IF($A144=1,MID($C144,7,1000),$C144)," ")
)</f>
        <v>1570471055</v>
      </c>
      <c r="G144" t="str">
        <f ca="1"/>
        <v>2367430162</v>
      </c>
      <c r="H144" t="str">
        <f ca="1"/>
        <v>8718236</v>
      </c>
      <c r="U144"/>
      <c r="Z144" s="37" t="str">
        <f t="shared" ca="1" si="8"/>
        <v/>
      </c>
      <c r="AA144" t="str" cm="1">
        <f t="array" aca="1" ref="AA144" ca="1">_xlfn.IFS($Z144="","",TRUE,IFERROR(_xlfn.XLOOKUP(Z144,INDEX(XSEED,0,2),INDEX(XSEED,0,2),,-1),-1))</f>
        <v/>
      </c>
      <c r="AB144" t="str" cm="1">
        <f t="array" aca="1" ref="AB144" ca="1">_xlfn.IFS($Z144="","",TRUE,IFERROR(_xlfn.XLOOKUP(Z144,INDEX(XSEED,0,2),INDEX(XSEED,0,1),,-1),-1))</f>
        <v/>
      </c>
      <c r="AC144" t="str" cm="1">
        <f t="array" aca="1" ref="AC144" ca="1">_xlfn.IFS($Z144="","",TRUE,IFERROR(_xlfn.XLOOKUP(Z144,INDEX(XSEED,0,2),INDEX(XSEED,0,3),,-1),-1))</f>
        <v/>
      </c>
      <c r="AD144" s="39" t="str" cm="1">
        <f t="array" aca="1" ref="AD144" ca="1">_xlfn.IFS(Z144="","",(AA144+AC144)&gt;Z144,AB144+(Z144-AA144),TRUE,Z144)</f>
        <v/>
      </c>
      <c r="AE144" t="str" cm="1">
        <f t="array" aca="1" ref="AE144" ca="1">_xlfn.IFS($AD144="","",TRUE,IFERROR(_xlfn.XLOOKUP(AD144,INDEX(XSOIL,0,2),INDEX(XSOIL,0,2),,-1),-1))</f>
        <v/>
      </c>
      <c r="AF144" t="str" cm="1">
        <f t="array" aca="1" ref="AF144" ca="1">_xlfn.IFS($AD144="","",TRUE,IFERROR(_xlfn.XLOOKUP(AD144,INDEX(XSOIL,0,2),INDEX(XSOIL,0,1),,-1),-1))</f>
        <v/>
      </c>
      <c r="AG144" t="str" cm="1">
        <f t="array" aca="1" ref="AG144" ca="1">_xlfn.IFS($AD144="","",TRUE,IFERROR(_xlfn.XLOOKUP(AD144,INDEX(XSOIL,0,2),INDEX(XSOIL,0,3),,-1),-1))</f>
        <v/>
      </c>
      <c r="AH144" s="39" t="str" cm="1">
        <f t="array" aca="1" ref="AH144" ca="1">_xlfn.IFS(AD144="","",(AE144+AG144)&gt;AD144,AF144+(AD144-AE144),TRUE,AD144)</f>
        <v/>
      </c>
      <c r="AI144" t="str" cm="1">
        <f t="array" aca="1" ref="AI144" ca="1">_xlfn.IFS($AH144="","",TRUE,IFERROR(_xlfn.XLOOKUP(AH144,INDEX(XFERT,0,2),INDEX(XFERT,0,2),,-1),-1))</f>
        <v/>
      </c>
      <c r="AJ144" t="str" cm="1">
        <f t="array" aca="1" ref="AJ144" ca="1">_xlfn.IFS($AH144="","",TRUE,IFERROR(_xlfn.XLOOKUP(AH144,INDEX(XFERT,0,2),INDEX(XFERT,0,1),,-1),-1))</f>
        <v/>
      </c>
      <c r="AK144" t="str" cm="1">
        <f t="array" aca="1" ref="AK144" ca="1">_xlfn.IFS($AH144="","",TRUE,IFERROR(_xlfn.XLOOKUP(AH144,INDEX(XFERT,0,2),INDEX(XFERT,0,3),,-1),-1))</f>
        <v/>
      </c>
      <c r="AL144" s="39" t="str" cm="1">
        <f t="array" aca="1" ref="AL144" ca="1">_xlfn.IFS(AH144="","",(AI144+AK144)&gt;AH144,AJ144+(AH144-AI144),TRUE,AH144)</f>
        <v/>
      </c>
      <c r="AM144" t="str" cm="1">
        <f t="array" aca="1" ref="AM144" ca="1">_xlfn.IFS($AL144="","",TRUE,IFERROR(_xlfn.XLOOKUP(AL144,INDEX(XWATE,0,2),INDEX(XWATE,0,2),,-1),-1))</f>
        <v/>
      </c>
      <c r="AN144" t="str" cm="1">
        <f t="array" aca="1" ref="AN144" ca="1">_xlfn.IFS($AL144="","",TRUE,IFERROR(_xlfn.XLOOKUP(AL144,INDEX(XWATE,0,2),INDEX(XWATE,0,1),,-1),-1))</f>
        <v/>
      </c>
      <c r="AO144" t="str" cm="1">
        <f t="array" aca="1" ref="AO144" ca="1">_xlfn.IFS($AL144="","",TRUE,IFERROR(_xlfn.XLOOKUP(AL144,INDEX(XWATE,0,2),INDEX(XWATE,0,3),,-1),-1))</f>
        <v/>
      </c>
      <c r="AP144" s="39" t="str" cm="1">
        <f t="array" aca="1" ref="AP144" ca="1">_xlfn.IFS(AL144="","",(AM144+AO144)&gt;AL144,AN144+(AL144-AM144),TRUE,AL144)</f>
        <v/>
      </c>
      <c r="AQ144" t="str" cm="1">
        <f t="array" aca="1" ref="AQ144" ca="1">_xlfn.IFS($AP144="","",TRUE,IFERROR(_xlfn.XLOOKUP(AP144,INDEX(XLIGH,0,2),INDEX(XLIGH,0,2),,-1),-1))</f>
        <v/>
      </c>
      <c r="AR144" t="str" cm="1">
        <f t="array" aca="1" ref="AR144" ca="1">_xlfn.IFS($AP144="","",TRUE,IFERROR(_xlfn.XLOOKUP(AP144,INDEX(XLIGH,0,2),INDEX(XLIGH,0,1),,-1),-1))</f>
        <v/>
      </c>
      <c r="AS144" t="str" cm="1">
        <f t="array" aca="1" ref="AS144" ca="1">_xlfn.IFS($AP144="","",TRUE,IFERROR(_xlfn.XLOOKUP(AP144,INDEX(XLIGH,0,2),INDEX(XLIGH,0,3),,-1),-1))</f>
        <v/>
      </c>
      <c r="AT144" s="39" t="str" cm="1">
        <f t="array" aca="1" ref="AT144" ca="1">_xlfn.IFS(AP144="","",(AQ144+AS144)&gt;AP144,AR144+(AP144-AQ144),TRUE,AP144)</f>
        <v/>
      </c>
      <c r="AU144" t="str" cm="1">
        <f t="array" aca="1" ref="AU144" ca="1">_xlfn.IFS($AT144="","",TRUE,IFERROR(_xlfn.XLOOKUP(AT144,INDEX(XTEMP,0,2),INDEX(XTEMP,0,2),,-1),-1))</f>
        <v/>
      </c>
      <c r="AV144" t="str" cm="1">
        <f t="array" aca="1" ref="AV144" ca="1">_xlfn.IFS($AT144="","",TRUE,IFERROR(_xlfn.XLOOKUP(AT144,INDEX(XTEMP,0,2),INDEX(XTEMP,0,1),,-1),-1))</f>
        <v/>
      </c>
      <c r="AW144" t="str" cm="1">
        <f t="array" aca="1" ref="AW144" ca="1">_xlfn.IFS($AT144="","",TRUE,IFERROR(_xlfn.XLOOKUP(AT144,INDEX(XTEMP,0,2),INDEX(XTEMP,0,3),,-1),-1))</f>
        <v/>
      </c>
      <c r="AX144" s="39" t="str" cm="1">
        <f t="array" aca="1" ref="AX144" ca="1">_xlfn.IFS(AT144="","",(AU144+AW144)&gt;AT144,AV144+(AT144-AU144),TRUE,AT144)</f>
        <v/>
      </c>
      <c r="AY144" t="str" cm="1">
        <f t="array" aca="1" ref="AY144" ca="1">_xlfn.IFS($AX144="","",TRUE,IFERROR(_xlfn.XLOOKUP(AX144,INDEX(XHUMI,0,2),INDEX(XHUMI,0,2),,-1),-1))</f>
        <v/>
      </c>
      <c r="AZ144" t="str" cm="1">
        <f t="array" aca="1" ref="AZ144" ca="1">_xlfn.IFS($AX144="","",TRUE,IFERROR(_xlfn.XLOOKUP(AX144,INDEX(XHUMI,0,2),INDEX(XHUMI,0,1),,-1),-1))</f>
        <v/>
      </c>
      <c r="BA144" t="str" cm="1">
        <f t="array" aca="1" ref="BA144" ca="1">_xlfn.IFS($AX144="","",TRUE,IFERROR(_xlfn.XLOOKUP(AX144,INDEX(XHUMI,0,2),INDEX(XHUMI,0,3),,-1),-1))</f>
        <v/>
      </c>
      <c r="BB144" s="39" t="str" cm="1">
        <f t="array" aca="1" ref="BB144" ca="1">_xlfn.IFS(AX144="","",(AY144+BA144)&gt;AX144,AZ144+(AX144-AY144),TRUE,AX144)</f>
        <v/>
      </c>
      <c r="DY144" s="20"/>
      <c r="EA144"/>
      <c r="JM144" s="22"/>
      <c r="KJ144" s="20"/>
    </row>
    <row r="145" spans="1:296" x14ac:dyDescent="0.3">
      <c r="A145">
        <v>133</v>
      </c>
      <c r="C145" s="9" t="str">
        <f t="shared" ca="1" si="6"/>
        <v>2147278813 2775336105 253788784</v>
      </c>
      <c r="D145">
        <f t="shared" ca="1" si="7"/>
        <v>31</v>
      </c>
      <c r="E145" t="str" cm="1">
        <f t="array" aca="1" ref="E145" ca="1">_xlfn.IFS($C145=0,"",
NOT(ISERROR(VALUE(LEFT($C145,1)))),"V",
$A145=1,"begn",
TRUE,LEFT($C145,4)
)</f>
        <v>V</v>
      </c>
      <c r="F145" t="str" cm="1">
        <f t="array" aca="1" ref="F145:H145" ca="1">_xlfn.IFS($C145=0,"",
TRUE,_xlfn.TEXTSPLIT(IF($A145=1,MID($C145,7,1000),$C145)," ")
)</f>
        <v>2147278813</v>
      </c>
      <c r="G145" t="str">
        <f ca="1"/>
        <v>2775336105</v>
      </c>
      <c r="H145" t="str">
        <f ca="1"/>
        <v>253788784</v>
      </c>
      <c r="U145"/>
      <c r="Z145" s="37" t="str">
        <f t="shared" ca="1" si="8"/>
        <v/>
      </c>
      <c r="AA145" t="str" cm="1">
        <f t="array" aca="1" ref="AA145" ca="1">_xlfn.IFS($Z145="","",TRUE,IFERROR(_xlfn.XLOOKUP(Z145,INDEX(XSEED,0,2),INDEX(XSEED,0,2),,-1),-1))</f>
        <v/>
      </c>
      <c r="AB145" t="str" cm="1">
        <f t="array" aca="1" ref="AB145" ca="1">_xlfn.IFS($Z145="","",TRUE,IFERROR(_xlfn.XLOOKUP(Z145,INDEX(XSEED,0,2),INDEX(XSEED,0,1),,-1),-1))</f>
        <v/>
      </c>
      <c r="AC145" t="str" cm="1">
        <f t="array" aca="1" ref="AC145" ca="1">_xlfn.IFS($Z145="","",TRUE,IFERROR(_xlfn.XLOOKUP(Z145,INDEX(XSEED,0,2),INDEX(XSEED,0,3),,-1),-1))</f>
        <v/>
      </c>
      <c r="AD145" s="39" t="str" cm="1">
        <f t="array" aca="1" ref="AD145" ca="1">_xlfn.IFS(Z145="","",(AA145+AC145)&gt;Z145,AB145+(Z145-AA145),TRUE,Z145)</f>
        <v/>
      </c>
      <c r="AE145" t="str" cm="1">
        <f t="array" aca="1" ref="AE145" ca="1">_xlfn.IFS($AD145="","",TRUE,IFERROR(_xlfn.XLOOKUP(AD145,INDEX(XSOIL,0,2),INDEX(XSOIL,0,2),,-1),-1))</f>
        <v/>
      </c>
      <c r="AF145" t="str" cm="1">
        <f t="array" aca="1" ref="AF145" ca="1">_xlfn.IFS($AD145="","",TRUE,IFERROR(_xlfn.XLOOKUP(AD145,INDEX(XSOIL,0,2),INDEX(XSOIL,0,1),,-1),-1))</f>
        <v/>
      </c>
      <c r="AG145" t="str" cm="1">
        <f t="array" aca="1" ref="AG145" ca="1">_xlfn.IFS($AD145="","",TRUE,IFERROR(_xlfn.XLOOKUP(AD145,INDEX(XSOIL,0,2),INDEX(XSOIL,0,3),,-1),-1))</f>
        <v/>
      </c>
      <c r="AH145" s="39" t="str" cm="1">
        <f t="array" aca="1" ref="AH145" ca="1">_xlfn.IFS(AD145="","",(AE145+AG145)&gt;AD145,AF145+(AD145-AE145),TRUE,AD145)</f>
        <v/>
      </c>
      <c r="AI145" t="str" cm="1">
        <f t="array" aca="1" ref="AI145" ca="1">_xlfn.IFS($AH145="","",TRUE,IFERROR(_xlfn.XLOOKUP(AH145,INDEX(XFERT,0,2),INDEX(XFERT,0,2),,-1),-1))</f>
        <v/>
      </c>
      <c r="AJ145" t="str" cm="1">
        <f t="array" aca="1" ref="AJ145" ca="1">_xlfn.IFS($AH145="","",TRUE,IFERROR(_xlfn.XLOOKUP(AH145,INDEX(XFERT,0,2),INDEX(XFERT,0,1),,-1),-1))</f>
        <v/>
      </c>
      <c r="AK145" t="str" cm="1">
        <f t="array" aca="1" ref="AK145" ca="1">_xlfn.IFS($AH145="","",TRUE,IFERROR(_xlfn.XLOOKUP(AH145,INDEX(XFERT,0,2),INDEX(XFERT,0,3),,-1),-1))</f>
        <v/>
      </c>
      <c r="AL145" s="39" t="str" cm="1">
        <f t="array" aca="1" ref="AL145" ca="1">_xlfn.IFS(AH145="","",(AI145+AK145)&gt;AH145,AJ145+(AH145-AI145),TRUE,AH145)</f>
        <v/>
      </c>
      <c r="AM145" t="str" cm="1">
        <f t="array" aca="1" ref="AM145" ca="1">_xlfn.IFS($AL145="","",TRUE,IFERROR(_xlfn.XLOOKUP(AL145,INDEX(XWATE,0,2),INDEX(XWATE,0,2),,-1),-1))</f>
        <v/>
      </c>
      <c r="AN145" t="str" cm="1">
        <f t="array" aca="1" ref="AN145" ca="1">_xlfn.IFS($AL145="","",TRUE,IFERROR(_xlfn.XLOOKUP(AL145,INDEX(XWATE,0,2),INDEX(XWATE,0,1),,-1),-1))</f>
        <v/>
      </c>
      <c r="AO145" t="str" cm="1">
        <f t="array" aca="1" ref="AO145" ca="1">_xlfn.IFS($AL145="","",TRUE,IFERROR(_xlfn.XLOOKUP(AL145,INDEX(XWATE,0,2),INDEX(XWATE,0,3),,-1),-1))</f>
        <v/>
      </c>
      <c r="AP145" s="39" t="str" cm="1">
        <f t="array" aca="1" ref="AP145" ca="1">_xlfn.IFS(AL145="","",(AM145+AO145)&gt;AL145,AN145+(AL145-AM145),TRUE,AL145)</f>
        <v/>
      </c>
      <c r="AQ145" t="str" cm="1">
        <f t="array" aca="1" ref="AQ145" ca="1">_xlfn.IFS($AP145="","",TRUE,IFERROR(_xlfn.XLOOKUP(AP145,INDEX(XLIGH,0,2),INDEX(XLIGH,0,2),,-1),-1))</f>
        <v/>
      </c>
      <c r="AR145" t="str" cm="1">
        <f t="array" aca="1" ref="AR145" ca="1">_xlfn.IFS($AP145="","",TRUE,IFERROR(_xlfn.XLOOKUP(AP145,INDEX(XLIGH,0,2),INDEX(XLIGH,0,1),,-1),-1))</f>
        <v/>
      </c>
      <c r="AS145" t="str" cm="1">
        <f t="array" aca="1" ref="AS145" ca="1">_xlfn.IFS($AP145="","",TRUE,IFERROR(_xlfn.XLOOKUP(AP145,INDEX(XLIGH,0,2),INDEX(XLIGH,0,3),,-1),-1))</f>
        <v/>
      </c>
      <c r="AT145" s="39" t="str" cm="1">
        <f t="array" aca="1" ref="AT145" ca="1">_xlfn.IFS(AP145="","",(AQ145+AS145)&gt;AP145,AR145+(AP145-AQ145),TRUE,AP145)</f>
        <v/>
      </c>
      <c r="AU145" t="str" cm="1">
        <f t="array" aca="1" ref="AU145" ca="1">_xlfn.IFS($AT145="","",TRUE,IFERROR(_xlfn.XLOOKUP(AT145,INDEX(XTEMP,0,2),INDEX(XTEMP,0,2),,-1),-1))</f>
        <v/>
      </c>
      <c r="AV145" t="str" cm="1">
        <f t="array" aca="1" ref="AV145" ca="1">_xlfn.IFS($AT145="","",TRUE,IFERROR(_xlfn.XLOOKUP(AT145,INDEX(XTEMP,0,2),INDEX(XTEMP,0,1),,-1),-1))</f>
        <v/>
      </c>
      <c r="AW145" t="str" cm="1">
        <f t="array" aca="1" ref="AW145" ca="1">_xlfn.IFS($AT145="","",TRUE,IFERROR(_xlfn.XLOOKUP(AT145,INDEX(XTEMP,0,2),INDEX(XTEMP,0,3),,-1),-1))</f>
        <v/>
      </c>
      <c r="AX145" s="39" t="str" cm="1">
        <f t="array" aca="1" ref="AX145" ca="1">_xlfn.IFS(AT145="","",(AU145+AW145)&gt;AT145,AV145+(AT145-AU145),TRUE,AT145)</f>
        <v/>
      </c>
      <c r="AY145" t="str" cm="1">
        <f t="array" aca="1" ref="AY145" ca="1">_xlfn.IFS($AX145="","",TRUE,IFERROR(_xlfn.XLOOKUP(AX145,INDEX(XHUMI,0,2),INDEX(XHUMI,0,2),,-1),-1))</f>
        <v/>
      </c>
      <c r="AZ145" t="str" cm="1">
        <f t="array" aca="1" ref="AZ145" ca="1">_xlfn.IFS($AX145="","",TRUE,IFERROR(_xlfn.XLOOKUP(AX145,INDEX(XHUMI,0,2),INDEX(XHUMI,0,1),,-1),-1))</f>
        <v/>
      </c>
      <c r="BA145" t="str" cm="1">
        <f t="array" aca="1" ref="BA145" ca="1">_xlfn.IFS($AX145="","",TRUE,IFERROR(_xlfn.XLOOKUP(AX145,INDEX(XHUMI,0,2),INDEX(XHUMI,0,3),,-1),-1))</f>
        <v/>
      </c>
      <c r="BB145" s="39" t="str" cm="1">
        <f t="array" aca="1" ref="BB145" ca="1">_xlfn.IFS(AX145="","",(AY145+BA145)&gt;AX145,AZ145+(AX145-AY145),TRUE,AX145)</f>
        <v/>
      </c>
      <c r="DY145" s="20"/>
      <c r="EA145"/>
      <c r="JM145" s="22"/>
      <c r="KJ145" s="20"/>
    </row>
    <row r="146" spans="1:296" x14ac:dyDescent="0.3">
      <c r="A146">
        <v>134</v>
      </c>
      <c r="C146" s="9" t="str">
        <f t="shared" ca="1" si="6"/>
        <v>874238988 3335153634 8194684</v>
      </c>
      <c r="D146">
        <f t="shared" ca="1" si="7"/>
        <v>28</v>
      </c>
      <c r="E146" t="str" cm="1">
        <f t="array" aca="1" ref="E146" ca="1">_xlfn.IFS($C146=0,"",
NOT(ISERROR(VALUE(LEFT($C146,1)))),"V",
$A146=1,"begn",
TRUE,LEFT($C146,4)
)</f>
        <v>V</v>
      </c>
      <c r="F146" t="str" cm="1">
        <f t="array" aca="1" ref="F146:H146" ca="1">_xlfn.IFS($C146=0,"",
TRUE,_xlfn.TEXTSPLIT(IF($A146=1,MID($C146,7,1000),$C146)," ")
)</f>
        <v>874238988</v>
      </c>
      <c r="G146" t="str">
        <f ca="1"/>
        <v>3335153634</v>
      </c>
      <c r="H146" t="str">
        <f ca="1"/>
        <v>8194684</v>
      </c>
      <c r="U146"/>
      <c r="Z146" s="37" t="str">
        <f t="shared" ca="1" si="8"/>
        <v/>
      </c>
      <c r="AA146" t="str" cm="1">
        <f t="array" aca="1" ref="AA146" ca="1">_xlfn.IFS($Z146="","",TRUE,IFERROR(_xlfn.XLOOKUP(Z146,INDEX(XSEED,0,2),INDEX(XSEED,0,2),,-1),-1))</f>
        <v/>
      </c>
      <c r="AB146" t="str" cm="1">
        <f t="array" aca="1" ref="AB146" ca="1">_xlfn.IFS($Z146="","",TRUE,IFERROR(_xlfn.XLOOKUP(Z146,INDEX(XSEED,0,2),INDEX(XSEED,0,1),,-1),-1))</f>
        <v/>
      </c>
      <c r="AC146" t="str" cm="1">
        <f t="array" aca="1" ref="AC146" ca="1">_xlfn.IFS($Z146="","",TRUE,IFERROR(_xlfn.XLOOKUP(Z146,INDEX(XSEED,0,2),INDEX(XSEED,0,3),,-1),-1))</f>
        <v/>
      </c>
      <c r="AD146" s="39" t="str" cm="1">
        <f t="array" aca="1" ref="AD146" ca="1">_xlfn.IFS(Z146="","",(AA146+AC146)&gt;Z146,AB146+(Z146-AA146),TRUE,Z146)</f>
        <v/>
      </c>
      <c r="AE146" t="str" cm="1">
        <f t="array" aca="1" ref="AE146" ca="1">_xlfn.IFS($AD146="","",TRUE,IFERROR(_xlfn.XLOOKUP(AD146,INDEX(XSOIL,0,2),INDEX(XSOIL,0,2),,-1),-1))</f>
        <v/>
      </c>
      <c r="AF146" t="str" cm="1">
        <f t="array" aca="1" ref="AF146" ca="1">_xlfn.IFS($AD146="","",TRUE,IFERROR(_xlfn.XLOOKUP(AD146,INDEX(XSOIL,0,2),INDEX(XSOIL,0,1),,-1),-1))</f>
        <v/>
      </c>
      <c r="AG146" t="str" cm="1">
        <f t="array" aca="1" ref="AG146" ca="1">_xlfn.IFS($AD146="","",TRUE,IFERROR(_xlfn.XLOOKUP(AD146,INDEX(XSOIL,0,2),INDEX(XSOIL,0,3),,-1),-1))</f>
        <v/>
      </c>
      <c r="AH146" s="39" t="str" cm="1">
        <f t="array" aca="1" ref="AH146" ca="1">_xlfn.IFS(AD146="","",(AE146+AG146)&gt;AD146,AF146+(AD146-AE146),TRUE,AD146)</f>
        <v/>
      </c>
      <c r="AI146" t="str" cm="1">
        <f t="array" aca="1" ref="AI146" ca="1">_xlfn.IFS($AH146="","",TRUE,IFERROR(_xlfn.XLOOKUP(AH146,INDEX(XFERT,0,2),INDEX(XFERT,0,2),,-1),-1))</f>
        <v/>
      </c>
      <c r="AJ146" t="str" cm="1">
        <f t="array" aca="1" ref="AJ146" ca="1">_xlfn.IFS($AH146="","",TRUE,IFERROR(_xlfn.XLOOKUP(AH146,INDEX(XFERT,0,2),INDEX(XFERT,0,1),,-1),-1))</f>
        <v/>
      </c>
      <c r="AK146" t="str" cm="1">
        <f t="array" aca="1" ref="AK146" ca="1">_xlfn.IFS($AH146="","",TRUE,IFERROR(_xlfn.XLOOKUP(AH146,INDEX(XFERT,0,2),INDEX(XFERT,0,3),,-1),-1))</f>
        <v/>
      </c>
      <c r="AL146" s="39" t="str" cm="1">
        <f t="array" aca="1" ref="AL146" ca="1">_xlfn.IFS(AH146="","",(AI146+AK146)&gt;AH146,AJ146+(AH146-AI146),TRUE,AH146)</f>
        <v/>
      </c>
      <c r="AM146" t="str" cm="1">
        <f t="array" aca="1" ref="AM146" ca="1">_xlfn.IFS($AL146="","",TRUE,IFERROR(_xlfn.XLOOKUP(AL146,INDEX(XWATE,0,2),INDEX(XWATE,0,2),,-1),-1))</f>
        <v/>
      </c>
      <c r="AN146" t="str" cm="1">
        <f t="array" aca="1" ref="AN146" ca="1">_xlfn.IFS($AL146="","",TRUE,IFERROR(_xlfn.XLOOKUP(AL146,INDEX(XWATE,0,2),INDEX(XWATE,0,1),,-1),-1))</f>
        <v/>
      </c>
      <c r="AO146" t="str" cm="1">
        <f t="array" aca="1" ref="AO146" ca="1">_xlfn.IFS($AL146="","",TRUE,IFERROR(_xlfn.XLOOKUP(AL146,INDEX(XWATE,0,2),INDEX(XWATE,0,3),,-1),-1))</f>
        <v/>
      </c>
      <c r="AP146" s="39" t="str" cm="1">
        <f t="array" aca="1" ref="AP146" ca="1">_xlfn.IFS(AL146="","",(AM146+AO146)&gt;AL146,AN146+(AL146-AM146),TRUE,AL146)</f>
        <v/>
      </c>
      <c r="AQ146" t="str" cm="1">
        <f t="array" aca="1" ref="AQ146" ca="1">_xlfn.IFS($AP146="","",TRUE,IFERROR(_xlfn.XLOOKUP(AP146,INDEX(XLIGH,0,2),INDEX(XLIGH,0,2),,-1),-1))</f>
        <v/>
      </c>
      <c r="AR146" t="str" cm="1">
        <f t="array" aca="1" ref="AR146" ca="1">_xlfn.IFS($AP146="","",TRUE,IFERROR(_xlfn.XLOOKUP(AP146,INDEX(XLIGH,0,2),INDEX(XLIGH,0,1),,-1),-1))</f>
        <v/>
      </c>
      <c r="AS146" t="str" cm="1">
        <f t="array" aca="1" ref="AS146" ca="1">_xlfn.IFS($AP146="","",TRUE,IFERROR(_xlfn.XLOOKUP(AP146,INDEX(XLIGH,0,2),INDEX(XLIGH,0,3),,-1),-1))</f>
        <v/>
      </c>
      <c r="AT146" s="39" t="str" cm="1">
        <f t="array" aca="1" ref="AT146" ca="1">_xlfn.IFS(AP146="","",(AQ146+AS146)&gt;AP146,AR146+(AP146-AQ146),TRUE,AP146)</f>
        <v/>
      </c>
      <c r="AU146" t="str" cm="1">
        <f t="array" aca="1" ref="AU146" ca="1">_xlfn.IFS($AT146="","",TRUE,IFERROR(_xlfn.XLOOKUP(AT146,INDEX(XTEMP,0,2),INDEX(XTEMP,0,2),,-1),-1))</f>
        <v/>
      </c>
      <c r="AV146" t="str" cm="1">
        <f t="array" aca="1" ref="AV146" ca="1">_xlfn.IFS($AT146="","",TRUE,IFERROR(_xlfn.XLOOKUP(AT146,INDEX(XTEMP,0,2),INDEX(XTEMP,0,1),,-1),-1))</f>
        <v/>
      </c>
      <c r="AW146" t="str" cm="1">
        <f t="array" aca="1" ref="AW146" ca="1">_xlfn.IFS($AT146="","",TRUE,IFERROR(_xlfn.XLOOKUP(AT146,INDEX(XTEMP,0,2),INDEX(XTEMP,0,3),,-1),-1))</f>
        <v/>
      </c>
      <c r="AX146" s="39" t="str" cm="1">
        <f t="array" aca="1" ref="AX146" ca="1">_xlfn.IFS(AT146="","",(AU146+AW146)&gt;AT146,AV146+(AT146-AU146),TRUE,AT146)</f>
        <v/>
      </c>
      <c r="AY146" t="str" cm="1">
        <f t="array" aca="1" ref="AY146" ca="1">_xlfn.IFS($AX146="","",TRUE,IFERROR(_xlfn.XLOOKUP(AX146,INDEX(XHUMI,0,2),INDEX(XHUMI,0,2),,-1),-1))</f>
        <v/>
      </c>
      <c r="AZ146" t="str" cm="1">
        <f t="array" aca="1" ref="AZ146" ca="1">_xlfn.IFS($AX146="","",TRUE,IFERROR(_xlfn.XLOOKUP(AX146,INDEX(XHUMI,0,2),INDEX(XHUMI,0,1),,-1),-1))</f>
        <v/>
      </c>
      <c r="BA146" t="str" cm="1">
        <f t="array" aca="1" ref="BA146" ca="1">_xlfn.IFS($AX146="","",TRUE,IFERROR(_xlfn.XLOOKUP(AX146,INDEX(XHUMI,0,2),INDEX(XHUMI,0,3),,-1),-1))</f>
        <v/>
      </c>
      <c r="BB146" s="39" t="str" cm="1">
        <f t="array" aca="1" ref="BB146" ca="1">_xlfn.IFS(AX146="","",(AY146+BA146)&gt;AX146,AZ146+(AX146-AY146),TRUE,AX146)</f>
        <v/>
      </c>
      <c r="DY146" s="20"/>
      <c r="EA146"/>
      <c r="JM146" s="22"/>
      <c r="KJ146" s="20"/>
    </row>
    <row r="147" spans="1:296" x14ac:dyDescent="0.3">
      <c r="A147">
        <v>135</v>
      </c>
      <c r="C147" s="9" t="str">
        <f t="shared" ca="1" si="6"/>
        <v>2835842627 714239712 40741877</v>
      </c>
      <c r="D147">
        <f t="shared" ca="1" si="7"/>
        <v>29</v>
      </c>
      <c r="E147" t="str" cm="1">
        <f t="array" aca="1" ref="E147" ca="1">_xlfn.IFS($C147=0,"",
NOT(ISERROR(VALUE(LEFT($C147,1)))),"V",
$A147=1,"begn",
TRUE,LEFT($C147,4)
)</f>
        <v>V</v>
      </c>
      <c r="F147" t="str" cm="1">
        <f t="array" aca="1" ref="F147:H147" ca="1">_xlfn.IFS($C147=0,"",
TRUE,_xlfn.TEXTSPLIT(IF($A147=1,MID($C147,7,1000),$C147)," ")
)</f>
        <v>2835842627</v>
      </c>
      <c r="G147" t="str">
        <f ca="1"/>
        <v>714239712</v>
      </c>
      <c r="H147" t="str">
        <f ca="1"/>
        <v>40741877</v>
      </c>
      <c r="U147"/>
      <c r="Z147" s="37" t="str">
        <f t="shared" ca="1" si="8"/>
        <v/>
      </c>
      <c r="AA147" t="str" cm="1">
        <f t="array" aca="1" ref="AA147" ca="1">_xlfn.IFS($Z147="","",TRUE,IFERROR(_xlfn.XLOOKUP(Z147,INDEX(XSEED,0,2),INDEX(XSEED,0,2),,-1),-1))</f>
        <v/>
      </c>
      <c r="AB147" t="str" cm="1">
        <f t="array" aca="1" ref="AB147" ca="1">_xlfn.IFS($Z147="","",TRUE,IFERROR(_xlfn.XLOOKUP(Z147,INDEX(XSEED,0,2),INDEX(XSEED,0,1),,-1),-1))</f>
        <v/>
      </c>
      <c r="AC147" t="str" cm="1">
        <f t="array" aca="1" ref="AC147" ca="1">_xlfn.IFS($Z147="","",TRUE,IFERROR(_xlfn.XLOOKUP(Z147,INDEX(XSEED,0,2),INDEX(XSEED,0,3),,-1),-1))</f>
        <v/>
      </c>
      <c r="AD147" s="39" t="str" cm="1">
        <f t="array" aca="1" ref="AD147" ca="1">_xlfn.IFS(Z147="","",(AA147+AC147)&gt;Z147,AB147+(Z147-AA147),TRUE,Z147)</f>
        <v/>
      </c>
      <c r="AE147" t="str" cm="1">
        <f t="array" aca="1" ref="AE147" ca="1">_xlfn.IFS($AD147="","",TRUE,IFERROR(_xlfn.XLOOKUP(AD147,INDEX(XSOIL,0,2),INDEX(XSOIL,0,2),,-1),-1))</f>
        <v/>
      </c>
      <c r="AF147" t="str" cm="1">
        <f t="array" aca="1" ref="AF147" ca="1">_xlfn.IFS($AD147="","",TRUE,IFERROR(_xlfn.XLOOKUP(AD147,INDEX(XSOIL,0,2),INDEX(XSOIL,0,1),,-1),-1))</f>
        <v/>
      </c>
      <c r="AG147" t="str" cm="1">
        <f t="array" aca="1" ref="AG147" ca="1">_xlfn.IFS($AD147="","",TRUE,IFERROR(_xlfn.XLOOKUP(AD147,INDEX(XSOIL,0,2),INDEX(XSOIL,0,3),,-1),-1))</f>
        <v/>
      </c>
      <c r="AH147" s="39" t="str" cm="1">
        <f t="array" aca="1" ref="AH147" ca="1">_xlfn.IFS(AD147="","",(AE147+AG147)&gt;AD147,AF147+(AD147-AE147),TRUE,AD147)</f>
        <v/>
      </c>
      <c r="AI147" t="str" cm="1">
        <f t="array" aca="1" ref="AI147" ca="1">_xlfn.IFS($AH147="","",TRUE,IFERROR(_xlfn.XLOOKUP(AH147,INDEX(XFERT,0,2),INDEX(XFERT,0,2),,-1),-1))</f>
        <v/>
      </c>
      <c r="AJ147" t="str" cm="1">
        <f t="array" aca="1" ref="AJ147" ca="1">_xlfn.IFS($AH147="","",TRUE,IFERROR(_xlfn.XLOOKUP(AH147,INDEX(XFERT,0,2),INDEX(XFERT,0,1),,-1),-1))</f>
        <v/>
      </c>
      <c r="AK147" t="str" cm="1">
        <f t="array" aca="1" ref="AK147" ca="1">_xlfn.IFS($AH147="","",TRUE,IFERROR(_xlfn.XLOOKUP(AH147,INDEX(XFERT,0,2),INDEX(XFERT,0,3),,-1),-1))</f>
        <v/>
      </c>
      <c r="AL147" s="39" t="str" cm="1">
        <f t="array" aca="1" ref="AL147" ca="1">_xlfn.IFS(AH147="","",(AI147+AK147)&gt;AH147,AJ147+(AH147-AI147),TRUE,AH147)</f>
        <v/>
      </c>
      <c r="AM147" t="str" cm="1">
        <f t="array" aca="1" ref="AM147" ca="1">_xlfn.IFS($AL147="","",TRUE,IFERROR(_xlfn.XLOOKUP(AL147,INDEX(XWATE,0,2),INDEX(XWATE,0,2),,-1),-1))</f>
        <v/>
      </c>
      <c r="AN147" t="str" cm="1">
        <f t="array" aca="1" ref="AN147" ca="1">_xlfn.IFS($AL147="","",TRUE,IFERROR(_xlfn.XLOOKUP(AL147,INDEX(XWATE,0,2),INDEX(XWATE,0,1),,-1),-1))</f>
        <v/>
      </c>
      <c r="AO147" t="str" cm="1">
        <f t="array" aca="1" ref="AO147" ca="1">_xlfn.IFS($AL147="","",TRUE,IFERROR(_xlfn.XLOOKUP(AL147,INDEX(XWATE,0,2),INDEX(XWATE,0,3),,-1),-1))</f>
        <v/>
      </c>
      <c r="AP147" s="39" t="str" cm="1">
        <f t="array" aca="1" ref="AP147" ca="1">_xlfn.IFS(AL147="","",(AM147+AO147)&gt;AL147,AN147+(AL147-AM147),TRUE,AL147)</f>
        <v/>
      </c>
      <c r="AQ147" t="str" cm="1">
        <f t="array" aca="1" ref="AQ147" ca="1">_xlfn.IFS($AP147="","",TRUE,IFERROR(_xlfn.XLOOKUP(AP147,INDEX(XLIGH,0,2),INDEX(XLIGH,0,2),,-1),-1))</f>
        <v/>
      </c>
      <c r="AR147" t="str" cm="1">
        <f t="array" aca="1" ref="AR147" ca="1">_xlfn.IFS($AP147="","",TRUE,IFERROR(_xlfn.XLOOKUP(AP147,INDEX(XLIGH,0,2),INDEX(XLIGH,0,1),,-1),-1))</f>
        <v/>
      </c>
      <c r="AS147" t="str" cm="1">
        <f t="array" aca="1" ref="AS147" ca="1">_xlfn.IFS($AP147="","",TRUE,IFERROR(_xlfn.XLOOKUP(AP147,INDEX(XLIGH,0,2),INDEX(XLIGH,0,3),,-1),-1))</f>
        <v/>
      </c>
      <c r="AT147" s="39" t="str" cm="1">
        <f t="array" aca="1" ref="AT147" ca="1">_xlfn.IFS(AP147="","",(AQ147+AS147)&gt;AP147,AR147+(AP147-AQ147),TRUE,AP147)</f>
        <v/>
      </c>
      <c r="AU147" t="str" cm="1">
        <f t="array" aca="1" ref="AU147" ca="1">_xlfn.IFS($AT147="","",TRUE,IFERROR(_xlfn.XLOOKUP(AT147,INDEX(XTEMP,0,2),INDEX(XTEMP,0,2),,-1),-1))</f>
        <v/>
      </c>
      <c r="AV147" t="str" cm="1">
        <f t="array" aca="1" ref="AV147" ca="1">_xlfn.IFS($AT147="","",TRUE,IFERROR(_xlfn.XLOOKUP(AT147,INDEX(XTEMP,0,2),INDEX(XTEMP,0,1),,-1),-1))</f>
        <v/>
      </c>
      <c r="AW147" t="str" cm="1">
        <f t="array" aca="1" ref="AW147" ca="1">_xlfn.IFS($AT147="","",TRUE,IFERROR(_xlfn.XLOOKUP(AT147,INDEX(XTEMP,0,2),INDEX(XTEMP,0,3),,-1),-1))</f>
        <v/>
      </c>
      <c r="AX147" s="39" t="str" cm="1">
        <f t="array" aca="1" ref="AX147" ca="1">_xlfn.IFS(AT147="","",(AU147+AW147)&gt;AT147,AV147+(AT147-AU147),TRUE,AT147)</f>
        <v/>
      </c>
      <c r="AY147" t="str" cm="1">
        <f t="array" aca="1" ref="AY147" ca="1">_xlfn.IFS($AX147="","",TRUE,IFERROR(_xlfn.XLOOKUP(AX147,INDEX(XHUMI,0,2),INDEX(XHUMI,0,2),,-1),-1))</f>
        <v/>
      </c>
      <c r="AZ147" t="str" cm="1">
        <f t="array" aca="1" ref="AZ147" ca="1">_xlfn.IFS($AX147="","",TRUE,IFERROR(_xlfn.XLOOKUP(AX147,INDEX(XHUMI,0,2),INDEX(XHUMI,0,1),,-1),-1))</f>
        <v/>
      </c>
      <c r="BA147" t="str" cm="1">
        <f t="array" aca="1" ref="BA147" ca="1">_xlfn.IFS($AX147="","",TRUE,IFERROR(_xlfn.XLOOKUP(AX147,INDEX(XHUMI,0,2),INDEX(XHUMI,0,3),,-1),-1))</f>
        <v/>
      </c>
      <c r="BB147" s="39" t="str" cm="1">
        <f t="array" aca="1" ref="BB147" ca="1">_xlfn.IFS(AX147="","",(AY147+BA147)&gt;AX147,AZ147+(AX147-AY147),TRUE,AX147)</f>
        <v/>
      </c>
      <c r="DY147" s="20"/>
      <c r="EA147"/>
      <c r="JM147" s="22"/>
      <c r="KJ147" s="20"/>
    </row>
    <row r="148" spans="1:296" x14ac:dyDescent="0.3">
      <c r="A148">
        <v>136</v>
      </c>
      <c r="C148" s="9" t="str">
        <f t="shared" ca="1" si="6"/>
        <v>3838332328 1938777440 80610634</v>
      </c>
      <c r="D148">
        <f t="shared" ca="1" si="7"/>
        <v>30</v>
      </c>
      <c r="E148" t="str" cm="1">
        <f t="array" aca="1" ref="E148" ca="1">_xlfn.IFS($C148=0,"",
NOT(ISERROR(VALUE(LEFT($C148,1)))),"V",
$A148=1,"begn",
TRUE,LEFT($C148,4)
)</f>
        <v>V</v>
      </c>
      <c r="F148" t="str" cm="1">
        <f t="array" aca="1" ref="F148:H148" ca="1">_xlfn.IFS($C148=0,"",
TRUE,_xlfn.TEXTSPLIT(IF($A148=1,MID($C148,7,1000),$C148)," ")
)</f>
        <v>3838332328</v>
      </c>
      <c r="G148" t="str">
        <f ca="1"/>
        <v>1938777440</v>
      </c>
      <c r="H148" t="str">
        <f ca="1"/>
        <v>80610634</v>
      </c>
      <c r="U148"/>
      <c r="Z148" s="37" t="str">
        <f t="shared" ca="1" si="8"/>
        <v/>
      </c>
      <c r="AA148" t="str" cm="1">
        <f t="array" aca="1" ref="AA148" ca="1">_xlfn.IFS($Z148="","",TRUE,IFERROR(_xlfn.XLOOKUP(Z148,INDEX(XSEED,0,2),INDEX(XSEED,0,2),,-1),-1))</f>
        <v/>
      </c>
      <c r="AB148" t="str" cm="1">
        <f t="array" aca="1" ref="AB148" ca="1">_xlfn.IFS($Z148="","",TRUE,IFERROR(_xlfn.XLOOKUP(Z148,INDEX(XSEED,0,2),INDEX(XSEED,0,1),,-1),-1))</f>
        <v/>
      </c>
      <c r="AC148" t="str" cm="1">
        <f t="array" aca="1" ref="AC148" ca="1">_xlfn.IFS($Z148="","",TRUE,IFERROR(_xlfn.XLOOKUP(Z148,INDEX(XSEED,0,2),INDEX(XSEED,0,3),,-1),-1))</f>
        <v/>
      </c>
      <c r="AD148" s="39" t="str" cm="1">
        <f t="array" aca="1" ref="AD148" ca="1">_xlfn.IFS(Z148="","",(AA148+AC148)&gt;Z148,AB148+(Z148-AA148),TRUE,Z148)</f>
        <v/>
      </c>
      <c r="AE148" t="str" cm="1">
        <f t="array" aca="1" ref="AE148" ca="1">_xlfn.IFS($AD148="","",TRUE,IFERROR(_xlfn.XLOOKUP(AD148,INDEX(XSOIL,0,2),INDEX(XSOIL,0,2),,-1),-1))</f>
        <v/>
      </c>
      <c r="AF148" t="str" cm="1">
        <f t="array" aca="1" ref="AF148" ca="1">_xlfn.IFS($AD148="","",TRUE,IFERROR(_xlfn.XLOOKUP(AD148,INDEX(XSOIL,0,2),INDEX(XSOIL,0,1),,-1),-1))</f>
        <v/>
      </c>
      <c r="AG148" t="str" cm="1">
        <f t="array" aca="1" ref="AG148" ca="1">_xlfn.IFS($AD148="","",TRUE,IFERROR(_xlfn.XLOOKUP(AD148,INDEX(XSOIL,0,2),INDEX(XSOIL,0,3),,-1),-1))</f>
        <v/>
      </c>
      <c r="AH148" s="39" t="str" cm="1">
        <f t="array" aca="1" ref="AH148" ca="1">_xlfn.IFS(AD148="","",(AE148+AG148)&gt;AD148,AF148+(AD148-AE148),TRUE,AD148)</f>
        <v/>
      </c>
      <c r="AI148" t="str" cm="1">
        <f t="array" aca="1" ref="AI148" ca="1">_xlfn.IFS($AH148="","",TRUE,IFERROR(_xlfn.XLOOKUP(AH148,INDEX(XFERT,0,2),INDEX(XFERT,0,2),,-1),-1))</f>
        <v/>
      </c>
      <c r="AJ148" t="str" cm="1">
        <f t="array" aca="1" ref="AJ148" ca="1">_xlfn.IFS($AH148="","",TRUE,IFERROR(_xlfn.XLOOKUP(AH148,INDEX(XFERT,0,2),INDEX(XFERT,0,1),,-1),-1))</f>
        <v/>
      </c>
      <c r="AK148" t="str" cm="1">
        <f t="array" aca="1" ref="AK148" ca="1">_xlfn.IFS($AH148="","",TRUE,IFERROR(_xlfn.XLOOKUP(AH148,INDEX(XFERT,0,2),INDEX(XFERT,0,3),,-1),-1))</f>
        <v/>
      </c>
      <c r="AL148" s="39" t="str" cm="1">
        <f t="array" aca="1" ref="AL148" ca="1">_xlfn.IFS(AH148="","",(AI148+AK148)&gt;AH148,AJ148+(AH148-AI148),TRUE,AH148)</f>
        <v/>
      </c>
      <c r="AM148" t="str" cm="1">
        <f t="array" aca="1" ref="AM148" ca="1">_xlfn.IFS($AL148="","",TRUE,IFERROR(_xlfn.XLOOKUP(AL148,INDEX(XWATE,0,2),INDEX(XWATE,0,2),,-1),-1))</f>
        <v/>
      </c>
      <c r="AN148" t="str" cm="1">
        <f t="array" aca="1" ref="AN148" ca="1">_xlfn.IFS($AL148="","",TRUE,IFERROR(_xlfn.XLOOKUP(AL148,INDEX(XWATE,0,2),INDEX(XWATE,0,1),,-1),-1))</f>
        <v/>
      </c>
      <c r="AO148" t="str" cm="1">
        <f t="array" aca="1" ref="AO148" ca="1">_xlfn.IFS($AL148="","",TRUE,IFERROR(_xlfn.XLOOKUP(AL148,INDEX(XWATE,0,2),INDEX(XWATE,0,3),,-1),-1))</f>
        <v/>
      </c>
      <c r="AP148" s="39" t="str" cm="1">
        <f t="array" aca="1" ref="AP148" ca="1">_xlfn.IFS(AL148="","",(AM148+AO148)&gt;AL148,AN148+(AL148-AM148),TRUE,AL148)</f>
        <v/>
      </c>
      <c r="AQ148" t="str" cm="1">
        <f t="array" aca="1" ref="AQ148" ca="1">_xlfn.IFS($AP148="","",TRUE,IFERROR(_xlfn.XLOOKUP(AP148,INDEX(XLIGH,0,2),INDEX(XLIGH,0,2),,-1),-1))</f>
        <v/>
      </c>
      <c r="AR148" t="str" cm="1">
        <f t="array" aca="1" ref="AR148" ca="1">_xlfn.IFS($AP148="","",TRUE,IFERROR(_xlfn.XLOOKUP(AP148,INDEX(XLIGH,0,2),INDEX(XLIGH,0,1),,-1),-1))</f>
        <v/>
      </c>
      <c r="AS148" t="str" cm="1">
        <f t="array" aca="1" ref="AS148" ca="1">_xlfn.IFS($AP148="","",TRUE,IFERROR(_xlfn.XLOOKUP(AP148,INDEX(XLIGH,0,2),INDEX(XLIGH,0,3),,-1),-1))</f>
        <v/>
      </c>
      <c r="AT148" s="39" t="str" cm="1">
        <f t="array" aca="1" ref="AT148" ca="1">_xlfn.IFS(AP148="","",(AQ148+AS148)&gt;AP148,AR148+(AP148-AQ148),TRUE,AP148)</f>
        <v/>
      </c>
      <c r="AU148" t="str" cm="1">
        <f t="array" aca="1" ref="AU148" ca="1">_xlfn.IFS($AT148="","",TRUE,IFERROR(_xlfn.XLOOKUP(AT148,INDEX(XTEMP,0,2),INDEX(XTEMP,0,2),,-1),-1))</f>
        <v/>
      </c>
      <c r="AV148" t="str" cm="1">
        <f t="array" aca="1" ref="AV148" ca="1">_xlfn.IFS($AT148="","",TRUE,IFERROR(_xlfn.XLOOKUP(AT148,INDEX(XTEMP,0,2),INDEX(XTEMP,0,1),,-1),-1))</f>
        <v/>
      </c>
      <c r="AW148" t="str" cm="1">
        <f t="array" aca="1" ref="AW148" ca="1">_xlfn.IFS($AT148="","",TRUE,IFERROR(_xlfn.XLOOKUP(AT148,INDEX(XTEMP,0,2),INDEX(XTEMP,0,3),,-1),-1))</f>
        <v/>
      </c>
      <c r="AX148" s="39" t="str" cm="1">
        <f t="array" aca="1" ref="AX148" ca="1">_xlfn.IFS(AT148="","",(AU148+AW148)&gt;AT148,AV148+(AT148-AU148),TRUE,AT148)</f>
        <v/>
      </c>
      <c r="AY148" t="str" cm="1">
        <f t="array" aca="1" ref="AY148" ca="1">_xlfn.IFS($AX148="","",TRUE,IFERROR(_xlfn.XLOOKUP(AX148,INDEX(XHUMI,0,2),INDEX(XHUMI,0,2),,-1),-1))</f>
        <v/>
      </c>
      <c r="AZ148" t="str" cm="1">
        <f t="array" aca="1" ref="AZ148" ca="1">_xlfn.IFS($AX148="","",TRUE,IFERROR(_xlfn.XLOOKUP(AX148,INDEX(XHUMI,0,2),INDEX(XHUMI,0,1),,-1),-1))</f>
        <v/>
      </c>
      <c r="BA148" t="str" cm="1">
        <f t="array" aca="1" ref="BA148" ca="1">_xlfn.IFS($AX148="","",TRUE,IFERROR(_xlfn.XLOOKUP(AX148,INDEX(XHUMI,0,2),INDEX(XHUMI,0,3),,-1),-1))</f>
        <v/>
      </c>
      <c r="BB148" s="39" t="str" cm="1">
        <f t="array" aca="1" ref="BB148" ca="1">_xlfn.IFS(AX148="","",(AY148+BA148)&gt;AX148,AZ148+(AX148-AY148),TRUE,AX148)</f>
        <v/>
      </c>
      <c r="DY148" s="20"/>
      <c r="EA148"/>
      <c r="JM148" s="22"/>
      <c r="KJ148" s="20"/>
    </row>
    <row r="149" spans="1:296" x14ac:dyDescent="0.3">
      <c r="A149">
        <v>137</v>
      </c>
      <c r="C149" s="9" t="str">
        <f t="shared" ca="1" si="6"/>
        <v>50785717 0 139489318</v>
      </c>
      <c r="D149">
        <f t="shared" ca="1" si="7"/>
        <v>20</v>
      </c>
      <c r="E149" t="str" cm="1">
        <f t="array" aca="1" ref="E149" ca="1">_xlfn.IFS($C149=0,"",
NOT(ISERROR(VALUE(LEFT($C149,1)))),"V",
$A149=1,"begn",
TRUE,LEFT($C149,4)
)</f>
        <v>V</v>
      </c>
      <c r="F149" t="str" cm="1">
        <f t="array" aca="1" ref="F149:H149" ca="1">_xlfn.IFS($C149=0,"",
TRUE,_xlfn.TEXTSPLIT(IF($A149=1,MID($C149,7,1000),$C149)," ")
)</f>
        <v>50785717</v>
      </c>
      <c r="G149" t="str">
        <f ca="1"/>
        <v>0</v>
      </c>
      <c r="H149" t="str">
        <f ca="1"/>
        <v>139489318</v>
      </c>
      <c r="U149"/>
      <c r="Z149" s="37" t="str">
        <f t="shared" ca="1" si="8"/>
        <v/>
      </c>
      <c r="AA149" t="str" cm="1">
        <f t="array" aca="1" ref="AA149" ca="1">_xlfn.IFS($Z149="","",TRUE,IFERROR(_xlfn.XLOOKUP(Z149,INDEX(XSEED,0,2),INDEX(XSEED,0,2),,-1),-1))</f>
        <v/>
      </c>
      <c r="AB149" t="str" cm="1">
        <f t="array" aca="1" ref="AB149" ca="1">_xlfn.IFS($Z149="","",TRUE,IFERROR(_xlfn.XLOOKUP(Z149,INDEX(XSEED,0,2),INDEX(XSEED,0,1),,-1),-1))</f>
        <v/>
      </c>
      <c r="AC149" t="str" cm="1">
        <f t="array" aca="1" ref="AC149" ca="1">_xlfn.IFS($Z149="","",TRUE,IFERROR(_xlfn.XLOOKUP(Z149,INDEX(XSEED,0,2),INDEX(XSEED,0,3),,-1),-1))</f>
        <v/>
      </c>
      <c r="AD149" s="39" t="str" cm="1">
        <f t="array" aca="1" ref="AD149" ca="1">_xlfn.IFS(Z149="","",(AA149+AC149)&gt;Z149,AB149+(Z149-AA149),TRUE,Z149)</f>
        <v/>
      </c>
      <c r="AE149" t="str" cm="1">
        <f t="array" aca="1" ref="AE149" ca="1">_xlfn.IFS($AD149="","",TRUE,IFERROR(_xlfn.XLOOKUP(AD149,INDEX(XSOIL,0,2),INDEX(XSOIL,0,2),,-1),-1))</f>
        <v/>
      </c>
      <c r="AF149" t="str" cm="1">
        <f t="array" aca="1" ref="AF149" ca="1">_xlfn.IFS($AD149="","",TRUE,IFERROR(_xlfn.XLOOKUP(AD149,INDEX(XSOIL,0,2),INDEX(XSOIL,0,1),,-1),-1))</f>
        <v/>
      </c>
      <c r="AG149" t="str" cm="1">
        <f t="array" aca="1" ref="AG149" ca="1">_xlfn.IFS($AD149="","",TRUE,IFERROR(_xlfn.XLOOKUP(AD149,INDEX(XSOIL,0,2),INDEX(XSOIL,0,3),,-1),-1))</f>
        <v/>
      </c>
      <c r="AH149" s="39" t="str" cm="1">
        <f t="array" aca="1" ref="AH149" ca="1">_xlfn.IFS(AD149="","",(AE149+AG149)&gt;AD149,AF149+(AD149-AE149),TRUE,AD149)</f>
        <v/>
      </c>
      <c r="AI149" t="str" cm="1">
        <f t="array" aca="1" ref="AI149" ca="1">_xlfn.IFS($AH149="","",TRUE,IFERROR(_xlfn.XLOOKUP(AH149,INDEX(XFERT,0,2),INDEX(XFERT,0,2),,-1),-1))</f>
        <v/>
      </c>
      <c r="AJ149" t="str" cm="1">
        <f t="array" aca="1" ref="AJ149" ca="1">_xlfn.IFS($AH149="","",TRUE,IFERROR(_xlfn.XLOOKUP(AH149,INDEX(XFERT,0,2),INDEX(XFERT,0,1),,-1),-1))</f>
        <v/>
      </c>
      <c r="AK149" t="str" cm="1">
        <f t="array" aca="1" ref="AK149" ca="1">_xlfn.IFS($AH149="","",TRUE,IFERROR(_xlfn.XLOOKUP(AH149,INDEX(XFERT,0,2),INDEX(XFERT,0,3),,-1),-1))</f>
        <v/>
      </c>
      <c r="AL149" s="39" t="str" cm="1">
        <f t="array" aca="1" ref="AL149" ca="1">_xlfn.IFS(AH149="","",(AI149+AK149)&gt;AH149,AJ149+(AH149-AI149),TRUE,AH149)</f>
        <v/>
      </c>
      <c r="AM149" t="str" cm="1">
        <f t="array" aca="1" ref="AM149" ca="1">_xlfn.IFS($AL149="","",TRUE,IFERROR(_xlfn.XLOOKUP(AL149,INDEX(XWATE,0,2),INDEX(XWATE,0,2),,-1),-1))</f>
        <v/>
      </c>
      <c r="AN149" t="str" cm="1">
        <f t="array" aca="1" ref="AN149" ca="1">_xlfn.IFS($AL149="","",TRUE,IFERROR(_xlfn.XLOOKUP(AL149,INDEX(XWATE,0,2),INDEX(XWATE,0,1),,-1),-1))</f>
        <v/>
      </c>
      <c r="AO149" t="str" cm="1">
        <f t="array" aca="1" ref="AO149" ca="1">_xlfn.IFS($AL149="","",TRUE,IFERROR(_xlfn.XLOOKUP(AL149,INDEX(XWATE,0,2),INDEX(XWATE,0,3),,-1),-1))</f>
        <v/>
      </c>
      <c r="AP149" s="39" t="str" cm="1">
        <f t="array" aca="1" ref="AP149" ca="1">_xlfn.IFS(AL149="","",(AM149+AO149)&gt;AL149,AN149+(AL149-AM149),TRUE,AL149)</f>
        <v/>
      </c>
      <c r="AQ149" t="str" cm="1">
        <f t="array" aca="1" ref="AQ149" ca="1">_xlfn.IFS($AP149="","",TRUE,IFERROR(_xlfn.XLOOKUP(AP149,INDEX(XLIGH,0,2),INDEX(XLIGH,0,2),,-1),-1))</f>
        <v/>
      </c>
      <c r="AR149" t="str" cm="1">
        <f t="array" aca="1" ref="AR149" ca="1">_xlfn.IFS($AP149="","",TRUE,IFERROR(_xlfn.XLOOKUP(AP149,INDEX(XLIGH,0,2),INDEX(XLIGH,0,1),,-1),-1))</f>
        <v/>
      </c>
      <c r="AS149" t="str" cm="1">
        <f t="array" aca="1" ref="AS149" ca="1">_xlfn.IFS($AP149="","",TRUE,IFERROR(_xlfn.XLOOKUP(AP149,INDEX(XLIGH,0,2),INDEX(XLIGH,0,3),,-1),-1))</f>
        <v/>
      </c>
      <c r="AT149" s="39" t="str" cm="1">
        <f t="array" aca="1" ref="AT149" ca="1">_xlfn.IFS(AP149="","",(AQ149+AS149)&gt;AP149,AR149+(AP149-AQ149),TRUE,AP149)</f>
        <v/>
      </c>
      <c r="AU149" t="str" cm="1">
        <f t="array" aca="1" ref="AU149" ca="1">_xlfn.IFS($AT149="","",TRUE,IFERROR(_xlfn.XLOOKUP(AT149,INDEX(XTEMP,0,2),INDEX(XTEMP,0,2),,-1),-1))</f>
        <v/>
      </c>
      <c r="AV149" t="str" cm="1">
        <f t="array" aca="1" ref="AV149" ca="1">_xlfn.IFS($AT149="","",TRUE,IFERROR(_xlfn.XLOOKUP(AT149,INDEX(XTEMP,0,2),INDEX(XTEMP,0,1),,-1),-1))</f>
        <v/>
      </c>
      <c r="AW149" t="str" cm="1">
        <f t="array" aca="1" ref="AW149" ca="1">_xlfn.IFS($AT149="","",TRUE,IFERROR(_xlfn.XLOOKUP(AT149,INDEX(XTEMP,0,2),INDEX(XTEMP,0,3),,-1),-1))</f>
        <v/>
      </c>
      <c r="AX149" s="39" t="str" cm="1">
        <f t="array" aca="1" ref="AX149" ca="1">_xlfn.IFS(AT149="","",(AU149+AW149)&gt;AT149,AV149+(AT149-AU149),TRUE,AT149)</f>
        <v/>
      </c>
      <c r="AY149" t="str" cm="1">
        <f t="array" aca="1" ref="AY149" ca="1">_xlfn.IFS($AX149="","",TRUE,IFERROR(_xlfn.XLOOKUP(AX149,INDEX(XHUMI,0,2),INDEX(XHUMI,0,2),,-1),-1))</f>
        <v/>
      </c>
      <c r="AZ149" t="str" cm="1">
        <f t="array" aca="1" ref="AZ149" ca="1">_xlfn.IFS($AX149="","",TRUE,IFERROR(_xlfn.XLOOKUP(AX149,INDEX(XHUMI,0,2),INDEX(XHUMI,0,1),,-1),-1))</f>
        <v/>
      </c>
      <c r="BA149" t="str" cm="1">
        <f t="array" aca="1" ref="BA149" ca="1">_xlfn.IFS($AX149="","",TRUE,IFERROR(_xlfn.XLOOKUP(AX149,INDEX(XHUMI,0,2),INDEX(XHUMI,0,3),,-1),-1))</f>
        <v/>
      </c>
      <c r="BB149" s="39" t="str" cm="1">
        <f t="array" aca="1" ref="BB149" ca="1">_xlfn.IFS(AX149="","",(AY149+BA149)&gt;AX149,AZ149+(AX149-AY149),TRUE,AX149)</f>
        <v/>
      </c>
      <c r="DY149" s="20"/>
      <c r="EA149"/>
      <c r="JM149" s="22"/>
      <c r="KJ149" s="20"/>
    </row>
    <row r="150" spans="1:296" x14ac:dyDescent="0.3">
      <c r="A150">
        <v>138</v>
      </c>
      <c r="C150" s="9" t="str">
        <f t="shared" ca="1" si="6"/>
        <v>616956784 3183915679 151237955</v>
      </c>
      <c r="D150">
        <f t="shared" ca="1" si="7"/>
        <v>30</v>
      </c>
      <c r="E150" t="str" cm="1">
        <f t="array" aca="1" ref="E150" ca="1">_xlfn.IFS($C150=0,"",
NOT(ISERROR(VALUE(LEFT($C150,1)))),"V",
$A150=1,"begn",
TRUE,LEFT($C150,4)
)</f>
        <v>V</v>
      </c>
      <c r="F150" t="str" cm="1">
        <f t="array" aca="1" ref="F150:H150" ca="1">_xlfn.IFS($C150=0,"",
TRUE,_xlfn.TEXTSPLIT(IF($A150=1,MID($C150,7,1000),$C150)," ")
)</f>
        <v>616956784</v>
      </c>
      <c r="G150" t="str">
        <f ca="1"/>
        <v>3183915679</v>
      </c>
      <c r="H150" t="str">
        <f ca="1"/>
        <v>151237955</v>
      </c>
      <c r="U150"/>
      <c r="Z150" s="37" t="str">
        <f t="shared" ca="1" si="8"/>
        <v/>
      </c>
      <c r="AA150" t="str" cm="1">
        <f t="array" aca="1" ref="AA150" ca="1">_xlfn.IFS($Z150="","",TRUE,IFERROR(_xlfn.XLOOKUP(Z150,INDEX(XSEED,0,2),INDEX(XSEED,0,2),,-1),-1))</f>
        <v/>
      </c>
      <c r="AB150" t="str" cm="1">
        <f t="array" aca="1" ref="AB150" ca="1">_xlfn.IFS($Z150="","",TRUE,IFERROR(_xlfn.XLOOKUP(Z150,INDEX(XSEED,0,2),INDEX(XSEED,0,1),,-1),-1))</f>
        <v/>
      </c>
      <c r="AC150" t="str" cm="1">
        <f t="array" aca="1" ref="AC150" ca="1">_xlfn.IFS($Z150="","",TRUE,IFERROR(_xlfn.XLOOKUP(Z150,INDEX(XSEED,0,2),INDEX(XSEED,0,3),,-1),-1))</f>
        <v/>
      </c>
      <c r="AD150" s="39" t="str" cm="1">
        <f t="array" aca="1" ref="AD150" ca="1">_xlfn.IFS(Z150="","",(AA150+AC150)&gt;Z150,AB150+(Z150-AA150),TRUE,Z150)</f>
        <v/>
      </c>
      <c r="AE150" t="str" cm="1">
        <f t="array" aca="1" ref="AE150" ca="1">_xlfn.IFS($AD150="","",TRUE,IFERROR(_xlfn.XLOOKUP(AD150,INDEX(XSOIL,0,2),INDEX(XSOIL,0,2),,-1),-1))</f>
        <v/>
      </c>
      <c r="AF150" t="str" cm="1">
        <f t="array" aca="1" ref="AF150" ca="1">_xlfn.IFS($AD150="","",TRUE,IFERROR(_xlfn.XLOOKUP(AD150,INDEX(XSOIL,0,2),INDEX(XSOIL,0,1),,-1),-1))</f>
        <v/>
      </c>
      <c r="AG150" t="str" cm="1">
        <f t="array" aca="1" ref="AG150" ca="1">_xlfn.IFS($AD150="","",TRUE,IFERROR(_xlfn.XLOOKUP(AD150,INDEX(XSOIL,0,2),INDEX(XSOIL,0,3),,-1),-1))</f>
        <v/>
      </c>
      <c r="AH150" s="39" t="str" cm="1">
        <f t="array" aca="1" ref="AH150" ca="1">_xlfn.IFS(AD150="","",(AE150+AG150)&gt;AD150,AF150+(AD150-AE150),TRUE,AD150)</f>
        <v/>
      </c>
      <c r="AI150" t="str" cm="1">
        <f t="array" aca="1" ref="AI150" ca="1">_xlfn.IFS($AH150="","",TRUE,IFERROR(_xlfn.XLOOKUP(AH150,INDEX(XFERT,0,2),INDEX(XFERT,0,2),,-1),-1))</f>
        <v/>
      </c>
      <c r="AJ150" t="str" cm="1">
        <f t="array" aca="1" ref="AJ150" ca="1">_xlfn.IFS($AH150="","",TRUE,IFERROR(_xlfn.XLOOKUP(AH150,INDEX(XFERT,0,2),INDEX(XFERT,0,1),,-1),-1))</f>
        <v/>
      </c>
      <c r="AK150" t="str" cm="1">
        <f t="array" aca="1" ref="AK150" ca="1">_xlfn.IFS($AH150="","",TRUE,IFERROR(_xlfn.XLOOKUP(AH150,INDEX(XFERT,0,2),INDEX(XFERT,0,3),,-1),-1))</f>
        <v/>
      </c>
      <c r="AL150" s="39" t="str" cm="1">
        <f t="array" aca="1" ref="AL150" ca="1">_xlfn.IFS(AH150="","",(AI150+AK150)&gt;AH150,AJ150+(AH150-AI150),TRUE,AH150)</f>
        <v/>
      </c>
      <c r="AM150" t="str" cm="1">
        <f t="array" aca="1" ref="AM150" ca="1">_xlfn.IFS($AL150="","",TRUE,IFERROR(_xlfn.XLOOKUP(AL150,INDEX(XWATE,0,2),INDEX(XWATE,0,2),,-1),-1))</f>
        <v/>
      </c>
      <c r="AN150" t="str" cm="1">
        <f t="array" aca="1" ref="AN150" ca="1">_xlfn.IFS($AL150="","",TRUE,IFERROR(_xlfn.XLOOKUP(AL150,INDEX(XWATE,0,2),INDEX(XWATE,0,1),,-1),-1))</f>
        <v/>
      </c>
      <c r="AO150" t="str" cm="1">
        <f t="array" aca="1" ref="AO150" ca="1">_xlfn.IFS($AL150="","",TRUE,IFERROR(_xlfn.XLOOKUP(AL150,INDEX(XWATE,0,2),INDEX(XWATE,0,3),,-1),-1))</f>
        <v/>
      </c>
      <c r="AP150" s="39" t="str" cm="1">
        <f t="array" aca="1" ref="AP150" ca="1">_xlfn.IFS(AL150="","",(AM150+AO150)&gt;AL150,AN150+(AL150-AM150),TRUE,AL150)</f>
        <v/>
      </c>
      <c r="AQ150" t="str" cm="1">
        <f t="array" aca="1" ref="AQ150" ca="1">_xlfn.IFS($AP150="","",TRUE,IFERROR(_xlfn.XLOOKUP(AP150,INDEX(XLIGH,0,2),INDEX(XLIGH,0,2),,-1),-1))</f>
        <v/>
      </c>
      <c r="AR150" t="str" cm="1">
        <f t="array" aca="1" ref="AR150" ca="1">_xlfn.IFS($AP150="","",TRUE,IFERROR(_xlfn.XLOOKUP(AP150,INDEX(XLIGH,0,2),INDEX(XLIGH,0,1),,-1),-1))</f>
        <v/>
      </c>
      <c r="AS150" t="str" cm="1">
        <f t="array" aca="1" ref="AS150" ca="1">_xlfn.IFS($AP150="","",TRUE,IFERROR(_xlfn.XLOOKUP(AP150,INDEX(XLIGH,0,2),INDEX(XLIGH,0,3),,-1),-1))</f>
        <v/>
      </c>
      <c r="AT150" s="39" t="str" cm="1">
        <f t="array" aca="1" ref="AT150" ca="1">_xlfn.IFS(AP150="","",(AQ150+AS150)&gt;AP150,AR150+(AP150-AQ150),TRUE,AP150)</f>
        <v/>
      </c>
      <c r="AU150" t="str" cm="1">
        <f t="array" aca="1" ref="AU150" ca="1">_xlfn.IFS($AT150="","",TRUE,IFERROR(_xlfn.XLOOKUP(AT150,INDEX(XTEMP,0,2),INDEX(XTEMP,0,2),,-1),-1))</f>
        <v/>
      </c>
      <c r="AV150" t="str" cm="1">
        <f t="array" aca="1" ref="AV150" ca="1">_xlfn.IFS($AT150="","",TRUE,IFERROR(_xlfn.XLOOKUP(AT150,INDEX(XTEMP,0,2),INDEX(XTEMP,0,1),,-1),-1))</f>
        <v/>
      </c>
      <c r="AW150" t="str" cm="1">
        <f t="array" aca="1" ref="AW150" ca="1">_xlfn.IFS($AT150="","",TRUE,IFERROR(_xlfn.XLOOKUP(AT150,INDEX(XTEMP,0,2),INDEX(XTEMP,0,3),,-1),-1))</f>
        <v/>
      </c>
      <c r="AX150" s="39" t="str" cm="1">
        <f t="array" aca="1" ref="AX150" ca="1">_xlfn.IFS(AT150="","",(AU150+AW150)&gt;AT150,AV150+(AT150-AU150),TRUE,AT150)</f>
        <v/>
      </c>
      <c r="AY150" t="str" cm="1">
        <f t="array" aca="1" ref="AY150" ca="1">_xlfn.IFS($AX150="","",TRUE,IFERROR(_xlfn.XLOOKUP(AX150,INDEX(XHUMI,0,2),INDEX(XHUMI,0,2),,-1),-1))</f>
        <v/>
      </c>
      <c r="AZ150" t="str" cm="1">
        <f t="array" aca="1" ref="AZ150" ca="1">_xlfn.IFS($AX150="","",TRUE,IFERROR(_xlfn.XLOOKUP(AX150,INDEX(XHUMI,0,2),INDEX(XHUMI,0,1),,-1),-1))</f>
        <v/>
      </c>
      <c r="BA150" t="str" cm="1">
        <f t="array" aca="1" ref="BA150" ca="1">_xlfn.IFS($AX150="","",TRUE,IFERROR(_xlfn.XLOOKUP(AX150,INDEX(XHUMI,0,2),INDEX(XHUMI,0,3),,-1),-1))</f>
        <v/>
      </c>
      <c r="BB150" s="39" t="str" cm="1">
        <f t="array" aca="1" ref="BB150" ca="1">_xlfn.IFS(AX150="","",(AY150+BA150)&gt;AX150,AZ150+(AX150-AY150),TRUE,AX150)</f>
        <v/>
      </c>
      <c r="DY150" s="20"/>
      <c r="EA150"/>
      <c r="JM150" s="22"/>
      <c r="KJ150" s="20"/>
    </row>
    <row r="151" spans="1:296" x14ac:dyDescent="0.3">
      <c r="A151">
        <v>139</v>
      </c>
      <c r="C151" s="9" t="str">
        <f t="shared" ca="1" si="6"/>
        <v>836937227 608195463 37301761</v>
      </c>
      <c r="D151">
        <f t="shared" ca="1" si="7"/>
        <v>28</v>
      </c>
      <c r="E151" t="str" cm="1">
        <f t="array" aca="1" ref="E151" ca="1">_xlfn.IFS($C151=0,"",
NOT(ISERROR(VALUE(LEFT($C151,1)))),"V",
$A151=1,"begn",
TRUE,LEFT($C151,4)
)</f>
        <v>V</v>
      </c>
      <c r="F151" t="str" cm="1">
        <f t="array" aca="1" ref="F151:H151" ca="1">_xlfn.IFS($C151=0,"",
TRUE,_xlfn.TEXTSPLIT(IF($A151=1,MID($C151,7,1000),$C151)," ")
)</f>
        <v>836937227</v>
      </c>
      <c r="G151" t="str">
        <f ca="1"/>
        <v>608195463</v>
      </c>
      <c r="H151" t="str">
        <f ca="1"/>
        <v>37301761</v>
      </c>
      <c r="U151"/>
      <c r="Z151" s="37" t="str">
        <f t="shared" ca="1" si="8"/>
        <v/>
      </c>
      <c r="AA151" t="str" cm="1">
        <f t="array" aca="1" ref="AA151" ca="1">_xlfn.IFS($Z151="","",TRUE,IFERROR(_xlfn.XLOOKUP(Z151,INDEX(XSEED,0,2),INDEX(XSEED,0,2),,-1),-1))</f>
        <v/>
      </c>
      <c r="AB151" t="str" cm="1">
        <f t="array" aca="1" ref="AB151" ca="1">_xlfn.IFS($Z151="","",TRUE,IFERROR(_xlfn.XLOOKUP(Z151,INDEX(XSEED,0,2),INDEX(XSEED,0,1),,-1),-1))</f>
        <v/>
      </c>
      <c r="AC151" t="str" cm="1">
        <f t="array" aca="1" ref="AC151" ca="1">_xlfn.IFS($Z151="","",TRUE,IFERROR(_xlfn.XLOOKUP(Z151,INDEX(XSEED,0,2),INDEX(XSEED,0,3),,-1),-1))</f>
        <v/>
      </c>
      <c r="AD151" s="39" t="str" cm="1">
        <f t="array" aca="1" ref="AD151" ca="1">_xlfn.IFS(Z151="","",(AA151+AC151)&gt;Z151,AB151+(Z151-AA151),TRUE,Z151)</f>
        <v/>
      </c>
      <c r="AE151" t="str" cm="1">
        <f t="array" aca="1" ref="AE151" ca="1">_xlfn.IFS($AD151="","",TRUE,IFERROR(_xlfn.XLOOKUP(AD151,INDEX(XSOIL,0,2),INDEX(XSOIL,0,2),,-1),-1))</f>
        <v/>
      </c>
      <c r="AF151" t="str" cm="1">
        <f t="array" aca="1" ref="AF151" ca="1">_xlfn.IFS($AD151="","",TRUE,IFERROR(_xlfn.XLOOKUP(AD151,INDEX(XSOIL,0,2),INDEX(XSOIL,0,1),,-1),-1))</f>
        <v/>
      </c>
      <c r="AG151" t="str" cm="1">
        <f t="array" aca="1" ref="AG151" ca="1">_xlfn.IFS($AD151="","",TRUE,IFERROR(_xlfn.XLOOKUP(AD151,INDEX(XSOIL,0,2),INDEX(XSOIL,0,3),,-1),-1))</f>
        <v/>
      </c>
      <c r="AH151" s="39" t="str" cm="1">
        <f t="array" aca="1" ref="AH151" ca="1">_xlfn.IFS(AD151="","",(AE151+AG151)&gt;AD151,AF151+(AD151-AE151),TRUE,AD151)</f>
        <v/>
      </c>
      <c r="AI151" t="str" cm="1">
        <f t="array" aca="1" ref="AI151" ca="1">_xlfn.IFS($AH151="","",TRUE,IFERROR(_xlfn.XLOOKUP(AH151,INDEX(XFERT,0,2),INDEX(XFERT,0,2),,-1),-1))</f>
        <v/>
      </c>
      <c r="AJ151" t="str" cm="1">
        <f t="array" aca="1" ref="AJ151" ca="1">_xlfn.IFS($AH151="","",TRUE,IFERROR(_xlfn.XLOOKUP(AH151,INDEX(XFERT,0,2),INDEX(XFERT,0,1),,-1),-1))</f>
        <v/>
      </c>
      <c r="AK151" t="str" cm="1">
        <f t="array" aca="1" ref="AK151" ca="1">_xlfn.IFS($AH151="","",TRUE,IFERROR(_xlfn.XLOOKUP(AH151,INDEX(XFERT,0,2),INDEX(XFERT,0,3),,-1),-1))</f>
        <v/>
      </c>
      <c r="AL151" s="39" t="str" cm="1">
        <f t="array" aca="1" ref="AL151" ca="1">_xlfn.IFS(AH151="","",(AI151+AK151)&gt;AH151,AJ151+(AH151-AI151),TRUE,AH151)</f>
        <v/>
      </c>
      <c r="AM151" t="str" cm="1">
        <f t="array" aca="1" ref="AM151" ca="1">_xlfn.IFS($AL151="","",TRUE,IFERROR(_xlfn.XLOOKUP(AL151,INDEX(XWATE,0,2),INDEX(XWATE,0,2),,-1),-1))</f>
        <v/>
      </c>
      <c r="AN151" t="str" cm="1">
        <f t="array" aca="1" ref="AN151" ca="1">_xlfn.IFS($AL151="","",TRUE,IFERROR(_xlfn.XLOOKUP(AL151,INDEX(XWATE,0,2),INDEX(XWATE,0,1),,-1),-1))</f>
        <v/>
      </c>
      <c r="AO151" t="str" cm="1">
        <f t="array" aca="1" ref="AO151" ca="1">_xlfn.IFS($AL151="","",TRUE,IFERROR(_xlfn.XLOOKUP(AL151,INDEX(XWATE,0,2),INDEX(XWATE,0,3),,-1),-1))</f>
        <v/>
      </c>
      <c r="AP151" s="39" t="str" cm="1">
        <f t="array" aca="1" ref="AP151" ca="1">_xlfn.IFS(AL151="","",(AM151+AO151)&gt;AL151,AN151+(AL151-AM151),TRUE,AL151)</f>
        <v/>
      </c>
      <c r="AQ151" t="str" cm="1">
        <f t="array" aca="1" ref="AQ151" ca="1">_xlfn.IFS($AP151="","",TRUE,IFERROR(_xlfn.XLOOKUP(AP151,INDEX(XLIGH,0,2),INDEX(XLIGH,0,2),,-1),-1))</f>
        <v/>
      </c>
      <c r="AR151" t="str" cm="1">
        <f t="array" aca="1" ref="AR151" ca="1">_xlfn.IFS($AP151="","",TRUE,IFERROR(_xlfn.XLOOKUP(AP151,INDEX(XLIGH,0,2),INDEX(XLIGH,0,1),,-1),-1))</f>
        <v/>
      </c>
      <c r="AS151" t="str" cm="1">
        <f t="array" aca="1" ref="AS151" ca="1">_xlfn.IFS($AP151="","",TRUE,IFERROR(_xlfn.XLOOKUP(AP151,INDEX(XLIGH,0,2),INDEX(XLIGH,0,3),,-1),-1))</f>
        <v/>
      </c>
      <c r="AT151" s="39" t="str" cm="1">
        <f t="array" aca="1" ref="AT151" ca="1">_xlfn.IFS(AP151="","",(AQ151+AS151)&gt;AP151,AR151+(AP151-AQ151),TRUE,AP151)</f>
        <v/>
      </c>
      <c r="AU151" t="str" cm="1">
        <f t="array" aca="1" ref="AU151" ca="1">_xlfn.IFS($AT151="","",TRUE,IFERROR(_xlfn.XLOOKUP(AT151,INDEX(XTEMP,0,2),INDEX(XTEMP,0,2),,-1),-1))</f>
        <v/>
      </c>
      <c r="AV151" t="str" cm="1">
        <f t="array" aca="1" ref="AV151" ca="1">_xlfn.IFS($AT151="","",TRUE,IFERROR(_xlfn.XLOOKUP(AT151,INDEX(XTEMP,0,2),INDEX(XTEMP,0,1),,-1),-1))</f>
        <v/>
      </c>
      <c r="AW151" t="str" cm="1">
        <f t="array" aca="1" ref="AW151" ca="1">_xlfn.IFS($AT151="","",TRUE,IFERROR(_xlfn.XLOOKUP(AT151,INDEX(XTEMP,0,2),INDEX(XTEMP,0,3),,-1),-1))</f>
        <v/>
      </c>
      <c r="AX151" s="39" t="str" cm="1">
        <f t="array" aca="1" ref="AX151" ca="1">_xlfn.IFS(AT151="","",(AU151+AW151)&gt;AT151,AV151+(AT151-AU151),TRUE,AT151)</f>
        <v/>
      </c>
      <c r="AY151" t="str" cm="1">
        <f t="array" aca="1" ref="AY151" ca="1">_xlfn.IFS($AX151="","",TRUE,IFERROR(_xlfn.XLOOKUP(AX151,INDEX(XHUMI,0,2),INDEX(XHUMI,0,2),,-1),-1))</f>
        <v/>
      </c>
      <c r="AZ151" t="str" cm="1">
        <f t="array" aca="1" ref="AZ151" ca="1">_xlfn.IFS($AX151="","",TRUE,IFERROR(_xlfn.XLOOKUP(AX151,INDEX(XHUMI,0,2),INDEX(XHUMI,0,1),,-1),-1))</f>
        <v/>
      </c>
      <c r="BA151" t="str" cm="1">
        <f t="array" aca="1" ref="BA151" ca="1">_xlfn.IFS($AX151="","",TRUE,IFERROR(_xlfn.XLOOKUP(AX151,INDEX(XHUMI,0,2),INDEX(XHUMI,0,3),,-1),-1))</f>
        <v/>
      </c>
      <c r="BB151" s="39" t="str" cm="1">
        <f t="array" aca="1" ref="BB151" ca="1">_xlfn.IFS(AX151="","",(AY151+BA151)&gt;AX151,AZ151+(AX151-AY151),TRUE,AX151)</f>
        <v/>
      </c>
      <c r="DY151" s="20"/>
      <c r="EA151"/>
      <c r="JM151" s="22"/>
      <c r="KJ151" s="20"/>
    </row>
    <row r="152" spans="1:296" x14ac:dyDescent="0.3">
      <c r="A152">
        <v>140</v>
      </c>
      <c r="C152" s="9" t="str">
        <f t="shared" ca="1" si="6"/>
        <v>1098723094 3343348318 450150363</v>
      </c>
      <c r="D152">
        <f t="shared" ca="1" si="7"/>
        <v>31</v>
      </c>
      <c r="E152" t="str" cm="1">
        <f t="array" aca="1" ref="E152" ca="1">_xlfn.IFS($C152=0,"",
NOT(ISERROR(VALUE(LEFT($C152,1)))),"V",
$A152=1,"begn",
TRUE,LEFT($C152,4)
)</f>
        <v>V</v>
      </c>
      <c r="F152" t="str" cm="1">
        <f t="array" aca="1" ref="F152:H152" ca="1">_xlfn.IFS($C152=0,"",
TRUE,_xlfn.TEXTSPLIT(IF($A152=1,MID($C152,7,1000),$C152)," ")
)</f>
        <v>1098723094</v>
      </c>
      <c r="G152" t="str">
        <f ca="1"/>
        <v>3343348318</v>
      </c>
      <c r="H152" t="str">
        <f ca="1"/>
        <v>450150363</v>
      </c>
      <c r="U152"/>
      <c r="Z152" s="37" t="str">
        <f t="shared" ca="1" si="8"/>
        <v/>
      </c>
      <c r="AA152" t="str" cm="1">
        <f t="array" aca="1" ref="AA152" ca="1">_xlfn.IFS($Z152="","",TRUE,IFERROR(_xlfn.XLOOKUP(Z152,INDEX(XSEED,0,2),INDEX(XSEED,0,2),,-1),-1))</f>
        <v/>
      </c>
      <c r="AB152" t="str" cm="1">
        <f t="array" aca="1" ref="AB152" ca="1">_xlfn.IFS($Z152="","",TRUE,IFERROR(_xlfn.XLOOKUP(Z152,INDEX(XSEED,0,2),INDEX(XSEED,0,1),,-1),-1))</f>
        <v/>
      </c>
      <c r="AC152" t="str" cm="1">
        <f t="array" aca="1" ref="AC152" ca="1">_xlfn.IFS($Z152="","",TRUE,IFERROR(_xlfn.XLOOKUP(Z152,INDEX(XSEED,0,2),INDEX(XSEED,0,3),,-1),-1))</f>
        <v/>
      </c>
      <c r="AD152" s="39" t="str" cm="1">
        <f t="array" aca="1" ref="AD152" ca="1">_xlfn.IFS(Z152="","",(AA152+AC152)&gt;Z152,AB152+(Z152-AA152),TRUE,Z152)</f>
        <v/>
      </c>
      <c r="AE152" t="str" cm="1">
        <f t="array" aca="1" ref="AE152" ca="1">_xlfn.IFS($AD152="","",TRUE,IFERROR(_xlfn.XLOOKUP(AD152,INDEX(XSOIL,0,2),INDEX(XSOIL,0,2),,-1),-1))</f>
        <v/>
      </c>
      <c r="AF152" t="str" cm="1">
        <f t="array" aca="1" ref="AF152" ca="1">_xlfn.IFS($AD152="","",TRUE,IFERROR(_xlfn.XLOOKUP(AD152,INDEX(XSOIL,0,2),INDEX(XSOIL,0,1),,-1),-1))</f>
        <v/>
      </c>
      <c r="AG152" t="str" cm="1">
        <f t="array" aca="1" ref="AG152" ca="1">_xlfn.IFS($AD152="","",TRUE,IFERROR(_xlfn.XLOOKUP(AD152,INDEX(XSOIL,0,2),INDEX(XSOIL,0,3),,-1),-1))</f>
        <v/>
      </c>
      <c r="AH152" s="39" t="str" cm="1">
        <f t="array" aca="1" ref="AH152" ca="1">_xlfn.IFS(AD152="","",(AE152+AG152)&gt;AD152,AF152+(AD152-AE152),TRUE,AD152)</f>
        <v/>
      </c>
      <c r="AI152" t="str" cm="1">
        <f t="array" aca="1" ref="AI152" ca="1">_xlfn.IFS($AH152="","",TRUE,IFERROR(_xlfn.XLOOKUP(AH152,INDEX(XFERT,0,2),INDEX(XFERT,0,2),,-1),-1))</f>
        <v/>
      </c>
      <c r="AJ152" t="str" cm="1">
        <f t="array" aca="1" ref="AJ152" ca="1">_xlfn.IFS($AH152="","",TRUE,IFERROR(_xlfn.XLOOKUP(AH152,INDEX(XFERT,0,2),INDEX(XFERT,0,1),,-1),-1))</f>
        <v/>
      </c>
      <c r="AK152" t="str" cm="1">
        <f t="array" aca="1" ref="AK152" ca="1">_xlfn.IFS($AH152="","",TRUE,IFERROR(_xlfn.XLOOKUP(AH152,INDEX(XFERT,0,2),INDEX(XFERT,0,3),,-1),-1))</f>
        <v/>
      </c>
      <c r="AL152" s="39" t="str" cm="1">
        <f t="array" aca="1" ref="AL152" ca="1">_xlfn.IFS(AH152="","",(AI152+AK152)&gt;AH152,AJ152+(AH152-AI152),TRUE,AH152)</f>
        <v/>
      </c>
      <c r="AM152" t="str" cm="1">
        <f t="array" aca="1" ref="AM152" ca="1">_xlfn.IFS($AL152="","",TRUE,IFERROR(_xlfn.XLOOKUP(AL152,INDEX(XWATE,0,2),INDEX(XWATE,0,2),,-1),-1))</f>
        <v/>
      </c>
      <c r="AN152" t="str" cm="1">
        <f t="array" aca="1" ref="AN152" ca="1">_xlfn.IFS($AL152="","",TRUE,IFERROR(_xlfn.XLOOKUP(AL152,INDEX(XWATE,0,2),INDEX(XWATE,0,1),,-1),-1))</f>
        <v/>
      </c>
      <c r="AO152" t="str" cm="1">
        <f t="array" aca="1" ref="AO152" ca="1">_xlfn.IFS($AL152="","",TRUE,IFERROR(_xlfn.XLOOKUP(AL152,INDEX(XWATE,0,2),INDEX(XWATE,0,3),,-1),-1))</f>
        <v/>
      </c>
      <c r="AP152" s="39" t="str" cm="1">
        <f t="array" aca="1" ref="AP152" ca="1">_xlfn.IFS(AL152="","",(AM152+AO152)&gt;AL152,AN152+(AL152-AM152),TRUE,AL152)</f>
        <v/>
      </c>
      <c r="AQ152" t="str" cm="1">
        <f t="array" aca="1" ref="AQ152" ca="1">_xlfn.IFS($AP152="","",TRUE,IFERROR(_xlfn.XLOOKUP(AP152,INDEX(XLIGH,0,2),INDEX(XLIGH,0,2),,-1),-1))</f>
        <v/>
      </c>
      <c r="AR152" t="str" cm="1">
        <f t="array" aca="1" ref="AR152" ca="1">_xlfn.IFS($AP152="","",TRUE,IFERROR(_xlfn.XLOOKUP(AP152,INDEX(XLIGH,0,2),INDEX(XLIGH,0,1),,-1),-1))</f>
        <v/>
      </c>
      <c r="AS152" t="str" cm="1">
        <f t="array" aca="1" ref="AS152" ca="1">_xlfn.IFS($AP152="","",TRUE,IFERROR(_xlfn.XLOOKUP(AP152,INDEX(XLIGH,0,2),INDEX(XLIGH,0,3),,-1),-1))</f>
        <v/>
      </c>
      <c r="AT152" s="39" t="str" cm="1">
        <f t="array" aca="1" ref="AT152" ca="1">_xlfn.IFS(AP152="","",(AQ152+AS152)&gt;AP152,AR152+(AP152-AQ152),TRUE,AP152)</f>
        <v/>
      </c>
      <c r="AU152" t="str" cm="1">
        <f t="array" aca="1" ref="AU152" ca="1">_xlfn.IFS($AT152="","",TRUE,IFERROR(_xlfn.XLOOKUP(AT152,INDEX(XTEMP,0,2),INDEX(XTEMP,0,2),,-1),-1))</f>
        <v/>
      </c>
      <c r="AV152" t="str" cm="1">
        <f t="array" aca="1" ref="AV152" ca="1">_xlfn.IFS($AT152="","",TRUE,IFERROR(_xlfn.XLOOKUP(AT152,INDEX(XTEMP,0,2),INDEX(XTEMP,0,1),,-1),-1))</f>
        <v/>
      </c>
      <c r="AW152" t="str" cm="1">
        <f t="array" aca="1" ref="AW152" ca="1">_xlfn.IFS($AT152="","",TRUE,IFERROR(_xlfn.XLOOKUP(AT152,INDEX(XTEMP,0,2),INDEX(XTEMP,0,3),,-1),-1))</f>
        <v/>
      </c>
      <c r="AX152" s="39" t="str" cm="1">
        <f t="array" aca="1" ref="AX152" ca="1">_xlfn.IFS(AT152="","",(AU152+AW152)&gt;AT152,AV152+(AT152-AU152),TRUE,AT152)</f>
        <v/>
      </c>
      <c r="AY152" t="str" cm="1">
        <f t="array" aca="1" ref="AY152" ca="1">_xlfn.IFS($AX152="","",TRUE,IFERROR(_xlfn.XLOOKUP(AX152,INDEX(XHUMI,0,2),INDEX(XHUMI,0,2),,-1),-1))</f>
        <v/>
      </c>
      <c r="AZ152" t="str" cm="1">
        <f t="array" aca="1" ref="AZ152" ca="1">_xlfn.IFS($AX152="","",TRUE,IFERROR(_xlfn.XLOOKUP(AX152,INDEX(XHUMI,0,2),INDEX(XHUMI,0,1),,-1),-1))</f>
        <v/>
      </c>
      <c r="BA152" t="str" cm="1">
        <f t="array" aca="1" ref="BA152" ca="1">_xlfn.IFS($AX152="","",TRUE,IFERROR(_xlfn.XLOOKUP(AX152,INDEX(XHUMI,0,2),INDEX(XHUMI,0,3),,-1),-1))</f>
        <v/>
      </c>
      <c r="BB152" s="39" t="str" cm="1">
        <f t="array" aca="1" ref="BB152" ca="1">_xlfn.IFS(AX152="","",(AY152+BA152)&gt;AX152,AZ152+(AX152-AY152),TRUE,AX152)</f>
        <v/>
      </c>
      <c r="DY152" s="20"/>
      <c r="EA152"/>
      <c r="JM152" s="22"/>
      <c r="KJ152" s="20"/>
    </row>
    <row r="153" spans="1:296" x14ac:dyDescent="0.3">
      <c r="A153">
        <v>141</v>
      </c>
      <c r="C153" s="9" t="str">
        <f t="shared" ca="1" si="6"/>
        <v>3940697413 1628575812 261472786</v>
      </c>
      <c r="D153">
        <f t="shared" ca="1" si="7"/>
        <v>31</v>
      </c>
      <c r="E153" t="str" cm="1">
        <f t="array" aca="1" ref="E153" ca="1">_xlfn.IFS($C153=0,"",
NOT(ISERROR(VALUE(LEFT($C153,1)))),"V",
$A153=1,"begn",
TRUE,LEFT($C153,4)
)</f>
        <v>V</v>
      </c>
      <c r="F153" t="str" cm="1">
        <f t="array" aca="1" ref="F153:H153" ca="1">_xlfn.IFS($C153=0,"",
TRUE,_xlfn.TEXTSPLIT(IF($A153=1,MID($C153,7,1000),$C153)," ")
)</f>
        <v>3940697413</v>
      </c>
      <c r="G153" t="str">
        <f ca="1"/>
        <v>1628575812</v>
      </c>
      <c r="H153" t="str">
        <f ca="1"/>
        <v>261472786</v>
      </c>
      <c r="U153"/>
      <c r="Z153" s="37" t="str">
        <f t="shared" ca="1" si="8"/>
        <v/>
      </c>
      <c r="AA153" t="str" cm="1">
        <f t="array" aca="1" ref="AA153" ca="1">_xlfn.IFS($Z153="","",TRUE,IFERROR(_xlfn.XLOOKUP(Z153,INDEX(XSEED,0,2),INDEX(XSEED,0,2),,-1),-1))</f>
        <v/>
      </c>
      <c r="AB153" t="str" cm="1">
        <f t="array" aca="1" ref="AB153" ca="1">_xlfn.IFS($Z153="","",TRUE,IFERROR(_xlfn.XLOOKUP(Z153,INDEX(XSEED,0,2),INDEX(XSEED,0,1),,-1),-1))</f>
        <v/>
      </c>
      <c r="AC153" t="str" cm="1">
        <f t="array" aca="1" ref="AC153" ca="1">_xlfn.IFS($Z153="","",TRUE,IFERROR(_xlfn.XLOOKUP(Z153,INDEX(XSEED,0,2),INDEX(XSEED,0,3),,-1),-1))</f>
        <v/>
      </c>
      <c r="AD153" s="39" t="str" cm="1">
        <f t="array" aca="1" ref="AD153" ca="1">_xlfn.IFS(Z153="","",(AA153+AC153)&gt;Z153,AB153+(Z153-AA153),TRUE,Z153)</f>
        <v/>
      </c>
      <c r="AE153" t="str" cm="1">
        <f t="array" aca="1" ref="AE153" ca="1">_xlfn.IFS($AD153="","",TRUE,IFERROR(_xlfn.XLOOKUP(AD153,INDEX(XSOIL,0,2),INDEX(XSOIL,0,2),,-1),-1))</f>
        <v/>
      </c>
      <c r="AF153" t="str" cm="1">
        <f t="array" aca="1" ref="AF153" ca="1">_xlfn.IFS($AD153="","",TRUE,IFERROR(_xlfn.XLOOKUP(AD153,INDEX(XSOIL,0,2),INDEX(XSOIL,0,1),,-1),-1))</f>
        <v/>
      </c>
      <c r="AG153" t="str" cm="1">
        <f t="array" aca="1" ref="AG153" ca="1">_xlfn.IFS($AD153="","",TRUE,IFERROR(_xlfn.XLOOKUP(AD153,INDEX(XSOIL,0,2),INDEX(XSOIL,0,3),,-1),-1))</f>
        <v/>
      </c>
      <c r="AH153" s="39" t="str" cm="1">
        <f t="array" aca="1" ref="AH153" ca="1">_xlfn.IFS(AD153="","",(AE153+AG153)&gt;AD153,AF153+(AD153-AE153),TRUE,AD153)</f>
        <v/>
      </c>
      <c r="AI153" t="str" cm="1">
        <f t="array" aca="1" ref="AI153" ca="1">_xlfn.IFS($AH153="","",TRUE,IFERROR(_xlfn.XLOOKUP(AH153,INDEX(XFERT,0,2),INDEX(XFERT,0,2),,-1),-1))</f>
        <v/>
      </c>
      <c r="AJ153" t="str" cm="1">
        <f t="array" aca="1" ref="AJ153" ca="1">_xlfn.IFS($AH153="","",TRUE,IFERROR(_xlfn.XLOOKUP(AH153,INDEX(XFERT,0,2),INDEX(XFERT,0,1),,-1),-1))</f>
        <v/>
      </c>
      <c r="AK153" t="str" cm="1">
        <f t="array" aca="1" ref="AK153" ca="1">_xlfn.IFS($AH153="","",TRUE,IFERROR(_xlfn.XLOOKUP(AH153,INDEX(XFERT,0,2),INDEX(XFERT,0,3),,-1),-1))</f>
        <v/>
      </c>
      <c r="AL153" s="39" t="str" cm="1">
        <f t="array" aca="1" ref="AL153" ca="1">_xlfn.IFS(AH153="","",(AI153+AK153)&gt;AH153,AJ153+(AH153-AI153),TRUE,AH153)</f>
        <v/>
      </c>
      <c r="AM153" t="str" cm="1">
        <f t="array" aca="1" ref="AM153" ca="1">_xlfn.IFS($AL153="","",TRUE,IFERROR(_xlfn.XLOOKUP(AL153,INDEX(XWATE,0,2),INDEX(XWATE,0,2),,-1),-1))</f>
        <v/>
      </c>
      <c r="AN153" t="str" cm="1">
        <f t="array" aca="1" ref="AN153" ca="1">_xlfn.IFS($AL153="","",TRUE,IFERROR(_xlfn.XLOOKUP(AL153,INDEX(XWATE,0,2),INDEX(XWATE,0,1),,-1),-1))</f>
        <v/>
      </c>
      <c r="AO153" t="str" cm="1">
        <f t="array" aca="1" ref="AO153" ca="1">_xlfn.IFS($AL153="","",TRUE,IFERROR(_xlfn.XLOOKUP(AL153,INDEX(XWATE,0,2),INDEX(XWATE,0,3),,-1),-1))</f>
        <v/>
      </c>
      <c r="AP153" s="39" t="str" cm="1">
        <f t="array" aca="1" ref="AP153" ca="1">_xlfn.IFS(AL153="","",(AM153+AO153)&gt;AL153,AN153+(AL153-AM153),TRUE,AL153)</f>
        <v/>
      </c>
      <c r="AQ153" t="str" cm="1">
        <f t="array" aca="1" ref="AQ153" ca="1">_xlfn.IFS($AP153="","",TRUE,IFERROR(_xlfn.XLOOKUP(AP153,INDEX(XLIGH,0,2),INDEX(XLIGH,0,2),,-1),-1))</f>
        <v/>
      </c>
      <c r="AR153" t="str" cm="1">
        <f t="array" aca="1" ref="AR153" ca="1">_xlfn.IFS($AP153="","",TRUE,IFERROR(_xlfn.XLOOKUP(AP153,INDEX(XLIGH,0,2),INDEX(XLIGH,0,1),,-1),-1))</f>
        <v/>
      </c>
      <c r="AS153" t="str" cm="1">
        <f t="array" aca="1" ref="AS153" ca="1">_xlfn.IFS($AP153="","",TRUE,IFERROR(_xlfn.XLOOKUP(AP153,INDEX(XLIGH,0,2),INDEX(XLIGH,0,3),,-1),-1))</f>
        <v/>
      </c>
      <c r="AT153" s="39" t="str" cm="1">
        <f t="array" aca="1" ref="AT153" ca="1">_xlfn.IFS(AP153="","",(AQ153+AS153)&gt;AP153,AR153+(AP153-AQ153),TRUE,AP153)</f>
        <v/>
      </c>
      <c r="AU153" t="str" cm="1">
        <f t="array" aca="1" ref="AU153" ca="1">_xlfn.IFS($AT153="","",TRUE,IFERROR(_xlfn.XLOOKUP(AT153,INDEX(XTEMP,0,2),INDEX(XTEMP,0,2),,-1),-1))</f>
        <v/>
      </c>
      <c r="AV153" t="str" cm="1">
        <f t="array" aca="1" ref="AV153" ca="1">_xlfn.IFS($AT153="","",TRUE,IFERROR(_xlfn.XLOOKUP(AT153,INDEX(XTEMP,0,2),INDEX(XTEMP,0,1),,-1),-1))</f>
        <v/>
      </c>
      <c r="AW153" t="str" cm="1">
        <f t="array" aca="1" ref="AW153" ca="1">_xlfn.IFS($AT153="","",TRUE,IFERROR(_xlfn.XLOOKUP(AT153,INDEX(XTEMP,0,2),INDEX(XTEMP,0,3),,-1),-1))</f>
        <v/>
      </c>
      <c r="AX153" s="39" t="str" cm="1">
        <f t="array" aca="1" ref="AX153" ca="1">_xlfn.IFS(AT153="","",(AU153+AW153)&gt;AT153,AV153+(AT153-AU153),TRUE,AT153)</f>
        <v/>
      </c>
      <c r="AY153" t="str" cm="1">
        <f t="array" aca="1" ref="AY153" ca="1">_xlfn.IFS($AX153="","",TRUE,IFERROR(_xlfn.XLOOKUP(AX153,INDEX(XHUMI,0,2),INDEX(XHUMI,0,2),,-1),-1))</f>
        <v/>
      </c>
      <c r="AZ153" t="str" cm="1">
        <f t="array" aca="1" ref="AZ153" ca="1">_xlfn.IFS($AX153="","",TRUE,IFERROR(_xlfn.XLOOKUP(AX153,INDEX(XHUMI,0,2),INDEX(XHUMI,0,1),,-1),-1))</f>
        <v/>
      </c>
      <c r="BA153" t="str" cm="1">
        <f t="array" aca="1" ref="BA153" ca="1">_xlfn.IFS($AX153="","",TRUE,IFERROR(_xlfn.XLOOKUP(AX153,INDEX(XHUMI,0,2),INDEX(XHUMI,0,3),,-1),-1))</f>
        <v/>
      </c>
      <c r="BB153" s="39" t="str" cm="1">
        <f t="array" aca="1" ref="BB153" ca="1">_xlfn.IFS(AX153="","",(AY153+BA153)&gt;AX153,AZ153+(AX153-AY153),TRUE,AX153)</f>
        <v/>
      </c>
      <c r="DY153" s="20"/>
      <c r="EA153"/>
      <c r="JM153" s="22"/>
      <c r="KJ153" s="20"/>
    </row>
    <row r="154" spans="1:296" x14ac:dyDescent="0.3">
      <c r="A154">
        <v>142</v>
      </c>
      <c r="C154" s="9">
        <f t="shared" ca="1" si="6"/>
        <v>0</v>
      </c>
      <c r="D154" t="str">
        <f t="shared" ca="1" si="7"/>
        <v/>
      </c>
      <c r="E154" t="str" cm="1">
        <f t="array" aca="1" ref="E154" ca="1">_xlfn.IFS($C154=0,"",
NOT(ISERROR(VALUE(LEFT($C154,1)))),"V",
$A154=1,"begn",
TRUE,LEFT($C154,4)
)</f>
        <v/>
      </c>
      <c r="F154" t="str" cm="1">
        <f t="array" aca="1" ref="F154" ca="1">_xlfn.IFS($C154=0,"",
TRUE,_xlfn.TEXTSPLIT(IF($A154=1,MID($C154,7,1000),$C154)," ")
)</f>
        <v/>
      </c>
      <c r="U154"/>
      <c r="Z154" s="37" t="str">
        <f t="shared" ca="1" si="8"/>
        <v/>
      </c>
      <c r="AA154" t="str" cm="1">
        <f t="array" aca="1" ref="AA154" ca="1">_xlfn.IFS($Z154="","",TRUE,IFERROR(_xlfn.XLOOKUP(Z154,INDEX(XSEED,0,2),INDEX(XSEED,0,2),,-1),-1))</f>
        <v/>
      </c>
      <c r="AB154" t="str" cm="1">
        <f t="array" aca="1" ref="AB154" ca="1">_xlfn.IFS($Z154="","",TRUE,IFERROR(_xlfn.XLOOKUP(Z154,INDEX(XSEED,0,2),INDEX(XSEED,0,1),,-1),-1))</f>
        <v/>
      </c>
      <c r="AC154" t="str" cm="1">
        <f t="array" aca="1" ref="AC154" ca="1">_xlfn.IFS($Z154="","",TRUE,IFERROR(_xlfn.XLOOKUP(Z154,INDEX(XSEED,0,2),INDEX(XSEED,0,3),,-1),-1))</f>
        <v/>
      </c>
      <c r="AD154" s="39" t="str" cm="1">
        <f t="array" aca="1" ref="AD154" ca="1">_xlfn.IFS(Z154="","",(AA154+AC154)&gt;Z154,AB154+(Z154-AA154),TRUE,Z154)</f>
        <v/>
      </c>
      <c r="AE154" t="str" cm="1">
        <f t="array" aca="1" ref="AE154" ca="1">_xlfn.IFS($AD154="","",TRUE,IFERROR(_xlfn.XLOOKUP(AD154,INDEX(XSOIL,0,2),INDEX(XSOIL,0,2),,-1),-1))</f>
        <v/>
      </c>
      <c r="AF154" t="str" cm="1">
        <f t="array" aca="1" ref="AF154" ca="1">_xlfn.IFS($AD154="","",TRUE,IFERROR(_xlfn.XLOOKUP(AD154,INDEX(XSOIL,0,2),INDEX(XSOIL,0,1),,-1),-1))</f>
        <v/>
      </c>
      <c r="AG154" t="str" cm="1">
        <f t="array" aca="1" ref="AG154" ca="1">_xlfn.IFS($AD154="","",TRUE,IFERROR(_xlfn.XLOOKUP(AD154,INDEX(XSOIL,0,2),INDEX(XSOIL,0,3),,-1),-1))</f>
        <v/>
      </c>
      <c r="AH154" s="39" t="str" cm="1">
        <f t="array" aca="1" ref="AH154" ca="1">_xlfn.IFS(AD154="","",(AE154+AG154)&gt;AD154,AF154+(AD154-AE154),TRUE,AD154)</f>
        <v/>
      </c>
      <c r="AI154" t="str" cm="1">
        <f t="array" aca="1" ref="AI154" ca="1">_xlfn.IFS($AH154="","",TRUE,IFERROR(_xlfn.XLOOKUP(AH154,INDEX(XFERT,0,2),INDEX(XFERT,0,2),,-1),-1))</f>
        <v/>
      </c>
      <c r="AJ154" t="str" cm="1">
        <f t="array" aca="1" ref="AJ154" ca="1">_xlfn.IFS($AH154="","",TRUE,IFERROR(_xlfn.XLOOKUP(AH154,INDEX(XFERT,0,2),INDEX(XFERT,0,1),,-1),-1))</f>
        <v/>
      </c>
      <c r="AK154" t="str" cm="1">
        <f t="array" aca="1" ref="AK154" ca="1">_xlfn.IFS($AH154="","",TRUE,IFERROR(_xlfn.XLOOKUP(AH154,INDEX(XFERT,0,2),INDEX(XFERT,0,3),,-1),-1))</f>
        <v/>
      </c>
      <c r="AL154" s="39" t="str" cm="1">
        <f t="array" aca="1" ref="AL154" ca="1">_xlfn.IFS(AH154="","",(AI154+AK154)&gt;AH154,AJ154+(AH154-AI154),TRUE,AH154)</f>
        <v/>
      </c>
      <c r="AM154" t="str" cm="1">
        <f t="array" aca="1" ref="AM154" ca="1">_xlfn.IFS($AL154="","",TRUE,IFERROR(_xlfn.XLOOKUP(AL154,INDEX(XWATE,0,2),INDEX(XWATE,0,2),,-1),-1))</f>
        <v/>
      </c>
      <c r="AN154" t="str" cm="1">
        <f t="array" aca="1" ref="AN154" ca="1">_xlfn.IFS($AL154="","",TRUE,IFERROR(_xlfn.XLOOKUP(AL154,INDEX(XWATE,0,2),INDEX(XWATE,0,1),,-1),-1))</f>
        <v/>
      </c>
      <c r="AO154" t="str" cm="1">
        <f t="array" aca="1" ref="AO154" ca="1">_xlfn.IFS($AL154="","",TRUE,IFERROR(_xlfn.XLOOKUP(AL154,INDEX(XWATE,0,2),INDEX(XWATE,0,3),,-1),-1))</f>
        <v/>
      </c>
      <c r="AP154" s="39" t="str" cm="1">
        <f t="array" aca="1" ref="AP154" ca="1">_xlfn.IFS(AL154="","",(AM154+AO154)&gt;AL154,AN154+(AL154-AM154),TRUE,AL154)</f>
        <v/>
      </c>
      <c r="AQ154" t="str" cm="1">
        <f t="array" aca="1" ref="AQ154" ca="1">_xlfn.IFS($AP154="","",TRUE,IFERROR(_xlfn.XLOOKUP(AP154,INDEX(XLIGH,0,2),INDEX(XLIGH,0,2),,-1),-1))</f>
        <v/>
      </c>
      <c r="AR154" t="str" cm="1">
        <f t="array" aca="1" ref="AR154" ca="1">_xlfn.IFS($AP154="","",TRUE,IFERROR(_xlfn.XLOOKUP(AP154,INDEX(XLIGH,0,2),INDEX(XLIGH,0,1),,-1),-1))</f>
        <v/>
      </c>
      <c r="AS154" t="str" cm="1">
        <f t="array" aca="1" ref="AS154" ca="1">_xlfn.IFS($AP154="","",TRUE,IFERROR(_xlfn.XLOOKUP(AP154,INDEX(XLIGH,0,2),INDEX(XLIGH,0,3),,-1),-1))</f>
        <v/>
      </c>
      <c r="AT154" s="39" t="str" cm="1">
        <f t="array" aca="1" ref="AT154" ca="1">_xlfn.IFS(AP154="","",(AQ154+AS154)&gt;AP154,AR154+(AP154-AQ154),TRUE,AP154)</f>
        <v/>
      </c>
      <c r="AU154" t="str" cm="1">
        <f t="array" aca="1" ref="AU154" ca="1">_xlfn.IFS($AT154="","",TRUE,IFERROR(_xlfn.XLOOKUP(AT154,INDEX(XTEMP,0,2),INDEX(XTEMP,0,2),,-1),-1))</f>
        <v/>
      </c>
      <c r="AV154" t="str" cm="1">
        <f t="array" aca="1" ref="AV154" ca="1">_xlfn.IFS($AT154="","",TRUE,IFERROR(_xlfn.XLOOKUP(AT154,INDEX(XTEMP,0,2),INDEX(XTEMP,0,1),,-1),-1))</f>
        <v/>
      </c>
      <c r="AW154" t="str" cm="1">
        <f t="array" aca="1" ref="AW154" ca="1">_xlfn.IFS($AT154="","",TRUE,IFERROR(_xlfn.XLOOKUP(AT154,INDEX(XTEMP,0,2),INDEX(XTEMP,0,3),,-1),-1))</f>
        <v/>
      </c>
      <c r="AX154" s="39" t="str" cm="1">
        <f t="array" aca="1" ref="AX154" ca="1">_xlfn.IFS(AT154="","",(AU154+AW154)&gt;AT154,AV154+(AT154-AU154),TRUE,AT154)</f>
        <v/>
      </c>
      <c r="AY154" t="str" cm="1">
        <f t="array" aca="1" ref="AY154" ca="1">_xlfn.IFS($AX154="","",TRUE,IFERROR(_xlfn.XLOOKUP(AX154,INDEX(XHUMI,0,2),INDEX(XHUMI,0,2),,-1),-1))</f>
        <v/>
      </c>
      <c r="AZ154" t="str" cm="1">
        <f t="array" aca="1" ref="AZ154" ca="1">_xlfn.IFS($AX154="","",TRUE,IFERROR(_xlfn.XLOOKUP(AX154,INDEX(XHUMI,0,2),INDEX(XHUMI,0,1),,-1),-1))</f>
        <v/>
      </c>
      <c r="BA154" t="str" cm="1">
        <f t="array" aca="1" ref="BA154" ca="1">_xlfn.IFS($AX154="","",TRUE,IFERROR(_xlfn.XLOOKUP(AX154,INDEX(XHUMI,0,2),INDEX(XHUMI,0,3),,-1),-1))</f>
        <v/>
      </c>
      <c r="BB154" s="39" t="str" cm="1">
        <f t="array" aca="1" ref="BB154" ca="1">_xlfn.IFS(AX154="","",(AY154+BA154)&gt;AX154,AZ154+(AX154-AY154),TRUE,AX154)</f>
        <v/>
      </c>
      <c r="DY154" s="20"/>
      <c r="EA154"/>
      <c r="JM154" s="22"/>
      <c r="KJ154" s="20"/>
    </row>
    <row r="155" spans="1:296" x14ac:dyDescent="0.3">
      <c r="A155">
        <v>143</v>
      </c>
      <c r="C155" s="9" t="str">
        <f t="shared" ca="1" si="6"/>
        <v>temperature-to-humidity map:</v>
      </c>
      <c r="D155">
        <f t="shared" ca="1" si="7"/>
        <v>28</v>
      </c>
      <c r="E155" t="str" cm="1">
        <f t="array" aca="1" ref="E155" ca="1">_xlfn.IFS($C155=0,"",
NOT(ISERROR(VALUE(LEFT($C155,1)))),"V",
$A155=1,"begn",
TRUE,LEFT($C155,4)
)</f>
        <v>temp</v>
      </c>
      <c r="F155" t="str" cm="1">
        <f t="array" aca="1" ref="F155:G155" ca="1">_xlfn.IFS($C155=0,"",
TRUE,_xlfn.TEXTSPLIT(IF($A155=1,MID($C155,7,1000),$C155)," ")
)</f>
        <v>temperature-to-humidity</v>
      </c>
      <c r="G155" t="str">
        <f ca="1"/>
        <v>map:</v>
      </c>
      <c r="U155"/>
      <c r="Z155" s="37" t="str">
        <f t="shared" ca="1" si="8"/>
        <v/>
      </c>
      <c r="AA155" t="str" cm="1">
        <f t="array" aca="1" ref="AA155" ca="1">_xlfn.IFS($Z155="","",TRUE,IFERROR(_xlfn.XLOOKUP(Z155,INDEX(XSEED,0,2),INDEX(XSEED,0,2),,-1),-1))</f>
        <v/>
      </c>
      <c r="AB155" t="str" cm="1">
        <f t="array" aca="1" ref="AB155" ca="1">_xlfn.IFS($Z155="","",TRUE,IFERROR(_xlfn.XLOOKUP(Z155,INDEX(XSEED,0,2),INDEX(XSEED,0,1),,-1),-1))</f>
        <v/>
      </c>
      <c r="AC155" t="str" cm="1">
        <f t="array" aca="1" ref="AC155" ca="1">_xlfn.IFS($Z155="","",TRUE,IFERROR(_xlfn.XLOOKUP(Z155,INDEX(XSEED,0,2),INDEX(XSEED,0,3),,-1),-1))</f>
        <v/>
      </c>
      <c r="AD155" s="39" t="str" cm="1">
        <f t="array" aca="1" ref="AD155" ca="1">_xlfn.IFS(Z155="","",(AA155+AC155)&gt;Z155,AB155+(Z155-AA155),TRUE,Z155)</f>
        <v/>
      </c>
      <c r="AE155" t="str" cm="1">
        <f t="array" aca="1" ref="AE155" ca="1">_xlfn.IFS($AD155="","",TRUE,IFERROR(_xlfn.XLOOKUP(AD155,INDEX(XSOIL,0,2),INDEX(XSOIL,0,2),,-1),-1))</f>
        <v/>
      </c>
      <c r="AF155" t="str" cm="1">
        <f t="array" aca="1" ref="AF155" ca="1">_xlfn.IFS($AD155="","",TRUE,IFERROR(_xlfn.XLOOKUP(AD155,INDEX(XSOIL,0,2),INDEX(XSOIL,0,1),,-1),-1))</f>
        <v/>
      </c>
      <c r="AG155" t="str" cm="1">
        <f t="array" aca="1" ref="AG155" ca="1">_xlfn.IFS($AD155="","",TRUE,IFERROR(_xlfn.XLOOKUP(AD155,INDEX(XSOIL,0,2),INDEX(XSOIL,0,3),,-1),-1))</f>
        <v/>
      </c>
      <c r="AH155" s="39" t="str" cm="1">
        <f t="array" aca="1" ref="AH155" ca="1">_xlfn.IFS(AD155="","",(AE155+AG155)&gt;AD155,AF155+(AD155-AE155),TRUE,AD155)</f>
        <v/>
      </c>
      <c r="AI155" t="str" cm="1">
        <f t="array" aca="1" ref="AI155" ca="1">_xlfn.IFS($AH155="","",TRUE,IFERROR(_xlfn.XLOOKUP(AH155,INDEX(XFERT,0,2),INDEX(XFERT,0,2),,-1),-1))</f>
        <v/>
      </c>
      <c r="AJ155" t="str" cm="1">
        <f t="array" aca="1" ref="AJ155" ca="1">_xlfn.IFS($AH155="","",TRUE,IFERROR(_xlfn.XLOOKUP(AH155,INDEX(XFERT,0,2),INDEX(XFERT,0,1),,-1),-1))</f>
        <v/>
      </c>
      <c r="AK155" t="str" cm="1">
        <f t="array" aca="1" ref="AK155" ca="1">_xlfn.IFS($AH155="","",TRUE,IFERROR(_xlfn.XLOOKUP(AH155,INDEX(XFERT,0,2),INDEX(XFERT,0,3),,-1),-1))</f>
        <v/>
      </c>
      <c r="AL155" s="39" t="str" cm="1">
        <f t="array" aca="1" ref="AL155" ca="1">_xlfn.IFS(AH155="","",(AI155+AK155)&gt;AH155,AJ155+(AH155-AI155),TRUE,AH155)</f>
        <v/>
      </c>
      <c r="AM155" t="str" cm="1">
        <f t="array" aca="1" ref="AM155" ca="1">_xlfn.IFS($AL155="","",TRUE,IFERROR(_xlfn.XLOOKUP(AL155,INDEX(XWATE,0,2),INDEX(XWATE,0,2),,-1),-1))</f>
        <v/>
      </c>
      <c r="AN155" t="str" cm="1">
        <f t="array" aca="1" ref="AN155" ca="1">_xlfn.IFS($AL155="","",TRUE,IFERROR(_xlfn.XLOOKUP(AL155,INDEX(XWATE,0,2),INDEX(XWATE,0,1),,-1),-1))</f>
        <v/>
      </c>
      <c r="AO155" t="str" cm="1">
        <f t="array" aca="1" ref="AO155" ca="1">_xlfn.IFS($AL155="","",TRUE,IFERROR(_xlfn.XLOOKUP(AL155,INDEX(XWATE,0,2),INDEX(XWATE,0,3),,-1),-1))</f>
        <v/>
      </c>
      <c r="AP155" s="39" t="str" cm="1">
        <f t="array" aca="1" ref="AP155" ca="1">_xlfn.IFS(AL155="","",(AM155+AO155)&gt;AL155,AN155+(AL155-AM155),TRUE,AL155)</f>
        <v/>
      </c>
      <c r="AQ155" t="str" cm="1">
        <f t="array" aca="1" ref="AQ155" ca="1">_xlfn.IFS($AP155="","",TRUE,IFERROR(_xlfn.XLOOKUP(AP155,INDEX(XLIGH,0,2),INDEX(XLIGH,0,2),,-1),-1))</f>
        <v/>
      </c>
      <c r="AR155" t="str" cm="1">
        <f t="array" aca="1" ref="AR155" ca="1">_xlfn.IFS($AP155="","",TRUE,IFERROR(_xlfn.XLOOKUP(AP155,INDEX(XLIGH,0,2),INDEX(XLIGH,0,1),,-1),-1))</f>
        <v/>
      </c>
      <c r="AS155" t="str" cm="1">
        <f t="array" aca="1" ref="AS155" ca="1">_xlfn.IFS($AP155="","",TRUE,IFERROR(_xlfn.XLOOKUP(AP155,INDEX(XLIGH,0,2),INDEX(XLIGH,0,3),,-1),-1))</f>
        <v/>
      </c>
      <c r="AT155" s="39" t="str" cm="1">
        <f t="array" aca="1" ref="AT155" ca="1">_xlfn.IFS(AP155="","",(AQ155+AS155)&gt;AP155,AR155+(AP155-AQ155),TRUE,AP155)</f>
        <v/>
      </c>
      <c r="AU155" t="str" cm="1">
        <f t="array" aca="1" ref="AU155" ca="1">_xlfn.IFS($AT155="","",TRUE,IFERROR(_xlfn.XLOOKUP(AT155,INDEX(XTEMP,0,2),INDEX(XTEMP,0,2),,-1),-1))</f>
        <v/>
      </c>
      <c r="AV155" t="str" cm="1">
        <f t="array" aca="1" ref="AV155" ca="1">_xlfn.IFS($AT155="","",TRUE,IFERROR(_xlfn.XLOOKUP(AT155,INDEX(XTEMP,0,2),INDEX(XTEMP,0,1),,-1),-1))</f>
        <v/>
      </c>
      <c r="AW155" t="str" cm="1">
        <f t="array" aca="1" ref="AW155" ca="1">_xlfn.IFS($AT155="","",TRUE,IFERROR(_xlfn.XLOOKUP(AT155,INDEX(XTEMP,0,2),INDEX(XTEMP,0,3),,-1),-1))</f>
        <v/>
      </c>
      <c r="AX155" s="39" t="str" cm="1">
        <f t="array" aca="1" ref="AX155" ca="1">_xlfn.IFS(AT155="","",(AU155+AW155)&gt;AT155,AV155+(AT155-AU155),TRUE,AT155)</f>
        <v/>
      </c>
      <c r="AY155" t="str" cm="1">
        <f t="array" aca="1" ref="AY155" ca="1">_xlfn.IFS($AX155="","",TRUE,IFERROR(_xlfn.XLOOKUP(AX155,INDEX(XHUMI,0,2),INDEX(XHUMI,0,2),,-1),-1))</f>
        <v/>
      </c>
      <c r="AZ155" t="str" cm="1">
        <f t="array" aca="1" ref="AZ155" ca="1">_xlfn.IFS($AX155="","",TRUE,IFERROR(_xlfn.XLOOKUP(AX155,INDEX(XHUMI,0,2),INDEX(XHUMI,0,1),,-1),-1))</f>
        <v/>
      </c>
      <c r="BA155" t="str" cm="1">
        <f t="array" aca="1" ref="BA155" ca="1">_xlfn.IFS($AX155="","",TRUE,IFERROR(_xlfn.XLOOKUP(AX155,INDEX(XHUMI,0,2),INDEX(XHUMI,0,3),,-1),-1))</f>
        <v/>
      </c>
      <c r="BB155" s="39" t="str" cm="1">
        <f t="array" aca="1" ref="BB155" ca="1">_xlfn.IFS(AX155="","",(AY155+BA155)&gt;AX155,AZ155+(AX155-AY155),TRUE,AX155)</f>
        <v/>
      </c>
      <c r="DY155" s="20"/>
      <c r="EA155"/>
      <c r="JM155" s="22"/>
      <c r="KJ155" s="20"/>
    </row>
    <row r="156" spans="1:296" x14ac:dyDescent="0.3">
      <c r="A156">
        <v>144</v>
      </c>
      <c r="C156" s="9" t="str">
        <f t="shared" ca="1" si="6"/>
        <v>3865679795 3411240257 137388137</v>
      </c>
      <c r="D156">
        <f t="shared" ca="1" si="7"/>
        <v>31</v>
      </c>
      <c r="E156" t="str" cm="1">
        <f t="array" aca="1" ref="E156" ca="1">_xlfn.IFS($C156=0,"",
NOT(ISERROR(VALUE(LEFT($C156,1)))),"V",
$A156=1,"begn",
TRUE,LEFT($C156,4)
)</f>
        <v>V</v>
      </c>
      <c r="F156" t="str" cm="1">
        <f t="array" aca="1" ref="F156:H156" ca="1">_xlfn.IFS($C156=0,"",
TRUE,_xlfn.TEXTSPLIT(IF($A156=1,MID($C156,7,1000),$C156)," ")
)</f>
        <v>3865679795</v>
      </c>
      <c r="G156" t="str">
        <f ca="1"/>
        <v>3411240257</v>
      </c>
      <c r="H156" t="str">
        <f ca="1"/>
        <v>137388137</v>
      </c>
      <c r="U156"/>
      <c r="Z156" s="37" t="str">
        <f t="shared" ca="1" si="8"/>
        <v/>
      </c>
      <c r="AA156" t="str" cm="1">
        <f t="array" aca="1" ref="AA156" ca="1">_xlfn.IFS($Z156="","",TRUE,IFERROR(_xlfn.XLOOKUP(Z156,INDEX(XSEED,0,2),INDEX(XSEED,0,2),,-1),-1))</f>
        <v/>
      </c>
      <c r="AB156" t="str" cm="1">
        <f t="array" aca="1" ref="AB156" ca="1">_xlfn.IFS($Z156="","",TRUE,IFERROR(_xlfn.XLOOKUP(Z156,INDEX(XSEED,0,2),INDEX(XSEED,0,1),,-1),-1))</f>
        <v/>
      </c>
      <c r="AC156" t="str" cm="1">
        <f t="array" aca="1" ref="AC156" ca="1">_xlfn.IFS($Z156="","",TRUE,IFERROR(_xlfn.XLOOKUP(Z156,INDEX(XSEED,0,2),INDEX(XSEED,0,3),,-1),-1))</f>
        <v/>
      </c>
      <c r="AD156" s="39" t="str" cm="1">
        <f t="array" aca="1" ref="AD156" ca="1">_xlfn.IFS(Z156="","",(AA156+AC156)&gt;Z156,AB156+(Z156-AA156),TRUE,Z156)</f>
        <v/>
      </c>
      <c r="AE156" t="str" cm="1">
        <f t="array" aca="1" ref="AE156" ca="1">_xlfn.IFS($AD156="","",TRUE,IFERROR(_xlfn.XLOOKUP(AD156,INDEX(XSOIL,0,2),INDEX(XSOIL,0,2),,-1),-1))</f>
        <v/>
      </c>
      <c r="AF156" t="str" cm="1">
        <f t="array" aca="1" ref="AF156" ca="1">_xlfn.IFS($AD156="","",TRUE,IFERROR(_xlfn.XLOOKUP(AD156,INDEX(XSOIL,0,2),INDEX(XSOIL,0,1),,-1),-1))</f>
        <v/>
      </c>
      <c r="AG156" t="str" cm="1">
        <f t="array" aca="1" ref="AG156" ca="1">_xlfn.IFS($AD156="","",TRUE,IFERROR(_xlfn.XLOOKUP(AD156,INDEX(XSOIL,0,2),INDEX(XSOIL,0,3),,-1),-1))</f>
        <v/>
      </c>
      <c r="AH156" s="39" t="str" cm="1">
        <f t="array" aca="1" ref="AH156" ca="1">_xlfn.IFS(AD156="","",(AE156+AG156)&gt;AD156,AF156+(AD156-AE156),TRUE,AD156)</f>
        <v/>
      </c>
      <c r="AI156" t="str" cm="1">
        <f t="array" aca="1" ref="AI156" ca="1">_xlfn.IFS($AH156="","",TRUE,IFERROR(_xlfn.XLOOKUP(AH156,INDEX(XFERT,0,2),INDEX(XFERT,0,2),,-1),-1))</f>
        <v/>
      </c>
      <c r="AJ156" t="str" cm="1">
        <f t="array" aca="1" ref="AJ156" ca="1">_xlfn.IFS($AH156="","",TRUE,IFERROR(_xlfn.XLOOKUP(AH156,INDEX(XFERT,0,2),INDEX(XFERT,0,1),,-1),-1))</f>
        <v/>
      </c>
      <c r="AK156" t="str" cm="1">
        <f t="array" aca="1" ref="AK156" ca="1">_xlfn.IFS($AH156="","",TRUE,IFERROR(_xlfn.XLOOKUP(AH156,INDEX(XFERT,0,2),INDEX(XFERT,0,3),,-1),-1))</f>
        <v/>
      </c>
      <c r="AL156" s="39" t="str" cm="1">
        <f t="array" aca="1" ref="AL156" ca="1">_xlfn.IFS(AH156="","",(AI156+AK156)&gt;AH156,AJ156+(AH156-AI156),TRUE,AH156)</f>
        <v/>
      </c>
      <c r="AM156" t="str" cm="1">
        <f t="array" aca="1" ref="AM156" ca="1">_xlfn.IFS($AL156="","",TRUE,IFERROR(_xlfn.XLOOKUP(AL156,INDEX(XWATE,0,2),INDEX(XWATE,0,2),,-1),-1))</f>
        <v/>
      </c>
      <c r="AN156" t="str" cm="1">
        <f t="array" aca="1" ref="AN156" ca="1">_xlfn.IFS($AL156="","",TRUE,IFERROR(_xlfn.XLOOKUP(AL156,INDEX(XWATE,0,2),INDEX(XWATE,0,1),,-1),-1))</f>
        <v/>
      </c>
      <c r="AO156" t="str" cm="1">
        <f t="array" aca="1" ref="AO156" ca="1">_xlfn.IFS($AL156="","",TRUE,IFERROR(_xlfn.XLOOKUP(AL156,INDEX(XWATE,0,2),INDEX(XWATE,0,3),,-1),-1))</f>
        <v/>
      </c>
      <c r="AP156" s="39" t="str" cm="1">
        <f t="array" aca="1" ref="AP156" ca="1">_xlfn.IFS(AL156="","",(AM156+AO156)&gt;AL156,AN156+(AL156-AM156),TRUE,AL156)</f>
        <v/>
      </c>
      <c r="AQ156" t="str" cm="1">
        <f t="array" aca="1" ref="AQ156" ca="1">_xlfn.IFS($AP156="","",TRUE,IFERROR(_xlfn.XLOOKUP(AP156,INDEX(XLIGH,0,2),INDEX(XLIGH,0,2),,-1),-1))</f>
        <v/>
      </c>
      <c r="AR156" t="str" cm="1">
        <f t="array" aca="1" ref="AR156" ca="1">_xlfn.IFS($AP156="","",TRUE,IFERROR(_xlfn.XLOOKUP(AP156,INDEX(XLIGH,0,2),INDEX(XLIGH,0,1),,-1),-1))</f>
        <v/>
      </c>
      <c r="AS156" t="str" cm="1">
        <f t="array" aca="1" ref="AS156" ca="1">_xlfn.IFS($AP156="","",TRUE,IFERROR(_xlfn.XLOOKUP(AP156,INDEX(XLIGH,0,2),INDEX(XLIGH,0,3),,-1),-1))</f>
        <v/>
      </c>
      <c r="AT156" s="39" t="str" cm="1">
        <f t="array" aca="1" ref="AT156" ca="1">_xlfn.IFS(AP156="","",(AQ156+AS156)&gt;AP156,AR156+(AP156-AQ156),TRUE,AP156)</f>
        <v/>
      </c>
      <c r="AU156" t="str" cm="1">
        <f t="array" aca="1" ref="AU156" ca="1">_xlfn.IFS($AT156="","",TRUE,IFERROR(_xlfn.XLOOKUP(AT156,INDEX(XTEMP,0,2),INDEX(XTEMP,0,2),,-1),-1))</f>
        <v/>
      </c>
      <c r="AV156" t="str" cm="1">
        <f t="array" aca="1" ref="AV156" ca="1">_xlfn.IFS($AT156="","",TRUE,IFERROR(_xlfn.XLOOKUP(AT156,INDEX(XTEMP,0,2),INDEX(XTEMP,0,1),,-1),-1))</f>
        <v/>
      </c>
      <c r="AW156" t="str" cm="1">
        <f t="array" aca="1" ref="AW156" ca="1">_xlfn.IFS($AT156="","",TRUE,IFERROR(_xlfn.XLOOKUP(AT156,INDEX(XTEMP,0,2),INDEX(XTEMP,0,3),,-1),-1))</f>
        <v/>
      </c>
      <c r="AX156" s="39" t="str" cm="1">
        <f t="array" aca="1" ref="AX156" ca="1">_xlfn.IFS(AT156="","",(AU156+AW156)&gt;AT156,AV156+(AT156-AU156),TRUE,AT156)</f>
        <v/>
      </c>
      <c r="AY156" t="str" cm="1">
        <f t="array" aca="1" ref="AY156" ca="1">_xlfn.IFS($AX156="","",TRUE,IFERROR(_xlfn.XLOOKUP(AX156,INDEX(XHUMI,0,2),INDEX(XHUMI,0,2),,-1),-1))</f>
        <v/>
      </c>
      <c r="AZ156" t="str" cm="1">
        <f t="array" aca="1" ref="AZ156" ca="1">_xlfn.IFS($AX156="","",TRUE,IFERROR(_xlfn.XLOOKUP(AX156,INDEX(XHUMI,0,2),INDEX(XHUMI,0,1),,-1),-1))</f>
        <v/>
      </c>
      <c r="BA156" t="str" cm="1">
        <f t="array" aca="1" ref="BA156" ca="1">_xlfn.IFS($AX156="","",TRUE,IFERROR(_xlfn.XLOOKUP(AX156,INDEX(XHUMI,0,2),INDEX(XHUMI,0,3),,-1),-1))</f>
        <v/>
      </c>
      <c r="BB156" s="39" t="str" cm="1">
        <f t="array" aca="1" ref="BB156" ca="1">_xlfn.IFS(AX156="","",(AY156+BA156)&gt;AX156,AZ156+(AX156-AY156),TRUE,AX156)</f>
        <v/>
      </c>
      <c r="DY156" s="20"/>
      <c r="EA156"/>
      <c r="JM156" s="22"/>
      <c r="KJ156" s="20"/>
    </row>
    <row r="157" spans="1:296" x14ac:dyDescent="0.3">
      <c r="A157">
        <v>145</v>
      </c>
      <c r="C157" s="9" t="str">
        <f t="shared" ca="1" si="6"/>
        <v>0 569718370 128927628</v>
      </c>
      <c r="D157">
        <f t="shared" ca="1" si="7"/>
        <v>21</v>
      </c>
      <c r="E157" t="str" cm="1">
        <f t="array" aca="1" ref="E157" ca="1">_xlfn.IFS($C157=0,"",
NOT(ISERROR(VALUE(LEFT($C157,1)))),"V",
$A157=1,"begn",
TRUE,LEFT($C157,4)
)</f>
        <v>V</v>
      </c>
      <c r="F157" t="str" cm="1">
        <f t="array" aca="1" ref="F157:H157" ca="1">_xlfn.IFS($C157=0,"",
TRUE,_xlfn.TEXTSPLIT(IF($A157=1,MID($C157,7,1000),$C157)," ")
)</f>
        <v>0</v>
      </c>
      <c r="G157" t="str">
        <f ca="1"/>
        <v>569718370</v>
      </c>
      <c r="H157" t="str">
        <f ca="1"/>
        <v>128927628</v>
      </c>
      <c r="U157"/>
      <c r="Z157" s="37" t="str">
        <f t="shared" ca="1" si="8"/>
        <v/>
      </c>
      <c r="AA157" t="str" cm="1">
        <f t="array" aca="1" ref="AA157" ca="1">_xlfn.IFS($Z157="","",TRUE,IFERROR(_xlfn.XLOOKUP(Z157,INDEX(XSEED,0,2),INDEX(XSEED,0,2),,-1),-1))</f>
        <v/>
      </c>
      <c r="AB157" t="str" cm="1">
        <f t="array" aca="1" ref="AB157" ca="1">_xlfn.IFS($Z157="","",TRUE,IFERROR(_xlfn.XLOOKUP(Z157,INDEX(XSEED,0,2),INDEX(XSEED,0,1),,-1),-1))</f>
        <v/>
      </c>
      <c r="AC157" t="str" cm="1">
        <f t="array" aca="1" ref="AC157" ca="1">_xlfn.IFS($Z157="","",TRUE,IFERROR(_xlfn.XLOOKUP(Z157,INDEX(XSEED,0,2),INDEX(XSEED,0,3),,-1),-1))</f>
        <v/>
      </c>
      <c r="AD157" s="39" t="str" cm="1">
        <f t="array" aca="1" ref="AD157" ca="1">_xlfn.IFS(Z157="","",(AA157+AC157)&gt;Z157,AB157+(Z157-AA157),TRUE,Z157)</f>
        <v/>
      </c>
      <c r="AE157" t="str" cm="1">
        <f t="array" aca="1" ref="AE157" ca="1">_xlfn.IFS($AD157="","",TRUE,IFERROR(_xlfn.XLOOKUP(AD157,INDEX(XSOIL,0,2),INDEX(XSOIL,0,2),,-1),-1))</f>
        <v/>
      </c>
      <c r="AF157" t="str" cm="1">
        <f t="array" aca="1" ref="AF157" ca="1">_xlfn.IFS($AD157="","",TRUE,IFERROR(_xlfn.XLOOKUP(AD157,INDEX(XSOIL,0,2),INDEX(XSOIL,0,1),,-1),-1))</f>
        <v/>
      </c>
      <c r="AG157" t="str" cm="1">
        <f t="array" aca="1" ref="AG157" ca="1">_xlfn.IFS($AD157="","",TRUE,IFERROR(_xlfn.XLOOKUP(AD157,INDEX(XSOIL,0,2),INDEX(XSOIL,0,3),,-1),-1))</f>
        <v/>
      </c>
      <c r="AH157" s="39" t="str" cm="1">
        <f t="array" aca="1" ref="AH157" ca="1">_xlfn.IFS(AD157="","",(AE157+AG157)&gt;AD157,AF157+(AD157-AE157),TRUE,AD157)</f>
        <v/>
      </c>
      <c r="AI157" t="str" cm="1">
        <f t="array" aca="1" ref="AI157" ca="1">_xlfn.IFS($AH157="","",TRUE,IFERROR(_xlfn.XLOOKUP(AH157,INDEX(XFERT,0,2),INDEX(XFERT,0,2),,-1),-1))</f>
        <v/>
      </c>
      <c r="AJ157" t="str" cm="1">
        <f t="array" aca="1" ref="AJ157" ca="1">_xlfn.IFS($AH157="","",TRUE,IFERROR(_xlfn.XLOOKUP(AH157,INDEX(XFERT,0,2),INDEX(XFERT,0,1),,-1),-1))</f>
        <v/>
      </c>
      <c r="AK157" t="str" cm="1">
        <f t="array" aca="1" ref="AK157" ca="1">_xlfn.IFS($AH157="","",TRUE,IFERROR(_xlfn.XLOOKUP(AH157,INDEX(XFERT,0,2),INDEX(XFERT,0,3),,-1),-1))</f>
        <v/>
      </c>
      <c r="AL157" s="39" t="str" cm="1">
        <f t="array" aca="1" ref="AL157" ca="1">_xlfn.IFS(AH157="","",(AI157+AK157)&gt;AH157,AJ157+(AH157-AI157),TRUE,AH157)</f>
        <v/>
      </c>
      <c r="AM157" t="str" cm="1">
        <f t="array" aca="1" ref="AM157" ca="1">_xlfn.IFS($AL157="","",TRUE,IFERROR(_xlfn.XLOOKUP(AL157,INDEX(XWATE,0,2),INDEX(XWATE,0,2),,-1),-1))</f>
        <v/>
      </c>
      <c r="AN157" t="str" cm="1">
        <f t="array" aca="1" ref="AN157" ca="1">_xlfn.IFS($AL157="","",TRUE,IFERROR(_xlfn.XLOOKUP(AL157,INDEX(XWATE,0,2),INDEX(XWATE,0,1),,-1),-1))</f>
        <v/>
      </c>
      <c r="AO157" t="str" cm="1">
        <f t="array" aca="1" ref="AO157" ca="1">_xlfn.IFS($AL157="","",TRUE,IFERROR(_xlfn.XLOOKUP(AL157,INDEX(XWATE,0,2),INDEX(XWATE,0,3),,-1),-1))</f>
        <v/>
      </c>
      <c r="AP157" s="39" t="str" cm="1">
        <f t="array" aca="1" ref="AP157" ca="1">_xlfn.IFS(AL157="","",(AM157+AO157)&gt;AL157,AN157+(AL157-AM157),TRUE,AL157)</f>
        <v/>
      </c>
      <c r="AQ157" t="str" cm="1">
        <f t="array" aca="1" ref="AQ157" ca="1">_xlfn.IFS($AP157="","",TRUE,IFERROR(_xlfn.XLOOKUP(AP157,INDEX(XLIGH,0,2),INDEX(XLIGH,0,2),,-1),-1))</f>
        <v/>
      </c>
      <c r="AR157" t="str" cm="1">
        <f t="array" aca="1" ref="AR157" ca="1">_xlfn.IFS($AP157="","",TRUE,IFERROR(_xlfn.XLOOKUP(AP157,INDEX(XLIGH,0,2),INDEX(XLIGH,0,1),,-1),-1))</f>
        <v/>
      </c>
      <c r="AS157" t="str" cm="1">
        <f t="array" aca="1" ref="AS157" ca="1">_xlfn.IFS($AP157="","",TRUE,IFERROR(_xlfn.XLOOKUP(AP157,INDEX(XLIGH,0,2),INDEX(XLIGH,0,3),,-1),-1))</f>
        <v/>
      </c>
      <c r="AT157" s="39" t="str" cm="1">
        <f t="array" aca="1" ref="AT157" ca="1">_xlfn.IFS(AP157="","",(AQ157+AS157)&gt;AP157,AR157+(AP157-AQ157),TRUE,AP157)</f>
        <v/>
      </c>
      <c r="AU157" t="str" cm="1">
        <f t="array" aca="1" ref="AU157" ca="1">_xlfn.IFS($AT157="","",TRUE,IFERROR(_xlfn.XLOOKUP(AT157,INDEX(XTEMP,0,2),INDEX(XTEMP,0,2),,-1),-1))</f>
        <v/>
      </c>
      <c r="AV157" t="str" cm="1">
        <f t="array" aca="1" ref="AV157" ca="1">_xlfn.IFS($AT157="","",TRUE,IFERROR(_xlfn.XLOOKUP(AT157,INDEX(XTEMP,0,2),INDEX(XTEMP,0,1),,-1),-1))</f>
        <v/>
      </c>
      <c r="AW157" t="str" cm="1">
        <f t="array" aca="1" ref="AW157" ca="1">_xlfn.IFS($AT157="","",TRUE,IFERROR(_xlfn.XLOOKUP(AT157,INDEX(XTEMP,0,2),INDEX(XTEMP,0,3),,-1),-1))</f>
        <v/>
      </c>
      <c r="AX157" s="39" t="str" cm="1">
        <f t="array" aca="1" ref="AX157" ca="1">_xlfn.IFS(AT157="","",(AU157+AW157)&gt;AT157,AV157+(AT157-AU157),TRUE,AT157)</f>
        <v/>
      </c>
      <c r="AY157" t="str" cm="1">
        <f t="array" aca="1" ref="AY157" ca="1">_xlfn.IFS($AX157="","",TRUE,IFERROR(_xlfn.XLOOKUP(AX157,INDEX(XHUMI,0,2),INDEX(XHUMI,0,2),,-1),-1))</f>
        <v/>
      </c>
      <c r="AZ157" t="str" cm="1">
        <f t="array" aca="1" ref="AZ157" ca="1">_xlfn.IFS($AX157="","",TRUE,IFERROR(_xlfn.XLOOKUP(AX157,INDEX(XHUMI,0,2),INDEX(XHUMI,0,1),,-1),-1))</f>
        <v/>
      </c>
      <c r="BA157" t="str" cm="1">
        <f t="array" aca="1" ref="BA157" ca="1">_xlfn.IFS($AX157="","",TRUE,IFERROR(_xlfn.XLOOKUP(AX157,INDEX(XHUMI,0,2),INDEX(XHUMI,0,3),,-1),-1))</f>
        <v/>
      </c>
      <c r="BB157" s="39" t="str" cm="1">
        <f t="array" aca="1" ref="BB157" ca="1">_xlfn.IFS(AX157="","",(AY157+BA157)&gt;AX157,AZ157+(AX157-AY157),TRUE,AX157)</f>
        <v/>
      </c>
      <c r="DY157" s="20"/>
      <c r="EA157"/>
      <c r="JM157" s="22"/>
      <c r="KJ157" s="20"/>
    </row>
    <row r="158" spans="1:296" x14ac:dyDescent="0.3">
      <c r="A158">
        <v>146</v>
      </c>
      <c r="C158" s="9" t="str">
        <f t="shared" ca="1" si="6"/>
        <v>2284256983 1093255418 349419361</v>
      </c>
      <c r="D158">
        <f t="shared" ca="1" si="7"/>
        <v>31</v>
      </c>
      <c r="E158" t="str" cm="1">
        <f t="array" aca="1" ref="E158" ca="1">_xlfn.IFS($C158=0,"",
NOT(ISERROR(VALUE(LEFT($C158,1)))),"V",
$A158=1,"begn",
TRUE,LEFT($C158,4)
)</f>
        <v>V</v>
      </c>
      <c r="F158" t="str" cm="1">
        <f t="array" aca="1" ref="F158:H158" ca="1">_xlfn.IFS($C158=0,"",
TRUE,_xlfn.TEXTSPLIT(IF($A158=1,MID($C158,7,1000),$C158)," ")
)</f>
        <v>2284256983</v>
      </c>
      <c r="G158" t="str">
        <f ca="1"/>
        <v>1093255418</v>
      </c>
      <c r="H158" t="str">
        <f ca="1"/>
        <v>349419361</v>
      </c>
      <c r="U158"/>
      <c r="Z158" s="37" t="str">
        <f t="shared" ca="1" si="8"/>
        <v/>
      </c>
      <c r="AA158" t="str" cm="1">
        <f t="array" aca="1" ref="AA158" ca="1">_xlfn.IFS($Z158="","",TRUE,IFERROR(_xlfn.XLOOKUP(Z158,INDEX(XSEED,0,2),INDEX(XSEED,0,2),,-1),-1))</f>
        <v/>
      </c>
      <c r="AB158" t="str" cm="1">
        <f t="array" aca="1" ref="AB158" ca="1">_xlfn.IFS($Z158="","",TRUE,IFERROR(_xlfn.XLOOKUP(Z158,INDEX(XSEED,0,2),INDEX(XSEED,0,1),,-1),-1))</f>
        <v/>
      </c>
      <c r="AC158" t="str" cm="1">
        <f t="array" aca="1" ref="AC158" ca="1">_xlfn.IFS($Z158="","",TRUE,IFERROR(_xlfn.XLOOKUP(Z158,INDEX(XSEED,0,2),INDEX(XSEED,0,3),,-1),-1))</f>
        <v/>
      </c>
      <c r="AD158" s="39" t="str" cm="1">
        <f t="array" aca="1" ref="AD158" ca="1">_xlfn.IFS(Z158="","",(AA158+AC158)&gt;Z158,AB158+(Z158-AA158),TRUE,Z158)</f>
        <v/>
      </c>
      <c r="AE158" t="str" cm="1">
        <f t="array" aca="1" ref="AE158" ca="1">_xlfn.IFS($AD158="","",TRUE,IFERROR(_xlfn.XLOOKUP(AD158,INDEX(XSOIL,0,2),INDEX(XSOIL,0,2),,-1),-1))</f>
        <v/>
      </c>
      <c r="AF158" t="str" cm="1">
        <f t="array" aca="1" ref="AF158" ca="1">_xlfn.IFS($AD158="","",TRUE,IFERROR(_xlfn.XLOOKUP(AD158,INDEX(XSOIL,0,2),INDEX(XSOIL,0,1),,-1),-1))</f>
        <v/>
      </c>
      <c r="AG158" t="str" cm="1">
        <f t="array" aca="1" ref="AG158" ca="1">_xlfn.IFS($AD158="","",TRUE,IFERROR(_xlfn.XLOOKUP(AD158,INDEX(XSOIL,0,2),INDEX(XSOIL,0,3),,-1),-1))</f>
        <v/>
      </c>
      <c r="AH158" s="39" t="str" cm="1">
        <f t="array" aca="1" ref="AH158" ca="1">_xlfn.IFS(AD158="","",(AE158+AG158)&gt;AD158,AF158+(AD158-AE158),TRUE,AD158)</f>
        <v/>
      </c>
      <c r="AI158" t="str" cm="1">
        <f t="array" aca="1" ref="AI158" ca="1">_xlfn.IFS($AH158="","",TRUE,IFERROR(_xlfn.XLOOKUP(AH158,INDEX(XFERT,0,2),INDEX(XFERT,0,2),,-1),-1))</f>
        <v/>
      </c>
      <c r="AJ158" t="str" cm="1">
        <f t="array" aca="1" ref="AJ158" ca="1">_xlfn.IFS($AH158="","",TRUE,IFERROR(_xlfn.XLOOKUP(AH158,INDEX(XFERT,0,2),INDEX(XFERT,0,1),,-1),-1))</f>
        <v/>
      </c>
      <c r="AK158" t="str" cm="1">
        <f t="array" aca="1" ref="AK158" ca="1">_xlfn.IFS($AH158="","",TRUE,IFERROR(_xlfn.XLOOKUP(AH158,INDEX(XFERT,0,2),INDEX(XFERT,0,3),,-1),-1))</f>
        <v/>
      </c>
      <c r="AL158" s="39" t="str" cm="1">
        <f t="array" aca="1" ref="AL158" ca="1">_xlfn.IFS(AH158="","",(AI158+AK158)&gt;AH158,AJ158+(AH158-AI158),TRUE,AH158)</f>
        <v/>
      </c>
      <c r="AM158" t="str" cm="1">
        <f t="array" aca="1" ref="AM158" ca="1">_xlfn.IFS($AL158="","",TRUE,IFERROR(_xlfn.XLOOKUP(AL158,INDEX(XWATE,0,2),INDEX(XWATE,0,2),,-1),-1))</f>
        <v/>
      </c>
      <c r="AN158" t="str" cm="1">
        <f t="array" aca="1" ref="AN158" ca="1">_xlfn.IFS($AL158="","",TRUE,IFERROR(_xlfn.XLOOKUP(AL158,INDEX(XWATE,0,2),INDEX(XWATE,0,1),,-1),-1))</f>
        <v/>
      </c>
      <c r="AO158" t="str" cm="1">
        <f t="array" aca="1" ref="AO158" ca="1">_xlfn.IFS($AL158="","",TRUE,IFERROR(_xlfn.XLOOKUP(AL158,INDEX(XWATE,0,2),INDEX(XWATE,0,3),,-1),-1))</f>
        <v/>
      </c>
      <c r="AP158" s="39" t="str" cm="1">
        <f t="array" aca="1" ref="AP158" ca="1">_xlfn.IFS(AL158="","",(AM158+AO158)&gt;AL158,AN158+(AL158-AM158),TRUE,AL158)</f>
        <v/>
      </c>
      <c r="AQ158" t="str" cm="1">
        <f t="array" aca="1" ref="AQ158" ca="1">_xlfn.IFS($AP158="","",TRUE,IFERROR(_xlfn.XLOOKUP(AP158,INDEX(XLIGH,0,2),INDEX(XLIGH,0,2),,-1),-1))</f>
        <v/>
      </c>
      <c r="AR158" t="str" cm="1">
        <f t="array" aca="1" ref="AR158" ca="1">_xlfn.IFS($AP158="","",TRUE,IFERROR(_xlfn.XLOOKUP(AP158,INDEX(XLIGH,0,2),INDEX(XLIGH,0,1),,-1),-1))</f>
        <v/>
      </c>
      <c r="AS158" t="str" cm="1">
        <f t="array" aca="1" ref="AS158" ca="1">_xlfn.IFS($AP158="","",TRUE,IFERROR(_xlfn.XLOOKUP(AP158,INDEX(XLIGH,0,2),INDEX(XLIGH,0,3),,-1),-1))</f>
        <v/>
      </c>
      <c r="AT158" s="39" t="str" cm="1">
        <f t="array" aca="1" ref="AT158" ca="1">_xlfn.IFS(AP158="","",(AQ158+AS158)&gt;AP158,AR158+(AP158-AQ158),TRUE,AP158)</f>
        <v/>
      </c>
      <c r="AU158" t="str" cm="1">
        <f t="array" aca="1" ref="AU158" ca="1">_xlfn.IFS($AT158="","",TRUE,IFERROR(_xlfn.XLOOKUP(AT158,INDEX(XTEMP,0,2),INDEX(XTEMP,0,2),,-1),-1))</f>
        <v/>
      </c>
      <c r="AV158" t="str" cm="1">
        <f t="array" aca="1" ref="AV158" ca="1">_xlfn.IFS($AT158="","",TRUE,IFERROR(_xlfn.XLOOKUP(AT158,INDEX(XTEMP,0,2),INDEX(XTEMP,0,1),,-1),-1))</f>
        <v/>
      </c>
      <c r="AW158" t="str" cm="1">
        <f t="array" aca="1" ref="AW158" ca="1">_xlfn.IFS($AT158="","",TRUE,IFERROR(_xlfn.XLOOKUP(AT158,INDEX(XTEMP,0,2),INDEX(XTEMP,0,3),,-1),-1))</f>
        <v/>
      </c>
      <c r="AX158" s="39" t="str" cm="1">
        <f t="array" aca="1" ref="AX158" ca="1">_xlfn.IFS(AT158="","",(AU158+AW158)&gt;AT158,AV158+(AT158-AU158),TRUE,AT158)</f>
        <v/>
      </c>
      <c r="AY158" t="str" cm="1">
        <f t="array" aca="1" ref="AY158" ca="1">_xlfn.IFS($AX158="","",TRUE,IFERROR(_xlfn.XLOOKUP(AX158,INDEX(XHUMI,0,2),INDEX(XHUMI,0,2),,-1),-1))</f>
        <v/>
      </c>
      <c r="AZ158" t="str" cm="1">
        <f t="array" aca="1" ref="AZ158" ca="1">_xlfn.IFS($AX158="","",TRUE,IFERROR(_xlfn.XLOOKUP(AX158,INDEX(XHUMI,0,2),INDEX(XHUMI,0,1),,-1),-1))</f>
        <v/>
      </c>
      <c r="BA158" t="str" cm="1">
        <f t="array" aca="1" ref="BA158" ca="1">_xlfn.IFS($AX158="","",TRUE,IFERROR(_xlfn.XLOOKUP(AX158,INDEX(XHUMI,0,2),INDEX(XHUMI,0,3),,-1),-1))</f>
        <v/>
      </c>
      <c r="BB158" s="39" t="str" cm="1">
        <f t="array" aca="1" ref="BB158" ca="1">_xlfn.IFS(AX158="","",(AY158+BA158)&gt;AX158,AZ158+(AX158-AY158),TRUE,AX158)</f>
        <v/>
      </c>
      <c r="DY158" s="20"/>
      <c r="JM158" s="22"/>
    </row>
    <row r="159" spans="1:296" x14ac:dyDescent="0.3">
      <c r="A159">
        <v>147</v>
      </c>
      <c r="C159" s="9" t="str">
        <f t="shared" ca="1" si="6"/>
        <v>2189606444 2745948834 16886013</v>
      </c>
      <c r="D159">
        <f t="shared" ca="1" si="7"/>
        <v>30</v>
      </c>
      <c r="E159" t="str" cm="1">
        <f t="array" aca="1" ref="E159" ca="1">_xlfn.IFS($C159=0,"",
NOT(ISERROR(VALUE(LEFT($C159,1)))),"V",
$A159=1,"begn",
TRUE,LEFT($C159,4)
)</f>
        <v>V</v>
      </c>
      <c r="F159" t="str" cm="1">
        <f t="array" aca="1" ref="F159:H159" ca="1">_xlfn.IFS($C159=0,"",
TRUE,_xlfn.TEXTSPLIT(IF($A159=1,MID($C159,7,1000),$C159)," ")
)</f>
        <v>2189606444</v>
      </c>
      <c r="G159" t="str">
        <f ca="1"/>
        <v>2745948834</v>
      </c>
      <c r="H159" t="str">
        <f ca="1"/>
        <v>16886013</v>
      </c>
      <c r="U159"/>
      <c r="Z159" s="37" t="str">
        <f t="shared" ca="1" si="8"/>
        <v/>
      </c>
      <c r="AA159" t="str" cm="1">
        <f t="array" aca="1" ref="AA159" ca="1">_xlfn.IFS($Z159="","",TRUE,IFERROR(_xlfn.XLOOKUP(Z159,INDEX(XSEED,0,2),INDEX(XSEED,0,2),,-1),-1))</f>
        <v/>
      </c>
      <c r="AB159" t="str" cm="1">
        <f t="array" aca="1" ref="AB159" ca="1">_xlfn.IFS($Z159="","",TRUE,IFERROR(_xlfn.XLOOKUP(Z159,INDEX(XSEED,0,2),INDEX(XSEED,0,1),,-1),-1))</f>
        <v/>
      </c>
      <c r="AC159" t="str" cm="1">
        <f t="array" aca="1" ref="AC159" ca="1">_xlfn.IFS($Z159="","",TRUE,IFERROR(_xlfn.XLOOKUP(Z159,INDEX(XSEED,0,2),INDEX(XSEED,0,3),,-1),-1))</f>
        <v/>
      </c>
      <c r="AD159" s="39" t="str" cm="1">
        <f t="array" aca="1" ref="AD159" ca="1">_xlfn.IFS(Z159="","",(AA159+AC159)&gt;Z159,AB159+(Z159-AA159),TRUE,Z159)</f>
        <v/>
      </c>
      <c r="AE159" t="str" cm="1">
        <f t="array" aca="1" ref="AE159" ca="1">_xlfn.IFS($AD159="","",TRUE,IFERROR(_xlfn.XLOOKUP(AD159,INDEX(XSOIL,0,2),INDEX(XSOIL,0,2),,-1),-1))</f>
        <v/>
      </c>
      <c r="AF159" t="str" cm="1">
        <f t="array" aca="1" ref="AF159" ca="1">_xlfn.IFS($AD159="","",TRUE,IFERROR(_xlfn.XLOOKUP(AD159,INDEX(XSOIL,0,2),INDEX(XSOIL,0,1),,-1),-1))</f>
        <v/>
      </c>
      <c r="AG159" t="str" cm="1">
        <f t="array" aca="1" ref="AG159" ca="1">_xlfn.IFS($AD159="","",TRUE,IFERROR(_xlfn.XLOOKUP(AD159,INDEX(XSOIL,0,2),INDEX(XSOIL,0,3),,-1),-1))</f>
        <v/>
      </c>
      <c r="AH159" s="39" t="str" cm="1">
        <f t="array" aca="1" ref="AH159" ca="1">_xlfn.IFS(AD159="","",(AE159+AG159)&gt;AD159,AF159+(AD159-AE159),TRUE,AD159)</f>
        <v/>
      </c>
      <c r="AI159" t="str" cm="1">
        <f t="array" aca="1" ref="AI159" ca="1">_xlfn.IFS($AH159="","",TRUE,IFERROR(_xlfn.XLOOKUP(AH159,INDEX(XFERT,0,2),INDEX(XFERT,0,2),,-1),-1))</f>
        <v/>
      </c>
      <c r="AJ159" t="str" cm="1">
        <f t="array" aca="1" ref="AJ159" ca="1">_xlfn.IFS($AH159="","",TRUE,IFERROR(_xlfn.XLOOKUP(AH159,INDEX(XFERT,0,2),INDEX(XFERT,0,1),,-1),-1))</f>
        <v/>
      </c>
      <c r="AK159" t="str" cm="1">
        <f t="array" aca="1" ref="AK159" ca="1">_xlfn.IFS($AH159="","",TRUE,IFERROR(_xlfn.XLOOKUP(AH159,INDEX(XFERT,0,2),INDEX(XFERT,0,3),,-1),-1))</f>
        <v/>
      </c>
      <c r="AL159" s="39" t="str" cm="1">
        <f t="array" aca="1" ref="AL159" ca="1">_xlfn.IFS(AH159="","",(AI159+AK159)&gt;AH159,AJ159+(AH159-AI159),TRUE,AH159)</f>
        <v/>
      </c>
      <c r="AM159" t="str" cm="1">
        <f t="array" aca="1" ref="AM159" ca="1">_xlfn.IFS($AL159="","",TRUE,IFERROR(_xlfn.XLOOKUP(AL159,INDEX(XWATE,0,2),INDEX(XWATE,0,2),,-1),-1))</f>
        <v/>
      </c>
      <c r="AN159" t="str" cm="1">
        <f t="array" aca="1" ref="AN159" ca="1">_xlfn.IFS($AL159="","",TRUE,IFERROR(_xlfn.XLOOKUP(AL159,INDEX(XWATE,0,2),INDEX(XWATE,0,1),,-1),-1))</f>
        <v/>
      </c>
      <c r="AO159" t="str" cm="1">
        <f t="array" aca="1" ref="AO159" ca="1">_xlfn.IFS($AL159="","",TRUE,IFERROR(_xlfn.XLOOKUP(AL159,INDEX(XWATE,0,2),INDEX(XWATE,0,3),,-1),-1))</f>
        <v/>
      </c>
      <c r="AP159" s="39" t="str" cm="1">
        <f t="array" aca="1" ref="AP159" ca="1">_xlfn.IFS(AL159="","",(AM159+AO159)&gt;AL159,AN159+(AL159-AM159),TRUE,AL159)</f>
        <v/>
      </c>
      <c r="AQ159" t="str" cm="1">
        <f t="array" aca="1" ref="AQ159" ca="1">_xlfn.IFS($AP159="","",TRUE,IFERROR(_xlfn.XLOOKUP(AP159,INDEX(XLIGH,0,2),INDEX(XLIGH,0,2),,-1),-1))</f>
        <v/>
      </c>
      <c r="AR159" t="str" cm="1">
        <f t="array" aca="1" ref="AR159" ca="1">_xlfn.IFS($AP159="","",TRUE,IFERROR(_xlfn.XLOOKUP(AP159,INDEX(XLIGH,0,2),INDEX(XLIGH,0,1),,-1),-1))</f>
        <v/>
      </c>
      <c r="AS159" t="str" cm="1">
        <f t="array" aca="1" ref="AS159" ca="1">_xlfn.IFS($AP159="","",TRUE,IFERROR(_xlfn.XLOOKUP(AP159,INDEX(XLIGH,0,2),INDEX(XLIGH,0,3),,-1),-1))</f>
        <v/>
      </c>
      <c r="AT159" s="39" t="str" cm="1">
        <f t="array" aca="1" ref="AT159" ca="1">_xlfn.IFS(AP159="","",(AQ159+AS159)&gt;AP159,AR159+(AP159-AQ159),TRUE,AP159)</f>
        <v/>
      </c>
      <c r="AU159" t="str" cm="1">
        <f t="array" aca="1" ref="AU159" ca="1">_xlfn.IFS($AT159="","",TRUE,IFERROR(_xlfn.XLOOKUP(AT159,INDEX(XTEMP,0,2),INDEX(XTEMP,0,2),,-1),-1))</f>
        <v/>
      </c>
      <c r="AV159" t="str" cm="1">
        <f t="array" aca="1" ref="AV159" ca="1">_xlfn.IFS($AT159="","",TRUE,IFERROR(_xlfn.XLOOKUP(AT159,INDEX(XTEMP,0,2),INDEX(XTEMP,0,1),,-1),-1))</f>
        <v/>
      </c>
      <c r="AW159" t="str" cm="1">
        <f t="array" aca="1" ref="AW159" ca="1">_xlfn.IFS($AT159="","",TRUE,IFERROR(_xlfn.XLOOKUP(AT159,INDEX(XTEMP,0,2),INDEX(XTEMP,0,3),,-1),-1))</f>
        <v/>
      </c>
      <c r="AX159" s="39" t="str" cm="1">
        <f t="array" aca="1" ref="AX159" ca="1">_xlfn.IFS(AT159="","",(AU159+AW159)&gt;AT159,AV159+(AT159-AU159),TRUE,AT159)</f>
        <v/>
      </c>
      <c r="AY159" t="str" cm="1">
        <f t="array" aca="1" ref="AY159" ca="1">_xlfn.IFS($AX159="","",TRUE,IFERROR(_xlfn.XLOOKUP(AX159,INDEX(XHUMI,0,2),INDEX(XHUMI,0,2),,-1),-1))</f>
        <v/>
      </c>
      <c r="AZ159" t="str" cm="1">
        <f t="array" aca="1" ref="AZ159" ca="1">_xlfn.IFS($AX159="","",TRUE,IFERROR(_xlfn.XLOOKUP(AX159,INDEX(XHUMI,0,2),INDEX(XHUMI,0,1),,-1),-1))</f>
        <v/>
      </c>
      <c r="BA159" t="str" cm="1">
        <f t="array" aca="1" ref="BA159" ca="1">_xlfn.IFS($AX159="","",TRUE,IFERROR(_xlfn.XLOOKUP(AX159,INDEX(XHUMI,0,2),INDEX(XHUMI,0,3),,-1),-1))</f>
        <v/>
      </c>
      <c r="BB159" s="39" t="str" cm="1">
        <f t="array" aca="1" ref="BB159" ca="1">_xlfn.IFS(AX159="","",(AY159+BA159)&gt;AX159,AZ159+(AX159-AY159),TRUE,AX159)</f>
        <v/>
      </c>
      <c r="DY159" s="20"/>
      <c r="JM159" s="22"/>
    </row>
    <row r="160" spans="1:296" x14ac:dyDescent="0.3">
      <c r="A160">
        <v>148</v>
      </c>
      <c r="C160" s="9" t="str">
        <f t="shared" ca="1" si="6"/>
        <v>3861728218 3796217004 3951577</v>
      </c>
      <c r="D160">
        <f t="shared" ca="1" si="7"/>
        <v>29</v>
      </c>
      <c r="E160" t="str" cm="1">
        <f t="array" aca="1" ref="E160" ca="1">_xlfn.IFS($C160=0,"",
NOT(ISERROR(VALUE(LEFT($C160,1)))),"V",
$A160=1,"begn",
TRUE,LEFT($C160,4)
)</f>
        <v>V</v>
      </c>
      <c r="F160" t="str" cm="1">
        <f t="array" aca="1" ref="F160:H160" ca="1">_xlfn.IFS($C160=0,"",
TRUE,_xlfn.TEXTSPLIT(IF($A160=1,MID($C160,7,1000),$C160)," ")
)</f>
        <v>3861728218</v>
      </c>
      <c r="G160" t="str">
        <f ca="1"/>
        <v>3796217004</v>
      </c>
      <c r="H160" t="str">
        <f ca="1"/>
        <v>3951577</v>
      </c>
      <c r="U160"/>
      <c r="Z160" s="37" t="str">
        <f t="shared" ca="1" si="8"/>
        <v/>
      </c>
      <c r="AA160" t="str" cm="1">
        <f t="array" aca="1" ref="AA160" ca="1">_xlfn.IFS($Z160="","",TRUE,IFERROR(_xlfn.XLOOKUP(Z160,INDEX(XSEED,0,2),INDEX(XSEED,0,2),,-1),-1))</f>
        <v/>
      </c>
      <c r="AB160" t="str" cm="1">
        <f t="array" aca="1" ref="AB160" ca="1">_xlfn.IFS($Z160="","",TRUE,IFERROR(_xlfn.XLOOKUP(Z160,INDEX(XSEED,0,2),INDEX(XSEED,0,1),,-1),-1))</f>
        <v/>
      </c>
      <c r="AC160" t="str" cm="1">
        <f t="array" aca="1" ref="AC160" ca="1">_xlfn.IFS($Z160="","",TRUE,IFERROR(_xlfn.XLOOKUP(Z160,INDEX(XSEED,0,2),INDEX(XSEED,0,3),,-1),-1))</f>
        <v/>
      </c>
      <c r="AD160" s="39" t="str" cm="1">
        <f t="array" aca="1" ref="AD160" ca="1">_xlfn.IFS(Z160="","",(AA160+AC160)&gt;Z160,AB160+(Z160-AA160),TRUE,Z160)</f>
        <v/>
      </c>
      <c r="AE160" t="str" cm="1">
        <f t="array" aca="1" ref="AE160" ca="1">_xlfn.IFS($AD160="","",TRUE,IFERROR(_xlfn.XLOOKUP(AD160,INDEX(XSOIL,0,2),INDEX(XSOIL,0,2),,-1),-1))</f>
        <v/>
      </c>
      <c r="AF160" t="str" cm="1">
        <f t="array" aca="1" ref="AF160" ca="1">_xlfn.IFS($AD160="","",TRUE,IFERROR(_xlfn.XLOOKUP(AD160,INDEX(XSOIL,0,2),INDEX(XSOIL,0,1),,-1),-1))</f>
        <v/>
      </c>
      <c r="AG160" t="str" cm="1">
        <f t="array" aca="1" ref="AG160" ca="1">_xlfn.IFS($AD160="","",TRUE,IFERROR(_xlfn.XLOOKUP(AD160,INDEX(XSOIL,0,2),INDEX(XSOIL,0,3),,-1),-1))</f>
        <v/>
      </c>
      <c r="AH160" s="39" t="str" cm="1">
        <f t="array" aca="1" ref="AH160" ca="1">_xlfn.IFS(AD160="","",(AE160+AG160)&gt;AD160,AF160+(AD160-AE160),TRUE,AD160)</f>
        <v/>
      </c>
      <c r="AI160" t="str" cm="1">
        <f t="array" aca="1" ref="AI160" ca="1">_xlfn.IFS($AH160="","",TRUE,IFERROR(_xlfn.XLOOKUP(AH160,INDEX(XFERT,0,2),INDEX(XFERT,0,2),,-1),-1))</f>
        <v/>
      </c>
      <c r="AJ160" t="str" cm="1">
        <f t="array" aca="1" ref="AJ160" ca="1">_xlfn.IFS($AH160="","",TRUE,IFERROR(_xlfn.XLOOKUP(AH160,INDEX(XFERT,0,2),INDEX(XFERT,0,1),,-1),-1))</f>
        <v/>
      </c>
      <c r="AK160" t="str" cm="1">
        <f t="array" aca="1" ref="AK160" ca="1">_xlfn.IFS($AH160="","",TRUE,IFERROR(_xlfn.XLOOKUP(AH160,INDEX(XFERT,0,2),INDEX(XFERT,0,3),,-1),-1))</f>
        <v/>
      </c>
      <c r="AL160" s="39" t="str" cm="1">
        <f t="array" aca="1" ref="AL160" ca="1">_xlfn.IFS(AH160="","",(AI160+AK160)&gt;AH160,AJ160+(AH160-AI160),TRUE,AH160)</f>
        <v/>
      </c>
      <c r="AM160" t="str" cm="1">
        <f t="array" aca="1" ref="AM160" ca="1">_xlfn.IFS($AL160="","",TRUE,IFERROR(_xlfn.XLOOKUP(AL160,INDEX(XWATE,0,2),INDEX(XWATE,0,2),,-1),-1))</f>
        <v/>
      </c>
      <c r="AN160" t="str" cm="1">
        <f t="array" aca="1" ref="AN160" ca="1">_xlfn.IFS($AL160="","",TRUE,IFERROR(_xlfn.XLOOKUP(AL160,INDEX(XWATE,0,2),INDEX(XWATE,0,1),,-1),-1))</f>
        <v/>
      </c>
      <c r="AO160" t="str" cm="1">
        <f t="array" aca="1" ref="AO160" ca="1">_xlfn.IFS($AL160="","",TRUE,IFERROR(_xlfn.XLOOKUP(AL160,INDEX(XWATE,0,2),INDEX(XWATE,0,3),,-1),-1))</f>
        <v/>
      </c>
      <c r="AP160" s="39" t="str" cm="1">
        <f t="array" aca="1" ref="AP160" ca="1">_xlfn.IFS(AL160="","",(AM160+AO160)&gt;AL160,AN160+(AL160-AM160),TRUE,AL160)</f>
        <v/>
      </c>
      <c r="AQ160" t="str" cm="1">
        <f t="array" aca="1" ref="AQ160" ca="1">_xlfn.IFS($AP160="","",TRUE,IFERROR(_xlfn.XLOOKUP(AP160,INDEX(XLIGH,0,2),INDEX(XLIGH,0,2),,-1),-1))</f>
        <v/>
      </c>
      <c r="AR160" t="str" cm="1">
        <f t="array" aca="1" ref="AR160" ca="1">_xlfn.IFS($AP160="","",TRUE,IFERROR(_xlfn.XLOOKUP(AP160,INDEX(XLIGH,0,2),INDEX(XLIGH,0,1),,-1),-1))</f>
        <v/>
      </c>
      <c r="AS160" t="str" cm="1">
        <f t="array" aca="1" ref="AS160" ca="1">_xlfn.IFS($AP160="","",TRUE,IFERROR(_xlfn.XLOOKUP(AP160,INDEX(XLIGH,0,2),INDEX(XLIGH,0,3),,-1),-1))</f>
        <v/>
      </c>
      <c r="AT160" s="39" t="str" cm="1">
        <f t="array" aca="1" ref="AT160" ca="1">_xlfn.IFS(AP160="","",(AQ160+AS160)&gt;AP160,AR160+(AP160-AQ160),TRUE,AP160)</f>
        <v/>
      </c>
      <c r="AU160" t="str" cm="1">
        <f t="array" aca="1" ref="AU160" ca="1">_xlfn.IFS($AT160="","",TRUE,IFERROR(_xlfn.XLOOKUP(AT160,INDEX(XTEMP,0,2),INDEX(XTEMP,0,2),,-1),-1))</f>
        <v/>
      </c>
      <c r="AV160" t="str" cm="1">
        <f t="array" aca="1" ref="AV160" ca="1">_xlfn.IFS($AT160="","",TRUE,IFERROR(_xlfn.XLOOKUP(AT160,INDEX(XTEMP,0,2),INDEX(XTEMP,0,1),,-1),-1))</f>
        <v/>
      </c>
      <c r="AW160" t="str" cm="1">
        <f t="array" aca="1" ref="AW160" ca="1">_xlfn.IFS($AT160="","",TRUE,IFERROR(_xlfn.XLOOKUP(AT160,INDEX(XTEMP,0,2),INDEX(XTEMP,0,3),,-1),-1))</f>
        <v/>
      </c>
      <c r="AX160" s="39" t="str" cm="1">
        <f t="array" aca="1" ref="AX160" ca="1">_xlfn.IFS(AT160="","",(AU160+AW160)&gt;AT160,AV160+(AT160-AU160),TRUE,AT160)</f>
        <v/>
      </c>
      <c r="AY160" t="str" cm="1">
        <f t="array" aca="1" ref="AY160" ca="1">_xlfn.IFS($AX160="","",TRUE,IFERROR(_xlfn.XLOOKUP(AX160,INDEX(XHUMI,0,2),INDEX(XHUMI,0,2),,-1),-1))</f>
        <v/>
      </c>
      <c r="AZ160" t="str" cm="1">
        <f t="array" aca="1" ref="AZ160" ca="1">_xlfn.IFS($AX160="","",TRUE,IFERROR(_xlfn.XLOOKUP(AX160,INDEX(XHUMI,0,2),INDEX(XHUMI,0,1),,-1),-1))</f>
        <v/>
      </c>
      <c r="BA160" t="str" cm="1">
        <f t="array" aca="1" ref="BA160" ca="1">_xlfn.IFS($AX160="","",TRUE,IFERROR(_xlfn.XLOOKUP(AX160,INDEX(XHUMI,0,2),INDEX(XHUMI,0,3),,-1),-1))</f>
        <v/>
      </c>
      <c r="BB160" s="39" t="str" cm="1">
        <f t="array" aca="1" ref="BB160" ca="1">_xlfn.IFS(AX160="","",(AY160+BA160)&gt;AX160,AZ160+(AX160-AY160),TRUE,AX160)</f>
        <v/>
      </c>
      <c r="DY160" s="20"/>
      <c r="JM160" s="22"/>
    </row>
    <row r="161" spans="1:273" x14ac:dyDescent="0.3">
      <c r="A161">
        <v>149</v>
      </c>
      <c r="C161" s="9" t="str">
        <f t="shared" ca="1" si="6"/>
        <v>700036088 2134161201 67667679</v>
      </c>
      <c r="D161">
        <f t="shared" ca="1" si="7"/>
        <v>29</v>
      </c>
      <c r="E161" t="str" cm="1">
        <f t="array" aca="1" ref="E161" ca="1">_xlfn.IFS($C161=0,"",
NOT(ISERROR(VALUE(LEFT($C161,1)))),"V",
$A161=1,"begn",
TRUE,LEFT($C161,4)
)</f>
        <v>V</v>
      </c>
      <c r="F161" t="str" cm="1">
        <f t="array" aca="1" ref="F161:H161" ca="1">_xlfn.IFS($C161=0,"",
TRUE,_xlfn.TEXTSPLIT(IF($A161=1,MID($C161,7,1000),$C161)," ")
)</f>
        <v>700036088</v>
      </c>
      <c r="G161" t="str">
        <f ca="1"/>
        <v>2134161201</v>
      </c>
      <c r="H161" t="str">
        <f ca="1"/>
        <v>67667679</v>
      </c>
      <c r="U161"/>
      <c r="Z161" s="37" t="str">
        <f t="shared" ca="1" si="8"/>
        <v/>
      </c>
      <c r="AA161" t="str" cm="1">
        <f t="array" aca="1" ref="AA161" ca="1">_xlfn.IFS($Z161="","",TRUE,IFERROR(_xlfn.XLOOKUP(Z161,INDEX(XSEED,0,2),INDEX(XSEED,0,2),,-1),-1))</f>
        <v/>
      </c>
      <c r="AB161" t="str" cm="1">
        <f t="array" aca="1" ref="AB161" ca="1">_xlfn.IFS($Z161="","",TRUE,IFERROR(_xlfn.XLOOKUP(Z161,INDEX(XSEED,0,2),INDEX(XSEED,0,1),,-1),-1))</f>
        <v/>
      </c>
      <c r="AC161" t="str" cm="1">
        <f t="array" aca="1" ref="AC161" ca="1">_xlfn.IFS($Z161="","",TRUE,IFERROR(_xlfn.XLOOKUP(Z161,INDEX(XSEED,0,2),INDEX(XSEED,0,3),,-1),-1))</f>
        <v/>
      </c>
      <c r="AD161" s="39" t="str" cm="1">
        <f t="array" aca="1" ref="AD161" ca="1">_xlfn.IFS(Z161="","",(AA161+AC161)&gt;Z161,AB161+(Z161-AA161),TRUE,Z161)</f>
        <v/>
      </c>
      <c r="AE161" t="str" cm="1">
        <f t="array" aca="1" ref="AE161" ca="1">_xlfn.IFS($AD161="","",TRUE,IFERROR(_xlfn.XLOOKUP(AD161,INDEX(XSOIL,0,2),INDEX(XSOIL,0,2),,-1),-1))</f>
        <v/>
      </c>
      <c r="AF161" t="str" cm="1">
        <f t="array" aca="1" ref="AF161" ca="1">_xlfn.IFS($AD161="","",TRUE,IFERROR(_xlfn.XLOOKUP(AD161,INDEX(XSOIL,0,2),INDEX(XSOIL,0,1),,-1),-1))</f>
        <v/>
      </c>
      <c r="AG161" t="str" cm="1">
        <f t="array" aca="1" ref="AG161" ca="1">_xlfn.IFS($AD161="","",TRUE,IFERROR(_xlfn.XLOOKUP(AD161,INDEX(XSOIL,0,2),INDEX(XSOIL,0,3),,-1),-1))</f>
        <v/>
      </c>
      <c r="AH161" s="39" t="str" cm="1">
        <f t="array" aca="1" ref="AH161" ca="1">_xlfn.IFS(AD161="","",(AE161+AG161)&gt;AD161,AF161+(AD161-AE161),TRUE,AD161)</f>
        <v/>
      </c>
      <c r="AI161" t="str" cm="1">
        <f t="array" aca="1" ref="AI161" ca="1">_xlfn.IFS($AH161="","",TRUE,IFERROR(_xlfn.XLOOKUP(AH161,INDEX(XFERT,0,2),INDEX(XFERT,0,2),,-1),-1))</f>
        <v/>
      </c>
      <c r="AJ161" t="str" cm="1">
        <f t="array" aca="1" ref="AJ161" ca="1">_xlfn.IFS($AH161="","",TRUE,IFERROR(_xlfn.XLOOKUP(AH161,INDEX(XFERT,0,2),INDEX(XFERT,0,1),,-1),-1))</f>
        <v/>
      </c>
      <c r="AK161" t="str" cm="1">
        <f t="array" aca="1" ref="AK161" ca="1">_xlfn.IFS($AH161="","",TRUE,IFERROR(_xlfn.XLOOKUP(AH161,INDEX(XFERT,0,2),INDEX(XFERT,0,3),,-1),-1))</f>
        <v/>
      </c>
      <c r="AL161" s="39" t="str" cm="1">
        <f t="array" aca="1" ref="AL161" ca="1">_xlfn.IFS(AH161="","",(AI161+AK161)&gt;AH161,AJ161+(AH161-AI161),TRUE,AH161)</f>
        <v/>
      </c>
      <c r="AM161" t="str" cm="1">
        <f t="array" aca="1" ref="AM161" ca="1">_xlfn.IFS($AL161="","",TRUE,IFERROR(_xlfn.XLOOKUP(AL161,INDEX(XWATE,0,2),INDEX(XWATE,0,2),,-1),-1))</f>
        <v/>
      </c>
      <c r="AN161" t="str" cm="1">
        <f t="array" aca="1" ref="AN161" ca="1">_xlfn.IFS($AL161="","",TRUE,IFERROR(_xlfn.XLOOKUP(AL161,INDEX(XWATE,0,2),INDEX(XWATE,0,1),,-1),-1))</f>
        <v/>
      </c>
      <c r="AO161" t="str" cm="1">
        <f t="array" aca="1" ref="AO161" ca="1">_xlfn.IFS($AL161="","",TRUE,IFERROR(_xlfn.XLOOKUP(AL161,INDEX(XWATE,0,2),INDEX(XWATE,0,3),,-1),-1))</f>
        <v/>
      </c>
      <c r="AP161" s="39" t="str" cm="1">
        <f t="array" aca="1" ref="AP161" ca="1">_xlfn.IFS(AL161="","",(AM161+AO161)&gt;AL161,AN161+(AL161-AM161),TRUE,AL161)</f>
        <v/>
      </c>
      <c r="AQ161" t="str" cm="1">
        <f t="array" aca="1" ref="AQ161" ca="1">_xlfn.IFS($AP161="","",TRUE,IFERROR(_xlfn.XLOOKUP(AP161,INDEX(XLIGH,0,2),INDEX(XLIGH,0,2),,-1),-1))</f>
        <v/>
      </c>
      <c r="AR161" t="str" cm="1">
        <f t="array" aca="1" ref="AR161" ca="1">_xlfn.IFS($AP161="","",TRUE,IFERROR(_xlfn.XLOOKUP(AP161,INDEX(XLIGH,0,2),INDEX(XLIGH,0,1),,-1),-1))</f>
        <v/>
      </c>
      <c r="AS161" t="str" cm="1">
        <f t="array" aca="1" ref="AS161" ca="1">_xlfn.IFS($AP161="","",TRUE,IFERROR(_xlfn.XLOOKUP(AP161,INDEX(XLIGH,0,2),INDEX(XLIGH,0,3),,-1),-1))</f>
        <v/>
      </c>
      <c r="AT161" s="39" t="str" cm="1">
        <f t="array" aca="1" ref="AT161" ca="1">_xlfn.IFS(AP161="","",(AQ161+AS161)&gt;AP161,AR161+(AP161-AQ161),TRUE,AP161)</f>
        <v/>
      </c>
      <c r="AU161" t="str" cm="1">
        <f t="array" aca="1" ref="AU161" ca="1">_xlfn.IFS($AT161="","",TRUE,IFERROR(_xlfn.XLOOKUP(AT161,INDEX(XTEMP,0,2),INDEX(XTEMP,0,2),,-1),-1))</f>
        <v/>
      </c>
      <c r="AV161" t="str" cm="1">
        <f t="array" aca="1" ref="AV161" ca="1">_xlfn.IFS($AT161="","",TRUE,IFERROR(_xlfn.XLOOKUP(AT161,INDEX(XTEMP,0,2),INDEX(XTEMP,0,1),,-1),-1))</f>
        <v/>
      </c>
      <c r="AW161" t="str" cm="1">
        <f t="array" aca="1" ref="AW161" ca="1">_xlfn.IFS($AT161="","",TRUE,IFERROR(_xlfn.XLOOKUP(AT161,INDEX(XTEMP,0,2),INDEX(XTEMP,0,3),,-1),-1))</f>
        <v/>
      </c>
      <c r="AX161" s="39" t="str" cm="1">
        <f t="array" aca="1" ref="AX161" ca="1">_xlfn.IFS(AT161="","",(AU161+AW161)&gt;AT161,AV161+(AT161-AU161),TRUE,AT161)</f>
        <v/>
      </c>
      <c r="AY161" t="str" cm="1">
        <f t="array" aca="1" ref="AY161" ca="1">_xlfn.IFS($AX161="","",TRUE,IFERROR(_xlfn.XLOOKUP(AX161,INDEX(XHUMI,0,2),INDEX(XHUMI,0,2),,-1),-1))</f>
        <v/>
      </c>
      <c r="AZ161" t="str" cm="1">
        <f t="array" aca="1" ref="AZ161" ca="1">_xlfn.IFS($AX161="","",TRUE,IFERROR(_xlfn.XLOOKUP(AX161,INDEX(XHUMI,0,2),INDEX(XHUMI,0,1),,-1),-1))</f>
        <v/>
      </c>
      <c r="BA161" t="str" cm="1">
        <f t="array" aca="1" ref="BA161" ca="1">_xlfn.IFS($AX161="","",TRUE,IFERROR(_xlfn.XLOOKUP(AX161,INDEX(XHUMI,0,2),INDEX(XHUMI,0,3),,-1),-1))</f>
        <v/>
      </c>
      <c r="BB161" s="39" t="str" cm="1">
        <f t="array" aca="1" ref="BB161" ca="1">_xlfn.IFS(AX161="","",(AY161+BA161)&gt;AX161,AZ161+(AX161-AY161),TRUE,AX161)</f>
        <v/>
      </c>
      <c r="DY161" s="20"/>
      <c r="JM161" s="22"/>
    </row>
    <row r="162" spans="1:273" x14ac:dyDescent="0.3">
      <c r="A162">
        <v>150</v>
      </c>
      <c r="C162" s="9" t="str">
        <f t="shared" ca="1" si="6"/>
        <v>2639129496 1078899666 14355752</v>
      </c>
      <c r="D162">
        <f t="shared" ca="1" si="7"/>
        <v>30</v>
      </c>
      <c r="E162" t="str" cm="1">
        <f t="array" aca="1" ref="E162" ca="1">_xlfn.IFS($C162=0,"",
NOT(ISERROR(VALUE(LEFT($C162,1)))),"V",
$A162=1,"begn",
TRUE,LEFT($C162,4)
)</f>
        <v>V</v>
      </c>
      <c r="F162" t="str" cm="1">
        <f t="array" aca="1" ref="F162:H162" ca="1">_xlfn.IFS($C162=0,"",
TRUE,_xlfn.TEXTSPLIT(IF($A162=1,MID($C162,7,1000),$C162)," ")
)</f>
        <v>2639129496</v>
      </c>
      <c r="G162" t="str">
        <f ca="1"/>
        <v>1078899666</v>
      </c>
      <c r="H162" t="str">
        <f ca="1"/>
        <v>14355752</v>
      </c>
      <c r="U162"/>
      <c r="Z162" s="37" t="str">
        <f t="shared" ca="1" si="8"/>
        <v/>
      </c>
      <c r="AA162" t="str" cm="1">
        <f t="array" aca="1" ref="AA162" ca="1">_xlfn.IFS($Z162="","",TRUE,IFERROR(_xlfn.XLOOKUP(Z162,INDEX(XSEED,0,2),INDEX(XSEED,0,2),,-1),-1))</f>
        <v/>
      </c>
      <c r="AB162" t="str" cm="1">
        <f t="array" aca="1" ref="AB162" ca="1">_xlfn.IFS($Z162="","",TRUE,IFERROR(_xlfn.XLOOKUP(Z162,INDEX(XSEED,0,2),INDEX(XSEED,0,1),,-1),-1))</f>
        <v/>
      </c>
      <c r="AC162" t="str" cm="1">
        <f t="array" aca="1" ref="AC162" ca="1">_xlfn.IFS($Z162="","",TRUE,IFERROR(_xlfn.XLOOKUP(Z162,INDEX(XSEED,0,2),INDEX(XSEED,0,3),,-1),-1))</f>
        <v/>
      </c>
      <c r="AD162" s="39" t="str" cm="1">
        <f t="array" aca="1" ref="AD162" ca="1">_xlfn.IFS(Z162="","",(AA162+AC162)&gt;Z162,AB162+(Z162-AA162),TRUE,Z162)</f>
        <v/>
      </c>
      <c r="AE162" t="str" cm="1">
        <f t="array" aca="1" ref="AE162" ca="1">_xlfn.IFS($AD162="","",TRUE,IFERROR(_xlfn.XLOOKUP(AD162,INDEX(XSOIL,0,2),INDEX(XSOIL,0,2),,-1),-1))</f>
        <v/>
      </c>
      <c r="AF162" t="str" cm="1">
        <f t="array" aca="1" ref="AF162" ca="1">_xlfn.IFS($AD162="","",TRUE,IFERROR(_xlfn.XLOOKUP(AD162,INDEX(XSOIL,0,2),INDEX(XSOIL,0,1),,-1),-1))</f>
        <v/>
      </c>
      <c r="AG162" t="str" cm="1">
        <f t="array" aca="1" ref="AG162" ca="1">_xlfn.IFS($AD162="","",TRUE,IFERROR(_xlfn.XLOOKUP(AD162,INDEX(XSOIL,0,2),INDEX(XSOIL,0,3),,-1),-1))</f>
        <v/>
      </c>
      <c r="AH162" s="39" t="str" cm="1">
        <f t="array" aca="1" ref="AH162" ca="1">_xlfn.IFS(AD162="","",(AE162+AG162)&gt;AD162,AF162+(AD162-AE162),TRUE,AD162)</f>
        <v/>
      </c>
      <c r="AI162" t="str" cm="1">
        <f t="array" aca="1" ref="AI162" ca="1">_xlfn.IFS($AH162="","",TRUE,IFERROR(_xlfn.XLOOKUP(AH162,INDEX(XFERT,0,2),INDEX(XFERT,0,2),,-1),-1))</f>
        <v/>
      </c>
      <c r="AJ162" t="str" cm="1">
        <f t="array" aca="1" ref="AJ162" ca="1">_xlfn.IFS($AH162="","",TRUE,IFERROR(_xlfn.XLOOKUP(AH162,INDEX(XFERT,0,2),INDEX(XFERT,0,1),,-1),-1))</f>
        <v/>
      </c>
      <c r="AK162" t="str" cm="1">
        <f t="array" aca="1" ref="AK162" ca="1">_xlfn.IFS($AH162="","",TRUE,IFERROR(_xlfn.XLOOKUP(AH162,INDEX(XFERT,0,2),INDEX(XFERT,0,3),,-1),-1))</f>
        <v/>
      </c>
      <c r="AL162" s="39" t="str" cm="1">
        <f t="array" aca="1" ref="AL162" ca="1">_xlfn.IFS(AH162="","",(AI162+AK162)&gt;AH162,AJ162+(AH162-AI162),TRUE,AH162)</f>
        <v/>
      </c>
      <c r="AM162" t="str" cm="1">
        <f t="array" aca="1" ref="AM162" ca="1">_xlfn.IFS($AL162="","",TRUE,IFERROR(_xlfn.XLOOKUP(AL162,INDEX(XWATE,0,2),INDEX(XWATE,0,2),,-1),-1))</f>
        <v/>
      </c>
      <c r="AN162" t="str" cm="1">
        <f t="array" aca="1" ref="AN162" ca="1">_xlfn.IFS($AL162="","",TRUE,IFERROR(_xlfn.XLOOKUP(AL162,INDEX(XWATE,0,2),INDEX(XWATE,0,1),,-1),-1))</f>
        <v/>
      </c>
      <c r="AO162" t="str" cm="1">
        <f t="array" aca="1" ref="AO162" ca="1">_xlfn.IFS($AL162="","",TRUE,IFERROR(_xlfn.XLOOKUP(AL162,INDEX(XWATE,0,2),INDEX(XWATE,0,3),,-1),-1))</f>
        <v/>
      </c>
      <c r="AP162" s="39" t="str" cm="1">
        <f t="array" aca="1" ref="AP162" ca="1">_xlfn.IFS(AL162="","",(AM162+AO162)&gt;AL162,AN162+(AL162-AM162),TRUE,AL162)</f>
        <v/>
      </c>
      <c r="AQ162" t="str" cm="1">
        <f t="array" aca="1" ref="AQ162" ca="1">_xlfn.IFS($AP162="","",TRUE,IFERROR(_xlfn.XLOOKUP(AP162,INDEX(XLIGH,0,2),INDEX(XLIGH,0,2),,-1),-1))</f>
        <v/>
      </c>
      <c r="AR162" t="str" cm="1">
        <f t="array" aca="1" ref="AR162" ca="1">_xlfn.IFS($AP162="","",TRUE,IFERROR(_xlfn.XLOOKUP(AP162,INDEX(XLIGH,0,2),INDEX(XLIGH,0,1),,-1),-1))</f>
        <v/>
      </c>
      <c r="AS162" t="str" cm="1">
        <f t="array" aca="1" ref="AS162" ca="1">_xlfn.IFS($AP162="","",TRUE,IFERROR(_xlfn.XLOOKUP(AP162,INDEX(XLIGH,0,2),INDEX(XLIGH,0,3),,-1),-1))</f>
        <v/>
      </c>
      <c r="AT162" s="39" t="str" cm="1">
        <f t="array" aca="1" ref="AT162" ca="1">_xlfn.IFS(AP162="","",(AQ162+AS162)&gt;AP162,AR162+(AP162-AQ162),TRUE,AP162)</f>
        <v/>
      </c>
      <c r="AU162" t="str" cm="1">
        <f t="array" aca="1" ref="AU162" ca="1">_xlfn.IFS($AT162="","",TRUE,IFERROR(_xlfn.XLOOKUP(AT162,INDEX(XTEMP,0,2),INDEX(XTEMP,0,2),,-1),-1))</f>
        <v/>
      </c>
      <c r="AV162" t="str" cm="1">
        <f t="array" aca="1" ref="AV162" ca="1">_xlfn.IFS($AT162="","",TRUE,IFERROR(_xlfn.XLOOKUP(AT162,INDEX(XTEMP,0,2),INDEX(XTEMP,0,1),,-1),-1))</f>
        <v/>
      </c>
      <c r="AW162" t="str" cm="1">
        <f t="array" aca="1" ref="AW162" ca="1">_xlfn.IFS($AT162="","",TRUE,IFERROR(_xlfn.XLOOKUP(AT162,INDEX(XTEMP,0,2),INDEX(XTEMP,0,3),,-1),-1))</f>
        <v/>
      </c>
      <c r="AX162" s="39" t="str" cm="1">
        <f t="array" aca="1" ref="AX162" ca="1">_xlfn.IFS(AT162="","",(AU162+AW162)&gt;AT162,AV162+(AT162-AU162),TRUE,AT162)</f>
        <v/>
      </c>
      <c r="AY162" t="str" cm="1">
        <f t="array" aca="1" ref="AY162" ca="1">_xlfn.IFS($AX162="","",TRUE,IFERROR(_xlfn.XLOOKUP(AX162,INDEX(XHUMI,0,2),INDEX(XHUMI,0,2),,-1),-1))</f>
        <v/>
      </c>
      <c r="AZ162" t="str" cm="1">
        <f t="array" aca="1" ref="AZ162" ca="1">_xlfn.IFS($AX162="","",TRUE,IFERROR(_xlfn.XLOOKUP(AX162,INDEX(XHUMI,0,2),INDEX(XHUMI,0,1),,-1),-1))</f>
        <v/>
      </c>
      <c r="BA162" t="str" cm="1">
        <f t="array" aca="1" ref="BA162" ca="1">_xlfn.IFS($AX162="","",TRUE,IFERROR(_xlfn.XLOOKUP(AX162,INDEX(XHUMI,0,2),INDEX(XHUMI,0,3),,-1),-1))</f>
        <v/>
      </c>
      <c r="BB162" s="39" t="str" cm="1">
        <f t="array" aca="1" ref="BB162" ca="1">_xlfn.IFS(AX162="","",(AY162+BA162)&gt;AX162,AZ162+(AX162-AY162),TRUE,AX162)</f>
        <v/>
      </c>
      <c r="DY162" s="20"/>
      <c r="JM162" s="22"/>
    </row>
    <row r="163" spans="1:273" x14ac:dyDescent="0.3">
      <c r="A163">
        <v>151</v>
      </c>
      <c r="C163" s="9" t="str">
        <f t="shared" ca="1" si="6"/>
        <v>4003067932 4146768977 27598493</v>
      </c>
      <c r="D163">
        <f t="shared" ca="1" si="7"/>
        <v>30</v>
      </c>
      <c r="E163" t="str" cm="1">
        <f t="array" aca="1" ref="E163" ca="1">_xlfn.IFS($C163=0,"",
NOT(ISERROR(VALUE(LEFT($C163,1)))),"V",
$A163=1,"begn",
TRUE,LEFT($C163,4)
)</f>
        <v>V</v>
      </c>
      <c r="F163" t="str" cm="1">
        <f t="array" aca="1" ref="F163:H163" ca="1">_xlfn.IFS($C163=0,"",
TRUE,_xlfn.TEXTSPLIT(IF($A163=1,MID($C163,7,1000),$C163)," ")
)</f>
        <v>4003067932</v>
      </c>
      <c r="G163" t="str">
        <f ca="1"/>
        <v>4146768977</v>
      </c>
      <c r="H163" t="str">
        <f ca="1"/>
        <v>27598493</v>
      </c>
      <c r="U163"/>
      <c r="Z163" s="37" t="str">
        <f t="shared" ca="1" si="8"/>
        <v/>
      </c>
      <c r="AA163" t="str" cm="1">
        <f t="array" aca="1" ref="AA163" ca="1">_xlfn.IFS($Z163="","",TRUE,IFERROR(_xlfn.XLOOKUP(Z163,INDEX(XSEED,0,2),INDEX(XSEED,0,2),,-1),-1))</f>
        <v/>
      </c>
      <c r="AB163" t="str" cm="1">
        <f t="array" aca="1" ref="AB163" ca="1">_xlfn.IFS($Z163="","",TRUE,IFERROR(_xlfn.XLOOKUP(Z163,INDEX(XSEED,0,2),INDEX(XSEED,0,1),,-1),-1))</f>
        <v/>
      </c>
      <c r="AC163" t="str" cm="1">
        <f t="array" aca="1" ref="AC163" ca="1">_xlfn.IFS($Z163="","",TRUE,IFERROR(_xlfn.XLOOKUP(Z163,INDEX(XSEED,0,2),INDEX(XSEED,0,3),,-1),-1))</f>
        <v/>
      </c>
      <c r="AD163" s="39" t="str" cm="1">
        <f t="array" aca="1" ref="AD163" ca="1">_xlfn.IFS(Z163="","",(AA163+AC163)&gt;Z163,AB163+(Z163-AA163),TRUE,Z163)</f>
        <v/>
      </c>
      <c r="AE163" t="str" cm="1">
        <f t="array" aca="1" ref="AE163" ca="1">_xlfn.IFS($AD163="","",TRUE,IFERROR(_xlfn.XLOOKUP(AD163,INDEX(XSOIL,0,2),INDEX(XSOIL,0,2),,-1),-1))</f>
        <v/>
      </c>
      <c r="AF163" t="str" cm="1">
        <f t="array" aca="1" ref="AF163" ca="1">_xlfn.IFS($AD163="","",TRUE,IFERROR(_xlfn.XLOOKUP(AD163,INDEX(XSOIL,0,2),INDEX(XSOIL,0,1),,-1),-1))</f>
        <v/>
      </c>
      <c r="AG163" t="str" cm="1">
        <f t="array" aca="1" ref="AG163" ca="1">_xlfn.IFS($AD163="","",TRUE,IFERROR(_xlfn.XLOOKUP(AD163,INDEX(XSOIL,0,2),INDEX(XSOIL,0,3),,-1),-1))</f>
        <v/>
      </c>
      <c r="AH163" s="39" t="str" cm="1">
        <f t="array" aca="1" ref="AH163" ca="1">_xlfn.IFS(AD163="","",(AE163+AG163)&gt;AD163,AF163+(AD163-AE163),TRUE,AD163)</f>
        <v/>
      </c>
      <c r="AI163" t="str" cm="1">
        <f t="array" aca="1" ref="AI163" ca="1">_xlfn.IFS($AH163="","",TRUE,IFERROR(_xlfn.XLOOKUP(AH163,INDEX(XFERT,0,2),INDEX(XFERT,0,2),,-1),-1))</f>
        <v/>
      </c>
      <c r="AJ163" t="str" cm="1">
        <f t="array" aca="1" ref="AJ163" ca="1">_xlfn.IFS($AH163="","",TRUE,IFERROR(_xlfn.XLOOKUP(AH163,INDEX(XFERT,0,2),INDEX(XFERT,0,1),,-1),-1))</f>
        <v/>
      </c>
      <c r="AK163" t="str" cm="1">
        <f t="array" aca="1" ref="AK163" ca="1">_xlfn.IFS($AH163="","",TRUE,IFERROR(_xlfn.XLOOKUP(AH163,INDEX(XFERT,0,2),INDEX(XFERT,0,3),,-1),-1))</f>
        <v/>
      </c>
      <c r="AL163" s="39" t="str" cm="1">
        <f t="array" aca="1" ref="AL163" ca="1">_xlfn.IFS(AH163="","",(AI163+AK163)&gt;AH163,AJ163+(AH163-AI163),TRUE,AH163)</f>
        <v/>
      </c>
      <c r="AM163" t="str" cm="1">
        <f t="array" aca="1" ref="AM163" ca="1">_xlfn.IFS($AL163="","",TRUE,IFERROR(_xlfn.XLOOKUP(AL163,INDEX(XWATE,0,2),INDEX(XWATE,0,2),,-1),-1))</f>
        <v/>
      </c>
      <c r="AN163" t="str" cm="1">
        <f t="array" aca="1" ref="AN163" ca="1">_xlfn.IFS($AL163="","",TRUE,IFERROR(_xlfn.XLOOKUP(AL163,INDEX(XWATE,0,2),INDEX(XWATE,0,1),,-1),-1))</f>
        <v/>
      </c>
      <c r="AO163" t="str" cm="1">
        <f t="array" aca="1" ref="AO163" ca="1">_xlfn.IFS($AL163="","",TRUE,IFERROR(_xlfn.XLOOKUP(AL163,INDEX(XWATE,0,2),INDEX(XWATE,0,3),,-1),-1))</f>
        <v/>
      </c>
      <c r="AP163" s="39" t="str" cm="1">
        <f t="array" aca="1" ref="AP163" ca="1">_xlfn.IFS(AL163="","",(AM163+AO163)&gt;AL163,AN163+(AL163-AM163),TRUE,AL163)</f>
        <v/>
      </c>
      <c r="AQ163" t="str" cm="1">
        <f t="array" aca="1" ref="AQ163" ca="1">_xlfn.IFS($AP163="","",TRUE,IFERROR(_xlfn.XLOOKUP(AP163,INDEX(XLIGH,0,2),INDEX(XLIGH,0,2),,-1),-1))</f>
        <v/>
      </c>
      <c r="AR163" t="str" cm="1">
        <f t="array" aca="1" ref="AR163" ca="1">_xlfn.IFS($AP163="","",TRUE,IFERROR(_xlfn.XLOOKUP(AP163,INDEX(XLIGH,0,2),INDEX(XLIGH,0,1),,-1),-1))</f>
        <v/>
      </c>
      <c r="AS163" t="str" cm="1">
        <f t="array" aca="1" ref="AS163" ca="1">_xlfn.IFS($AP163="","",TRUE,IFERROR(_xlfn.XLOOKUP(AP163,INDEX(XLIGH,0,2),INDEX(XLIGH,0,3),,-1),-1))</f>
        <v/>
      </c>
      <c r="AT163" s="39" t="str" cm="1">
        <f t="array" aca="1" ref="AT163" ca="1">_xlfn.IFS(AP163="","",(AQ163+AS163)&gt;AP163,AR163+(AP163-AQ163),TRUE,AP163)</f>
        <v/>
      </c>
      <c r="AU163" t="str" cm="1">
        <f t="array" aca="1" ref="AU163" ca="1">_xlfn.IFS($AT163="","",TRUE,IFERROR(_xlfn.XLOOKUP(AT163,INDEX(XTEMP,0,2),INDEX(XTEMP,0,2),,-1),-1))</f>
        <v/>
      </c>
      <c r="AV163" t="str" cm="1">
        <f t="array" aca="1" ref="AV163" ca="1">_xlfn.IFS($AT163="","",TRUE,IFERROR(_xlfn.XLOOKUP(AT163,INDEX(XTEMP,0,2),INDEX(XTEMP,0,1),,-1),-1))</f>
        <v/>
      </c>
      <c r="AW163" t="str" cm="1">
        <f t="array" aca="1" ref="AW163" ca="1">_xlfn.IFS($AT163="","",TRUE,IFERROR(_xlfn.XLOOKUP(AT163,INDEX(XTEMP,0,2),INDEX(XTEMP,0,3),,-1),-1))</f>
        <v/>
      </c>
      <c r="AX163" s="39" t="str" cm="1">
        <f t="array" aca="1" ref="AX163" ca="1">_xlfn.IFS(AT163="","",(AU163+AW163)&gt;AT163,AV163+(AT163-AU163),TRUE,AT163)</f>
        <v/>
      </c>
      <c r="AY163" t="str" cm="1">
        <f t="array" aca="1" ref="AY163" ca="1">_xlfn.IFS($AX163="","",TRUE,IFERROR(_xlfn.XLOOKUP(AX163,INDEX(XHUMI,0,2),INDEX(XHUMI,0,2),,-1),-1))</f>
        <v/>
      </c>
      <c r="AZ163" t="str" cm="1">
        <f t="array" aca="1" ref="AZ163" ca="1">_xlfn.IFS($AX163="","",TRUE,IFERROR(_xlfn.XLOOKUP(AX163,INDEX(XHUMI,0,2),INDEX(XHUMI,0,1),,-1),-1))</f>
        <v/>
      </c>
      <c r="BA163" t="str" cm="1">
        <f t="array" aca="1" ref="BA163" ca="1">_xlfn.IFS($AX163="","",TRUE,IFERROR(_xlfn.XLOOKUP(AX163,INDEX(XHUMI,0,2),INDEX(XHUMI,0,3),,-1),-1))</f>
        <v/>
      </c>
      <c r="BB163" s="39" t="str" cm="1">
        <f t="array" aca="1" ref="BB163" ca="1">_xlfn.IFS(AX163="","",(AY163+BA163)&gt;AX163,AZ163+(AX163-AY163),TRUE,AX163)</f>
        <v/>
      </c>
      <c r="DY163" s="20"/>
    </row>
    <row r="164" spans="1:273" x14ac:dyDescent="0.3">
      <c r="A164">
        <v>152</v>
      </c>
      <c r="C164" s="9" t="str">
        <f t="shared" ca="1" si="6"/>
        <v>569558723 2311178479 130477365</v>
      </c>
      <c r="D164">
        <f t="shared" ca="1" si="7"/>
        <v>30</v>
      </c>
      <c r="E164" t="str" cm="1">
        <f t="array" aca="1" ref="E164" ca="1">_xlfn.IFS($C164=0,"",
NOT(ISERROR(VALUE(LEFT($C164,1)))),"V",
$A164=1,"begn",
TRUE,LEFT($C164,4)
)</f>
        <v>V</v>
      </c>
      <c r="F164" t="str" cm="1">
        <f t="array" aca="1" ref="F164:H164" ca="1">_xlfn.IFS($C164=0,"",
TRUE,_xlfn.TEXTSPLIT(IF($A164=1,MID($C164,7,1000),$C164)," ")
)</f>
        <v>569558723</v>
      </c>
      <c r="G164" t="str">
        <f ca="1"/>
        <v>2311178479</v>
      </c>
      <c r="H164" t="str">
        <f ca="1"/>
        <v>130477365</v>
      </c>
      <c r="U164"/>
      <c r="Z164" s="37" t="str">
        <f t="shared" ca="1" si="8"/>
        <v/>
      </c>
      <c r="AA164" t="str" cm="1">
        <f t="array" aca="1" ref="AA164" ca="1">_xlfn.IFS($Z164="","",TRUE,IFERROR(_xlfn.XLOOKUP(Z164,INDEX(XSEED,0,2),INDEX(XSEED,0,2),,-1),-1))</f>
        <v/>
      </c>
      <c r="AB164" t="str" cm="1">
        <f t="array" aca="1" ref="AB164" ca="1">_xlfn.IFS($Z164="","",TRUE,IFERROR(_xlfn.XLOOKUP(Z164,INDEX(XSEED,0,2),INDEX(XSEED,0,1),,-1),-1))</f>
        <v/>
      </c>
      <c r="AC164" t="str" cm="1">
        <f t="array" aca="1" ref="AC164" ca="1">_xlfn.IFS($Z164="","",TRUE,IFERROR(_xlfn.XLOOKUP(Z164,INDEX(XSEED,0,2),INDEX(XSEED,0,3),,-1),-1))</f>
        <v/>
      </c>
      <c r="AD164" s="39" t="str" cm="1">
        <f t="array" aca="1" ref="AD164" ca="1">_xlfn.IFS(Z164="","",(AA164+AC164)&gt;Z164,AB164+(Z164-AA164),TRUE,Z164)</f>
        <v/>
      </c>
      <c r="AE164" t="str" cm="1">
        <f t="array" aca="1" ref="AE164" ca="1">_xlfn.IFS($AD164="","",TRUE,IFERROR(_xlfn.XLOOKUP(AD164,INDEX(XSOIL,0,2),INDEX(XSOIL,0,2),,-1),-1))</f>
        <v/>
      </c>
      <c r="AF164" t="str" cm="1">
        <f t="array" aca="1" ref="AF164" ca="1">_xlfn.IFS($AD164="","",TRUE,IFERROR(_xlfn.XLOOKUP(AD164,INDEX(XSOIL,0,2),INDEX(XSOIL,0,1),,-1),-1))</f>
        <v/>
      </c>
      <c r="AG164" t="str" cm="1">
        <f t="array" aca="1" ref="AG164" ca="1">_xlfn.IFS($AD164="","",TRUE,IFERROR(_xlfn.XLOOKUP(AD164,INDEX(XSOIL,0,2),INDEX(XSOIL,0,3),,-1),-1))</f>
        <v/>
      </c>
      <c r="AH164" s="39" t="str" cm="1">
        <f t="array" aca="1" ref="AH164" ca="1">_xlfn.IFS(AD164="","",(AE164+AG164)&gt;AD164,AF164+(AD164-AE164),TRUE,AD164)</f>
        <v/>
      </c>
      <c r="AI164" t="str" cm="1">
        <f t="array" aca="1" ref="AI164" ca="1">_xlfn.IFS($AH164="","",TRUE,IFERROR(_xlfn.XLOOKUP(AH164,INDEX(XFERT,0,2),INDEX(XFERT,0,2),,-1),-1))</f>
        <v/>
      </c>
      <c r="AJ164" t="str" cm="1">
        <f t="array" aca="1" ref="AJ164" ca="1">_xlfn.IFS($AH164="","",TRUE,IFERROR(_xlfn.XLOOKUP(AH164,INDEX(XFERT,0,2),INDEX(XFERT,0,1),,-1),-1))</f>
        <v/>
      </c>
      <c r="AK164" t="str" cm="1">
        <f t="array" aca="1" ref="AK164" ca="1">_xlfn.IFS($AH164="","",TRUE,IFERROR(_xlfn.XLOOKUP(AH164,INDEX(XFERT,0,2),INDEX(XFERT,0,3),,-1),-1))</f>
        <v/>
      </c>
      <c r="AL164" s="39" t="str" cm="1">
        <f t="array" aca="1" ref="AL164" ca="1">_xlfn.IFS(AH164="","",(AI164+AK164)&gt;AH164,AJ164+(AH164-AI164),TRUE,AH164)</f>
        <v/>
      </c>
      <c r="AM164" t="str" cm="1">
        <f t="array" aca="1" ref="AM164" ca="1">_xlfn.IFS($AL164="","",TRUE,IFERROR(_xlfn.XLOOKUP(AL164,INDEX(XWATE,0,2),INDEX(XWATE,0,2),,-1),-1))</f>
        <v/>
      </c>
      <c r="AN164" t="str" cm="1">
        <f t="array" aca="1" ref="AN164" ca="1">_xlfn.IFS($AL164="","",TRUE,IFERROR(_xlfn.XLOOKUP(AL164,INDEX(XWATE,0,2),INDEX(XWATE,0,1),,-1),-1))</f>
        <v/>
      </c>
      <c r="AO164" t="str" cm="1">
        <f t="array" aca="1" ref="AO164" ca="1">_xlfn.IFS($AL164="","",TRUE,IFERROR(_xlfn.XLOOKUP(AL164,INDEX(XWATE,0,2),INDEX(XWATE,0,3),,-1),-1))</f>
        <v/>
      </c>
      <c r="AP164" s="39" t="str" cm="1">
        <f t="array" aca="1" ref="AP164" ca="1">_xlfn.IFS(AL164="","",(AM164+AO164)&gt;AL164,AN164+(AL164-AM164),TRUE,AL164)</f>
        <v/>
      </c>
      <c r="AQ164" t="str" cm="1">
        <f t="array" aca="1" ref="AQ164" ca="1">_xlfn.IFS($AP164="","",TRUE,IFERROR(_xlfn.XLOOKUP(AP164,INDEX(XLIGH,0,2),INDEX(XLIGH,0,2),,-1),-1))</f>
        <v/>
      </c>
      <c r="AR164" t="str" cm="1">
        <f t="array" aca="1" ref="AR164" ca="1">_xlfn.IFS($AP164="","",TRUE,IFERROR(_xlfn.XLOOKUP(AP164,INDEX(XLIGH,0,2),INDEX(XLIGH,0,1),,-1),-1))</f>
        <v/>
      </c>
      <c r="AS164" t="str" cm="1">
        <f t="array" aca="1" ref="AS164" ca="1">_xlfn.IFS($AP164="","",TRUE,IFERROR(_xlfn.XLOOKUP(AP164,INDEX(XLIGH,0,2),INDEX(XLIGH,0,3),,-1),-1))</f>
        <v/>
      </c>
      <c r="AT164" s="39" t="str" cm="1">
        <f t="array" aca="1" ref="AT164" ca="1">_xlfn.IFS(AP164="","",(AQ164+AS164)&gt;AP164,AR164+(AP164-AQ164),TRUE,AP164)</f>
        <v/>
      </c>
      <c r="AU164" t="str" cm="1">
        <f t="array" aca="1" ref="AU164" ca="1">_xlfn.IFS($AT164="","",TRUE,IFERROR(_xlfn.XLOOKUP(AT164,INDEX(XTEMP,0,2),INDEX(XTEMP,0,2),,-1),-1))</f>
        <v/>
      </c>
      <c r="AV164" t="str" cm="1">
        <f t="array" aca="1" ref="AV164" ca="1">_xlfn.IFS($AT164="","",TRUE,IFERROR(_xlfn.XLOOKUP(AT164,INDEX(XTEMP,0,2),INDEX(XTEMP,0,1),,-1),-1))</f>
        <v/>
      </c>
      <c r="AW164" t="str" cm="1">
        <f t="array" aca="1" ref="AW164" ca="1">_xlfn.IFS($AT164="","",TRUE,IFERROR(_xlfn.XLOOKUP(AT164,INDEX(XTEMP,0,2),INDEX(XTEMP,0,3),,-1),-1))</f>
        <v/>
      </c>
      <c r="AX164" s="39" t="str" cm="1">
        <f t="array" aca="1" ref="AX164" ca="1">_xlfn.IFS(AT164="","",(AU164+AW164)&gt;AT164,AV164+(AT164-AU164),TRUE,AT164)</f>
        <v/>
      </c>
      <c r="AY164" t="str" cm="1">
        <f t="array" aca="1" ref="AY164" ca="1">_xlfn.IFS($AX164="","",TRUE,IFERROR(_xlfn.XLOOKUP(AX164,INDEX(XHUMI,0,2),INDEX(XHUMI,0,2),,-1),-1))</f>
        <v/>
      </c>
      <c r="AZ164" t="str" cm="1">
        <f t="array" aca="1" ref="AZ164" ca="1">_xlfn.IFS($AX164="","",TRUE,IFERROR(_xlfn.XLOOKUP(AX164,INDEX(XHUMI,0,2),INDEX(XHUMI,0,1),,-1),-1))</f>
        <v/>
      </c>
      <c r="BA164" t="str" cm="1">
        <f t="array" aca="1" ref="BA164" ca="1">_xlfn.IFS($AX164="","",TRUE,IFERROR(_xlfn.XLOOKUP(AX164,INDEX(XHUMI,0,2),INDEX(XHUMI,0,3),,-1),-1))</f>
        <v/>
      </c>
      <c r="BB164" s="39" t="str" cm="1">
        <f t="array" aca="1" ref="BB164" ca="1">_xlfn.IFS(AX164="","",(AY164+BA164)&gt;AX164,AZ164+(AX164-AY164),TRUE,AX164)</f>
        <v/>
      </c>
      <c r="DY164" s="20"/>
    </row>
    <row r="165" spans="1:273" x14ac:dyDescent="0.3">
      <c r="A165">
        <v>153</v>
      </c>
      <c r="C165" s="9" t="str">
        <f t="shared" ca="1" si="6"/>
        <v>4125126694 3887925067 11822916</v>
      </c>
      <c r="D165">
        <f t="shared" ca="1" si="7"/>
        <v>30</v>
      </c>
      <c r="E165" t="str" cm="1">
        <f t="array" aca="1" ref="E165" ca="1">_xlfn.IFS($C165=0,"",
NOT(ISERROR(VALUE(LEFT($C165,1)))),"V",
$A165=1,"begn",
TRUE,LEFT($C165,4)
)</f>
        <v>V</v>
      </c>
      <c r="F165" t="str" cm="1">
        <f t="array" aca="1" ref="F165:H165" ca="1">_xlfn.IFS($C165=0,"",
TRUE,_xlfn.TEXTSPLIT(IF($A165=1,MID($C165,7,1000),$C165)," ")
)</f>
        <v>4125126694</v>
      </c>
      <c r="G165" t="str">
        <f ca="1"/>
        <v>3887925067</v>
      </c>
      <c r="H165" t="str">
        <f ca="1"/>
        <v>11822916</v>
      </c>
      <c r="U165"/>
      <c r="Z165" s="37" t="str">
        <f t="shared" ca="1" si="8"/>
        <v/>
      </c>
      <c r="AA165" t="str" cm="1">
        <f t="array" aca="1" ref="AA165" ca="1">_xlfn.IFS($Z165="","",TRUE,IFERROR(_xlfn.XLOOKUP(Z165,INDEX(XSEED,0,2),INDEX(XSEED,0,2),,-1),-1))</f>
        <v/>
      </c>
      <c r="AB165" t="str" cm="1">
        <f t="array" aca="1" ref="AB165" ca="1">_xlfn.IFS($Z165="","",TRUE,IFERROR(_xlfn.XLOOKUP(Z165,INDEX(XSEED,0,2),INDEX(XSEED,0,1),,-1),-1))</f>
        <v/>
      </c>
      <c r="AC165" t="str" cm="1">
        <f t="array" aca="1" ref="AC165" ca="1">_xlfn.IFS($Z165="","",TRUE,IFERROR(_xlfn.XLOOKUP(Z165,INDEX(XSEED,0,2),INDEX(XSEED,0,3),,-1),-1))</f>
        <v/>
      </c>
      <c r="AD165" s="39" t="str" cm="1">
        <f t="array" aca="1" ref="AD165" ca="1">_xlfn.IFS(Z165="","",(AA165+AC165)&gt;Z165,AB165+(Z165-AA165),TRUE,Z165)</f>
        <v/>
      </c>
      <c r="AE165" t="str" cm="1">
        <f t="array" aca="1" ref="AE165" ca="1">_xlfn.IFS($AD165="","",TRUE,IFERROR(_xlfn.XLOOKUP(AD165,INDEX(XSOIL,0,2),INDEX(XSOIL,0,2),,-1),-1))</f>
        <v/>
      </c>
      <c r="AF165" t="str" cm="1">
        <f t="array" aca="1" ref="AF165" ca="1">_xlfn.IFS($AD165="","",TRUE,IFERROR(_xlfn.XLOOKUP(AD165,INDEX(XSOIL,0,2),INDEX(XSOIL,0,1),,-1),-1))</f>
        <v/>
      </c>
      <c r="AG165" t="str" cm="1">
        <f t="array" aca="1" ref="AG165" ca="1">_xlfn.IFS($AD165="","",TRUE,IFERROR(_xlfn.XLOOKUP(AD165,INDEX(XSOIL,0,2),INDEX(XSOIL,0,3),,-1),-1))</f>
        <v/>
      </c>
      <c r="AH165" s="39" t="str" cm="1">
        <f t="array" aca="1" ref="AH165" ca="1">_xlfn.IFS(AD165="","",(AE165+AG165)&gt;AD165,AF165+(AD165-AE165),TRUE,AD165)</f>
        <v/>
      </c>
      <c r="AI165" t="str" cm="1">
        <f t="array" aca="1" ref="AI165" ca="1">_xlfn.IFS($AH165="","",TRUE,IFERROR(_xlfn.XLOOKUP(AH165,INDEX(XFERT,0,2),INDEX(XFERT,0,2),,-1),-1))</f>
        <v/>
      </c>
      <c r="AJ165" t="str" cm="1">
        <f t="array" aca="1" ref="AJ165" ca="1">_xlfn.IFS($AH165="","",TRUE,IFERROR(_xlfn.XLOOKUP(AH165,INDEX(XFERT,0,2),INDEX(XFERT,0,1),,-1),-1))</f>
        <v/>
      </c>
      <c r="AK165" t="str" cm="1">
        <f t="array" aca="1" ref="AK165" ca="1">_xlfn.IFS($AH165="","",TRUE,IFERROR(_xlfn.XLOOKUP(AH165,INDEX(XFERT,0,2),INDEX(XFERT,0,3),,-1),-1))</f>
        <v/>
      </c>
      <c r="AL165" s="39" t="str" cm="1">
        <f t="array" aca="1" ref="AL165" ca="1">_xlfn.IFS(AH165="","",(AI165+AK165)&gt;AH165,AJ165+(AH165-AI165),TRUE,AH165)</f>
        <v/>
      </c>
      <c r="AM165" t="str" cm="1">
        <f t="array" aca="1" ref="AM165" ca="1">_xlfn.IFS($AL165="","",TRUE,IFERROR(_xlfn.XLOOKUP(AL165,INDEX(XWATE,0,2),INDEX(XWATE,0,2),,-1),-1))</f>
        <v/>
      </c>
      <c r="AN165" t="str" cm="1">
        <f t="array" aca="1" ref="AN165" ca="1">_xlfn.IFS($AL165="","",TRUE,IFERROR(_xlfn.XLOOKUP(AL165,INDEX(XWATE,0,2),INDEX(XWATE,0,1),,-1),-1))</f>
        <v/>
      </c>
      <c r="AO165" t="str" cm="1">
        <f t="array" aca="1" ref="AO165" ca="1">_xlfn.IFS($AL165="","",TRUE,IFERROR(_xlfn.XLOOKUP(AL165,INDEX(XWATE,0,2),INDEX(XWATE,0,3),,-1),-1))</f>
        <v/>
      </c>
      <c r="AP165" s="39" t="str" cm="1">
        <f t="array" aca="1" ref="AP165" ca="1">_xlfn.IFS(AL165="","",(AM165+AO165)&gt;AL165,AN165+(AL165-AM165),TRUE,AL165)</f>
        <v/>
      </c>
      <c r="AQ165" t="str" cm="1">
        <f t="array" aca="1" ref="AQ165" ca="1">_xlfn.IFS($AP165="","",TRUE,IFERROR(_xlfn.XLOOKUP(AP165,INDEX(XLIGH,0,2),INDEX(XLIGH,0,2),,-1),-1))</f>
        <v/>
      </c>
      <c r="AR165" t="str" cm="1">
        <f t="array" aca="1" ref="AR165" ca="1">_xlfn.IFS($AP165="","",TRUE,IFERROR(_xlfn.XLOOKUP(AP165,INDEX(XLIGH,0,2),INDEX(XLIGH,0,1),,-1),-1))</f>
        <v/>
      </c>
      <c r="AS165" t="str" cm="1">
        <f t="array" aca="1" ref="AS165" ca="1">_xlfn.IFS($AP165="","",TRUE,IFERROR(_xlfn.XLOOKUP(AP165,INDEX(XLIGH,0,2),INDEX(XLIGH,0,3),,-1),-1))</f>
        <v/>
      </c>
      <c r="AT165" s="39" t="str" cm="1">
        <f t="array" aca="1" ref="AT165" ca="1">_xlfn.IFS(AP165="","",(AQ165+AS165)&gt;AP165,AR165+(AP165-AQ165),TRUE,AP165)</f>
        <v/>
      </c>
      <c r="AU165" t="str" cm="1">
        <f t="array" aca="1" ref="AU165" ca="1">_xlfn.IFS($AT165="","",TRUE,IFERROR(_xlfn.XLOOKUP(AT165,INDEX(XTEMP,0,2),INDEX(XTEMP,0,2),,-1),-1))</f>
        <v/>
      </c>
      <c r="AV165" t="str" cm="1">
        <f t="array" aca="1" ref="AV165" ca="1">_xlfn.IFS($AT165="","",TRUE,IFERROR(_xlfn.XLOOKUP(AT165,INDEX(XTEMP,0,2),INDEX(XTEMP,0,1),,-1),-1))</f>
        <v/>
      </c>
      <c r="AW165" t="str" cm="1">
        <f t="array" aca="1" ref="AW165" ca="1">_xlfn.IFS($AT165="","",TRUE,IFERROR(_xlfn.XLOOKUP(AT165,INDEX(XTEMP,0,2),INDEX(XTEMP,0,3),,-1),-1))</f>
        <v/>
      </c>
      <c r="AX165" s="39" t="str" cm="1">
        <f t="array" aca="1" ref="AX165" ca="1">_xlfn.IFS(AT165="","",(AU165+AW165)&gt;AT165,AV165+(AT165-AU165),TRUE,AT165)</f>
        <v/>
      </c>
      <c r="AY165" t="str" cm="1">
        <f t="array" aca="1" ref="AY165" ca="1">_xlfn.IFS($AX165="","",TRUE,IFERROR(_xlfn.XLOOKUP(AX165,INDEX(XHUMI,0,2),INDEX(XHUMI,0,2),,-1),-1))</f>
        <v/>
      </c>
      <c r="AZ165" t="str" cm="1">
        <f t="array" aca="1" ref="AZ165" ca="1">_xlfn.IFS($AX165="","",TRUE,IFERROR(_xlfn.XLOOKUP(AX165,INDEX(XHUMI,0,2),INDEX(XHUMI,0,1),,-1),-1))</f>
        <v/>
      </c>
      <c r="BA165" t="str" cm="1">
        <f t="array" aca="1" ref="BA165" ca="1">_xlfn.IFS($AX165="","",TRUE,IFERROR(_xlfn.XLOOKUP(AX165,INDEX(XHUMI,0,2),INDEX(XHUMI,0,3),,-1),-1))</f>
        <v/>
      </c>
      <c r="BB165" s="39" t="str" cm="1">
        <f t="array" aca="1" ref="BB165" ca="1">_xlfn.IFS(AX165="","",(AY165+BA165)&gt;AX165,AZ165+(AX165-AY165),TRUE,AX165)</f>
        <v/>
      </c>
      <c r="DY165" s="20"/>
    </row>
    <row r="166" spans="1:273" x14ac:dyDescent="0.3">
      <c r="A166">
        <v>154</v>
      </c>
      <c r="C166" s="9" t="str">
        <f t="shared" ca="1" si="6"/>
        <v>1884679865 1442674779 129657290</v>
      </c>
      <c r="D166">
        <f t="shared" ca="1" si="7"/>
        <v>31</v>
      </c>
      <c r="E166" t="str" cm="1">
        <f t="array" aca="1" ref="E166" ca="1">_xlfn.IFS($C166=0,"",
NOT(ISERROR(VALUE(LEFT($C166,1)))),"V",
$A166=1,"begn",
TRUE,LEFT($C166,4)
)</f>
        <v>V</v>
      </c>
      <c r="F166" t="str" cm="1">
        <f t="array" aca="1" ref="F166:H166" ca="1">_xlfn.IFS($C166=0,"",
TRUE,_xlfn.TEXTSPLIT(IF($A166=1,MID($C166,7,1000),$C166)," ")
)</f>
        <v>1884679865</v>
      </c>
      <c r="G166" t="str">
        <f ca="1"/>
        <v>1442674779</v>
      </c>
      <c r="H166" t="str">
        <f ca="1"/>
        <v>129657290</v>
      </c>
      <c r="U166"/>
      <c r="Z166" s="37" t="str">
        <f t="shared" ca="1" si="8"/>
        <v/>
      </c>
      <c r="AA166" t="str" cm="1">
        <f t="array" aca="1" ref="AA166" ca="1">_xlfn.IFS($Z166="","",TRUE,IFERROR(_xlfn.XLOOKUP(Z166,INDEX(XSEED,0,2),INDEX(XSEED,0,2),,-1),-1))</f>
        <v/>
      </c>
      <c r="AB166" t="str" cm="1">
        <f t="array" aca="1" ref="AB166" ca="1">_xlfn.IFS($Z166="","",TRUE,IFERROR(_xlfn.XLOOKUP(Z166,INDEX(XSEED,0,2),INDEX(XSEED,0,1),,-1),-1))</f>
        <v/>
      </c>
      <c r="AC166" t="str" cm="1">
        <f t="array" aca="1" ref="AC166" ca="1">_xlfn.IFS($Z166="","",TRUE,IFERROR(_xlfn.XLOOKUP(Z166,INDEX(XSEED,0,2),INDEX(XSEED,0,3),,-1),-1))</f>
        <v/>
      </c>
      <c r="AD166" s="39" t="str" cm="1">
        <f t="array" aca="1" ref="AD166" ca="1">_xlfn.IFS(Z166="","",(AA166+AC166)&gt;Z166,AB166+(Z166-AA166),TRUE,Z166)</f>
        <v/>
      </c>
      <c r="AE166" t="str" cm="1">
        <f t="array" aca="1" ref="AE166" ca="1">_xlfn.IFS($AD166="","",TRUE,IFERROR(_xlfn.XLOOKUP(AD166,INDEX(XSOIL,0,2),INDEX(XSOIL,0,2),,-1),-1))</f>
        <v/>
      </c>
      <c r="AF166" t="str" cm="1">
        <f t="array" aca="1" ref="AF166" ca="1">_xlfn.IFS($AD166="","",TRUE,IFERROR(_xlfn.XLOOKUP(AD166,INDEX(XSOIL,0,2),INDEX(XSOIL,0,1),,-1),-1))</f>
        <v/>
      </c>
      <c r="AG166" t="str" cm="1">
        <f t="array" aca="1" ref="AG166" ca="1">_xlfn.IFS($AD166="","",TRUE,IFERROR(_xlfn.XLOOKUP(AD166,INDEX(XSOIL,0,2),INDEX(XSOIL,0,3),,-1),-1))</f>
        <v/>
      </c>
      <c r="AH166" s="39" t="str" cm="1">
        <f t="array" aca="1" ref="AH166" ca="1">_xlfn.IFS(AD166="","",(AE166+AG166)&gt;AD166,AF166+(AD166-AE166),TRUE,AD166)</f>
        <v/>
      </c>
      <c r="AI166" t="str" cm="1">
        <f t="array" aca="1" ref="AI166" ca="1">_xlfn.IFS($AH166="","",TRUE,IFERROR(_xlfn.XLOOKUP(AH166,INDEX(XFERT,0,2),INDEX(XFERT,0,2),,-1),-1))</f>
        <v/>
      </c>
      <c r="AJ166" t="str" cm="1">
        <f t="array" aca="1" ref="AJ166" ca="1">_xlfn.IFS($AH166="","",TRUE,IFERROR(_xlfn.XLOOKUP(AH166,INDEX(XFERT,0,2),INDEX(XFERT,0,1),,-1),-1))</f>
        <v/>
      </c>
      <c r="AK166" t="str" cm="1">
        <f t="array" aca="1" ref="AK166" ca="1">_xlfn.IFS($AH166="","",TRUE,IFERROR(_xlfn.XLOOKUP(AH166,INDEX(XFERT,0,2),INDEX(XFERT,0,3),,-1),-1))</f>
        <v/>
      </c>
      <c r="AL166" s="39" t="str" cm="1">
        <f t="array" aca="1" ref="AL166" ca="1">_xlfn.IFS(AH166="","",(AI166+AK166)&gt;AH166,AJ166+(AH166-AI166),TRUE,AH166)</f>
        <v/>
      </c>
      <c r="AM166" t="str" cm="1">
        <f t="array" aca="1" ref="AM166" ca="1">_xlfn.IFS($AL166="","",TRUE,IFERROR(_xlfn.XLOOKUP(AL166,INDEX(XWATE,0,2),INDEX(XWATE,0,2),,-1),-1))</f>
        <v/>
      </c>
      <c r="AN166" t="str" cm="1">
        <f t="array" aca="1" ref="AN166" ca="1">_xlfn.IFS($AL166="","",TRUE,IFERROR(_xlfn.XLOOKUP(AL166,INDEX(XWATE,0,2),INDEX(XWATE,0,1),,-1),-1))</f>
        <v/>
      </c>
      <c r="AO166" t="str" cm="1">
        <f t="array" aca="1" ref="AO166" ca="1">_xlfn.IFS($AL166="","",TRUE,IFERROR(_xlfn.XLOOKUP(AL166,INDEX(XWATE,0,2),INDEX(XWATE,0,3),,-1),-1))</f>
        <v/>
      </c>
      <c r="AP166" s="39" t="str" cm="1">
        <f t="array" aca="1" ref="AP166" ca="1">_xlfn.IFS(AL166="","",(AM166+AO166)&gt;AL166,AN166+(AL166-AM166),TRUE,AL166)</f>
        <v/>
      </c>
      <c r="AQ166" t="str" cm="1">
        <f t="array" aca="1" ref="AQ166" ca="1">_xlfn.IFS($AP166="","",TRUE,IFERROR(_xlfn.XLOOKUP(AP166,INDEX(XLIGH,0,2),INDEX(XLIGH,0,2),,-1),-1))</f>
        <v/>
      </c>
      <c r="AR166" t="str" cm="1">
        <f t="array" aca="1" ref="AR166" ca="1">_xlfn.IFS($AP166="","",TRUE,IFERROR(_xlfn.XLOOKUP(AP166,INDEX(XLIGH,0,2),INDEX(XLIGH,0,1),,-1),-1))</f>
        <v/>
      </c>
      <c r="AS166" t="str" cm="1">
        <f t="array" aca="1" ref="AS166" ca="1">_xlfn.IFS($AP166="","",TRUE,IFERROR(_xlfn.XLOOKUP(AP166,INDEX(XLIGH,0,2),INDEX(XLIGH,0,3),,-1),-1))</f>
        <v/>
      </c>
      <c r="AT166" s="39" t="str" cm="1">
        <f t="array" aca="1" ref="AT166" ca="1">_xlfn.IFS(AP166="","",(AQ166+AS166)&gt;AP166,AR166+(AP166-AQ166),TRUE,AP166)</f>
        <v/>
      </c>
      <c r="AU166" t="str" cm="1">
        <f t="array" aca="1" ref="AU166" ca="1">_xlfn.IFS($AT166="","",TRUE,IFERROR(_xlfn.XLOOKUP(AT166,INDEX(XTEMP,0,2),INDEX(XTEMP,0,2),,-1),-1))</f>
        <v/>
      </c>
      <c r="AV166" t="str" cm="1">
        <f t="array" aca="1" ref="AV166" ca="1">_xlfn.IFS($AT166="","",TRUE,IFERROR(_xlfn.XLOOKUP(AT166,INDEX(XTEMP,0,2),INDEX(XTEMP,0,1),,-1),-1))</f>
        <v/>
      </c>
      <c r="AW166" t="str" cm="1">
        <f t="array" aca="1" ref="AW166" ca="1">_xlfn.IFS($AT166="","",TRUE,IFERROR(_xlfn.XLOOKUP(AT166,INDEX(XTEMP,0,2),INDEX(XTEMP,0,3),,-1),-1))</f>
        <v/>
      </c>
      <c r="AX166" s="39" t="str" cm="1">
        <f t="array" aca="1" ref="AX166" ca="1">_xlfn.IFS(AT166="","",(AU166+AW166)&gt;AT166,AV166+(AT166-AU166),TRUE,AT166)</f>
        <v/>
      </c>
      <c r="AY166" t="str" cm="1">
        <f t="array" aca="1" ref="AY166" ca="1">_xlfn.IFS($AX166="","",TRUE,IFERROR(_xlfn.XLOOKUP(AX166,INDEX(XHUMI,0,2),INDEX(XHUMI,0,2),,-1),-1))</f>
        <v/>
      </c>
      <c r="AZ166" t="str" cm="1">
        <f t="array" aca="1" ref="AZ166" ca="1">_xlfn.IFS($AX166="","",TRUE,IFERROR(_xlfn.XLOOKUP(AX166,INDEX(XHUMI,0,2),INDEX(XHUMI,0,1),,-1),-1))</f>
        <v/>
      </c>
      <c r="BA166" t="str" cm="1">
        <f t="array" aca="1" ref="BA166" ca="1">_xlfn.IFS($AX166="","",TRUE,IFERROR(_xlfn.XLOOKUP(AX166,INDEX(XHUMI,0,2),INDEX(XHUMI,0,3),,-1),-1))</f>
        <v/>
      </c>
      <c r="BB166" s="39" t="str" cm="1">
        <f t="array" aca="1" ref="BB166" ca="1">_xlfn.IFS(AX166="","",(AY166+BA166)&gt;AX166,AZ166+(AX166-AY166),TRUE,AX166)</f>
        <v/>
      </c>
      <c r="DY166" s="20"/>
    </row>
    <row r="167" spans="1:273" x14ac:dyDescent="0.3">
      <c r="A167">
        <v>155</v>
      </c>
      <c r="C167" s="9" t="str">
        <f t="shared" ca="1" si="6"/>
        <v>2633676344 1572332069 5453152</v>
      </c>
      <c r="D167">
        <f t="shared" ca="1" si="7"/>
        <v>29</v>
      </c>
      <c r="E167" t="str" cm="1">
        <f t="array" aca="1" ref="E167" ca="1">_xlfn.IFS($C167=0,"",
NOT(ISERROR(VALUE(LEFT($C167,1)))),"V",
$A167=1,"begn",
TRUE,LEFT($C167,4)
)</f>
        <v>V</v>
      </c>
      <c r="F167" t="str" cm="1">
        <f t="array" aca="1" ref="F167:H167" ca="1">_xlfn.IFS($C167=0,"",
TRUE,_xlfn.TEXTSPLIT(IF($A167=1,MID($C167,7,1000),$C167)," ")
)</f>
        <v>2633676344</v>
      </c>
      <c r="G167" t="str">
        <f ca="1"/>
        <v>1572332069</v>
      </c>
      <c r="H167" t="str">
        <f ca="1"/>
        <v>5453152</v>
      </c>
      <c r="U167"/>
      <c r="Z167" s="37" t="str">
        <f t="shared" ca="1" si="8"/>
        <v/>
      </c>
      <c r="AA167" t="str" cm="1">
        <f t="array" aca="1" ref="AA167" ca="1">_xlfn.IFS($Z167="","",TRUE,IFERROR(_xlfn.XLOOKUP(Z167,INDEX(XSEED,0,2),INDEX(XSEED,0,2),,-1),-1))</f>
        <v/>
      </c>
      <c r="AB167" t="str" cm="1">
        <f t="array" aca="1" ref="AB167" ca="1">_xlfn.IFS($Z167="","",TRUE,IFERROR(_xlfn.XLOOKUP(Z167,INDEX(XSEED,0,2),INDEX(XSEED,0,1),,-1),-1))</f>
        <v/>
      </c>
      <c r="AC167" t="str" cm="1">
        <f t="array" aca="1" ref="AC167" ca="1">_xlfn.IFS($Z167="","",TRUE,IFERROR(_xlfn.XLOOKUP(Z167,INDEX(XSEED,0,2),INDEX(XSEED,0,3),,-1),-1))</f>
        <v/>
      </c>
      <c r="AD167" s="39" t="str" cm="1">
        <f t="array" aca="1" ref="AD167" ca="1">_xlfn.IFS(Z167="","",(AA167+AC167)&gt;Z167,AB167+(Z167-AA167),TRUE,Z167)</f>
        <v/>
      </c>
      <c r="AE167" t="str" cm="1">
        <f t="array" aca="1" ref="AE167" ca="1">_xlfn.IFS($AD167="","",TRUE,IFERROR(_xlfn.XLOOKUP(AD167,INDEX(XSOIL,0,2),INDEX(XSOIL,0,2),,-1),-1))</f>
        <v/>
      </c>
      <c r="AF167" t="str" cm="1">
        <f t="array" aca="1" ref="AF167" ca="1">_xlfn.IFS($AD167="","",TRUE,IFERROR(_xlfn.XLOOKUP(AD167,INDEX(XSOIL,0,2),INDEX(XSOIL,0,1),,-1),-1))</f>
        <v/>
      </c>
      <c r="AG167" t="str" cm="1">
        <f t="array" aca="1" ref="AG167" ca="1">_xlfn.IFS($AD167="","",TRUE,IFERROR(_xlfn.XLOOKUP(AD167,INDEX(XSOIL,0,2),INDEX(XSOIL,0,3),,-1),-1))</f>
        <v/>
      </c>
      <c r="AH167" s="39" t="str" cm="1">
        <f t="array" aca="1" ref="AH167" ca="1">_xlfn.IFS(AD167="","",(AE167+AG167)&gt;AD167,AF167+(AD167-AE167),TRUE,AD167)</f>
        <v/>
      </c>
      <c r="AI167" t="str" cm="1">
        <f t="array" aca="1" ref="AI167" ca="1">_xlfn.IFS($AH167="","",TRUE,IFERROR(_xlfn.XLOOKUP(AH167,INDEX(XFERT,0,2),INDEX(XFERT,0,2),,-1),-1))</f>
        <v/>
      </c>
      <c r="AJ167" t="str" cm="1">
        <f t="array" aca="1" ref="AJ167" ca="1">_xlfn.IFS($AH167="","",TRUE,IFERROR(_xlfn.XLOOKUP(AH167,INDEX(XFERT,0,2),INDEX(XFERT,0,1),,-1),-1))</f>
        <v/>
      </c>
      <c r="AK167" t="str" cm="1">
        <f t="array" aca="1" ref="AK167" ca="1">_xlfn.IFS($AH167="","",TRUE,IFERROR(_xlfn.XLOOKUP(AH167,INDEX(XFERT,0,2),INDEX(XFERT,0,3),,-1),-1))</f>
        <v/>
      </c>
      <c r="AL167" s="39" t="str" cm="1">
        <f t="array" aca="1" ref="AL167" ca="1">_xlfn.IFS(AH167="","",(AI167+AK167)&gt;AH167,AJ167+(AH167-AI167),TRUE,AH167)</f>
        <v/>
      </c>
      <c r="AM167" t="str" cm="1">
        <f t="array" aca="1" ref="AM167" ca="1">_xlfn.IFS($AL167="","",TRUE,IFERROR(_xlfn.XLOOKUP(AL167,INDEX(XWATE,0,2),INDEX(XWATE,0,2),,-1),-1))</f>
        <v/>
      </c>
      <c r="AN167" t="str" cm="1">
        <f t="array" aca="1" ref="AN167" ca="1">_xlfn.IFS($AL167="","",TRUE,IFERROR(_xlfn.XLOOKUP(AL167,INDEX(XWATE,0,2),INDEX(XWATE,0,1),,-1),-1))</f>
        <v/>
      </c>
      <c r="AO167" t="str" cm="1">
        <f t="array" aca="1" ref="AO167" ca="1">_xlfn.IFS($AL167="","",TRUE,IFERROR(_xlfn.XLOOKUP(AL167,INDEX(XWATE,0,2),INDEX(XWATE,0,3),,-1),-1))</f>
        <v/>
      </c>
      <c r="AP167" s="39" t="str" cm="1">
        <f t="array" aca="1" ref="AP167" ca="1">_xlfn.IFS(AL167="","",(AM167+AO167)&gt;AL167,AN167+(AL167-AM167),TRUE,AL167)</f>
        <v/>
      </c>
      <c r="AQ167" t="str" cm="1">
        <f t="array" aca="1" ref="AQ167" ca="1">_xlfn.IFS($AP167="","",TRUE,IFERROR(_xlfn.XLOOKUP(AP167,INDEX(XLIGH,0,2),INDEX(XLIGH,0,2),,-1),-1))</f>
        <v/>
      </c>
      <c r="AR167" t="str" cm="1">
        <f t="array" aca="1" ref="AR167" ca="1">_xlfn.IFS($AP167="","",TRUE,IFERROR(_xlfn.XLOOKUP(AP167,INDEX(XLIGH,0,2),INDEX(XLIGH,0,1),,-1),-1))</f>
        <v/>
      </c>
      <c r="AS167" t="str" cm="1">
        <f t="array" aca="1" ref="AS167" ca="1">_xlfn.IFS($AP167="","",TRUE,IFERROR(_xlfn.XLOOKUP(AP167,INDEX(XLIGH,0,2),INDEX(XLIGH,0,3),,-1),-1))</f>
        <v/>
      </c>
      <c r="AT167" s="39" t="str" cm="1">
        <f t="array" aca="1" ref="AT167" ca="1">_xlfn.IFS(AP167="","",(AQ167+AS167)&gt;AP167,AR167+(AP167-AQ167),TRUE,AP167)</f>
        <v/>
      </c>
      <c r="AU167" t="str" cm="1">
        <f t="array" aca="1" ref="AU167" ca="1">_xlfn.IFS($AT167="","",TRUE,IFERROR(_xlfn.XLOOKUP(AT167,INDEX(XTEMP,0,2),INDEX(XTEMP,0,2),,-1),-1))</f>
        <v/>
      </c>
      <c r="AV167" t="str" cm="1">
        <f t="array" aca="1" ref="AV167" ca="1">_xlfn.IFS($AT167="","",TRUE,IFERROR(_xlfn.XLOOKUP(AT167,INDEX(XTEMP,0,2),INDEX(XTEMP,0,1),,-1),-1))</f>
        <v/>
      </c>
      <c r="AW167" t="str" cm="1">
        <f t="array" aca="1" ref="AW167" ca="1">_xlfn.IFS($AT167="","",TRUE,IFERROR(_xlfn.XLOOKUP(AT167,INDEX(XTEMP,0,2),INDEX(XTEMP,0,3),,-1),-1))</f>
        <v/>
      </c>
      <c r="AX167" s="39" t="str" cm="1">
        <f t="array" aca="1" ref="AX167" ca="1">_xlfn.IFS(AT167="","",(AU167+AW167)&gt;AT167,AV167+(AT167-AU167),TRUE,AT167)</f>
        <v/>
      </c>
      <c r="AY167" t="str" cm="1">
        <f t="array" aca="1" ref="AY167" ca="1">_xlfn.IFS($AX167="","",TRUE,IFERROR(_xlfn.XLOOKUP(AX167,INDEX(XHUMI,0,2),INDEX(XHUMI,0,2),,-1),-1))</f>
        <v/>
      </c>
      <c r="AZ167" t="str" cm="1">
        <f t="array" aca="1" ref="AZ167" ca="1">_xlfn.IFS($AX167="","",TRUE,IFERROR(_xlfn.XLOOKUP(AX167,INDEX(XHUMI,0,2),INDEX(XHUMI,0,1),,-1),-1))</f>
        <v/>
      </c>
      <c r="BA167" t="str" cm="1">
        <f t="array" aca="1" ref="BA167" ca="1">_xlfn.IFS($AX167="","",TRUE,IFERROR(_xlfn.XLOOKUP(AX167,INDEX(XHUMI,0,2),INDEX(XHUMI,0,3),,-1),-1))</f>
        <v/>
      </c>
      <c r="BB167" s="39" t="str" cm="1">
        <f t="array" aca="1" ref="BB167" ca="1">_xlfn.IFS(AX167="","",(AY167+BA167)&gt;AX167,AZ167+(AX167-AY167),TRUE,AX167)</f>
        <v/>
      </c>
      <c r="DY167" s="20"/>
    </row>
    <row r="168" spans="1:273" x14ac:dyDescent="0.3">
      <c r="A168">
        <v>156</v>
      </c>
      <c r="C168" s="9" t="str">
        <f t="shared" ca="1" si="6"/>
        <v>862461784 1577785221 531688422</v>
      </c>
      <c r="D168">
        <f t="shared" ca="1" si="7"/>
        <v>30</v>
      </c>
      <c r="E168" t="str" cm="1">
        <f t="array" aca="1" ref="E168" ca="1">_xlfn.IFS($C168=0,"",
NOT(ISERROR(VALUE(LEFT($C168,1)))),"V",
$A168=1,"begn",
TRUE,LEFT($C168,4)
)</f>
        <v>V</v>
      </c>
      <c r="F168" t="str" cm="1">
        <f t="array" aca="1" ref="F168:H168" ca="1">_xlfn.IFS($C168=0,"",
TRUE,_xlfn.TEXTSPLIT(IF($A168=1,MID($C168,7,1000),$C168)," ")
)</f>
        <v>862461784</v>
      </c>
      <c r="G168" t="str">
        <f ca="1"/>
        <v>1577785221</v>
      </c>
      <c r="H168" t="str">
        <f ca="1"/>
        <v>531688422</v>
      </c>
      <c r="U168"/>
      <c r="Z168" s="37" t="str">
        <f t="shared" ca="1" si="8"/>
        <v/>
      </c>
      <c r="AA168" t="str" cm="1">
        <f t="array" aca="1" ref="AA168" ca="1">_xlfn.IFS($Z168="","",TRUE,IFERROR(_xlfn.XLOOKUP(Z168,INDEX(XSEED,0,2),INDEX(XSEED,0,2),,-1),-1))</f>
        <v/>
      </c>
      <c r="AB168" t="str" cm="1">
        <f t="array" aca="1" ref="AB168" ca="1">_xlfn.IFS($Z168="","",TRUE,IFERROR(_xlfn.XLOOKUP(Z168,INDEX(XSEED,0,2),INDEX(XSEED,0,1),,-1),-1))</f>
        <v/>
      </c>
      <c r="AC168" t="str" cm="1">
        <f t="array" aca="1" ref="AC168" ca="1">_xlfn.IFS($Z168="","",TRUE,IFERROR(_xlfn.XLOOKUP(Z168,INDEX(XSEED,0,2),INDEX(XSEED,0,3),,-1),-1))</f>
        <v/>
      </c>
      <c r="AD168" s="39" t="str" cm="1">
        <f t="array" aca="1" ref="AD168" ca="1">_xlfn.IFS(Z168="","",(AA168+AC168)&gt;Z168,AB168+(Z168-AA168),TRUE,Z168)</f>
        <v/>
      </c>
      <c r="AE168" t="str" cm="1">
        <f t="array" aca="1" ref="AE168" ca="1">_xlfn.IFS($AD168="","",TRUE,IFERROR(_xlfn.XLOOKUP(AD168,INDEX(XSOIL,0,2),INDEX(XSOIL,0,2),,-1),-1))</f>
        <v/>
      </c>
      <c r="AF168" t="str" cm="1">
        <f t="array" aca="1" ref="AF168" ca="1">_xlfn.IFS($AD168="","",TRUE,IFERROR(_xlfn.XLOOKUP(AD168,INDEX(XSOIL,0,2),INDEX(XSOIL,0,1),,-1),-1))</f>
        <v/>
      </c>
      <c r="AG168" t="str" cm="1">
        <f t="array" aca="1" ref="AG168" ca="1">_xlfn.IFS($AD168="","",TRUE,IFERROR(_xlfn.XLOOKUP(AD168,INDEX(XSOIL,0,2),INDEX(XSOIL,0,3),,-1),-1))</f>
        <v/>
      </c>
      <c r="AH168" s="39" t="str" cm="1">
        <f t="array" aca="1" ref="AH168" ca="1">_xlfn.IFS(AD168="","",(AE168+AG168)&gt;AD168,AF168+(AD168-AE168),TRUE,AD168)</f>
        <v/>
      </c>
      <c r="AI168" t="str" cm="1">
        <f t="array" aca="1" ref="AI168" ca="1">_xlfn.IFS($AH168="","",TRUE,IFERROR(_xlfn.XLOOKUP(AH168,INDEX(XFERT,0,2),INDEX(XFERT,0,2),,-1),-1))</f>
        <v/>
      </c>
      <c r="AJ168" t="str" cm="1">
        <f t="array" aca="1" ref="AJ168" ca="1">_xlfn.IFS($AH168="","",TRUE,IFERROR(_xlfn.XLOOKUP(AH168,INDEX(XFERT,0,2),INDEX(XFERT,0,1),,-1),-1))</f>
        <v/>
      </c>
      <c r="AK168" t="str" cm="1">
        <f t="array" aca="1" ref="AK168" ca="1">_xlfn.IFS($AH168="","",TRUE,IFERROR(_xlfn.XLOOKUP(AH168,INDEX(XFERT,0,2),INDEX(XFERT,0,3),,-1),-1))</f>
        <v/>
      </c>
      <c r="AL168" s="39" t="str" cm="1">
        <f t="array" aca="1" ref="AL168" ca="1">_xlfn.IFS(AH168="","",(AI168+AK168)&gt;AH168,AJ168+(AH168-AI168),TRUE,AH168)</f>
        <v/>
      </c>
      <c r="AM168" t="str" cm="1">
        <f t="array" aca="1" ref="AM168" ca="1">_xlfn.IFS($AL168="","",TRUE,IFERROR(_xlfn.XLOOKUP(AL168,INDEX(XWATE,0,2),INDEX(XWATE,0,2),,-1),-1))</f>
        <v/>
      </c>
      <c r="AN168" t="str" cm="1">
        <f t="array" aca="1" ref="AN168" ca="1">_xlfn.IFS($AL168="","",TRUE,IFERROR(_xlfn.XLOOKUP(AL168,INDEX(XWATE,0,2),INDEX(XWATE,0,1),,-1),-1))</f>
        <v/>
      </c>
      <c r="AO168" t="str" cm="1">
        <f t="array" aca="1" ref="AO168" ca="1">_xlfn.IFS($AL168="","",TRUE,IFERROR(_xlfn.XLOOKUP(AL168,INDEX(XWATE,0,2),INDEX(XWATE,0,3),,-1),-1))</f>
        <v/>
      </c>
      <c r="AP168" s="39" t="str" cm="1">
        <f t="array" aca="1" ref="AP168" ca="1">_xlfn.IFS(AL168="","",(AM168+AO168)&gt;AL168,AN168+(AL168-AM168),TRUE,AL168)</f>
        <v/>
      </c>
      <c r="AQ168" t="str" cm="1">
        <f t="array" aca="1" ref="AQ168" ca="1">_xlfn.IFS($AP168="","",TRUE,IFERROR(_xlfn.XLOOKUP(AP168,INDEX(XLIGH,0,2),INDEX(XLIGH,0,2),,-1),-1))</f>
        <v/>
      </c>
      <c r="AR168" t="str" cm="1">
        <f t="array" aca="1" ref="AR168" ca="1">_xlfn.IFS($AP168="","",TRUE,IFERROR(_xlfn.XLOOKUP(AP168,INDEX(XLIGH,0,2),INDEX(XLIGH,0,1),,-1),-1))</f>
        <v/>
      </c>
      <c r="AS168" t="str" cm="1">
        <f t="array" aca="1" ref="AS168" ca="1">_xlfn.IFS($AP168="","",TRUE,IFERROR(_xlfn.XLOOKUP(AP168,INDEX(XLIGH,0,2),INDEX(XLIGH,0,3),,-1),-1))</f>
        <v/>
      </c>
      <c r="AT168" s="39" t="str" cm="1">
        <f t="array" aca="1" ref="AT168" ca="1">_xlfn.IFS(AP168="","",(AQ168+AS168)&gt;AP168,AR168+(AP168-AQ168),TRUE,AP168)</f>
        <v/>
      </c>
      <c r="AU168" t="str" cm="1">
        <f t="array" aca="1" ref="AU168" ca="1">_xlfn.IFS($AT168="","",TRUE,IFERROR(_xlfn.XLOOKUP(AT168,INDEX(XTEMP,0,2),INDEX(XTEMP,0,2),,-1),-1))</f>
        <v/>
      </c>
      <c r="AV168" t="str" cm="1">
        <f t="array" aca="1" ref="AV168" ca="1">_xlfn.IFS($AT168="","",TRUE,IFERROR(_xlfn.XLOOKUP(AT168,INDEX(XTEMP,0,2),INDEX(XTEMP,0,1),,-1),-1))</f>
        <v/>
      </c>
      <c r="AW168" t="str" cm="1">
        <f t="array" aca="1" ref="AW168" ca="1">_xlfn.IFS($AT168="","",TRUE,IFERROR(_xlfn.XLOOKUP(AT168,INDEX(XTEMP,0,2),INDEX(XTEMP,0,3),,-1),-1))</f>
        <v/>
      </c>
      <c r="AX168" s="39" t="str" cm="1">
        <f t="array" aca="1" ref="AX168" ca="1">_xlfn.IFS(AT168="","",(AU168+AW168)&gt;AT168,AV168+(AT168-AU168),TRUE,AT168)</f>
        <v/>
      </c>
      <c r="AY168" t="str" cm="1">
        <f t="array" aca="1" ref="AY168" ca="1">_xlfn.IFS($AX168="","",TRUE,IFERROR(_xlfn.XLOOKUP(AX168,INDEX(XHUMI,0,2),INDEX(XHUMI,0,2),,-1),-1))</f>
        <v/>
      </c>
      <c r="AZ168" t="str" cm="1">
        <f t="array" aca="1" ref="AZ168" ca="1">_xlfn.IFS($AX168="","",TRUE,IFERROR(_xlfn.XLOOKUP(AX168,INDEX(XHUMI,0,2),INDEX(XHUMI,0,1),,-1),-1))</f>
        <v/>
      </c>
      <c r="BA168" t="str" cm="1">
        <f t="array" aca="1" ref="BA168" ca="1">_xlfn.IFS($AX168="","",TRUE,IFERROR(_xlfn.XLOOKUP(AX168,INDEX(XHUMI,0,2),INDEX(XHUMI,0,3),,-1),-1))</f>
        <v/>
      </c>
      <c r="BB168" s="39" t="str" cm="1">
        <f t="array" aca="1" ref="BB168" ca="1">_xlfn.IFS(AX168="","",(AY168+BA168)&gt;AX168,AZ168+(AX168-AY168),TRUE,AX168)</f>
        <v/>
      </c>
      <c r="DY168" s="20"/>
    </row>
    <row r="169" spans="1:273" x14ac:dyDescent="0.3">
      <c r="A169">
        <v>157</v>
      </c>
      <c r="C169" s="9" t="str">
        <f t="shared" ca="1" si="6"/>
        <v>4030666425 4120171499 26597478</v>
      </c>
      <c r="D169">
        <f t="shared" ca="1" si="7"/>
        <v>30</v>
      </c>
      <c r="E169" t="str" cm="1">
        <f t="array" aca="1" ref="E169" ca="1">_xlfn.IFS($C169=0,"",
NOT(ISERROR(VALUE(LEFT($C169,1)))),"V",
$A169=1,"begn",
TRUE,LEFT($C169,4)
)</f>
        <v>V</v>
      </c>
      <c r="F169" t="str" cm="1">
        <f t="array" aca="1" ref="F169:H169" ca="1">_xlfn.IFS($C169=0,"",
TRUE,_xlfn.TEXTSPLIT(IF($A169=1,MID($C169,7,1000),$C169)," ")
)</f>
        <v>4030666425</v>
      </c>
      <c r="G169" t="str">
        <f ca="1"/>
        <v>4120171499</v>
      </c>
      <c r="H169" t="str">
        <f ca="1"/>
        <v>26597478</v>
      </c>
      <c r="U169"/>
      <c r="Z169" s="37" t="str">
        <f t="shared" ca="1" si="8"/>
        <v/>
      </c>
      <c r="AA169" t="str" cm="1">
        <f t="array" aca="1" ref="AA169" ca="1">_xlfn.IFS($Z169="","",TRUE,IFERROR(_xlfn.XLOOKUP(Z169,INDEX(XSEED,0,2),INDEX(XSEED,0,2),,-1),-1))</f>
        <v/>
      </c>
      <c r="AB169" t="str" cm="1">
        <f t="array" aca="1" ref="AB169" ca="1">_xlfn.IFS($Z169="","",TRUE,IFERROR(_xlfn.XLOOKUP(Z169,INDEX(XSEED,0,2),INDEX(XSEED,0,1),,-1),-1))</f>
        <v/>
      </c>
      <c r="AC169" t="str" cm="1">
        <f t="array" aca="1" ref="AC169" ca="1">_xlfn.IFS($Z169="","",TRUE,IFERROR(_xlfn.XLOOKUP(Z169,INDEX(XSEED,0,2),INDEX(XSEED,0,3),,-1),-1))</f>
        <v/>
      </c>
      <c r="AD169" s="39" t="str" cm="1">
        <f t="array" aca="1" ref="AD169" ca="1">_xlfn.IFS(Z169="","",(AA169+AC169)&gt;Z169,AB169+(Z169-AA169),TRUE,Z169)</f>
        <v/>
      </c>
      <c r="AE169" t="str" cm="1">
        <f t="array" aca="1" ref="AE169" ca="1">_xlfn.IFS($AD169="","",TRUE,IFERROR(_xlfn.XLOOKUP(AD169,INDEX(XSOIL,0,2),INDEX(XSOIL,0,2),,-1),-1))</f>
        <v/>
      </c>
      <c r="AF169" t="str" cm="1">
        <f t="array" aca="1" ref="AF169" ca="1">_xlfn.IFS($AD169="","",TRUE,IFERROR(_xlfn.XLOOKUP(AD169,INDEX(XSOIL,0,2),INDEX(XSOIL,0,1),,-1),-1))</f>
        <v/>
      </c>
      <c r="AG169" t="str" cm="1">
        <f t="array" aca="1" ref="AG169" ca="1">_xlfn.IFS($AD169="","",TRUE,IFERROR(_xlfn.XLOOKUP(AD169,INDEX(XSOIL,0,2),INDEX(XSOIL,0,3),,-1),-1))</f>
        <v/>
      </c>
      <c r="AH169" s="39" t="str" cm="1">
        <f t="array" aca="1" ref="AH169" ca="1">_xlfn.IFS(AD169="","",(AE169+AG169)&gt;AD169,AF169+(AD169-AE169),TRUE,AD169)</f>
        <v/>
      </c>
      <c r="AI169" t="str" cm="1">
        <f t="array" aca="1" ref="AI169" ca="1">_xlfn.IFS($AH169="","",TRUE,IFERROR(_xlfn.XLOOKUP(AH169,INDEX(XFERT,0,2),INDEX(XFERT,0,2),,-1),-1))</f>
        <v/>
      </c>
      <c r="AJ169" t="str" cm="1">
        <f t="array" aca="1" ref="AJ169" ca="1">_xlfn.IFS($AH169="","",TRUE,IFERROR(_xlfn.XLOOKUP(AH169,INDEX(XFERT,0,2),INDEX(XFERT,0,1),,-1),-1))</f>
        <v/>
      </c>
      <c r="AK169" t="str" cm="1">
        <f t="array" aca="1" ref="AK169" ca="1">_xlfn.IFS($AH169="","",TRUE,IFERROR(_xlfn.XLOOKUP(AH169,INDEX(XFERT,0,2),INDEX(XFERT,0,3),,-1),-1))</f>
        <v/>
      </c>
      <c r="AL169" s="39" t="str" cm="1">
        <f t="array" aca="1" ref="AL169" ca="1">_xlfn.IFS(AH169="","",(AI169+AK169)&gt;AH169,AJ169+(AH169-AI169),TRUE,AH169)</f>
        <v/>
      </c>
      <c r="AM169" t="str" cm="1">
        <f t="array" aca="1" ref="AM169" ca="1">_xlfn.IFS($AL169="","",TRUE,IFERROR(_xlfn.XLOOKUP(AL169,INDEX(XWATE,0,2),INDEX(XWATE,0,2),,-1),-1))</f>
        <v/>
      </c>
      <c r="AN169" t="str" cm="1">
        <f t="array" aca="1" ref="AN169" ca="1">_xlfn.IFS($AL169="","",TRUE,IFERROR(_xlfn.XLOOKUP(AL169,INDEX(XWATE,0,2),INDEX(XWATE,0,1),,-1),-1))</f>
        <v/>
      </c>
      <c r="AO169" t="str" cm="1">
        <f t="array" aca="1" ref="AO169" ca="1">_xlfn.IFS($AL169="","",TRUE,IFERROR(_xlfn.XLOOKUP(AL169,INDEX(XWATE,0,2),INDEX(XWATE,0,3),,-1),-1))</f>
        <v/>
      </c>
      <c r="AP169" s="39" t="str" cm="1">
        <f t="array" aca="1" ref="AP169" ca="1">_xlfn.IFS(AL169="","",(AM169+AO169)&gt;AL169,AN169+(AL169-AM169),TRUE,AL169)</f>
        <v/>
      </c>
      <c r="AQ169" t="str" cm="1">
        <f t="array" aca="1" ref="AQ169" ca="1">_xlfn.IFS($AP169="","",TRUE,IFERROR(_xlfn.XLOOKUP(AP169,INDEX(XLIGH,0,2),INDEX(XLIGH,0,2),,-1),-1))</f>
        <v/>
      </c>
      <c r="AR169" t="str" cm="1">
        <f t="array" aca="1" ref="AR169" ca="1">_xlfn.IFS($AP169="","",TRUE,IFERROR(_xlfn.XLOOKUP(AP169,INDEX(XLIGH,0,2),INDEX(XLIGH,0,1),,-1),-1))</f>
        <v/>
      </c>
      <c r="AS169" t="str" cm="1">
        <f t="array" aca="1" ref="AS169" ca="1">_xlfn.IFS($AP169="","",TRUE,IFERROR(_xlfn.XLOOKUP(AP169,INDEX(XLIGH,0,2),INDEX(XLIGH,0,3),,-1),-1))</f>
        <v/>
      </c>
      <c r="AT169" s="39" t="str" cm="1">
        <f t="array" aca="1" ref="AT169" ca="1">_xlfn.IFS(AP169="","",(AQ169+AS169)&gt;AP169,AR169+(AP169-AQ169),TRUE,AP169)</f>
        <v/>
      </c>
      <c r="AU169" t="str" cm="1">
        <f t="array" aca="1" ref="AU169" ca="1">_xlfn.IFS($AT169="","",TRUE,IFERROR(_xlfn.XLOOKUP(AT169,INDEX(XTEMP,0,2),INDEX(XTEMP,0,2),,-1),-1))</f>
        <v/>
      </c>
      <c r="AV169" t="str" cm="1">
        <f t="array" aca="1" ref="AV169" ca="1">_xlfn.IFS($AT169="","",TRUE,IFERROR(_xlfn.XLOOKUP(AT169,INDEX(XTEMP,0,2),INDEX(XTEMP,0,1),,-1),-1))</f>
        <v/>
      </c>
      <c r="AW169" t="str" cm="1">
        <f t="array" aca="1" ref="AW169" ca="1">_xlfn.IFS($AT169="","",TRUE,IFERROR(_xlfn.XLOOKUP(AT169,INDEX(XTEMP,0,2),INDEX(XTEMP,0,3),,-1),-1))</f>
        <v/>
      </c>
      <c r="AX169" s="39" t="str" cm="1">
        <f t="array" aca="1" ref="AX169" ca="1">_xlfn.IFS(AT169="","",(AU169+AW169)&gt;AT169,AV169+(AT169-AU169),TRUE,AT169)</f>
        <v/>
      </c>
      <c r="AY169" t="str" cm="1">
        <f t="array" aca="1" ref="AY169" ca="1">_xlfn.IFS($AX169="","",TRUE,IFERROR(_xlfn.XLOOKUP(AX169,INDEX(XHUMI,0,2),INDEX(XHUMI,0,2),,-1),-1))</f>
        <v/>
      </c>
      <c r="AZ169" t="str" cm="1">
        <f t="array" aca="1" ref="AZ169" ca="1">_xlfn.IFS($AX169="","",TRUE,IFERROR(_xlfn.XLOOKUP(AX169,INDEX(XHUMI,0,2),INDEX(XHUMI,0,1),,-1),-1))</f>
        <v/>
      </c>
      <c r="BA169" t="str" cm="1">
        <f t="array" aca="1" ref="BA169" ca="1">_xlfn.IFS($AX169="","",TRUE,IFERROR(_xlfn.XLOOKUP(AX169,INDEX(XHUMI,0,2),INDEX(XHUMI,0,3),,-1),-1))</f>
        <v/>
      </c>
      <c r="BB169" s="39" t="str" cm="1">
        <f t="array" aca="1" ref="BB169" ca="1">_xlfn.IFS(AX169="","",(AY169+BA169)&gt;AX169,AZ169+(AX169-AY169),TRUE,AX169)</f>
        <v/>
      </c>
      <c r="DY169" s="20"/>
    </row>
    <row r="170" spans="1:273" x14ac:dyDescent="0.3">
      <c r="A170">
        <v>158</v>
      </c>
      <c r="C170" s="9" t="str">
        <f t="shared" ca="1" si="6"/>
        <v>195554894 115268399 39538402</v>
      </c>
      <c r="D170">
        <f t="shared" ca="1" si="7"/>
        <v>28</v>
      </c>
      <c r="E170" t="str" cm="1">
        <f t="array" aca="1" ref="E170" ca="1">_xlfn.IFS($C170=0,"",
NOT(ISERROR(VALUE(LEFT($C170,1)))),"V",
$A170=1,"begn",
TRUE,LEFT($C170,4)
)</f>
        <v>V</v>
      </c>
      <c r="F170" t="str" cm="1">
        <f t="array" aca="1" ref="F170:H170" ca="1">_xlfn.IFS($C170=0,"",
TRUE,_xlfn.TEXTSPLIT(IF($A170=1,MID($C170,7,1000),$C170)," ")
)</f>
        <v>195554894</v>
      </c>
      <c r="G170" t="str">
        <f ca="1"/>
        <v>115268399</v>
      </c>
      <c r="H170" t="str">
        <f ca="1"/>
        <v>39538402</v>
      </c>
      <c r="U170"/>
      <c r="Z170" s="37" t="str">
        <f t="shared" ca="1" si="8"/>
        <v/>
      </c>
      <c r="AA170" t="str" cm="1">
        <f t="array" aca="1" ref="AA170" ca="1">_xlfn.IFS($Z170="","",TRUE,IFERROR(_xlfn.XLOOKUP(Z170,INDEX(XSEED,0,2),INDEX(XSEED,0,2),,-1),-1))</f>
        <v/>
      </c>
      <c r="AB170" t="str" cm="1">
        <f t="array" aca="1" ref="AB170" ca="1">_xlfn.IFS($Z170="","",TRUE,IFERROR(_xlfn.XLOOKUP(Z170,INDEX(XSEED,0,2),INDEX(XSEED,0,1),,-1),-1))</f>
        <v/>
      </c>
      <c r="AC170" t="str" cm="1">
        <f t="array" aca="1" ref="AC170" ca="1">_xlfn.IFS($Z170="","",TRUE,IFERROR(_xlfn.XLOOKUP(Z170,INDEX(XSEED,0,2),INDEX(XSEED,0,3),,-1),-1))</f>
        <v/>
      </c>
      <c r="AD170" s="39" t="str" cm="1">
        <f t="array" aca="1" ref="AD170" ca="1">_xlfn.IFS(Z170="","",(AA170+AC170)&gt;Z170,AB170+(Z170-AA170),TRUE,Z170)</f>
        <v/>
      </c>
      <c r="AE170" t="str" cm="1">
        <f t="array" aca="1" ref="AE170" ca="1">_xlfn.IFS($AD170="","",TRUE,IFERROR(_xlfn.XLOOKUP(AD170,INDEX(XSOIL,0,2),INDEX(XSOIL,0,2),,-1),-1))</f>
        <v/>
      </c>
      <c r="AF170" t="str" cm="1">
        <f t="array" aca="1" ref="AF170" ca="1">_xlfn.IFS($AD170="","",TRUE,IFERROR(_xlfn.XLOOKUP(AD170,INDEX(XSOIL,0,2),INDEX(XSOIL,0,1),,-1),-1))</f>
        <v/>
      </c>
      <c r="AG170" t="str" cm="1">
        <f t="array" aca="1" ref="AG170" ca="1">_xlfn.IFS($AD170="","",TRUE,IFERROR(_xlfn.XLOOKUP(AD170,INDEX(XSOIL,0,2),INDEX(XSOIL,0,3),,-1),-1))</f>
        <v/>
      </c>
      <c r="AH170" s="39" t="str" cm="1">
        <f t="array" aca="1" ref="AH170" ca="1">_xlfn.IFS(AD170="","",(AE170+AG170)&gt;AD170,AF170+(AD170-AE170),TRUE,AD170)</f>
        <v/>
      </c>
      <c r="AI170" t="str" cm="1">
        <f t="array" aca="1" ref="AI170" ca="1">_xlfn.IFS($AH170="","",TRUE,IFERROR(_xlfn.XLOOKUP(AH170,INDEX(XFERT,0,2),INDEX(XFERT,0,2),,-1),-1))</f>
        <v/>
      </c>
      <c r="AJ170" t="str" cm="1">
        <f t="array" aca="1" ref="AJ170" ca="1">_xlfn.IFS($AH170="","",TRUE,IFERROR(_xlfn.XLOOKUP(AH170,INDEX(XFERT,0,2),INDEX(XFERT,0,1),,-1),-1))</f>
        <v/>
      </c>
      <c r="AK170" t="str" cm="1">
        <f t="array" aca="1" ref="AK170" ca="1">_xlfn.IFS($AH170="","",TRUE,IFERROR(_xlfn.XLOOKUP(AH170,INDEX(XFERT,0,2),INDEX(XFERT,0,3),,-1),-1))</f>
        <v/>
      </c>
      <c r="AL170" s="39" t="str" cm="1">
        <f t="array" aca="1" ref="AL170" ca="1">_xlfn.IFS(AH170="","",(AI170+AK170)&gt;AH170,AJ170+(AH170-AI170),TRUE,AH170)</f>
        <v/>
      </c>
      <c r="AM170" t="str" cm="1">
        <f t="array" aca="1" ref="AM170" ca="1">_xlfn.IFS($AL170="","",TRUE,IFERROR(_xlfn.XLOOKUP(AL170,INDEX(XWATE,0,2),INDEX(XWATE,0,2),,-1),-1))</f>
        <v/>
      </c>
      <c r="AN170" t="str" cm="1">
        <f t="array" aca="1" ref="AN170" ca="1">_xlfn.IFS($AL170="","",TRUE,IFERROR(_xlfn.XLOOKUP(AL170,INDEX(XWATE,0,2),INDEX(XWATE,0,1),,-1),-1))</f>
        <v/>
      </c>
      <c r="AO170" t="str" cm="1">
        <f t="array" aca="1" ref="AO170" ca="1">_xlfn.IFS($AL170="","",TRUE,IFERROR(_xlfn.XLOOKUP(AL170,INDEX(XWATE,0,2),INDEX(XWATE,0,3),,-1),-1))</f>
        <v/>
      </c>
      <c r="AP170" s="39" t="str" cm="1">
        <f t="array" aca="1" ref="AP170" ca="1">_xlfn.IFS(AL170="","",(AM170+AO170)&gt;AL170,AN170+(AL170-AM170),TRUE,AL170)</f>
        <v/>
      </c>
      <c r="AQ170" t="str" cm="1">
        <f t="array" aca="1" ref="AQ170" ca="1">_xlfn.IFS($AP170="","",TRUE,IFERROR(_xlfn.XLOOKUP(AP170,INDEX(XLIGH,0,2),INDEX(XLIGH,0,2),,-1),-1))</f>
        <v/>
      </c>
      <c r="AR170" t="str" cm="1">
        <f t="array" aca="1" ref="AR170" ca="1">_xlfn.IFS($AP170="","",TRUE,IFERROR(_xlfn.XLOOKUP(AP170,INDEX(XLIGH,0,2),INDEX(XLIGH,0,1),,-1),-1))</f>
        <v/>
      </c>
      <c r="AS170" t="str" cm="1">
        <f t="array" aca="1" ref="AS170" ca="1">_xlfn.IFS($AP170="","",TRUE,IFERROR(_xlfn.XLOOKUP(AP170,INDEX(XLIGH,0,2),INDEX(XLIGH,0,3),,-1),-1))</f>
        <v/>
      </c>
      <c r="AT170" s="39" t="str" cm="1">
        <f t="array" aca="1" ref="AT170" ca="1">_xlfn.IFS(AP170="","",(AQ170+AS170)&gt;AP170,AR170+(AP170-AQ170),TRUE,AP170)</f>
        <v/>
      </c>
      <c r="AU170" t="str" cm="1">
        <f t="array" aca="1" ref="AU170" ca="1">_xlfn.IFS($AT170="","",TRUE,IFERROR(_xlfn.XLOOKUP(AT170,INDEX(XTEMP,0,2),INDEX(XTEMP,0,2),,-1),-1))</f>
        <v/>
      </c>
      <c r="AV170" t="str" cm="1">
        <f t="array" aca="1" ref="AV170" ca="1">_xlfn.IFS($AT170="","",TRUE,IFERROR(_xlfn.XLOOKUP(AT170,INDEX(XTEMP,0,2),INDEX(XTEMP,0,1),,-1),-1))</f>
        <v/>
      </c>
      <c r="AW170" t="str" cm="1">
        <f t="array" aca="1" ref="AW170" ca="1">_xlfn.IFS($AT170="","",TRUE,IFERROR(_xlfn.XLOOKUP(AT170,INDEX(XTEMP,0,2),INDEX(XTEMP,0,3),,-1),-1))</f>
        <v/>
      </c>
      <c r="AX170" s="39" t="str" cm="1">
        <f t="array" aca="1" ref="AX170" ca="1">_xlfn.IFS(AT170="","",(AU170+AW170)&gt;AT170,AV170+(AT170-AU170),TRUE,AT170)</f>
        <v/>
      </c>
      <c r="AY170" t="str" cm="1">
        <f t="array" aca="1" ref="AY170" ca="1">_xlfn.IFS($AX170="","",TRUE,IFERROR(_xlfn.XLOOKUP(AX170,INDEX(XHUMI,0,2),INDEX(XHUMI,0,2),,-1),-1))</f>
        <v/>
      </c>
      <c r="AZ170" t="str" cm="1">
        <f t="array" aca="1" ref="AZ170" ca="1">_xlfn.IFS($AX170="","",TRUE,IFERROR(_xlfn.XLOOKUP(AX170,INDEX(XHUMI,0,2),INDEX(XHUMI,0,1),,-1),-1))</f>
        <v/>
      </c>
      <c r="BA170" t="str" cm="1">
        <f t="array" aca="1" ref="BA170" ca="1">_xlfn.IFS($AX170="","",TRUE,IFERROR(_xlfn.XLOOKUP(AX170,INDEX(XHUMI,0,2),INDEX(XHUMI,0,3),,-1),-1))</f>
        <v/>
      </c>
      <c r="BB170" s="39" t="str" cm="1">
        <f t="array" aca="1" ref="BB170" ca="1">_xlfn.IFS(AX170="","",(AY170+BA170)&gt;AX170,AZ170+(AX170-AY170),TRUE,AX170)</f>
        <v/>
      </c>
      <c r="DY170" s="20"/>
    </row>
    <row r="171" spans="1:273" x14ac:dyDescent="0.3">
      <c r="A171">
        <v>159</v>
      </c>
      <c r="C171" s="9" t="str">
        <f t="shared" ca="1" si="6"/>
        <v>235093296 235252943 334465427</v>
      </c>
      <c r="D171">
        <f t="shared" ca="1" si="7"/>
        <v>29</v>
      </c>
      <c r="E171" t="str" cm="1">
        <f t="array" aca="1" ref="E171" ca="1">_xlfn.IFS($C171=0,"",
NOT(ISERROR(VALUE(LEFT($C171,1)))),"V",
$A171=1,"begn",
TRUE,LEFT($C171,4)
)</f>
        <v>V</v>
      </c>
      <c r="F171" t="str" cm="1">
        <f t="array" aca="1" ref="F171:H171" ca="1">_xlfn.IFS($C171=0,"",
TRUE,_xlfn.TEXTSPLIT(IF($A171=1,MID($C171,7,1000),$C171)," ")
)</f>
        <v>235093296</v>
      </c>
      <c r="G171" t="str">
        <f ca="1"/>
        <v>235252943</v>
      </c>
      <c r="H171" t="str">
        <f ca="1"/>
        <v>334465427</v>
      </c>
      <c r="U171"/>
      <c r="Z171" s="37" t="str">
        <f t="shared" ca="1" si="8"/>
        <v/>
      </c>
      <c r="AA171" t="str" cm="1">
        <f t="array" aca="1" ref="AA171" ca="1">_xlfn.IFS($Z171="","",TRUE,IFERROR(_xlfn.XLOOKUP(Z171,INDEX(XSEED,0,2),INDEX(XSEED,0,2),,-1),-1))</f>
        <v/>
      </c>
      <c r="AB171" t="str" cm="1">
        <f t="array" aca="1" ref="AB171" ca="1">_xlfn.IFS($Z171="","",TRUE,IFERROR(_xlfn.XLOOKUP(Z171,INDEX(XSEED,0,2),INDEX(XSEED,0,1),,-1),-1))</f>
        <v/>
      </c>
      <c r="AC171" t="str" cm="1">
        <f t="array" aca="1" ref="AC171" ca="1">_xlfn.IFS($Z171="","",TRUE,IFERROR(_xlfn.XLOOKUP(Z171,INDEX(XSEED,0,2),INDEX(XSEED,0,3),,-1),-1))</f>
        <v/>
      </c>
      <c r="AD171" s="39" t="str" cm="1">
        <f t="array" aca="1" ref="AD171" ca="1">_xlfn.IFS(Z171="","",(AA171+AC171)&gt;Z171,AB171+(Z171-AA171),TRUE,Z171)</f>
        <v/>
      </c>
      <c r="AE171" t="str" cm="1">
        <f t="array" aca="1" ref="AE171" ca="1">_xlfn.IFS($AD171="","",TRUE,IFERROR(_xlfn.XLOOKUP(AD171,INDEX(XSOIL,0,2),INDEX(XSOIL,0,2),,-1),-1))</f>
        <v/>
      </c>
      <c r="AF171" t="str" cm="1">
        <f t="array" aca="1" ref="AF171" ca="1">_xlfn.IFS($AD171="","",TRUE,IFERROR(_xlfn.XLOOKUP(AD171,INDEX(XSOIL,0,2),INDEX(XSOIL,0,1),,-1),-1))</f>
        <v/>
      </c>
      <c r="AG171" t="str" cm="1">
        <f t="array" aca="1" ref="AG171" ca="1">_xlfn.IFS($AD171="","",TRUE,IFERROR(_xlfn.XLOOKUP(AD171,INDEX(XSOIL,0,2),INDEX(XSOIL,0,3),,-1),-1))</f>
        <v/>
      </c>
      <c r="AH171" s="39" t="str" cm="1">
        <f t="array" aca="1" ref="AH171" ca="1">_xlfn.IFS(AD171="","",(AE171+AG171)&gt;AD171,AF171+(AD171-AE171),TRUE,AD171)</f>
        <v/>
      </c>
      <c r="AI171" t="str" cm="1">
        <f t="array" aca="1" ref="AI171" ca="1">_xlfn.IFS($AH171="","",TRUE,IFERROR(_xlfn.XLOOKUP(AH171,INDEX(XFERT,0,2),INDEX(XFERT,0,2),,-1),-1))</f>
        <v/>
      </c>
      <c r="AJ171" t="str" cm="1">
        <f t="array" aca="1" ref="AJ171" ca="1">_xlfn.IFS($AH171="","",TRUE,IFERROR(_xlfn.XLOOKUP(AH171,INDEX(XFERT,0,2),INDEX(XFERT,0,1),,-1),-1))</f>
        <v/>
      </c>
      <c r="AK171" t="str" cm="1">
        <f t="array" aca="1" ref="AK171" ca="1">_xlfn.IFS($AH171="","",TRUE,IFERROR(_xlfn.XLOOKUP(AH171,INDEX(XFERT,0,2),INDEX(XFERT,0,3),,-1),-1))</f>
        <v/>
      </c>
      <c r="AL171" s="39" t="str" cm="1">
        <f t="array" aca="1" ref="AL171" ca="1">_xlfn.IFS(AH171="","",(AI171+AK171)&gt;AH171,AJ171+(AH171-AI171),TRUE,AH171)</f>
        <v/>
      </c>
      <c r="AM171" t="str" cm="1">
        <f t="array" aca="1" ref="AM171" ca="1">_xlfn.IFS($AL171="","",TRUE,IFERROR(_xlfn.XLOOKUP(AL171,INDEX(XWATE,0,2),INDEX(XWATE,0,2),,-1),-1))</f>
        <v/>
      </c>
      <c r="AN171" t="str" cm="1">
        <f t="array" aca="1" ref="AN171" ca="1">_xlfn.IFS($AL171="","",TRUE,IFERROR(_xlfn.XLOOKUP(AL171,INDEX(XWATE,0,2),INDEX(XWATE,0,1),,-1),-1))</f>
        <v/>
      </c>
      <c r="AO171" t="str" cm="1">
        <f t="array" aca="1" ref="AO171" ca="1">_xlfn.IFS($AL171="","",TRUE,IFERROR(_xlfn.XLOOKUP(AL171,INDEX(XWATE,0,2),INDEX(XWATE,0,3),,-1),-1))</f>
        <v/>
      </c>
      <c r="AP171" s="39" t="str" cm="1">
        <f t="array" aca="1" ref="AP171" ca="1">_xlfn.IFS(AL171="","",(AM171+AO171)&gt;AL171,AN171+(AL171-AM171),TRUE,AL171)</f>
        <v/>
      </c>
      <c r="AQ171" t="str" cm="1">
        <f t="array" aca="1" ref="AQ171" ca="1">_xlfn.IFS($AP171="","",TRUE,IFERROR(_xlfn.XLOOKUP(AP171,INDEX(XLIGH,0,2),INDEX(XLIGH,0,2),,-1),-1))</f>
        <v/>
      </c>
      <c r="AR171" t="str" cm="1">
        <f t="array" aca="1" ref="AR171" ca="1">_xlfn.IFS($AP171="","",TRUE,IFERROR(_xlfn.XLOOKUP(AP171,INDEX(XLIGH,0,2),INDEX(XLIGH,0,1),,-1),-1))</f>
        <v/>
      </c>
      <c r="AS171" t="str" cm="1">
        <f t="array" aca="1" ref="AS171" ca="1">_xlfn.IFS($AP171="","",TRUE,IFERROR(_xlfn.XLOOKUP(AP171,INDEX(XLIGH,0,2),INDEX(XLIGH,0,3),,-1),-1))</f>
        <v/>
      </c>
      <c r="AT171" s="39" t="str" cm="1">
        <f t="array" aca="1" ref="AT171" ca="1">_xlfn.IFS(AP171="","",(AQ171+AS171)&gt;AP171,AR171+(AP171-AQ171),TRUE,AP171)</f>
        <v/>
      </c>
      <c r="AU171" t="str" cm="1">
        <f t="array" aca="1" ref="AU171" ca="1">_xlfn.IFS($AT171="","",TRUE,IFERROR(_xlfn.XLOOKUP(AT171,INDEX(XTEMP,0,2),INDEX(XTEMP,0,2),,-1),-1))</f>
        <v/>
      </c>
      <c r="AV171" t="str" cm="1">
        <f t="array" aca="1" ref="AV171" ca="1">_xlfn.IFS($AT171="","",TRUE,IFERROR(_xlfn.XLOOKUP(AT171,INDEX(XTEMP,0,2),INDEX(XTEMP,0,1),,-1),-1))</f>
        <v/>
      </c>
      <c r="AW171" t="str" cm="1">
        <f t="array" aca="1" ref="AW171" ca="1">_xlfn.IFS($AT171="","",TRUE,IFERROR(_xlfn.XLOOKUP(AT171,INDEX(XTEMP,0,2),INDEX(XTEMP,0,3),,-1),-1))</f>
        <v/>
      </c>
      <c r="AX171" s="39" t="str" cm="1">
        <f t="array" aca="1" ref="AX171" ca="1">_xlfn.IFS(AT171="","",(AU171+AW171)&gt;AT171,AV171+(AT171-AU171),TRUE,AT171)</f>
        <v/>
      </c>
      <c r="AY171" t="str" cm="1">
        <f t="array" aca="1" ref="AY171" ca="1">_xlfn.IFS($AX171="","",TRUE,IFERROR(_xlfn.XLOOKUP(AX171,INDEX(XHUMI,0,2),INDEX(XHUMI,0,2),,-1),-1))</f>
        <v/>
      </c>
      <c r="AZ171" t="str" cm="1">
        <f t="array" aca="1" ref="AZ171" ca="1">_xlfn.IFS($AX171="","",TRUE,IFERROR(_xlfn.XLOOKUP(AX171,INDEX(XHUMI,0,2),INDEX(XHUMI,0,1),,-1),-1))</f>
        <v/>
      </c>
      <c r="BA171" t="str" cm="1">
        <f t="array" aca="1" ref="BA171" ca="1">_xlfn.IFS($AX171="","",TRUE,IFERROR(_xlfn.XLOOKUP(AX171,INDEX(XHUMI,0,2),INDEX(XHUMI,0,3),,-1),-1))</f>
        <v/>
      </c>
      <c r="BB171" s="39" t="str" cm="1">
        <f t="array" aca="1" ref="BB171" ca="1">_xlfn.IFS(AX171="","",(AY171+BA171)&gt;AX171,AZ171+(AX171-AY171),TRUE,AX171)</f>
        <v/>
      </c>
      <c r="DY171" s="20"/>
    </row>
    <row r="172" spans="1:273" x14ac:dyDescent="0.3">
      <c r="A172">
        <v>160</v>
      </c>
      <c r="C172" s="9" t="str">
        <f t="shared" ca="1" si="6"/>
        <v>2132287170 698645998 57319274</v>
      </c>
      <c r="D172">
        <f t="shared" ca="1" si="7"/>
        <v>29</v>
      </c>
      <c r="E172" t="str" cm="1">
        <f t="array" aca="1" ref="E172" ca="1">_xlfn.IFS($C172=0,"",
NOT(ISERROR(VALUE(LEFT($C172,1)))),"V",
$A172=1,"begn",
TRUE,LEFT($C172,4)
)</f>
        <v>V</v>
      </c>
      <c r="F172" t="str" cm="1">
        <f t="array" aca="1" ref="F172:H172" ca="1">_xlfn.IFS($C172=0,"",
TRUE,_xlfn.TEXTSPLIT(IF($A172=1,MID($C172,7,1000),$C172)," ")
)</f>
        <v>2132287170</v>
      </c>
      <c r="G172" t="str">
        <f ca="1"/>
        <v>698645998</v>
      </c>
      <c r="H172" t="str">
        <f ca="1"/>
        <v>57319274</v>
      </c>
      <c r="U172"/>
      <c r="Z172" s="37" t="str">
        <f t="shared" ca="1" si="8"/>
        <v/>
      </c>
      <c r="AA172" t="str" cm="1">
        <f t="array" aca="1" ref="AA172" ca="1">_xlfn.IFS($Z172="","",TRUE,IFERROR(_xlfn.XLOOKUP(Z172,INDEX(XSEED,0,2),INDEX(XSEED,0,2),,-1),-1))</f>
        <v/>
      </c>
      <c r="AB172" t="str" cm="1">
        <f t="array" aca="1" ref="AB172" ca="1">_xlfn.IFS($Z172="","",TRUE,IFERROR(_xlfn.XLOOKUP(Z172,INDEX(XSEED,0,2),INDEX(XSEED,0,1),,-1),-1))</f>
        <v/>
      </c>
      <c r="AC172" t="str" cm="1">
        <f t="array" aca="1" ref="AC172" ca="1">_xlfn.IFS($Z172="","",TRUE,IFERROR(_xlfn.XLOOKUP(Z172,INDEX(XSEED,0,2),INDEX(XSEED,0,3),,-1),-1))</f>
        <v/>
      </c>
      <c r="AD172" s="39" t="str" cm="1">
        <f t="array" aca="1" ref="AD172" ca="1">_xlfn.IFS(Z172="","",(AA172+AC172)&gt;Z172,AB172+(Z172-AA172),TRUE,Z172)</f>
        <v/>
      </c>
      <c r="AE172" t="str" cm="1">
        <f t="array" aca="1" ref="AE172" ca="1">_xlfn.IFS($AD172="","",TRUE,IFERROR(_xlfn.XLOOKUP(AD172,INDEX(XSOIL,0,2),INDEX(XSOIL,0,2),,-1),-1))</f>
        <v/>
      </c>
      <c r="AF172" t="str" cm="1">
        <f t="array" aca="1" ref="AF172" ca="1">_xlfn.IFS($AD172="","",TRUE,IFERROR(_xlfn.XLOOKUP(AD172,INDEX(XSOIL,0,2),INDEX(XSOIL,0,1),,-1),-1))</f>
        <v/>
      </c>
      <c r="AG172" t="str" cm="1">
        <f t="array" aca="1" ref="AG172" ca="1">_xlfn.IFS($AD172="","",TRUE,IFERROR(_xlfn.XLOOKUP(AD172,INDEX(XSOIL,0,2),INDEX(XSOIL,0,3),,-1),-1))</f>
        <v/>
      </c>
      <c r="AH172" s="39" t="str" cm="1">
        <f t="array" aca="1" ref="AH172" ca="1">_xlfn.IFS(AD172="","",(AE172+AG172)&gt;AD172,AF172+(AD172-AE172),TRUE,AD172)</f>
        <v/>
      </c>
      <c r="AI172" t="str" cm="1">
        <f t="array" aca="1" ref="AI172" ca="1">_xlfn.IFS($AH172="","",TRUE,IFERROR(_xlfn.XLOOKUP(AH172,INDEX(XFERT,0,2),INDEX(XFERT,0,2),,-1),-1))</f>
        <v/>
      </c>
      <c r="AJ172" t="str" cm="1">
        <f t="array" aca="1" ref="AJ172" ca="1">_xlfn.IFS($AH172="","",TRUE,IFERROR(_xlfn.XLOOKUP(AH172,INDEX(XFERT,0,2),INDEX(XFERT,0,1),,-1),-1))</f>
        <v/>
      </c>
      <c r="AK172" t="str" cm="1">
        <f t="array" aca="1" ref="AK172" ca="1">_xlfn.IFS($AH172="","",TRUE,IFERROR(_xlfn.XLOOKUP(AH172,INDEX(XFERT,0,2),INDEX(XFERT,0,3),,-1),-1))</f>
        <v/>
      </c>
      <c r="AL172" s="39" t="str" cm="1">
        <f t="array" aca="1" ref="AL172" ca="1">_xlfn.IFS(AH172="","",(AI172+AK172)&gt;AH172,AJ172+(AH172-AI172),TRUE,AH172)</f>
        <v/>
      </c>
      <c r="AM172" t="str" cm="1">
        <f t="array" aca="1" ref="AM172" ca="1">_xlfn.IFS($AL172="","",TRUE,IFERROR(_xlfn.XLOOKUP(AL172,INDEX(XWATE,0,2),INDEX(XWATE,0,2),,-1),-1))</f>
        <v/>
      </c>
      <c r="AN172" t="str" cm="1">
        <f t="array" aca="1" ref="AN172" ca="1">_xlfn.IFS($AL172="","",TRUE,IFERROR(_xlfn.XLOOKUP(AL172,INDEX(XWATE,0,2),INDEX(XWATE,0,1),,-1),-1))</f>
        <v/>
      </c>
      <c r="AO172" t="str" cm="1">
        <f t="array" aca="1" ref="AO172" ca="1">_xlfn.IFS($AL172="","",TRUE,IFERROR(_xlfn.XLOOKUP(AL172,INDEX(XWATE,0,2),INDEX(XWATE,0,3),,-1),-1))</f>
        <v/>
      </c>
      <c r="AP172" s="39" t="str" cm="1">
        <f t="array" aca="1" ref="AP172" ca="1">_xlfn.IFS(AL172="","",(AM172+AO172)&gt;AL172,AN172+(AL172-AM172),TRUE,AL172)</f>
        <v/>
      </c>
      <c r="AQ172" t="str" cm="1">
        <f t="array" aca="1" ref="AQ172" ca="1">_xlfn.IFS($AP172="","",TRUE,IFERROR(_xlfn.XLOOKUP(AP172,INDEX(XLIGH,0,2),INDEX(XLIGH,0,2),,-1),-1))</f>
        <v/>
      </c>
      <c r="AR172" t="str" cm="1">
        <f t="array" aca="1" ref="AR172" ca="1">_xlfn.IFS($AP172="","",TRUE,IFERROR(_xlfn.XLOOKUP(AP172,INDEX(XLIGH,0,2),INDEX(XLIGH,0,1),,-1),-1))</f>
        <v/>
      </c>
      <c r="AS172" t="str" cm="1">
        <f t="array" aca="1" ref="AS172" ca="1">_xlfn.IFS($AP172="","",TRUE,IFERROR(_xlfn.XLOOKUP(AP172,INDEX(XLIGH,0,2),INDEX(XLIGH,0,3),,-1),-1))</f>
        <v/>
      </c>
      <c r="AT172" s="39" t="str" cm="1">
        <f t="array" aca="1" ref="AT172" ca="1">_xlfn.IFS(AP172="","",(AQ172+AS172)&gt;AP172,AR172+(AP172-AQ172),TRUE,AP172)</f>
        <v/>
      </c>
      <c r="AU172" t="str" cm="1">
        <f t="array" aca="1" ref="AU172" ca="1">_xlfn.IFS($AT172="","",TRUE,IFERROR(_xlfn.XLOOKUP(AT172,INDEX(XTEMP,0,2),INDEX(XTEMP,0,2),,-1),-1))</f>
        <v/>
      </c>
      <c r="AV172" t="str" cm="1">
        <f t="array" aca="1" ref="AV172" ca="1">_xlfn.IFS($AT172="","",TRUE,IFERROR(_xlfn.XLOOKUP(AT172,INDEX(XTEMP,0,2),INDEX(XTEMP,0,1),,-1),-1))</f>
        <v/>
      </c>
      <c r="AW172" t="str" cm="1">
        <f t="array" aca="1" ref="AW172" ca="1">_xlfn.IFS($AT172="","",TRUE,IFERROR(_xlfn.XLOOKUP(AT172,INDEX(XTEMP,0,2),INDEX(XTEMP,0,3),,-1),-1))</f>
        <v/>
      </c>
      <c r="AX172" s="39" t="str" cm="1">
        <f t="array" aca="1" ref="AX172" ca="1">_xlfn.IFS(AT172="","",(AU172+AW172)&gt;AT172,AV172+(AT172-AU172),TRUE,AT172)</f>
        <v/>
      </c>
      <c r="AY172" t="str" cm="1">
        <f t="array" aca="1" ref="AY172" ca="1">_xlfn.IFS($AX172="","",TRUE,IFERROR(_xlfn.XLOOKUP(AX172,INDEX(XHUMI,0,2),INDEX(XHUMI,0,2),,-1),-1))</f>
        <v/>
      </c>
      <c r="AZ172" t="str" cm="1">
        <f t="array" aca="1" ref="AZ172" ca="1">_xlfn.IFS($AX172="","",TRUE,IFERROR(_xlfn.XLOOKUP(AX172,INDEX(XHUMI,0,2),INDEX(XHUMI,0,1),,-1),-1))</f>
        <v/>
      </c>
      <c r="BA172" t="str" cm="1">
        <f t="array" aca="1" ref="BA172" ca="1">_xlfn.IFS($AX172="","",TRUE,IFERROR(_xlfn.XLOOKUP(AX172,INDEX(XHUMI,0,2),INDEX(XHUMI,0,3),,-1),-1))</f>
        <v/>
      </c>
      <c r="BB172" s="39" t="str" cm="1">
        <f t="array" aca="1" ref="BB172" ca="1">_xlfn.IFS(AX172="","",(AY172+BA172)&gt;AX172,AZ172+(AX172-AY172),TRUE,AX172)</f>
        <v/>
      </c>
      <c r="DY172" s="20"/>
    </row>
    <row r="173" spans="1:273" x14ac:dyDescent="0.3">
      <c r="A173">
        <v>161</v>
      </c>
      <c r="C173" s="9" t="str">
        <f t="shared" ca="1" si="6"/>
        <v>4158735055 3550090086 136232241</v>
      </c>
      <c r="D173">
        <f t="shared" ca="1" si="7"/>
        <v>31</v>
      </c>
      <c r="E173" t="str" cm="1">
        <f t="array" aca="1" ref="E173" ca="1">_xlfn.IFS($C173=0,"",
NOT(ISERROR(VALUE(LEFT($C173,1)))),"V",
$A173=1,"begn",
TRUE,LEFT($C173,4)
)</f>
        <v>V</v>
      </c>
      <c r="F173" t="str" cm="1">
        <f t="array" aca="1" ref="F173:H173" ca="1">_xlfn.IFS($C173=0,"",
TRUE,_xlfn.TEXTSPLIT(IF($A173=1,MID($C173,7,1000),$C173)," ")
)</f>
        <v>4158735055</v>
      </c>
      <c r="G173" t="str">
        <f ca="1"/>
        <v>3550090086</v>
      </c>
      <c r="H173" t="str">
        <f ca="1"/>
        <v>136232241</v>
      </c>
      <c r="U173"/>
      <c r="Z173" s="37" t="str">
        <f t="shared" ca="1" si="8"/>
        <v/>
      </c>
      <c r="AA173" t="str" cm="1">
        <f t="array" aca="1" ref="AA173" ca="1">_xlfn.IFS($Z173="","",TRUE,IFERROR(_xlfn.XLOOKUP(Z173,INDEX(XSEED,0,2),INDEX(XSEED,0,2),,-1),-1))</f>
        <v/>
      </c>
      <c r="AB173" t="str" cm="1">
        <f t="array" aca="1" ref="AB173" ca="1">_xlfn.IFS($Z173="","",TRUE,IFERROR(_xlfn.XLOOKUP(Z173,INDEX(XSEED,0,2),INDEX(XSEED,0,1),,-1),-1))</f>
        <v/>
      </c>
      <c r="AC173" t="str" cm="1">
        <f t="array" aca="1" ref="AC173" ca="1">_xlfn.IFS($Z173="","",TRUE,IFERROR(_xlfn.XLOOKUP(Z173,INDEX(XSEED,0,2),INDEX(XSEED,0,3),,-1),-1))</f>
        <v/>
      </c>
      <c r="AD173" s="39" t="str" cm="1">
        <f t="array" aca="1" ref="AD173" ca="1">_xlfn.IFS(Z173="","",(AA173+AC173)&gt;Z173,AB173+(Z173-AA173),TRUE,Z173)</f>
        <v/>
      </c>
      <c r="AE173" t="str" cm="1">
        <f t="array" aca="1" ref="AE173" ca="1">_xlfn.IFS($AD173="","",TRUE,IFERROR(_xlfn.XLOOKUP(AD173,INDEX(XSOIL,0,2),INDEX(XSOIL,0,2),,-1),-1))</f>
        <v/>
      </c>
      <c r="AF173" t="str" cm="1">
        <f t="array" aca="1" ref="AF173" ca="1">_xlfn.IFS($AD173="","",TRUE,IFERROR(_xlfn.XLOOKUP(AD173,INDEX(XSOIL,0,2),INDEX(XSOIL,0,1),,-1),-1))</f>
        <v/>
      </c>
      <c r="AG173" t="str" cm="1">
        <f t="array" aca="1" ref="AG173" ca="1">_xlfn.IFS($AD173="","",TRUE,IFERROR(_xlfn.XLOOKUP(AD173,INDEX(XSOIL,0,2),INDEX(XSOIL,0,3),,-1),-1))</f>
        <v/>
      </c>
      <c r="AH173" s="39" t="str" cm="1">
        <f t="array" aca="1" ref="AH173" ca="1">_xlfn.IFS(AD173="","",(AE173+AG173)&gt;AD173,AF173+(AD173-AE173),TRUE,AD173)</f>
        <v/>
      </c>
      <c r="AI173" t="str" cm="1">
        <f t="array" aca="1" ref="AI173" ca="1">_xlfn.IFS($AH173="","",TRUE,IFERROR(_xlfn.XLOOKUP(AH173,INDEX(XFERT,0,2),INDEX(XFERT,0,2),,-1),-1))</f>
        <v/>
      </c>
      <c r="AJ173" t="str" cm="1">
        <f t="array" aca="1" ref="AJ173" ca="1">_xlfn.IFS($AH173="","",TRUE,IFERROR(_xlfn.XLOOKUP(AH173,INDEX(XFERT,0,2),INDEX(XFERT,0,1),,-1),-1))</f>
        <v/>
      </c>
      <c r="AK173" t="str" cm="1">
        <f t="array" aca="1" ref="AK173" ca="1">_xlfn.IFS($AH173="","",TRUE,IFERROR(_xlfn.XLOOKUP(AH173,INDEX(XFERT,0,2),INDEX(XFERT,0,3),,-1),-1))</f>
        <v/>
      </c>
      <c r="AL173" s="39" t="str" cm="1">
        <f t="array" aca="1" ref="AL173" ca="1">_xlfn.IFS(AH173="","",(AI173+AK173)&gt;AH173,AJ173+(AH173-AI173),TRUE,AH173)</f>
        <v/>
      </c>
      <c r="AM173" t="str" cm="1">
        <f t="array" aca="1" ref="AM173" ca="1">_xlfn.IFS($AL173="","",TRUE,IFERROR(_xlfn.XLOOKUP(AL173,INDEX(XWATE,0,2),INDEX(XWATE,0,2),,-1),-1))</f>
        <v/>
      </c>
      <c r="AN173" t="str" cm="1">
        <f t="array" aca="1" ref="AN173" ca="1">_xlfn.IFS($AL173="","",TRUE,IFERROR(_xlfn.XLOOKUP(AL173,INDEX(XWATE,0,2),INDEX(XWATE,0,1),,-1),-1))</f>
        <v/>
      </c>
      <c r="AO173" t="str" cm="1">
        <f t="array" aca="1" ref="AO173" ca="1">_xlfn.IFS($AL173="","",TRUE,IFERROR(_xlfn.XLOOKUP(AL173,INDEX(XWATE,0,2),INDEX(XWATE,0,3),,-1),-1))</f>
        <v/>
      </c>
      <c r="AP173" s="39" t="str" cm="1">
        <f t="array" aca="1" ref="AP173" ca="1">_xlfn.IFS(AL173="","",(AM173+AO173)&gt;AL173,AN173+(AL173-AM173),TRUE,AL173)</f>
        <v/>
      </c>
      <c r="AQ173" t="str" cm="1">
        <f t="array" aca="1" ref="AQ173" ca="1">_xlfn.IFS($AP173="","",TRUE,IFERROR(_xlfn.XLOOKUP(AP173,INDEX(XLIGH,0,2),INDEX(XLIGH,0,2),,-1),-1))</f>
        <v/>
      </c>
      <c r="AR173" t="str" cm="1">
        <f t="array" aca="1" ref="AR173" ca="1">_xlfn.IFS($AP173="","",TRUE,IFERROR(_xlfn.XLOOKUP(AP173,INDEX(XLIGH,0,2),INDEX(XLIGH,0,1),,-1),-1))</f>
        <v/>
      </c>
      <c r="AS173" t="str" cm="1">
        <f t="array" aca="1" ref="AS173" ca="1">_xlfn.IFS($AP173="","",TRUE,IFERROR(_xlfn.XLOOKUP(AP173,INDEX(XLIGH,0,2),INDEX(XLIGH,0,3),,-1),-1))</f>
        <v/>
      </c>
      <c r="AT173" s="39" t="str" cm="1">
        <f t="array" aca="1" ref="AT173" ca="1">_xlfn.IFS(AP173="","",(AQ173+AS173)&gt;AP173,AR173+(AP173-AQ173),TRUE,AP173)</f>
        <v/>
      </c>
      <c r="AU173" t="str" cm="1">
        <f t="array" aca="1" ref="AU173" ca="1">_xlfn.IFS($AT173="","",TRUE,IFERROR(_xlfn.XLOOKUP(AT173,INDEX(XTEMP,0,2),INDEX(XTEMP,0,2),,-1),-1))</f>
        <v/>
      </c>
      <c r="AV173" t="str" cm="1">
        <f t="array" aca="1" ref="AV173" ca="1">_xlfn.IFS($AT173="","",TRUE,IFERROR(_xlfn.XLOOKUP(AT173,INDEX(XTEMP,0,2),INDEX(XTEMP,0,1),,-1),-1))</f>
        <v/>
      </c>
      <c r="AW173" t="str" cm="1">
        <f t="array" aca="1" ref="AW173" ca="1">_xlfn.IFS($AT173="","",TRUE,IFERROR(_xlfn.XLOOKUP(AT173,INDEX(XTEMP,0,2),INDEX(XTEMP,0,3),,-1),-1))</f>
        <v/>
      </c>
      <c r="AX173" s="39" t="str" cm="1">
        <f t="array" aca="1" ref="AX173" ca="1">_xlfn.IFS(AT173="","",(AU173+AW173)&gt;AT173,AV173+(AT173-AU173),TRUE,AT173)</f>
        <v/>
      </c>
      <c r="AY173" t="str" cm="1">
        <f t="array" aca="1" ref="AY173" ca="1">_xlfn.IFS($AX173="","",TRUE,IFERROR(_xlfn.XLOOKUP(AX173,INDEX(XHUMI,0,2),INDEX(XHUMI,0,2),,-1),-1))</f>
        <v/>
      </c>
      <c r="AZ173" t="str" cm="1">
        <f t="array" aca="1" ref="AZ173" ca="1">_xlfn.IFS($AX173="","",TRUE,IFERROR(_xlfn.XLOOKUP(AX173,INDEX(XHUMI,0,2),INDEX(XHUMI,0,1),,-1),-1))</f>
        <v/>
      </c>
      <c r="BA173" t="str" cm="1">
        <f t="array" aca="1" ref="BA173" ca="1">_xlfn.IFS($AX173="","",TRUE,IFERROR(_xlfn.XLOOKUP(AX173,INDEX(XHUMI,0,2),INDEX(XHUMI,0,3),,-1),-1))</f>
        <v/>
      </c>
      <c r="BB173" s="39" t="str" cm="1">
        <f t="array" aca="1" ref="BB173" ca="1">_xlfn.IFS(AX173="","",(AY173+BA173)&gt;AX173,AZ173+(AX173-AY173),TRUE,AX173)</f>
        <v/>
      </c>
      <c r="DY173" s="20"/>
    </row>
    <row r="174" spans="1:273" x14ac:dyDescent="0.3">
      <c r="A174">
        <v>162</v>
      </c>
      <c r="C174" s="9" t="str">
        <f t="shared" ca="1" si="6"/>
        <v>2206492457 157488417 77764526</v>
      </c>
      <c r="D174">
        <f t="shared" ca="1" si="7"/>
        <v>29</v>
      </c>
      <c r="E174" t="str" cm="1">
        <f t="array" aca="1" ref="E174" ca="1">_xlfn.IFS($C174=0,"",
NOT(ISERROR(VALUE(LEFT($C174,1)))),"V",
$A174=1,"begn",
TRUE,LEFT($C174,4)
)</f>
        <v>V</v>
      </c>
      <c r="F174" t="str" cm="1">
        <f t="array" aca="1" ref="F174:H174" ca="1">_xlfn.IFS($C174=0,"",
TRUE,_xlfn.TEXTSPLIT(IF($A174=1,MID($C174,7,1000),$C174)," ")
)</f>
        <v>2206492457</v>
      </c>
      <c r="G174" t="str">
        <f ca="1"/>
        <v>157488417</v>
      </c>
      <c r="H174" t="str">
        <f ca="1"/>
        <v>77764526</v>
      </c>
      <c r="U174"/>
      <c r="Z174" s="37" t="str">
        <f t="shared" ca="1" si="8"/>
        <v/>
      </c>
      <c r="AA174" t="str" cm="1">
        <f t="array" aca="1" ref="AA174" ca="1">_xlfn.IFS($Z174="","",TRUE,IFERROR(_xlfn.XLOOKUP(Z174,INDEX(XSEED,0,2),INDEX(XSEED,0,2),,-1),-1))</f>
        <v/>
      </c>
      <c r="AB174" t="str" cm="1">
        <f t="array" aca="1" ref="AB174" ca="1">_xlfn.IFS($Z174="","",TRUE,IFERROR(_xlfn.XLOOKUP(Z174,INDEX(XSEED,0,2),INDEX(XSEED,0,1),,-1),-1))</f>
        <v/>
      </c>
      <c r="AC174" t="str" cm="1">
        <f t="array" aca="1" ref="AC174" ca="1">_xlfn.IFS($Z174="","",TRUE,IFERROR(_xlfn.XLOOKUP(Z174,INDEX(XSEED,0,2),INDEX(XSEED,0,3),,-1),-1))</f>
        <v/>
      </c>
      <c r="AD174" s="39" t="str" cm="1">
        <f t="array" aca="1" ref="AD174" ca="1">_xlfn.IFS(Z174="","",(AA174+AC174)&gt;Z174,AB174+(Z174-AA174),TRUE,Z174)</f>
        <v/>
      </c>
      <c r="AE174" t="str" cm="1">
        <f t="array" aca="1" ref="AE174" ca="1">_xlfn.IFS($AD174="","",TRUE,IFERROR(_xlfn.XLOOKUP(AD174,INDEX(XSOIL,0,2),INDEX(XSOIL,0,2),,-1),-1))</f>
        <v/>
      </c>
      <c r="AF174" t="str" cm="1">
        <f t="array" aca="1" ref="AF174" ca="1">_xlfn.IFS($AD174="","",TRUE,IFERROR(_xlfn.XLOOKUP(AD174,INDEX(XSOIL,0,2),INDEX(XSOIL,0,1),,-1),-1))</f>
        <v/>
      </c>
      <c r="AG174" t="str" cm="1">
        <f t="array" aca="1" ref="AG174" ca="1">_xlfn.IFS($AD174="","",TRUE,IFERROR(_xlfn.XLOOKUP(AD174,INDEX(XSOIL,0,2),INDEX(XSOIL,0,3),,-1),-1))</f>
        <v/>
      </c>
      <c r="AH174" s="39" t="str" cm="1">
        <f t="array" aca="1" ref="AH174" ca="1">_xlfn.IFS(AD174="","",(AE174+AG174)&gt;AD174,AF174+(AD174-AE174),TRUE,AD174)</f>
        <v/>
      </c>
      <c r="AI174" t="str" cm="1">
        <f t="array" aca="1" ref="AI174" ca="1">_xlfn.IFS($AH174="","",TRUE,IFERROR(_xlfn.XLOOKUP(AH174,INDEX(XFERT,0,2),INDEX(XFERT,0,2),,-1),-1))</f>
        <v/>
      </c>
      <c r="AJ174" t="str" cm="1">
        <f t="array" aca="1" ref="AJ174" ca="1">_xlfn.IFS($AH174="","",TRUE,IFERROR(_xlfn.XLOOKUP(AH174,INDEX(XFERT,0,2),INDEX(XFERT,0,1),,-1),-1))</f>
        <v/>
      </c>
      <c r="AK174" t="str" cm="1">
        <f t="array" aca="1" ref="AK174" ca="1">_xlfn.IFS($AH174="","",TRUE,IFERROR(_xlfn.XLOOKUP(AH174,INDEX(XFERT,0,2),INDEX(XFERT,0,3),,-1),-1))</f>
        <v/>
      </c>
      <c r="AL174" s="39" t="str" cm="1">
        <f t="array" aca="1" ref="AL174" ca="1">_xlfn.IFS(AH174="","",(AI174+AK174)&gt;AH174,AJ174+(AH174-AI174),TRUE,AH174)</f>
        <v/>
      </c>
      <c r="AM174" t="str" cm="1">
        <f t="array" aca="1" ref="AM174" ca="1">_xlfn.IFS($AL174="","",TRUE,IFERROR(_xlfn.XLOOKUP(AL174,INDEX(XWATE,0,2),INDEX(XWATE,0,2),,-1),-1))</f>
        <v/>
      </c>
      <c r="AN174" t="str" cm="1">
        <f t="array" aca="1" ref="AN174" ca="1">_xlfn.IFS($AL174="","",TRUE,IFERROR(_xlfn.XLOOKUP(AL174,INDEX(XWATE,0,2),INDEX(XWATE,0,1),,-1),-1))</f>
        <v/>
      </c>
      <c r="AO174" t="str" cm="1">
        <f t="array" aca="1" ref="AO174" ca="1">_xlfn.IFS($AL174="","",TRUE,IFERROR(_xlfn.XLOOKUP(AL174,INDEX(XWATE,0,2),INDEX(XWATE,0,3),,-1),-1))</f>
        <v/>
      </c>
      <c r="AP174" s="39" t="str" cm="1">
        <f t="array" aca="1" ref="AP174" ca="1">_xlfn.IFS(AL174="","",(AM174+AO174)&gt;AL174,AN174+(AL174-AM174),TRUE,AL174)</f>
        <v/>
      </c>
      <c r="AQ174" t="str" cm="1">
        <f t="array" aca="1" ref="AQ174" ca="1">_xlfn.IFS($AP174="","",TRUE,IFERROR(_xlfn.XLOOKUP(AP174,INDEX(XLIGH,0,2),INDEX(XLIGH,0,2),,-1),-1))</f>
        <v/>
      </c>
      <c r="AR174" t="str" cm="1">
        <f t="array" aca="1" ref="AR174" ca="1">_xlfn.IFS($AP174="","",TRUE,IFERROR(_xlfn.XLOOKUP(AP174,INDEX(XLIGH,0,2),INDEX(XLIGH,0,1),,-1),-1))</f>
        <v/>
      </c>
      <c r="AS174" t="str" cm="1">
        <f t="array" aca="1" ref="AS174" ca="1">_xlfn.IFS($AP174="","",TRUE,IFERROR(_xlfn.XLOOKUP(AP174,INDEX(XLIGH,0,2),INDEX(XLIGH,0,3),,-1),-1))</f>
        <v/>
      </c>
      <c r="AT174" s="39" t="str" cm="1">
        <f t="array" aca="1" ref="AT174" ca="1">_xlfn.IFS(AP174="","",(AQ174+AS174)&gt;AP174,AR174+(AP174-AQ174),TRUE,AP174)</f>
        <v/>
      </c>
      <c r="AU174" t="str" cm="1">
        <f t="array" aca="1" ref="AU174" ca="1">_xlfn.IFS($AT174="","",TRUE,IFERROR(_xlfn.XLOOKUP(AT174,INDEX(XTEMP,0,2),INDEX(XTEMP,0,2),,-1),-1))</f>
        <v/>
      </c>
      <c r="AV174" t="str" cm="1">
        <f t="array" aca="1" ref="AV174" ca="1">_xlfn.IFS($AT174="","",TRUE,IFERROR(_xlfn.XLOOKUP(AT174,INDEX(XTEMP,0,2),INDEX(XTEMP,0,1),,-1),-1))</f>
        <v/>
      </c>
      <c r="AW174" t="str" cm="1">
        <f t="array" aca="1" ref="AW174" ca="1">_xlfn.IFS($AT174="","",TRUE,IFERROR(_xlfn.XLOOKUP(AT174,INDEX(XTEMP,0,2),INDEX(XTEMP,0,3),,-1),-1))</f>
        <v/>
      </c>
      <c r="AX174" s="39" t="str" cm="1">
        <f t="array" aca="1" ref="AX174" ca="1">_xlfn.IFS(AT174="","",(AU174+AW174)&gt;AT174,AV174+(AT174-AU174),TRUE,AT174)</f>
        <v/>
      </c>
      <c r="AY174" t="str" cm="1">
        <f t="array" aca="1" ref="AY174" ca="1">_xlfn.IFS($AX174="","",TRUE,IFERROR(_xlfn.XLOOKUP(AX174,INDEX(XHUMI,0,2),INDEX(XHUMI,0,2),,-1),-1))</f>
        <v/>
      </c>
      <c r="AZ174" t="str" cm="1">
        <f t="array" aca="1" ref="AZ174" ca="1">_xlfn.IFS($AX174="","",TRUE,IFERROR(_xlfn.XLOOKUP(AX174,INDEX(XHUMI,0,2),INDEX(XHUMI,0,1),,-1),-1))</f>
        <v/>
      </c>
      <c r="BA174" t="str" cm="1">
        <f t="array" aca="1" ref="BA174" ca="1">_xlfn.IFS($AX174="","",TRUE,IFERROR(_xlfn.XLOOKUP(AX174,INDEX(XHUMI,0,2),INDEX(XHUMI,0,3),,-1),-1))</f>
        <v/>
      </c>
      <c r="BB174" s="39" t="str" cm="1">
        <f t="array" aca="1" ref="BB174" ca="1">_xlfn.IFS(AX174="","",(AY174+BA174)&gt;AX174,AZ174+(AX174-AY174),TRUE,AX174)</f>
        <v/>
      </c>
      <c r="DY174" s="20"/>
    </row>
    <row r="175" spans="1:273" x14ac:dyDescent="0.3">
      <c r="A175">
        <v>163</v>
      </c>
      <c r="C175" s="9" t="str">
        <f t="shared" ca="1" si="6"/>
        <v>3562496130 3899747983 220423516</v>
      </c>
      <c r="D175">
        <f t="shared" ca="1" si="7"/>
        <v>31</v>
      </c>
      <c r="E175" t="str" cm="1">
        <f t="array" aca="1" ref="E175" ca="1">_xlfn.IFS($C175=0,"",
NOT(ISERROR(VALUE(LEFT($C175,1)))),"V",
$A175=1,"begn",
TRUE,LEFT($C175,4)
)</f>
        <v>V</v>
      </c>
      <c r="F175" t="str" cm="1">
        <f t="array" aca="1" ref="F175:H175" ca="1">_xlfn.IFS($C175=0,"",
TRUE,_xlfn.TEXTSPLIT(IF($A175=1,MID($C175,7,1000),$C175)," ")
)</f>
        <v>3562496130</v>
      </c>
      <c r="G175" t="str">
        <f ca="1"/>
        <v>3899747983</v>
      </c>
      <c r="H175" t="str">
        <f ca="1"/>
        <v>220423516</v>
      </c>
      <c r="U175"/>
      <c r="Z175" s="37" t="str">
        <f t="shared" ca="1" si="8"/>
        <v/>
      </c>
      <c r="AA175" t="str" cm="1">
        <f t="array" aca="1" ref="AA175" ca="1">_xlfn.IFS($Z175="","",TRUE,IFERROR(_xlfn.XLOOKUP(Z175,INDEX(XSEED,0,2),INDEX(XSEED,0,2),,-1),-1))</f>
        <v/>
      </c>
      <c r="AB175" t="str" cm="1">
        <f t="array" aca="1" ref="AB175" ca="1">_xlfn.IFS($Z175="","",TRUE,IFERROR(_xlfn.XLOOKUP(Z175,INDEX(XSEED,0,2),INDEX(XSEED,0,1),,-1),-1))</f>
        <v/>
      </c>
      <c r="AC175" t="str" cm="1">
        <f t="array" aca="1" ref="AC175" ca="1">_xlfn.IFS($Z175="","",TRUE,IFERROR(_xlfn.XLOOKUP(Z175,INDEX(XSEED,0,2),INDEX(XSEED,0,3),,-1),-1))</f>
        <v/>
      </c>
      <c r="AD175" s="39" t="str" cm="1">
        <f t="array" aca="1" ref="AD175" ca="1">_xlfn.IFS(Z175="","",(AA175+AC175)&gt;Z175,AB175+(Z175-AA175),TRUE,Z175)</f>
        <v/>
      </c>
      <c r="AE175" t="str" cm="1">
        <f t="array" aca="1" ref="AE175" ca="1">_xlfn.IFS($AD175="","",TRUE,IFERROR(_xlfn.XLOOKUP(AD175,INDEX(XSOIL,0,2),INDEX(XSOIL,0,2),,-1),-1))</f>
        <v/>
      </c>
      <c r="AF175" t="str" cm="1">
        <f t="array" aca="1" ref="AF175" ca="1">_xlfn.IFS($AD175="","",TRUE,IFERROR(_xlfn.XLOOKUP(AD175,INDEX(XSOIL,0,2),INDEX(XSOIL,0,1),,-1),-1))</f>
        <v/>
      </c>
      <c r="AG175" t="str" cm="1">
        <f t="array" aca="1" ref="AG175" ca="1">_xlfn.IFS($AD175="","",TRUE,IFERROR(_xlfn.XLOOKUP(AD175,INDEX(XSOIL,0,2),INDEX(XSOIL,0,3),,-1),-1))</f>
        <v/>
      </c>
      <c r="AH175" s="39" t="str" cm="1">
        <f t="array" aca="1" ref="AH175" ca="1">_xlfn.IFS(AD175="","",(AE175+AG175)&gt;AD175,AF175+(AD175-AE175),TRUE,AD175)</f>
        <v/>
      </c>
      <c r="AI175" t="str" cm="1">
        <f t="array" aca="1" ref="AI175" ca="1">_xlfn.IFS($AH175="","",TRUE,IFERROR(_xlfn.XLOOKUP(AH175,INDEX(XFERT,0,2),INDEX(XFERT,0,2),,-1),-1))</f>
        <v/>
      </c>
      <c r="AJ175" t="str" cm="1">
        <f t="array" aca="1" ref="AJ175" ca="1">_xlfn.IFS($AH175="","",TRUE,IFERROR(_xlfn.XLOOKUP(AH175,INDEX(XFERT,0,2),INDEX(XFERT,0,1),,-1),-1))</f>
        <v/>
      </c>
      <c r="AK175" t="str" cm="1">
        <f t="array" aca="1" ref="AK175" ca="1">_xlfn.IFS($AH175="","",TRUE,IFERROR(_xlfn.XLOOKUP(AH175,INDEX(XFERT,0,2),INDEX(XFERT,0,3),,-1),-1))</f>
        <v/>
      </c>
      <c r="AL175" s="39" t="str" cm="1">
        <f t="array" aca="1" ref="AL175" ca="1">_xlfn.IFS(AH175="","",(AI175+AK175)&gt;AH175,AJ175+(AH175-AI175),TRUE,AH175)</f>
        <v/>
      </c>
      <c r="AM175" t="str" cm="1">
        <f t="array" aca="1" ref="AM175" ca="1">_xlfn.IFS($AL175="","",TRUE,IFERROR(_xlfn.XLOOKUP(AL175,INDEX(XWATE,0,2),INDEX(XWATE,0,2),,-1),-1))</f>
        <v/>
      </c>
      <c r="AN175" t="str" cm="1">
        <f t="array" aca="1" ref="AN175" ca="1">_xlfn.IFS($AL175="","",TRUE,IFERROR(_xlfn.XLOOKUP(AL175,INDEX(XWATE,0,2),INDEX(XWATE,0,1),,-1),-1))</f>
        <v/>
      </c>
      <c r="AO175" t="str" cm="1">
        <f t="array" aca="1" ref="AO175" ca="1">_xlfn.IFS($AL175="","",TRUE,IFERROR(_xlfn.XLOOKUP(AL175,INDEX(XWATE,0,2),INDEX(XWATE,0,3),,-1),-1))</f>
        <v/>
      </c>
      <c r="AP175" s="39" t="str" cm="1">
        <f t="array" aca="1" ref="AP175" ca="1">_xlfn.IFS(AL175="","",(AM175+AO175)&gt;AL175,AN175+(AL175-AM175),TRUE,AL175)</f>
        <v/>
      </c>
      <c r="AQ175" t="str" cm="1">
        <f t="array" aca="1" ref="AQ175" ca="1">_xlfn.IFS($AP175="","",TRUE,IFERROR(_xlfn.XLOOKUP(AP175,INDEX(XLIGH,0,2),INDEX(XLIGH,0,2),,-1),-1))</f>
        <v/>
      </c>
      <c r="AR175" t="str" cm="1">
        <f t="array" aca="1" ref="AR175" ca="1">_xlfn.IFS($AP175="","",TRUE,IFERROR(_xlfn.XLOOKUP(AP175,INDEX(XLIGH,0,2),INDEX(XLIGH,0,1),,-1),-1))</f>
        <v/>
      </c>
      <c r="AS175" t="str" cm="1">
        <f t="array" aca="1" ref="AS175" ca="1">_xlfn.IFS($AP175="","",TRUE,IFERROR(_xlfn.XLOOKUP(AP175,INDEX(XLIGH,0,2),INDEX(XLIGH,0,3),,-1),-1))</f>
        <v/>
      </c>
      <c r="AT175" s="39" t="str" cm="1">
        <f t="array" aca="1" ref="AT175" ca="1">_xlfn.IFS(AP175="","",(AQ175+AS175)&gt;AP175,AR175+(AP175-AQ175),TRUE,AP175)</f>
        <v/>
      </c>
      <c r="AU175" t="str" cm="1">
        <f t="array" aca="1" ref="AU175" ca="1">_xlfn.IFS($AT175="","",TRUE,IFERROR(_xlfn.XLOOKUP(AT175,INDEX(XTEMP,0,2),INDEX(XTEMP,0,2),,-1),-1))</f>
        <v/>
      </c>
      <c r="AV175" t="str" cm="1">
        <f t="array" aca="1" ref="AV175" ca="1">_xlfn.IFS($AT175="","",TRUE,IFERROR(_xlfn.XLOOKUP(AT175,INDEX(XTEMP,0,2),INDEX(XTEMP,0,1),,-1),-1))</f>
        <v/>
      </c>
      <c r="AW175" t="str" cm="1">
        <f t="array" aca="1" ref="AW175" ca="1">_xlfn.IFS($AT175="","",TRUE,IFERROR(_xlfn.XLOOKUP(AT175,INDEX(XTEMP,0,2),INDEX(XTEMP,0,3),,-1),-1))</f>
        <v/>
      </c>
      <c r="AX175" s="39" t="str" cm="1">
        <f t="array" aca="1" ref="AX175" ca="1">_xlfn.IFS(AT175="","",(AU175+AW175)&gt;AT175,AV175+(AT175-AU175),TRUE,AT175)</f>
        <v/>
      </c>
      <c r="AY175" t="str" cm="1">
        <f t="array" aca="1" ref="AY175" ca="1">_xlfn.IFS($AX175="","",TRUE,IFERROR(_xlfn.XLOOKUP(AX175,INDEX(XHUMI,0,2),INDEX(XHUMI,0,2),,-1),-1))</f>
        <v/>
      </c>
      <c r="AZ175" t="str" cm="1">
        <f t="array" aca="1" ref="AZ175" ca="1">_xlfn.IFS($AX175="","",TRUE,IFERROR(_xlfn.XLOOKUP(AX175,INDEX(XHUMI,0,2),INDEX(XHUMI,0,1),,-1),-1))</f>
        <v/>
      </c>
      <c r="BA175" t="str" cm="1">
        <f t="array" aca="1" ref="BA175" ca="1">_xlfn.IFS($AX175="","",TRUE,IFERROR(_xlfn.XLOOKUP(AX175,INDEX(XHUMI,0,2),INDEX(XHUMI,0,3),,-1),-1))</f>
        <v/>
      </c>
      <c r="BB175" s="39" t="str" cm="1">
        <f t="array" aca="1" ref="BB175" ca="1">_xlfn.IFS(AX175="","",(AY175+BA175)&gt;AX175,AZ175+(AX175-AY175),TRUE,AX175)</f>
        <v/>
      </c>
      <c r="DY175" s="20"/>
    </row>
    <row r="176" spans="1:273" x14ac:dyDescent="0.3">
      <c r="A176">
        <v>164</v>
      </c>
      <c r="C176" s="9" t="str">
        <f t="shared" ca="1" si="6"/>
        <v>2653485248 2201828880 109349599</v>
      </c>
      <c r="D176">
        <f t="shared" ca="1" si="7"/>
        <v>31</v>
      </c>
      <c r="E176" t="str" cm="1">
        <f t="array" aca="1" ref="E176" ca="1">_xlfn.IFS($C176=0,"",
NOT(ISERROR(VALUE(LEFT($C176,1)))),"V",
$A176=1,"begn",
TRUE,LEFT($C176,4)
)</f>
        <v>V</v>
      </c>
      <c r="F176" t="str" cm="1">
        <f t="array" aca="1" ref="F176:H176" ca="1">_xlfn.IFS($C176=0,"",
TRUE,_xlfn.TEXTSPLIT(IF($A176=1,MID($C176,7,1000),$C176)," ")
)</f>
        <v>2653485248</v>
      </c>
      <c r="G176" t="str">
        <f ca="1"/>
        <v>2201828880</v>
      </c>
      <c r="H176" t="str">
        <f ca="1"/>
        <v>109349599</v>
      </c>
      <c r="U176"/>
      <c r="Z176" s="37" t="str">
        <f t="shared" ca="1" si="8"/>
        <v/>
      </c>
      <c r="AA176" t="str" cm="1">
        <f t="array" aca="1" ref="AA176" ca="1">_xlfn.IFS($Z176="","",TRUE,IFERROR(_xlfn.XLOOKUP(Z176,INDEX(XSEED,0,2),INDEX(XSEED,0,2),,-1),-1))</f>
        <v/>
      </c>
      <c r="AB176" t="str" cm="1">
        <f t="array" aca="1" ref="AB176" ca="1">_xlfn.IFS($Z176="","",TRUE,IFERROR(_xlfn.XLOOKUP(Z176,INDEX(XSEED,0,2),INDEX(XSEED,0,1),,-1),-1))</f>
        <v/>
      </c>
      <c r="AC176" t="str" cm="1">
        <f t="array" aca="1" ref="AC176" ca="1">_xlfn.IFS($Z176="","",TRUE,IFERROR(_xlfn.XLOOKUP(Z176,INDEX(XSEED,0,2),INDEX(XSEED,0,3),,-1),-1))</f>
        <v/>
      </c>
      <c r="AD176" s="39" t="str" cm="1">
        <f t="array" aca="1" ref="AD176" ca="1">_xlfn.IFS(Z176="","",(AA176+AC176)&gt;Z176,AB176+(Z176-AA176),TRUE,Z176)</f>
        <v/>
      </c>
      <c r="AE176" t="str" cm="1">
        <f t="array" aca="1" ref="AE176" ca="1">_xlfn.IFS($AD176="","",TRUE,IFERROR(_xlfn.XLOOKUP(AD176,INDEX(XSOIL,0,2),INDEX(XSOIL,0,2),,-1),-1))</f>
        <v/>
      </c>
      <c r="AF176" t="str" cm="1">
        <f t="array" aca="1" ref="AF176" ca="1">_xlfn.IFS($AD176="","",TRUE,IFERROR(_xlfn.XLOOKUP(AD176,INDEX(XSOIL,0,2),INDEX(XSOIL,0,1),,-1),-1))</f>
        <v/>
      </c>
      <c r="AG176" t="str" cm="1">
        <f t="array" aca="1" ref="AG176" ca="1">_xlfn.IFS($AD176="","",TRUE,IFERROR(_xlfn.XLOOKUP(AD176,INDEX(XSOIL,0,2),INDEX(XSOIL,0,3),,-1),-1))</f>
        <v/>
      </c>
      <c r="AH176" s="39" t="str" cm="1">
        <f t="array" aca="1" ref="AH176" ca="1">_xlfn.IFS(AD176="","",(AE176+AG176)&gt;AD176,AF176+(AD176-AE176),TRUE,AD176)</f>
        <v/>
      </c>
      <c r="AI176" t="str" cm="1">
        <f t="array" aca="1" ref="AI176" ca="1">_xlfn.IFS($AH176="","",TRUE,IFERROR(_xlfn.XLOOKUP(AH176,INDEX(XFERT,0,2),INDEX(XFERT,0,2),,-1),-1))</f>
        <v/>
      </c>
      <c r="AJ176" t="str" cm="1">
        <f t="array" aca="1" ref="AJ176" ca="1">_xlfn.IFS($AH176="","",TRUE,IFERROR(_xlfn.XLOOKUP(AH176,INDEX(XFERT,0,2),INDEX(XFERT,0,1),,-1),-1))</f>
        <v/>
      </c>
      <c r="AK176" t="str" cm="1">
        <f t="array" aca="1" ref="AK176" ca="1">_xlfn.IFS($AH176="","",TRUE,IFERROR(_xlfn.XLOOKUP(AH176,INDEX(XFERT,0,2),INDEX(XFERT,0,3),,-1),-1))</f>
        <v/>
      </c>
      <c r="AL176" s="39" t="str" cm="1">
        <f t="array" aca="1" ref="AL176" ca="1">_xlfn.IFS(AH176="","",(AI176+AK176)&gt;AH176,AJ176+(AH176-AI176),TRUE,AH176)</f>
        <v/>
      </c>
      <c r="AM176" t="str" cm="1">
        <f t="array" aca="1" ref="AM176" ca="1">_xlfn.IFS($AL176="","",TRUE,IFERROR(_xlfn.XLOOKUP(AL176,INDEX(XWATE,0,2),INDEX(XWATE,0,2),,-1),-1))</f>
        <v/>
      </c>
      <c r="AN176" t="str" cm="1">
        <f t="array" aca="1" ref="AN176" ca="1">_xlfn.IFS($AL176="","",TRUE,IFERROR(_xlfn.XLOOKUP(AL176,INDEX(XWATE,0,2),INDEX(XWATE,0,1),,-1),-1))</f>
        <v/>
      </c>
      <c r="AO176" t="str" cm="1">
        <f t="array" aca="1" ref="AO176" ca="1">_xlfn.IFS($AL176="","",TRUE,IFERROR(_xlfn.XLOOKUP(AL176,INDEX(XWATE,0,2),INDEX(XWATE,0,3),,-1),-1))</f>
        <v/>
      </c>
      <c r="AP176" s="39" t="str" cm="1">
        <f t="array" aca="1" ref="AP176" ca="1">_xlfn.IFS(AL176="","",(AM176+AO176)&gt;AL176,AN176+(AL176-AM176),TRUE,AL176)</f>
        <v/>
      </c>
      <c r="AQ176" t="str" cm="1">
        <f t="array" aca="1" ref="AQ176" ca="1">_xlfn.IFS($AP176="","",TRUE,IFERROR(_xlfn.XLOOKUP(AP176,INDEX(XLIGH,0,2),INDEX(XLIGH,0,2),,-1),-1))</f>
        <v/>
      </c>
      <c r="AR176" t="str" cm="1">
        <f t="array" aca="1" ref="AR176" ca="1">_xlfn.IFS($AP176="","",TRUE,IFERROR(_xlfn.XLOOKUP(AP176,INDEX(XLIGH,0,2),INDEX(XLIGH,0,1),,-1),-1))</f>
        <v/>
      </c>
      <c r="AS176" t="str" cm="1">
        <f t="array" aca="1" ref="AS176" ca="1">_xlfn.IFS($AP176="","",TRUE,IFERROR(_xlfn.XLOOKUP(AP176,INDEX(XLIGH,0,2),INDEX(XLIGH,0,3),,-1),-1))</f>
        <v/>
      </c>
      <c r="AT176" s="39" t="str" cm="1">
        <f t="array" aca="1" ref="AT176" ca="1">_xlfn.IFS(AP176="","",(AQ176+AS176)&gt;AP176,AR176+(AP176-AQ176),TRUE,AP176)</f>
        <v/>
      </c>
      <c r="AU176" t="str" cm="1">
        <f t="array" aca="1" ref="AU176" ca="1">_xlfn.IFS($AT176="","",TRUE,IFERROR(_xlfn.XLOOKUP(AT176,INDEX(XTEMP,0,2),INDEX(XTEMP,0,2),,-1),-1))</f>
        <v/>
      </c>
      <c r="AV176" t="str" cm="1">
        <f t="array" aca="1" ref="AV176" ca="1">_xlfn.IFS($AT176="","",TRUE,IFERROR(_xlfn.XLOOKUP(AT176,INDEX(XTEMP,0,2),INDEX(XTEMP,0,1),,-1),-1))</f>
        <v/>
      </c>
      <c r="AW176" t="str" cm="1">
        <f t="array" aca="1" ref="AW176" ca="1">_xlfn.IFS($AT176="","",TRUE,IFERROR(_xlfn.XLOOKUP(AT176,INDEX(XTEMP,0,2),INDEX(XTEMP,0,3),,-1),-1))</f>
        <v/>
      </c>
      <c r="AX176" s="39" t="str" cm="1">
        <f t="array" aca="1" ref="AX176" ca="1">_xlfn.IFS(AT176="","",(AU176+AW176)&gt;AT176,AV176+(AT176-AU176),TRUE,AT176)</f>
        <v/>
      </c>
      <c r="AY176" t="str" cm="1">
        <f t="array" aca="1" ref="AY176" ca="1">_xlfn.IFS($AX176="","",TRUE,IFERROR(_xlfn.XLOOKUP(AX176,INDEX(XHUMI,0,2),INDEX(XHUMI,0,2),,-1),-1))</f>
        <v/>
      </c>
      <c r="AZ176" t="str" cm="1">
        <f t="array" aca="1" ref="AZ176" ca="1">_xlfn.IFS($AX176="","",TRUE,IFERROR(_xlfn.XLOOKUP(AX176,INDEX(XHUMI,0,2),INDEX(XHUMI,0,1),,-1),-1))</f>
        <v/>
      </c>
      <c r="BA176" t="str" cm="1">
        <f t="array" aca="1" ref="BA176" ca="1">_xlfn.IFS($AX176="","",TRUE,IFERROR(_xlfn.XLOOKUP(AX176,INDEX(XHUMI,0,2),INDEX(XHUMI,0,3),,-1),-1))</f>
        <v/>
      </c>
      <c r="BB176" s="39" t="str" cm="1">
        <f t="array" aca="1" ref="BB176" ca="1">_xlfn.IFS(AX176="","",(AY176+BA176)&gt;AX176,AZ176+(AX176-AY176),TRUE,AX176)</f>
        <v/>
      </c>
      <c r="DY176" s="20"/>
    </row>
    <row r="177" spans="1:129" x14ac:dyDescent="0.3">
      <c r="A177">
        <v>165</v>
      </c>
      <c r="C177" s="9" t="str">
        <f t="shared" ca="1" si="6"/>
        <v>2014337155 154806801 2681616</v>
      </c>
      <c r="D177">
        <f t="shared" ca="1" si="7"/>
        <v>28</v>
      </c>
      <c r="E177" t="str" cm="1">
        <f t="array" aca="1" ref="E177" ca="1">_xlfn.IFS($C177=0,"",
NOT(ISERROR(VALUE(LEFT($C177,1)))),"V",
$A177=1,"begn",
TRUE,LEFT($C177,4)
)</f>
        <v>V</v>
      </c>
      <c r="F177" t="str" cm="1">
        <f t="array" aca="1" ref="F177:H177" ca="1">_xlfn.IFS($C177=0,"",
TRUE,_xlfn.TEXTSPLIT(IF($A177=1,MID($C177,7,1000),$C177)," ")
)</f>
        <v>2014337155</v>
      </c>
      <c r="G177" t="str">
        <f ca="1"/>
        <v>154806801</v>
      </c>
      <c r="H177" t="str">
        <f ca="1"/>
        <v>2681616</v>
      </c>
      <c r="U177"/>
      <c r="Z177" s="37" t="str">
        <f t="shared" ca="1" si="8"/>
        <v/>
      </c>
      <c r="AA177" t="str" cm="1">
        <f t="array" aca="1" ref="AA177" ca="1">_xlfn.IFS($Z177="","",TRUE,IFERROR(_xlfn.XLOOKUP(Z177,INDEX(XSEED,0,2),INDEX(XSEED,0,2),,-1),-1))</f>
        <v/>
      </c>
      <c r="AB177" t="str" cm="1">
        <f t="array" aca="1" ref="AB177" ca="1">_xlfn.IFS($Z177="","",TRUE,IFERROR(_xlfn.XLOOKUP(Z177,INDEX(XSEED,0,2),INDEX(XSEED,0,1),,-1),-1))</f>
        <v/>
      </c>
      <c r="AC177" t="str" cm="1">
        <f t="array" aca="1" ref="AC177" ca="1">_xlfn.IFS($Z177="","",TRUE,IFERROR(_xlfn.XLOOKUP(Z177,INDEX(XSEED,0,2),INDEX(XSEED,0,3),,-1),-1))</f>
        <v/>
      </c>
      <c r="AD177" s="39" t="str" cm="1">
        <f t="array" aca="1" ref="AD177" ca="1">_xlfn.IFS(Z177="","",(AA177+AC177)&gt;Z177,AB177+(Z177-AA177),TRUE,Z177)</f>
        <v/>
      </c>
      <c r="AE177" t="str" cm="1">
        <f t="array" aca="1" ref="AE177" ca="1">_xlfn.IFS($AD177="","",TRUE,IFERROR(_xlfn.XLOOKUP(AD177,INDEX(XSOIL,0,2),INDEX(XSOIL,0,2),,-1),-1))</f>
        <v/>
      </c>
      <c r="AF177" t="str" cm="1">
        <f t="array" aca="1" ref="AF177" ca="1">_xlfn.IFS($AD177="","",TRUE,IFERROR(_xlfn.XLOOKUP(AD177,INDEX(XSOIL,0,2),INDEX(XSOIL,0,1),,-1),-1))</f>
        <v/>
      </c>
      <c r="AG177" t="str" cm="1">
        <f t="array" aca="1" ref="AG177" ca="1">_xlfn.IFS($AD177="","",TRUE,IFERROR(_xlfn.XLOOKUP(AD177,INDEX(XSOIL,0,2),INDEX(XSOIL,0,3),,-1),-1))</f>
        <v/>
      </c>
      <c r="AH177" s="39" t="str" cm="1">
        <f t="array" aca="1" ref="AH177" ca="1">_xlfn.IFS(AD177="","",(AE177+AG177)&gt;AD177,AF177+(AD177-AE177),TRUE,AD177)</f>
        <v/>
      </c>
      <c r="AI177" t="str" cm="1">
        <f t="array" aca="1" ref="AI177" ca="1">_xlfn.IFS($AH177="","",TRUE,IFERROR(_xlfn.XLOOKUP(AH177,INDEX(XFERT,0,2),INDEX(XFERT,0,2),,-1),-1))</f>
        <v/>
      </c>
      <c r="AJ177" t="str" cm="1">
        <f t="array" aca="1" ref="AJ177" ca="1">_xlfn.IFS($AH177="","",TRUE,IFERROR(_xlfn.XLOOKUP(AH177,INDEX(XFERT,0,2),INDEX(XFERT,0,1),,-1),-1))</f>
        <v/>
      </c>
      <c r="AK177" t="str" cm="1">
        <f t="array" aca="1" ref="AK177" ca="1">_xlfn.IFS($AH177="","",TRUE,IFERROR(_xlfn.XLOOKUP(AH177,INDEX(XFERT,0,2),INDEX(XFERT,0,3),,-1),-1))</f>
        <v/>
      </c>
      <c r="AL177" s="39" t="str" cm="1">
        <f t="array" aca="1" ref="AL177" ca="1">_xlfn.IFS(AH177="","",(AI177+AK177)&gt;AH177,AJ177+(AH177-AI177),TRUE,AH177)</f>
        <v/>
      </c>
      <c r="AM177" t="str" cm="1">
        <f t="array" aca="1" ref="AM177" ca="1">_xlfn.IFS($AL177="","",TRUE,IFERROR(_xlfn.XLOOKUP(AL177,INDEX(XWATE,0,2),INDEX(XWATE,0,2),,-1),-1))</f>
        <v/>
      </c>
      <c r="AN177" t="str" cm="1">
        <f t="array" aca="1" ref="AN177" ca="1">_xlfn.IFS($AL177="","",TRUE,IFERROR(_xlfn.XLOOKUP(AL177,INDEX(XWATE,0,2),INDEX(XWATE,0,1),,-1),-1))</f>
        <v/>
      </c>
      <c r="AO177" t="str" cm="1">
        <f t="array" aca="1" ref="AO177" ca="1">_xlfn.IFS($AL177="","",TRUE,IFERROR(_xlfn.XLOOKUP(AL177,INDEX(XWATE,0,2),INDEX(XWATE,0,3),,-1),-1))</f>
        <v/>
      </c>
      <c r="AP177" s="39" t="str" cm="1">
        <f t="array" aca="1" ref="AP177" ca="1">_xlfn.IFS(AL177="","",(AM177+AO177)&gt;AL177,AN177+(AL177-AM177),TRUE,AL177)</f>
        <v/>
      </c>
      <c r="AQ177" t="str" cm="1">
        <f t="array" aca="1" ref="AQ177" ca="1">_xlfn.IFS($AP177="","",TRUE,IFERROR(_xlfn.XLOOKUP(AP177,INDEX(XLIGH,0,2),INDEX(XLIGH,0,2),,-1),-1))</f>
        <v/>
      </c>
      <c r="AR177" t="str" cm="1">
        <f t="array" aca="1" ref="AR177" ca="1">_xlfn.IFS($AP177="","",TRUE,IFERROR(_xlfn.XLOOKUP(AP177,INDEX(XLIGH,0,2),INDEX(XLIGH,0,1),,-1),-1))</f>
        <v/>
      </c>
      <c r="AS177" t="str" cm="1">
        <f t="array" aca="1" ref="AS177" ca="1">_xlfn.IFS($AP177="","",TRUE,IFERROR(_xlfn.XLOOKUP(AP177,INDEX(XLIGH,0,2),INDEX(XLIGH,0,3),,-1),-1))</f>
        <v/>
      </c>
      <c r="AT177" s="39" t="str" cm="1">
        <f t="array" aca="1" ref="AT177" ca="1">_xlfn.IFS(AP177="","",(AQ177+AS177)&gt;AP177,AR177+(AP177-AQ177),TRUE,AP177)</f>
        <v/>
      </c>
      <c r="AU177" t="str" cm="1">
        <f t="array" aca="1" ref="AU177" ca="1">_xlfn.IFS($AT177="","",TRUE,IFERROR(_xlfn.XLOOKUP(AT177,INDEX(XTEMP,0,2),INDEX(XTEMP,0,2),,-1),-1))</f>
        <v/>
      </c>
      <c r="AV177" t="str" cm="1">
        <f t="array" aca="1" ref="AV177" ca="1">_xlfn.IFS($AT177="","",TRUE,IFERROR(_xlfn.XLOOKUP(AT177,INDEX(XTEMP,0,2),INDEX(XTEMP,0,1),,-1),-1))</f>
        <v/>
      </c>
      <c r="AW177" t="str" cm="1">
        <f t="array" aca="1" ref="AW177" ca="1">_xlfn.IFS($AT177="","",TRUE,IFERROR(_xlfn.XLOOKUP(AT177,INDEX(XTEMP,0,2),INDEX(XTEMP,0,3),,-1),-1))</f>
        <v/>
      </c>
      <c r="AX177" s="39" t="str" cm="1">
        <f t="array" aca="1" ref="AX177" ca="1">_xlfn.IFS(AT177="","",(AU177+AW177)&gt;AT177,AV177+(AT177-AU177),TRUE,AT177)</f>
        <v/>
      </c>
      <c r="AY177" t="str" cm="1">
        <f t="array" aca="1" ref="AY177" ca="1">_xlfn.IFS($AX177="","",TRUE,IFERROR(_xlfn.XLOOKUP(AX177,INDEX(XHUMI,0,2),INDEX(XHUMI,0,2),,-1),-1))</f>
        <v/>
      </c>
      <c r="AZ177" t="str" cm="1">
        <f t="array" aca="1" ref="AZ177" ca="1">_xlfn.IFS($AX177="","",TRUE,IFERROR(_xlfn.XLOOKUP(AX177,INDEX(XHUMI,0,2),INDEX(XHUMI,0,1),,-1),-1))</f>
        <v/>
      </c>
      <c r="BA177" t="str" cm="1">
        <f t="array" aca="1" ref="BA177" ca="1">_xlfn.IFS($AX177="","",TRUE,IFERROR(_xlfn.XLOOKUP(AX177,INDEX(XHUMI,0,2),INDEX(XHUMI,0,3),,-1),-1))</f>
        <v/>
      </c>
      <c r="BB177" s="39" t="str" cm="1">
        <f t="array" aca="1" ref="BB177" ca="1">_xlfn.IFS(AX177="","",(AY177+BA177)&gt;AX177,AZ177+(AX177-AY177),TRUE,AX177)</f>
        <v/>
      </c>
      <c r="DY177" s="20"/>
    </row>
    <row r="178" spans="1:129" x14ac:dyDescent="0.3">
      <c r="A178">
        <v>166</v>
      </c>
      <c r="C178" s="9" t="str">
        <f t="shared" ca="1" si="6"/>
        <v>1580787383 2536413861 97415145</v>
      </c>
      <c r="D178">
        <f t="shared" ca="1" si="7"/>
        <v>30</v>
      </c>
      <c r="E178" t="str" cm="1">
        <f t="array" aca="1" ref="E178" ca="1">_xlfn.IFS($C178=0,"",
NOT(ISERROR(VALUE(LEFT($C178,1)))),"V",
$A178=1,"begn",
TRUE,LEFT($C178,4)
)</f>
        <v>V</v>
      </c>
      <c r="F178" t="str" cm="1">
        <f t="array" aca="1" ref="F178:H178" ca="1">_xlfn.IFS($C178=0,"",
TRUE,_xlfn.TEXTSPLIT(IF($A178=1,MID($C178,7,1000),$C178)," ")
)</f>
        <v>1580787383</v>
      </c>
      <c r="G178" t="str">
        <f ca="1"/>
        <v>2536413861</v>
      </c>
      <c r="H178" t="str">
        <f ca="1"/>
        <v>97415145</v>
      </c>
      <c r="U178"/>
      <c r="Z178" s="37" t="str">
        <f t="shared" ca="1" si="8"/>
        <v/>
      </c>
      <c r="AA178" t="str" cm="1">
        <f t="array" aca="1" ref="AA178" ca="1">_xlfn.IFS($Z178="","",TRUE,IFERROR(_xlfn.XLOOKUP(Z178,INDEX(XSEED,0,2),INDEX(XSEED,0,2),,-1),-1))</f>
        <v/>
      </c>
      <c r="AB178" t="str" cm="1">
        <f t="array" aca="1" ref="AB178" ca="1">_xlfn.IFS($Z178="","",TRUE,IFERROR(_xlfn.XLOOKUP(Z178,INDEX(XSEED,0,2),INDEX(XSEED,0,1),,-1),-1))</f>
        <v/>
      </c>
      <c r="AC178" t="str" cm="1">
        <f t="array" aca="1" ref="AC178" ca="1">_xlfn.IFS($Z178="","",TRUE,IFERROR(_xlfn.XLOOKUP(Z178,INDEX(XSEED,0,2),INDEX(XSEED,0,3),,-1),-1))</f>
        <v/>
      </c>
      <c r="AD178" s="39" t="str" cm="1">
        <f t="array" aca="1" ref="AD178" ca="1">_xlfn.IFS(Z178="","",(AA178+AC178)&gt;Z178,AB178+(Z178-AA178),TRUE,Z178)</f>
        <v/>
      </c>
      <c r="AE178" t="str" cm="1">
        <f t="array" aca="1" ref="AE178" ca="1">_xlfn.IFS($AD178="","",TRUE,IFERROR(_xlfn.XLOOKUP(AD178,INDEX(XSOIL,0,2),INDEX(XSOIL,0,2),,-1),-1))</f>
        <v/>
      </c>
      <c r="AF178" t="str" cm="1">
        <f t="array" aca="1" ref="AF178" ca="1">_xlfn.IFS($AD178="","",TRUE,IFERROR(_xlfn.XLOOKUP(AD178,INDEX(XSOIL,0,2),INDEX(XSOIL,0,1),,-1),-1))</f>
        <v/>
      </c>
      <c r="AG178" t="str" cm="1">
        <f t="array" aca="1" ref="AG178" ca="1">_xlfn.IFS($AD178="","",TRUE,IFERROR(_xlfn.XLOOKUP(AD178,INDEX(XSOIL,0,2),INDEX(XSOIL,0,3),,-1),-1))</f>
        <v/>
      </c>
      <c r="AH178" s="39" t="str" cm="1">
        <f t="array" aca="1" ref="AH178" ca="1">_xlfn.IFS(AD178="","",(AE178+AG178)&gt;AD178,AF178+(AD178-AE178),TRUE,AD178)</f>
        <v/>
      </c>
      <c r="AI178" t="str" cm="1">
        <f t="array" aca="1" ref="AI178" ca="1">_xlfn.IFS($AH178="","",TRUE,IFERROR(_xlfn.XLOOKUP(AH178,INDEX(XFERT,0,2),INDEX(XFERT,0,2),,-1),-1))</f>
        <v/>
      </c>
      <c r="AJ178" t="str" cm="1">
        <f t="array" aca="1" ref="AJ178" ca="1">_xlfn.IFS($AH178="","",TRUE,IFERROR(_xlfn.XLOOKUP(AH178,INDEX(XFERT,0,2),INDEX(XFERT,0,1),,-1),-1))</f>
        <v/>
      </c>
      <c r="AK178" t="str" cm="1">
        <f t="array" aca="1" ref="AK178" ca="1">_xlfn.IFS($AH178="","",TRUE,IFERROR(_xlfn.XLOOKUP(AH178,INDEX(XFERT,0,2),INDEX(XFERT,0,3),,-1),-1))</f>
        <v/>
      </c>
      <c r="AL178" s="39" t="str" cm="1">
        <f t="array" aca="1" ref="AL178" ca="1">_xlfn.IFS(AH178="","",(AI178+AK178)&gt;AH178,AJ178+(AH178-AI178),TRUE,AH178)</f>
        <v/>
      </c>
      <c r="AM178" t="str" cm="1">
        <f t="array" aca="1" ref="AM178" ca="1">_xlfn.IFS($AL178="","",TRUE,IFERROR(_xlfn.XLOOKUP(AL178,INDEX(XWATE,0,2),INDEX(XWATE,0,2),,-1),-1))</f>
        <v/>
      </c>
      <c r="AN178" t="str" cm="1">
        <f t="array" aca="1" ref="AN178" ca="1">_xlfn.IFS($AL178="","",TRUE,IFERROR(_xlfn.XLOOKUP(AL178,INDEX(XWATE,0,2),INDEX(XWATE,0,1),,-1),-1))</f>
        <v/>
      </c>
      <c r="AO178" t="str" cm="1">
        <f t="array" aca="1" ref="AO178" ca="1">_xlfn.IFS($AL178="","",TRUE,IFERROR(_xlfn.XLOOKUP(AL178,INDEX(XWATE,0,2),INDEX(XWATE,0,3),,-1),-1))</f>
        <v/>
      </c>
      <c r="AP178" s="39" t="str" cm="1">
        <f t="array" aca="1" ref="AP178" ca="1">_xlfn.IFS(AL178="","",(AM178+AO178)&gt;AL178,AN178+(AL178-AM178),TRUE,AL178)</f>
        <v/>
      </c>
      <c r="AQ178" t="str" cm="1">
        <f t="array" aca="1" ref="AQ178" ca="1">_xlfn.IFS($AP178="","",TRUE,IFERROR(_xlfn.XLOOKUP(AP178,INDEX(XLIGH,0,2),INDEX(XLIGH,0,2),,-1),-1))</f>
        <v/>
      </c>
      <c r="AR178" t="str" cm="1">
        <f t="array" aca="1" ref="AR178" ca="1">_xlfn.IFS($AP178="","",TRUE,IFERROR(_xlfn.XLOOKUP(AP178,INDEX(XLIGH,0,2),INDEX(XLIGH,0,1),,-1),-1))</f>
        <v/>
      </c>
      <c r="AS178" t="str" cm="1">
        <f t="array" aca="1" ref="AS178" ca="1">_xlfn.IFS($AP178="","",TRUE,IFERROR(_xlfn.XLOOKUP(AP178,INDEX(XLIGH,0,2),INDEX(XLIGH,0,3),,-1),-1))</f>
        <v/>
      </c>
      <c r="AT178" s="39" t="str" cm="1">
        <f t="array" aca="1" ref="AT178" ca="1">_xlfn.IFS(AP178="","",(AQ178+AS178)&gt;AP178,AR178+(AP178-AQ178),TRUE,AP178)</f>
        <v/>
      </c>
      <c r="AU178" t="str" cm="1">
        <f t="array" aca="1" ref="AU178" ca="1">_xlfn.IFS($AT178="","",TRUE,IFERROR(_xlfn.XLOOKUP(AT178,INDEX(XTEMP,0,2),INDEX(XTEMP,0,2),,-1),-1))</f>
        <v/>
      </c>
      <c r="AV178" t="str" cm="1">
        <f t="array" aca="1" ref="AV178" ca="1">_xlfn.IFS($AT178="","",TRUE,IFERROR(_xlfn.XLOOKUP(AT178,INDEX(XTEMP,0,2),INDEX(XTEMP,0,1),,-1),-1))</f>
        <v/>
      </c>
      <c r="AW178" t="str" cm="1">
        <f t="array" aca="1" ref="AW178" ca="1">_xlfn.IFS($AT178="","",TRUE,IFERROR(_xlfn.XLOOKUP(AT178,INDEX(XTEMP,0,2),INDEX(XTEMP,0,3),,-1),-1))</f>
        <v/>
      </c>
      <c r="AX178" s="39" t="str" cm="1">
        <f t="array" aca="1" ref="AX178" ca="1">_xlfn.IFS(AT178="","",(AU178+AW178)&gt;AT178,AV178+(AT178-AU178),TRUE,AT178)</f>
        <v/>
      </c>
      <c r="AY178" t="str" cm="1">
        <f t="array" aca="1" ref="AY178" ca="1">_xlfn.IFS($AX178="","",TRUE,IFERROR(_xlfn.XLOOKUP(AX178,INDEX(XHUMI,0,2),INDEX(XHUMI,0,2),,-1),-1))</f>
        <v/>
      </c>
      <c r="AZ178" t="str" cm="1">
        <f t="array" aca="1" ref="AZ178" ca="1">_xlfn.IFS($AX178="","",TRUE,IFERROR(_xlfn.XLOOKUP(AX178,INDEX(XHUMI,0,2),INDEX(XHUMI,0,1),,-1),-1))</f>
        <v/>
      </c>
      <c r="BA178" t="str" cm="1">
        <f t="array" aca="1" ref="BA178" ca="1">_xlfn.IFS($AX178="","",TRUE,IFERROR(_xlfn.XLOOKUP(AX178,INDEX(XHUMI,0,2),INDEX(XHUMI,0,3),,-1),-1))</f>
        <v/>
      </c>
      <c r="BB178" s="39" t="str" cm="1">
        <f t="array" aca="1" ref="BB178" ca="1">_xlfn.IFS(AX178="","",(AY178+BA178)&gt;AX178,AZ178+(AX178-AY178),TRUE,AX178)</f>
        <v/>
      </c>
      <c r="DY178" s="20"/>
    </row>
    <row r="179" spans="1:129" x14ac:dyDescent="0.3">
      <c r="A179">
        <v>167</v>
      </c>
      <c r="C179" s="9" t="str">
        <f t="shared" ca="1" si="6"/>
        <v>3453031511 3880534101 7390966</v>
      </c>
      <c r="D179">
        <f t="shared" ca="1" si="7"/>
        <v>29</v>
      </c>
      <c r="E179" t="str" cm="1">
        <f t="array" aca="1" ref="E179" ca="1">_xlfn.IFS($C179=0,"",
NOT(ISERROR(VALUE(LEFT($C179,1)))),"V",
$A179=1,"begn",
TRUE,LEFT($C179,4)
)</f>
        <v>V</v>
      </c>
      <c r="F179" t="str" cm="1">
        <f t="array" aca="1" ref="F179:H179" ca="1">_xlfn.IFS($C179=0,"",
TRUE,_xlfn.TEXTSPLIT(IF($A179=1,MID($C179,7,1000),$C179)," ")
)</f>
        <v>3453031511</v>
      </c>
      <c r="G179" t="str">
        <f ca="1"/>
        <v>3880534101</v>
      </c>
      <c r="H179" t="str">
        <f ca="1"/>
        <v>7390966</v>
      </c>
      <c r="U179"/>
      <c r="Z179" s="37" t="str">
        <f t="shared" ca="1" si="8"/>
        <v/>
      </c>
      <c r="AA179" t="str" cm="1">
        <f t="array" aca="1" ref="AA179" ca="1">_xlfn.IFS($Z179="","",TRUE,IFERROR(_xlfn.XLOOKUP(Z179,INDEX(XSEED,0,2),INDEX(XSEED,0,2),,-1),-1))</f>
        <v/>
      </c>
      <c r="AB179" t="str" cm="1">
        <f t="array" aca="1" ref="AB179" ca="1">_xlfn.IFS($Z179="","",TRUE,IFERROR(_xlfn.XLOOKUP(Z179,INDEX(XSEED,0,2),INDEX(XSEED,0,1),,-1),-1))</f>
        <v/>
      </c>
      <c r="AC179" t="str" cm="1">
        <f t="array" aca="1" ref="AC179" ca="1">_xlfn.IFS($Z179="","",TRUE,IFERROR(_xlfn.XLOOKUP(Z179,INDEX(XSEED,0,2),INDEX(XSEED,0,3),,-1),-1))</f>
        <v/>
      </c>
      <c r="AD179" s="39" t="str" cm="1">
        <f t="array" aca="1" ref="AD179" ca="1">_xlfn.IFS(Z179="","",(AA179+AC179)&gt;Z179,AB179+(Z179-AA179),TRUE,Z179)</f>
        <v/>
      </c>
      <c r="AE179" t="str" cm="1">
        <f t="array" aca="1" ref="AE179" ca="1">_xlfn.IFS($AD179="","",TRUE,IFERROR(_xlfn.XLOOKUP(AD179,INDEX(XSOIL,0,2),INDEX(XSOIL,0,2),,-1),-1))</f>
        <v/>
      </c>
      <c r="AF179" t="str" cm="1">
        <f t="array" aca="1" ref="AF179" ca="1">_xlfn.IFS($AD179="","",TRUE,IFERROR(_xlfn.XLOOKUP(AD179,INDEX(XSOIL,0,2),INDEX(XSOIL,0,1),,-1),-1))</f>
        <v/>
      </c>
      <c r="AG179" t="str" cm="1">
        <f t="array" aca="1" ref="AG179" ca="1">_xlfn.IFS($AD179="","",TRUE,IFERROR(_xlfn.XLOOKUP(AD179,INDEX(XSOIL,0,2),INDEX(XSOIL,0,3),,-1),-1))</f>
        <v/>
      </c>
      <c r="AH179" s="39" t="str" cm="1">
        <f t="array" aca="1" ref="AH179" ca="1">_xlfn.IFS(AD179="","",(AE179+AG179)&gt;AD179,AF179+(AD179-AE179),TRUE,AD179)</f>
        <v/>
      </c>
      <c r="AI179" t="str" cm="1">
        <f t="array" aca="1" ref="AI179" ca="1">_xlfn.IFS($AH179="","",TRUE,IFERROR(_xlfn.XLOOKUP(AH179,INDEX(XFERT,0,2),INDEX(XFERT,0,2),,-1),-1))</f>
        <v/>
      </c>
      <c r="AJ179" t="str" cm="1">
        <f t="array" aca="1" ref="AJ179" ca="1">_xlfn.IFS($AH179="","",TRUE,IFERROR(_xlfn.XLOOKUP(AH179,INDEX(XFERT,0,2),INDEX(XFERT,0,1),,-1),-1))</f>
        <v/>
      </c>
      <c r="AK179" t="str" cm="1">
        <f t="array" aca="1" ref="AK179" ca="1">_xlfn.IFS($AH179="","",TRUE,IFERROR(_xlfn.XLOOKUP(AH179,INDEX(XFERT,0,2),INDEX(XFERT,0,3),,-1),-1))</f>
        <v/>
      </c>
      <c r="AL179" s="39" t="str" cm="1">
        <f t="array" aca="1" ref="AL179" ca="1">_xlfn.IFS(AH179="","",(AI179+AK179)&gt;AH179,AJ179+(AH179-AI179),TRUE,AH179)</f>
        <v/>
      </c>
      <c r="AM179" t="str" cm="1">
        <f t="array" aca="1" ref="AM179" ca="1">_xlfn.IFS($AL179="","",TRUE,IFERROR(_xlfn.XLOOKUP(AL179,INDEX(XWATE,0,2),INDEX(XWATE,0,2),,-1),-1))</f>
        <v/>
      </c>
      <c r="AN179" t="str" cm="1">
        <f t="array" aca="1" ref="AN179" ca="1">_xlfn.IFS($AL179="","",TRUE,IFERROR(_xlfn.XLOOKUP(AL179,INDEX(XWATE,0,2),INDEX(XWATE,0,1),,-1),-1))</f>
        <v/>
      </c>
      <c r="AO179" t="str" cm="1">
        <f t="array" aca="1" ref="AO179" ca="1">_xlfn.IFS($AL179="","",TRUE,IFERROR(_xlfn.XLOOKUP(AL179,INDEX(XWATE,0,2),INDEX(XWATE,0,3),,-1),-1))</f>
        <v/>
      </c>
      <c r="AP179" s="39" t="str" cm="1">
        <f t="array" aca="1" ref="AP179" ca="1">_xlfn.IFS(AL179="","",(AM179+AO179)&gt;AL179,AN179+(AL179-AM179),TRUE,AL179)</f>
        <v/>
      </c>
      <c r="AQ179" t="str" cm="1">
        <f t="array" aca="1" ref="AQ179" ca="1">_xlfn.IFS($AP179="","",TRUE,IFERROR(_xlfn.XLOOKUP(AP179,INDEX(XLIGH,0,2),INDEX(XLIGH,0,2),,-1),-1))</f>
        <v/>
      </c>
      <c r="AR179" t="str" cm="1">
        <f t="array" aca="1" ref="AR179" ca="1">_xlfn.IFS($AP179="","",TRUE,IFERROR(_xlfn.XLOOKUP(AP179,INDEX(XLIGH,0,2),INDEX(XLIGH,0,1),,-1),-1))</f>
        <v/>
      </c>
      <c r="AS179" t="str" cm="1">
        <f t="array" aca="1" ref="AS179" ca="1">_xlfn.IFS($AP179="","",TRUE,IFERROR(_xlfn.XLOOKUP(AP179,INDEX(XLIGH,0,2),INDEX(XLIGH,0,3),,-1),-1))</f>
        <v/>
      </c>
      <c r="AT179" s="39" t="str" cm="1">
        <f t="array" aca="1" ref="AT179" ca="1">_xlfn.IFS(AP179="","",(AQ179+AS179)&gt;AP179,AR179+(AP179-AQ179),TRUE,AP179)</f>
        <v/>
      </c>
      <c r="AU179" t="str" cm="1">
        <f t="array" aca="1" ref="AU179" ca="1">_xlfn.IFS($AT179="","",TRUE,IFERROR(_xlfn.XLOOKUP(AT179,INDEX(XTEMP,0,2),INDEX(XTEMP,0,2),,-1),-1))</f>
        <v/>
      </c>
      <c r="AV179" t="str" cm="1">
        <f t="array" aca="1" ref="AV179" ca="1">_xlfn.IFS($AT179="","",TRUE,IFERROR(_xlfn.XLOOKUP(AT179,INDEX(XTEMP,0,2),INDEX(XTEMP,0,1),,-1),-1))</f>
        <v/>
      </c>
      <c r="AW179" t="str" cm="1">
        <f t="array" aca="1" ref="AW179" ca="1">_xlfn.IFS($AT179="","",TRUE,IFERROR(_xlfn.XLOOKUP(AT179,INDEX(XTEMP,0,2),INDEX(XTEMP,0,3),,-1),-1))</f>
        <v/>
      </c>
      <c r="AX179" s="39" t="str" cm="1">
        <f t="array" aca="1" ref="AX179" ca="1">_xlfn.IFS(AT179="","",(AU179+AW179)&gt;AT179,AV179+(AT179-AU179),TRUE,AT179)</f>
        <v/>
      </c>
      <c r="AY179" t="str" cm="1">
        <f t="array" aca="1" ref="AY179" ca="1">_xlfn.IFS($AX179="","",TRUE,IFERROR(_xlfn.XLOOKUP(AX179,INDEX(XHUMI,0,2),INDEX(XHUMI,0,2),,-1),-1))</f>
        <v/>
      </c>
      <c r="AZ179" t="str" cm="1">
        <f t="array" aca="1" ref="AZ179" ca="1">_xlfn.IFS($AX179="","",TRUE,IFERROR(_xlfn.XLOOKUP(AX179,INDEX(XHUMI,0,2),INDEX(XHUMI,0,1),,-1),-1))</f>
        <v/>
      </c>
      <c r="BA179" t="str" cm="1">
        <f t="array" aca="1" ref="BA179" ca="1">_xlfn.IFS($AX179="","",TRUE,IFERROR(_xlfn.XLOOKUP(AX179,INDEX(XHUMI,0,2),INDEX(XHUMI,0,3),,-1),-1))</f>
        <v/>
      </c>
      <c r="BB179" s="39" t="str" cm="1">
        <f t="array" aca="1" ref="BB179" ca="1">_xlfn.IFS(AX179="","",(AY179+BA179)&gt;AX179,AZ179+(AX179-AY179),TRUE,AX179)</f>
        <v/>
      </c>
      <c r="DY179" s="20"/>
    </row>
    <row r="180" spans="1:129" x14ac:dyDescent="0.3">
      <c r="A180">
        <v>168</v>
      </c>
      <c r="C180" s="9" t="str">
        <f t="shared" ca="1" si="6"/>
        <v>1394150206 2633829006 45492562</v>
      </c>
      <c r="D180">
        <f t="shared" ca="1" si="7"/>
        <v>30</v>
      </c>
      <c r="E180" t="str" cm="1">
        <f t="array" aca="1" ref="E180" ca="1">_xlfn.IFS($C180=0,"",
NOT(ISERROR(VALUE(LEFT($C180,1)))),"V",
$A180=1,"begn",
TRUE,LEFT($C180,4)
)</f>
        <v>V</v>
      </c>
      <c r="F180" t="str" cm="1">
        <f t="array" aca="1" ref="F180:H180" ca="1">_xlfn.IFS($C180=0,"",
TRUE,_xlfn.TEXTSPLIT(IF($A180=1,MID($C180,7,1000),$C180)," ")
)</f>
        <v>1394150206</v>
      </c>
      <c r="G180" t="str">
        <f ca="1"/>
        <v>2633829006</v>
      </c>
      <c r="H180" t="str">
        <f ca="1"/>
        <v>45492562</v>
      </c>
      <c r="U180"/>
      <c r="Z180" s="37" t="str">
        <f t="shared" ca="1" si="8"/>
        <v/>
      </c>
      <c r="AA180" t="str" cm="1">
        <f t="array" aca="1" ref="AA180" ca="1">_xlfn.IFS($Z180="","",TRUE,IFERROR(_xlfn.XLOOKUP(Z180,INDEX(XSEED,0,2),INDEX(XSEED,0,2),,-1),-1))</f>
        <v/>
      </c>
      <c r="AB180" t="str" cm="1">
        <f t="array" aca="1" ref="AB180" ca="1">_xlfn.IFS($Z180="","",TRUE,IFERROR(_xlfn.XLOOKUP(Z180,INDEX(XSEED,0,2),INDEX(XSEED,0,1),,-1),-1))</f>
        <v/>
      </c>
      <c r="AC180" t="str" cm="1">
        <f t="array" aca="1" ref="AC180" ca="1">_xlfn.IFS($Z180="","",TRUE,IFERROR(_xlfn.XLOOKUP(Z180,INDEX(XSEED,0,2),INDEX(XSEED,0,3),,-1),-1))</f>
        <v/>
      </c>
      <c r="AD180" s="39" t="str" cm="1">
        <f t="array" aca="1" ref="AD180" ca="1">_xlfn.IFS(Z180="","",(AA180+AC180)&gt;Z180,AB180+(Z180-AA180),TRUE,Z180)</f>
        <v/>
      </c>
      <c r="AE180" t="str" cm="1">
        <f t="array" aca="1" ref="AE180" ca="1">_xlfn.IFS($AD180="","",TRUE,IFERROR(_xlfn.XLOOKUP(AD180,INDEX(XSOIL,0,2),INDEX(XSOIL,0,2),,-1),-1))</f>
        <v/>
      </c>
      <c r="AF180" t="str" cm="1">
        <f t="array" aca="1" ref="AF180" ca="1">_xlfn.IFS($AD180="","",TRUE,IFERROR(_xlfn.XLOOKUP(AD180,INDEX(XSOIL,0,2),INDEX(XSOIL,0,1),,-1),-1))</f>
        <v/>
      </c>
      <c r="AG180" t="str" cm="1">
        <f t="array" aca="1" ref="AG180" ca="1">_xlfn.IFS($AD180="","",TRUE,IFERROR(_xlfn.XLOOKUP(AD180,INDEX(XSOIL,0,2),INDEX(XSOIL,0,3),,-1),-1))</f>
        <v/>
      </c>
      <c r="AH180" s="39" t="str" cm="1">
        <f t="array" aca="1" ref="AH180" ca="1">_xlfn.IFS(AD180="","",(AE180+AG180)&gt;AD180,AF180+(AD180-AE180),TRUE,AD180)</f>
        <v/>
      </c>
      <c r="AI180" t="str" cm="1">
        <f t="array" aca="1" ref="AI180" ca="1">_xlfn.IFS($AH180="","",TRUE,IFERROR(_xlfn.XLOOKUP(AH180,INDEX(XFERT,0,2),INDEX(XFERT,0,2),,-1),-1))</f>
        <v/>
      </c>
      <c r="AJ180" t="str" cm="1">
        <f t="array" aca="1" ref="AJ180" ca="1">_xlfn.IFS($AH180="","",TRUE,IFERROR(_xlfn.XLOOKUP(AH180,INDEX(XFERT,0,2),INDEX(XFERT,0,1),,-1),-1))</f>
        <v/>
      </c>
      <c r="AK180" t="str" cm="1">
        <f t="array" aca="1" ref="AK180" ca="1">_xlfn.IFS($AH180="","",TRUE,IFERROR(_xlfn.XLOOKUP(AH180,INDEX(XFERT,0,2),INDEX(XFERT,0,3),,-1),-1))</f>
        <v/>
      </c>
      <c r="AL180" s="39" t="str" cm="1">
        <f t="array" aca="1" ref="AL180" ca="1">_xlfn.IFS(AH180="","",(AI180+AK180)&gt;AH180,AJ180+(AH180-AI180),TRUE,AH180)</f>
        <v/>
      </c>
      <c r="AM180" t="str" cm="1">
        <f t="array" aca="1" ref="AM180" ca="1">_xlfn.IFS($AL180="","",TRUE,IFERROR(_xlfn.XLOOKUP(AL180,INDEX(XWATE,0,2),INDEX(XWATE,0,2),,-1),-1))</f>
        <v/>
      </c>
      <c r="AN180" t="str" cm="1">
        <f t="array" aca="1" ref="AN180" ca="1">_xlfn.IFS($AL180="","",TRUE,IFERROR(_xlfn.XLOOKUP(AL180,INDEX(XWATE,0,2),INDEX(XWATE,0,1),,-1),-1))</f>
        <v/>
      </c>
      <c r="AO180" t="str" cm="1">
        <f t="array" aca="1" ref="AO180" ca="1">_xlfn.IFS($AL180="","",TRUE,IFERROR(_xlfn.XLOOKUP(AL180,INDEX(XWATE,0,2),INDEX(XWATE,0,3),,-1),-1))</f>
        <v/>
      </c>
      <c r="AP180" s="39" t="str" cm="1">
        <f t="array" aca="1" ref="AP180" ca="1">_xlfn.IFS(AL180="","",(AM180+AO180)&gt;AL180,AN180+(AL180-AM180),TRUE,AL180)</f>
        <v/>
      </c>
      <c r="AQ180" t="str" cm="1">
        <f t="array" aca="1" ref="AQ180" ca="1">_xlfn.IFS($AP180="","",TRUE,IFERROR(_xlfn.XLOOKUP(AP180,INDEX(XLIGH,0,2),INDEX(XLIGH,0,2),,-1),-1))</f>
        <v/>
      </c>
      <c r="AR180" t="str" cm="1">
        <f t="array" aca="1" ref="AR180" ca="1">_xlfn.IFS($AP180="","",TRUE,IFERROR(_xlfn.XLOOKUP(AP180,INDEX(XLIGH,0,2),INDEX(XLIGH,0,1),,-1),-1))</f>
        <v/>
      </c>
      <c r="AS180" t="str" cm="1">
        <f t="array" aca="1" ref="AS180" ca="1">_xlfn.IFS($AP180="","",TRUE,IFERROR(_xlfn.XLOOKUP(AP180,INDEX(XLIGH,0,2),INDEX(XLIGH,0,3),,-1),-1))</f>
        <v/>
      </c>
      <c r="AT180" s="39" t="str" cm="1">
        <f t="array" aca="1" ref="AT180" ca="1">_xlfn.IFS(AP180="","",(AQ180+AS180)&gt;AP180,AR180+(AP180-AQ180),TRUE,AP180)</f>
        <v/>
      </c>
      <c r="AU180" t="str" cm="1">
        <f t="array" aca="1" ref="AU180" ca="1">_xlfn.IFS($AT180="","",TRUE,IFERROR(_xlfn.XLOOKUP(AT180,INDEX(XTEMP,0,2),INDEX(XTEMP,0,2),,-1),-1))</f>
        <v/>
      </c>
      <c r="AV180" t="str" cm="1">
        <f t="array" aca="1" ref="AV180" ca="1">_xlfn.IFS($AT180="","",TRUE,IFERROR(_xlfn.XLOOKUP(AT180,INDEX(XTEMP,0,2),INDEX(XTEMP,0,1),,-1),-1))</f>
        <v/>
      </c>
      <c r="AW180" t="str" cm="1">
        <f t="array" aca="1" ref="AW180" ca="1">_xlfn.IFS($AT180="","",TRUE,IFERROR(_xlfn.XLOOKUP(AT180,INDEX(XTEMP,0,2),INDEX(XTEMP,0,3),,-1),-1))</f>
        <v/>
      </c>
      <c r="AX180" s="39" t="str" cm="1">
        <f t="array" aca="1" ref="AX180" ca="1">_xlfn.IFS(AT180="","",(AU180+AW180)&gt;AT180,AV180+(AT180-AU180),TRUE,AT180)</f>
        <v/>
      </c>
      <c r="AY180" t="str" cm="1">
        <f t="array" aca="1" ref="AY180" ca="1">_xlfn.IFS($AX180="","",TRUE,IFERROR(_xlfn.XLOOKUP(AX180,INDEX(XHUMI,0,2),INDEX(XHUMI,0,2),,-1),-1))</f>
        <v/>
      </c>
      <c r="AZ180" t="str" cm="1">
        <f t="array" aca="1" ref="AZ180" ca="1">_xlfn.IFS($AX180="","",TRUE,IFERROR(_xlfn.XLOOKUP(AX180,INDEX(XHUMI,0,2),INDEX(XHUMI,0,1),,-1),-1))</f>
        <v/>
      </c>
      <c r="BA180" t="str" cm="1">
        <f t="array" aca="1" ref="BA180" ca="1">_xlfn.IFS($AX180="","",TRUE,IFERROR(_xlfn.XLOOKUP(AX180,INDEX(XHUMI,0,2),INDEX(XHUMI,0,3),,-1),-1))</f>
        <v/>
      </c>
      <c r="BB180" s="39" t="str" cm="1">
        <f t="array" aca="1" ref="BB180" ca="1">_xlfn.IFS(AX180="","",(AY180+BA180)&gt;AX180,AZ180+(AX180-AY180),TRUE,AX180)</f>
        <v/>
      </c>
      <c r="DY180" s="20"/>
    </row>
    <row r="181" spans="1:129" x14ac:dyDescent="0.3">
      <c r="A181">
        <v>169</v>
      </c>
      <c r="C181" s="9" t="str">
        <f t="shared" ca="1" si="6"/>
        <v>4057263903 3686322327 7821024</v>
      </c>
      <c r="D181">
        <f t="shared" ca="1" si="7"/>
        <v>29</v>
      </c>
      <c r="E181" t="str" cm="1">
        <f t="array" aca="1" ref="E181" ca="1">_xlfn.IFS($C181=0,"",
NOT(ISERROR(VALUE(LEFT($C181,1)))),"V",
$A181=1,"begn",
TRUE,LEFT($C181,4)
)</f>
        <v>V</v>
      </c>
      <c r="F181" t="str" cm="1">
        <f t="array" aca="1" ref="F181:H181" ca="1">_xlfn.IFS($C181=0,"",
TRUE,_xlfn.TEXTSPLIT(IF($A181=1,MID($C181,7,1000),$C181)," ")
)</f>
        <v>4057263903</v>
      </c>
      <c r="G181" t="str">
        <f ca="1"/>
        <v>3686322327</v>
      </c>
      <c r="H181" t="str">
        <f ca="1"/>
        <v>7821024</v>
      </c>
      <c r="U181"/>
      <c r="Z181" s="37" t="str">
        <f t="shared" ca="1" si="8"/>
        <v/>
      </c>
      <c r="AA181" t="str" cm="1">
        <f t="array" aca="1" ref="AA181" ca="1">_xlfn.IFS($Z181="","",TRUE,IFERROR(_xlfn.XLOOKUP(Z181,INDEX(XSEED,0,2),INDEX(XSEED,0,2),,-1),-1))</f>
        <v/>
      </c>
      <c r="AB181" t="str" cm="1">
        <f t="array" aca="1" ref="AB181" ca="1">_xlfn.IFS($Z181="","",TRUE,IFERROR(_xlfn.XLOOKUP(Z181,INDEX(XSEED,0,2),INDEX(XSEED,0,1),,-1),-1))</f>
        <v/>
      </c>
      <c r="AC181" t="str" cm="1">
        <f t="array" aca="1" ref="AC181" ca="1">_xlfn.IFS($Z181="","",TRUE,IFERROR(_xlfn.XLOOKUP(Z181,INDEX(XSEED,0,2),INDEX(XSEED,0,3),,-1),-1))</f>
        <v/>
      </c>
      <c r="AD181" s="39" t="str" cm="1">
        <f t="array" aca="1" ref="AD181" ca="1">_xlfn.IFS(Z181="","",(AA181+AC181)&gt;Z181,AB181+(Z181-AA181),TRUE,Z181)</f>
        <v/>
      </c>
      <c r="AE181" t="str" cm="1">
        <f t="array" aca="1" ref="AE181" ca="1">_xlfn.IFS($AD181="","",TRUE,IFERROR(_xlfn.XLOOKUP(AD181,INDEX(XSOIL,0,2),INDEX(XSOIL,0,2),,-1),-1))</f>
        <v/>
      </c>
      <c r="AF181" t="str" cm="1">
        <f t="array" aca="1" ref="AF181" ca="1">_xlfn.IFS($AD181="","",TRUE,IFERROR(_xlfn.XLOOKUP(AD181,INDEX(XSOIL,0,2),INDEX(XSOIL,0,1),,-1),-1))</f>
        <v/>
      </c>
      <c r="AG181" t="str" cm="1">
        <f t="array" aca="1" ref="AG181" ca="1">_xlfn.IFS($AD181="","",TRUE,IFERROR(_xlfn.XLOOKUP(AD181,INDEX(XSOIL,0,2),INDEX(XSOIL,0,3),,-1),-1))</f>
        <v/>
      </c>
      <c r="AH181" s="39" t="str" cm="1">
        <f t="array" aca="1" ref="AH181" ca="1">_xlfn.IFS(AD181="","",(AE181+AG181)&gt;AD181,AF181+(AD181-AE181),TRUE,AD181)</f>
        <v/>
      </c>
      <c r="AI181" t="str" cm="1">
        <f t="array" aca="1" ref="AI181" ca="1">_xlfn.IFS($AH181="","",TRUE,IFERROR(_xlfn.XLOOKUP(AH181,INDEX(XFERT,0,2),INDEX(XFERT,0,2),,-1),-1))</f>
        <v/>
      </c>
      <c r="AJ181" t="str" cm="1">
        <f t="array" aca="1" ref="AJ181" ca="1">_xlfn.IFS($AH181="","",TRUE,IFERROR(_xlfn.XLOOKUP(AH181,INDEX(XFERT,0,2),INDEX(XFERT,0,1),,-1),-1))</f>
        <v/>
      </c>
      <c r="AK181" t="str" cm="1">
        <f t="array" aca="1" ref="AK181" ca="1">_xlfn.IFS($AH181="","",TRUE,IFERROR(_xlfn.XLOOKUP(AH181,INDEX(XFERT,0,2),INDEX(XFERT,0,3),,-1),-1))</f>
        <v/>
      </c>
      <c r="AL181" s="39" t="str" cm="1">
        <f t="array" aca="1" ref="AL181" ca="1">_xlfn.IFS(AH181="","",(AI181+AK181)&gt;AH181,AJ181+(AH181-AI181),TRUE,AH181)</f>
        <v/>
      </c>
      <c r="AM181" t="str" cm="1">
        <f t="array" aca="1" ref="AM181" ca="1">_xlfn.IFS($AL181="","",TRUE,IFERROR(_xlfn.XLOOKUP(AL181,INDEX(XWATE,0,2),INDEX(XWATE,0,2),,-1),-1))</f>
        <v/>
      </c>
      <c r="AN181" t="str" cm="1">
        <f t="array" aca="1" ref="AN181" ca="1">_xlfn.IFS($AL181="","",TRUE,IFERROR(_xlfn.XLOOKUP(AL181,INDEX(XWATE,0,2),INDEX(XWATE,0,1),,-1),-1))</f>
        <v/>
      </c>
      <c r="AO181" t="str" cm="1">
        <f t="array" aca="1" ref="AO181" ca="1">_xlfn.IFS($AL181="","",TRUE,IFERROR(_xlfn.XLOOKUP(AL181,INDEX(XWATE,0,2),INDEX(XWATE,0,3),,-1),-1))</f>
        <v/>
      </c>
      <c r="AP181" s="39" t="str" cm="1">
        <f t="array" aca="1" ref="AP181" ca="1">_xlfn.IFS(AL181="","",(AM181+AO181)&gt;AL181,AN181+(AL181-AM181),TRUE,AL181)</f>
        <v/>
      </c>
      <c r="AQ181" t="str" cm="1">
        <f t="array" aca="1" ref="AQ181" ca="1">_xlfn.IFS($AP181="","",TRUE,IFERROR(_xlfn.XLOOKUP(AP181,INDEX(XLIGH,0,2),INDEX(XLIGH,0,2),,-1),-1))</f>
        <v/>
      </c>
      <c r="AR181" t="str" cm="1">
        <f t="array" aca="1" ref="AR181" ca="1">_xlfn.IFS($AP181="","",TRUE,IFERROR(_xlfn.XLOOKUP(AP181,INDEX(XLIGH,0,2),INDEX(XLIGH,0,1),,-1),-1))</f>
        <v/>
      </c>
      <c r="AS181" t="str" cm="1">
        <f t="array" aca="1" ref="AS181" ca="1">_xlfn.IFS($AP181="","",TRUE,IFERROR(_xlfn.XLOOKUP(AP181,INDEX(XLIGH,0,2),INDEX(XLIGH,0,3),,-1),-1))</f>
        <v/>
      </c>
      <c r="AT181" s="39" t="str" cm="1">
        <f t="array" aca="1" ref="AT181" ca="1">_xlfn.IFS(AP181="","",(AQ181+AS181)&gt;AP181,AR181+(AP181-AQ181),TRUE,AP181)</f>
        <v/>
      </c>
      <c r="AU181" t="str" cm="1">
        <f t="array" aca="1" ref="AU181" ca="1">_xlfn.IFS($AT181="","",TRUE,IFERROR(_xlfn.XLOOKUP(AT181,INDEX(XTEMP,0,2),INDEX(XTEMP,0,2),,-1),-1))</f>
        <v/>
      </c>
      <c r="AV181" t="str" cm="1">
        <f t="array" aca="1" ref="AV181" ca="1">_xlfn.IFS($AT181="","",TRUE,IFERROR(_xlfn.XLOOKUP(AT181,INDEX(XTEMP,0,2),INDEX(XTEMP,0,1),,-1),-1))</f>
        <v/>
      </c>
      <c r="AW181" t="str" cm="1">
        <f t="array" aca="1" ref="AW181" ca="1">_xlfn.IFS($AT181="","",TRUE,IFERROR(_xlfn.XLOOKUP(AT181,INDEX(XTEMP,0,2),INDEX(XTEMP,0,3),,-1),-1))</f>
        <v/>
      </c>
      <c r="AX181" s="39" t="str" cm="1">
        <f t="array" aca="1" ref="AX181" ca="1">_xlfn.IFS(AT181="","",(AU181+AW181)&gt;AT181,AV181+(AT181-AU181),TRUE,AT181)</f>
        <v/>
      </c>
      <c r="AY181" t="str" cm="1">
        <f t="array" aca="1" ref="AY181" ca="1">_xlfn.IFS($AX181="","",TRUE,IFERROR(_xlfn.XLOOKUP(AX181,INDEX(XHUMI,0,2),INDEX(XHUMI,0,2),,-1),-1))</f>
        <v/>
      </c>
      <c r="AZ181" t="str" cm="1">
        <f t="array" aca="1" ref="AZ181" ca="1">_xlfn.IFS($AX181="","",TRUE,IFERROR(_xlfn.XLOOKUP(AX181,INDEX(XHUMI,0,2),INDEX(XHUMI,0,1),,-1),-1))</f>
        <v/>
      </c>
      <c r="BA181" t="str" cm="1">
        <f t="array" aca="1" ref="BA181" ca="1">_xlfn.IFS($AX181="","",TRUE,IFERROR(_xlfn.XLOOKUP(AX181,INDEX(XHUMI,0,2),INDEX(XHUMI,0,3),,-1),-1))</f>
        <v/>
      </c>
      <c r="BB181" s="39" t="str" cm="1">
        <f t="array" aca="1" ref="BB181" ca="1">_xlfn.IFS(AX181="","",(AY181+BA181)&gt;AX181,AZ181+(AX181-AY181),TRUE,AX181)</f>
        <v/>
      </c>
      <c r="DY181" s="20"/>
    </row>
    <row r="182" spans="1:129" x14ac:dyDescent="0.3">
      <c r="A182">
        <v>170</v>
      </c>
      <c r="C182" s="9" t="str">
        <f t="shared" ca="1" si="6"/>
        <v>4157273363 3548628394 1461692</v>
      </c>
      <c r="D182">
        <f t="shared" ca="1" si="7"/>
        <v>29</v>
      </c>
      <c r="E182" t="str" cm="1">
        <f t="array" aca="1" ref="E182" ca="1">_xlfn.IFS($C182=0,"",
NOT(ISERROR(VALUE(LEFT($C182,1)))),"V",
$A182=1,"begn",
TRUE,LEFT($C182,4)
)</f>
        <v>V</v>
      </c>
      <c r="F182" t="str" cm="1">
        <f t="array" aca="1" ref="F182:H182" ca="1">_xlfn.IFS($C182=0,"",
TRUE,_xlfn.TEXTSPLIT(IF($A182=1,MID($C182,7,1000),$C182)," ")
)</f>
        <v>4157273363</v>
      </c>
      <c r="G182" t="str">
        <f ca="1"/>
        <v>3548628394</v>
      </c>
      <c r="H182" t="str">
        <f ca="1"/>
        <v>1461692</v>
      </c>
      <c r="U182"/>
      <c r="Z182" s="37" t="str">
        <f t="shared" ca="1" si="8"/>
        <v/>
      </c>
      <c r="AA182" t="str" cm="1">
        <f t="array" aca="1" ref="AA182" ca="1">_xlfn.IFS($Z182="","",TRUE,IFERROR(_xlfn.XLOOKUP(Z182,INDEX(XSEED,0,2),INDEX(XSEED,0,2),,-1),-1))</f>
        <v/>
      </c>
      <c r="AB182" t="str" cm="1">
        <f t="array" aca="1" ref="AB182" ca="1">_xlfn.IFS($Z182="","",TRUE,IFERROR(_xlfn.XLOOKUP(Z182,INDEX(XSEED,0,2),INDEX(XSEED,0,1),,-1),-1))</f>
        <v/>
      </c>
      <c r="AC182" t="str" cm="1">
        <f t="array" aca="1" ref="AC182" ca="1">_xlfn.IFS($Z182="","",TRUE,IFERROR(_xlfn.XLOOKUP(Z182,INDEX(XSEED,0,2),INDEX(XSEED,0,3),,-1),-1))</f>
        <v/>
      </c>
      <c r="AD182" s="39" t="str" cm="1">
        <f t="array" aca="1" ref="AD182" ca="1">_xlfn.IFS(Z182="","",(AA182+AC182)&gt;Z182,AB182+(Z182-AA182),TRUE,Z182)</f>
        <v/>
      </c>
      <c r="AE182" t="str" cm="1">
        <f t="array" aca="1" ref="AE182" ca="1">_xlfn.IFS($AD182="","",TRUE,IFERROR(_xlfn.XLOOKUP(AD182,INDEX(XSOIL,0,2),INDEX(XSOIL,0,2),,-1),-1))</f>
        <v/>
      </c>
      <c r="AF182" t="str" cm="1">
        <f t="array" aca="1" ref="AF182" ca="1">_xlfn.IFS($AD182="","",TRUE,IFERROR(_xlfn.XLOOKUP(AD182,INDEX(XSOIL,0,2),INDEX(XSOIL,0,1),,-1),-1))</f>
        <v/>
      </c>
      <c r="AG182" t="str" cm="1">
        <f t="array" aca="1" ref="AG182" ca="1">_xlfn.IFS($AD182="","",TRUE,IFERROR(_xlfn.XLOOKUP(AD182,INDEX(XSOIL,0,2),INDEX(XSOIL,0,3),,-1),-1))</f>
        <v/>
      </c>
      <c r="AH182" s="39" t="str" cm="1">
        <f t="array" aca="1" ref="AH182" ca="1">_xlfn.IFS(AD182="","",(AE182+AG182)&gt;AD182,AF182+(AD182-AE182),TRUE,AD182)</f>
        <v/>
      </c>
      <c r="AI182" t="str" cm="1">
        <f t="array" aca="1" ref="AI182" ca="1">_xlfn.IFS($AH182="","",TRUE,IFERROR(_xlfn.XLOOKUP(AH182,INDEX(XFERT,0,2),INDEX(XFERT,0,2),,-1),-1))</f>
        <v/>
      </c>
      <c r="AJ182" t="str" cm="1">
        <f t="array" aca="1" ref="AJ182" ca="1">_xlfn.IFS($AH182="","",TRUE,IFERROR(_xlfn.XLOOKUP(AH182,INDEX(XFERT,0,2),INDEX(XFERT,0,1),,-1),-1))</f>
        <v/>
      </c>
      <c r="AK182" t="str" cm="1">
        <f t="array" aca="1" ref="AK182" ca="1">_xlfn.IFS($AH182="","",TRUE,IFERROR(_xlfn.XLOOKUP(AH182,INDEX(XFERT,0,2),INDEX(XFERT,0,3),,-1),-1))</f>
        <v/>
      </c>
      <c r="AL182" s="39" t="str" cm="1">
        <f t="array" aca="1" ref="AL182" ca="1">_xlfn.IFS(AH182="","",(AI182+AK182)&gt;AH182,AJ182+(AH182-AI182),TRUE,AH182)</f>
        <v/>
      </c>
      <c r="AM182" t="str" cm="1">
        <f t="array" aca="1" ref="AM182" ca="1">_xlfn.IFS($AL182="","",TRUE,IFERROR(_xlfn.XLOOKUP(AL182,INDEX(XWATE,0,2),INDEX(XWATE,0,2),,-1),-1))</f>
        <v/>
      </c>
      <c r="AN182" t="str" cm="1">
        <f t="array" aca="1" ref="AN182" ca="1">_xlfn.IFS($AL182="","",TRUE,IFERROR(_xlfn.XLOOKUP(AL182,INDEX(XWATE,0,2),INDEX(XWATE,0,1),,-1),-1))</f>
        <v/>
      </c>
      <c r="AO182" t="str" cm="1">
        <f t="array" aca="1" ref="AO182" ca="1">_xlfn.IFS($AL182="","",TRUE,IFERROR(_xlfn.XLOOKUP(AL182,INDEX(XWATE,0,2),INDEX(XWATE,0,3),,-1),-1))</f>
        <v/>
      </c>
      <c r="AP182" s="39" t="str" cm="1">
        <f t="array" aca="1" ref="AP182" ca="1">_xlfn.IFS(AL182="","",(AM182+AO182)&gt;AL182,AN182+(AL182-AM182),TRUE,AL182)</f>
        <v/>
      </c>
      <c r="AQ182" t="str" cm="1">
        <f t="array" aca="1" ref="AQ182" ca="1">_xlfn.IFS($AP182="","",TRUE,IFERROR(_xlfn.XLOOKUP(AP182,INDEX(XLIGH,0,2),INDEX(XLIGH,0,2),,-1),-1))</f>
        <v/>
      </c>
      <c r="AR182" t="str" cm="1">
        <f t="array" aca="1" ref="AR182" ca="1">_xlfn.IFS($AP182="","",TRUE,IFERROR(_xlfn.XLOOKUP(AP182,INDEX(XLIGH,0,2),INDEX(XLIGH,0,1),,-1),-1))</f>
        <v/>
      </c>
      <c r="AS182" t="str" cm="1">
        <f t="array" aca="1" ref="AS182" ca="1">_xlfn.IFS($AP182="","",TRUE,IFERROR(_xlfn.XLOOKUP(AP182,INDEX(XLIGH,0,2),INDEX(XLIGH,0,3),,-1),-1))</f>
        <v/>
      </c>
      <c r="AT182" s="39" t="str" cm="1">
        <f t="array" aca="1" ref="AT182" ca="1">_xlfn.IFS(AP182="","",(AQ182+AS182)&gt;AP182,AR182+(AP182-AQ182),TRUE,AP182)</f>
        <v/>
      </c>
      <c r="AU182" t="str" cm="1">
        <f t="array" aca="1" ref="AU182" ca="1">_xlfn.IFS($AT182="","",TRUE,IFERROR(_xlfn.XLOOKUP(AT182,INDEX(XTEMP,0,2),INDEX(XTEMP,0,2),,-1),-1))</f>
        <v/>
      </c>
      <c r="AV182" t="str" cm="1">
        <f t="array" aca="1" ref="AV182" ca="1">_xlfn.IFS($AT182="","",TRUE,IFERROR(_xlfn.XLOOKUP(AT182,INDEX(XTEMP,0,2),INDEX(XTEMP,0,1),,-1),-1))</f>
        <v/>
      </c>
      <c r="AW182" t="str" cm="1">
        <f t="array" aca="1" ref="AW182" ca="1">_xlfn.IFS($AT182="","",TRUE,IFERROR(_xlfn.XLOOKUP(AT182,INDEX(XTEMP,0,2),INDEX(XTEMP,0,3),,-1),-1))</f>
        <v/>
      </c>
      <c r="AX182" s="39" t="str" cm="1">
        <f t="array" aca="1" ref="AX182" ca="1">_xlfn.IFS(AT182="","",(AU182+AW182)&gt;AT182,AV182+(AT182-AU182),TRUE,AT182)</f>
        <v/>
      </c>
      <c r="AY182" t="str" cm="1">
        <f t="array" aca="1" ref="AY182" ca="1">_xlfn.IFS($AX182="","",TRUE,IFERROR(_xlfn.XLOOKUP(AX182,INDEX(XHUMI,0,2),INDEX(XHUMI,0,2),,-1),-1))</f>
        <v/>
      </c>
      <c r="AZ182" t="str" cm="1">
        <f t="array" aca="1" ref="AZ182" ca="1">_xlfn.IFS($AX182="","",TRUE,IFERROR(_xlfn.XLOOKUP(AX182,INDEX(XHUMI,0,2),INDEX(XHUMI,0,1),,-1),-1))</f>
        <v/>
      </c>
      <c r="BA182" t="str" cm="1">
        <f t="array" aca="1" ref="BA182" ca="1">_xlfn.IFS($AX182="","",TRUE,IFERROR(_xlfn.XLOOKUP(AX182,INDEX(XHUMI,0,2),INDEX(XHUMI,0,3),,-1),-1))</f>
        <v/>
      </c>
      <c r="BB182" s="39" t="str" cm="1">
        <f t="array" aca="1" ref="BB182" ca="1">_xlfn.IFS(AX182="","",(AY182+BA182)&gt;AX182,AZ182+(AX182-AY182),TRUE,AX182)</f>
        <v/>
      </c>
      <c r="DY182" s="20"/>
    </row>
    <row r="183" spans="1:129" x14ac:dyDescent="0.3">
      <c r="A183">
        <v>171</v>
      </c>
      <c r="C183" s="9" t="str">
        <f t="shared" ca="1" si="6"/>
        <v>3460422477 3694143351 102073653</v>
      </c>
      <c r="D183">
        <f t="shared" ca="1" si="7"/>
        <v>31</v>
      </c>
      <c r="E183" t="str" cm="1">
        <f t="array" aca="1" ref="E183" ca="1">_xlfn.IFS($C183=0,"",
NOT(ISERROR(VALUE(LEFT($C183,1)))),"V",
$A183=1,"begn",
TRUE,LEFT($C183,4)
)</f>
        <v>V</v>
      </c>
      <c r="F183" t="str" cm="1">
        <f t="array" aca="1" ref="F183:H183" ca="1">_xlfn.IFS($C183=0,"",
TRUE,_xlfn.TEXTSPLIT(IF($A183=1,MID($C183,7,1000),$C183)," ")
)</f>
        <v>3460422477</v>
      </c>
      <c r="G183" t="str">
        <f ca="1"/>
        <v>3694143351</v>
      </c>
      <c r="H183" t="str">
        <f ca="1"/>
        <v>102073653</v>
      </c>
      <c r="U183"/>
      <c r="Z183" s="37" t="str">
        <f t="shared" ca="1" si="8"/>
        <v/>
      </c>
      <c r="AA183" t="str" cm="1">
        <f t="array" aca="1" ref="AA183" ca="1">_xlfn.IFS($Z183="","",TRUE,IFERROR(_xlfn.XLOOKUP(Z183,INDEX(XSEED,0,2),INDEX(XSEED,0,2),,-1),-1))</f>
        <v/>
      </c>
      <c r="AB183" t="str" cm="1">
        <f t="array" aca="1" ref="AB183" ca="1">_xlfn.IFS($Z183="","",TRUE,IFERROR(_xlfn.XLOOKUP(Z183,INDEX(XSEED,0,2),INDEX(XSEED,0,1),,-1),-1))</f>
        <v/>
      </c>
      <c r="AC183" t="str" cm="1">
        <f t="array" aca="1" ref="AC183" ca="1">_xlfn.IFS($Z183="","",TRUE,IFERROR(_xlfn.XLOOKUP(Z183,INDEX(XSEED,0,2),INDEX(XSEED,0,3),,-1),-1))</f>
        <v/>
      </c>
      <c r="AD183" s="39" t="str" cm="1">
        <f t="array" aca="1" ref="AD183" ca="1">_xlfn.IFS(Z183="","",(AA183+AC183)&gt;Z183,AB183+(Z183-AA183),TRUE,Z183)</f>
        <v/>
      </c>
      <c r="AE183" t="str" cm="1">
        <f t="array" aca="1" ref="AE183" ca="1">_xlfn.IFS($AD183="","",TRUE,IFERROR(_xlfn.XLOOKUP(AD183,INDEX(XSOIL,0,2),INDEX(XSOIL,0,2),,-1),-1))</f>
        <v/>
      </c>
      <c r="AF183" t="str" cm="1">
        <f t="array" aca="1" ref="AF183" ca="1">_xlfn.IFS($AD183="","",TRUE,IFERROR(_xlfn.XLOOKUP(AD183,INDEX(XSOIL,0,2),INDEX(XSOIL,0,1),,-1),-1))</f>
        <v/>
      </c>
      <c r="AG183" t="str" cm="1">
        <f t="array" aca="1" ref="AG183" ca="1">_xlfn.IFS($AD183="","",TRUE,IFERROR(_xlfn.XLOOKUP(AD183,INDEX(XSOIL,0,2),INDEX(XSOIL,0,3),,-1),-1))</f>
        <v/>
      </c>
      <c r="AH183" s="39" t="str" cm="1">
        <f t="array" aca="1" ref="AH183" ca="1">_xlfn.IFS(AD183="","",(AE183+AG183)&gt;AD183,AF183+(AD183-AE183),TRUE,AD183)</f>
        <v/>
      </c>
      <c r="AI183" t="str" cm="1">
        <f t="array" aca="1" ref="AI183" ca="1">_xlfn.IFS($AH183="","",TRUE,IFERROR(_xlfn.XLOOKUP(AH183,INDEX(XFERT,0,2),INDEX(XFERT,0,2),,-1),-1))</f>
        <v/>
      </c>
      <c r="AJ183" t="str" cm="1">
        <f t="array" aca="1" ref="AJ183" ca="1">_xlfn.IFS($AH183="","",TRUE,IFERROR(_xlfn.XLOOKUP(AH183,INDEX(XFERT,0,2),INDEX(XFERT,0,1),,-1),-1))</f>
        <v/>
      </c>
      <c r="AK183" t="str" cm="1">
        <f t="array" aca="1" ref="AK183" ca="1">_xlfn.IFS($AH183="","",TRUE,IFERROR(_xlfn.XLOOKUP(AH183,INDEX(XFERT,0,2),INDEX(XFERT,0,3),,-1),-1))</f>
        <v/>
      </c>
      <c r="AL183" s="39" t="str" cm="1">
        <f t="array" aca="1" ref="AL183" ca="1">_xlfn.IFS(AH183="","",(AI183+AK183)&gt;AH183,AJ183+(AH183-AI183),TRUE,AH183)</f>
        <v/>
      </c>
      <c r="AM183" t="str" cm="1">
        <f t="array" aca="1" ref="AM183" ca="1">_xlfn.IFS($AL183="","",TRUE,IFERROR(_xlfn.XLOOKUP(AL183,INDEX(XWATE,0,2),INDEX(XWATE,0,2),,-1),-1))</f>
        <v/>
      </c>
      <c r="AN183" t="str" cm="1">
        <f t="array" aca="1" ref="AN183" ca="1">_xlfn.IFS($AL183="","",TRUE,IFERROR(_xlfn.XLOOKUP(AL183,INDEX(XWATE,0,2),INDEX(XWATE,0,1),,-1),-1))</f>
        <v/>
      </c>
      <c r="AO183" t="str" cm="1">
        <f t="array" aca="1" ref="AO183" ca="1">_xlfn.IFS($AL183="","",TRUE,IFERROR(_xlfn.XLOOKUP(AL183,INDEX(XWATE,0,2),INDEX(XWATE,0,3),,-1),-1))</f>
        <v/>
      </c>
      <c r="AP183" s="39" t="str" cm="1">
        <f t="array" aca="1" ref="AP183" ca="1">_xlfn.IFS(AL183="","",(AM183+AO183)&gt;AL183,AN183+(AL183-AM183),TRUE,AL183)</f>
        <v/>
      </c>
      <c r="AQ183" t="str" cm="1">
        <f t="array" aca="1" ref="AQ183" ca="1">_xlfn.IFS($AP183="","",TRUE,IFERROR(_xlfn.XLOOKUP(AP183,INDEX(XLIGH,0,2),INDEX(XLIGH,0,2),,-1),-1))</f>
        <v/>
      </c>
      <c r="AR183" t="str" cm="1">
        <f t="array" aca="1" ref="AR183" ca="1">_xlfn.IFS($AP183="","",TRUE,IFERROR(_xlfn.XLOOKUP(AP183,INDEX(XLIGH,0,2),INDEX(XLIGH,0,1),,-1),-1))</f>
        <v/>
      </c>
      <c r="AS183" t="str" cm="1">
        <f t="array" aca="1" ref="AS183" ca="1">_xlfn.IFS($AP183="","",TRUE,IFERROR(_xlfn.XLOOKUP(AP183,INDEX(XLIGH,0,2),INDEX(XLIGH,0,3),,-1),-1))</f>
        <v/>
      </c>
      <c r="AT183" s="39" t="str" cm="1">
        <f t="array" aca="1" ref="AT183" ca="1">_xlfn.IFS(AP183="","",(AQ183+AS183)&gt;AP183,AR183+(AP183-AQ183),TRUE,AP183)</f>
        <v/>
      </c>
      <c r="AU183" t="str" cm="1">
        <f t="array" aca="1" ref="AU183" ca="1">_xlfn.IFS($AT183="","",TRUE,IFERROR(_xlfn.XLOOKUP(AT183,INDEX(XTEMP,0,2),INDEX(XTEMP,0,2),,-1),-1))</f>
        <v/>
      </c>
      <c r="AV183" t="str" cm="1">
        <f t="array" aca="1" ref="AV183" ca="1">_xlfn.IFS($AT183="","",TRUE,IFERROR(_xlfn.XLOOKUP(AT183,INDEX(XTEMP,0,2),INDEX(XTEMP,0,1),,-1),-1))</f>
        <v/>
      </c>
      <c r="AW183" t="str" cm="1">
        <f t="array" aca="1" ref="AW183" ca="1">_xlfn.IFS($AT183="","",TRUE,IFERROR(_xlfn.XLOOKUP(AT183,INDEX(XTEMP,0,2),INDEX(XTEMP,0,3),,-1),-1))</f>
        <v/>
      </c>
      <c r="AX183" s="39" t="str" cm="1">
        <f t="array" aca="1" ref="AX183" ca="1">_xlfn.IFS(AT183="","",(AU183+AW183)&gt;AT183,AV183+(AT183-AU183),TRUE,AT183)</f>
        <v/>
      </c>
      <c r="AY183" t="str" cm="1">
        <f t="array" aca="1" ref="AY183" ca="1">_xlfn.IFS($AX183="","",TRUE,IFERROR(_xlfn.XLOOKUP(AX183,INDEX(XHUMI,0,2),INDEX(XHUMI,0,2),,-1),-1))</f>
        <v/>
      </c>
      <c r="AZ183" t="str" cm="1">
        <f t="array" aca="1" ref="AZ183" ca="1">_xlfn.IFS($AX183="","",TRUE,IFERROR(_xlfn.XLOOKUP(AX183,INDEX(XHUMI,0,2),INDEX(XHUMI,0,1),,-1),-1))</f>
        <v/>
      </c>
      <c r="BA183" t="str" cm="1">
        <f t="array" aca="1" ref="BA183" ca="1">_xlfn.IFS($AX183="","",TRUE,IFERROR(_xlfn.XLOOKUP(AX183,INDEX(XHUMI,0,2),INDEX(XHUMI,0,3),,-1),-1))</f>
        <v/>
      </c>
      <c r="BB183" s="39" t="str" cm="1">
        <f t="array" aca="1" ref="BB183" ca="1">_xlfn.IFS(AX183="","",(AY183+BA183)&gt;AX183,AZ183+(AX183-AY183),TRUE,AX183)</f>
        <v/>
      </c>
      <c r="DY183" s="20"/>
    </row>
    <row r="184" spans="1:129" x14ac:dyDescent="0.3">
      <c r="A184">
        <v>172</v>
      </c>
      <c r="C184" s="9" t="str">
        <f t="shared" ca="1" si="6"/>
        <v>4136949610 3800168581 20323753</v>
      </c>
      <c r="D184">
        <f t="shared" ca="1" si="7"/>
        <v>30</v>
      </c>
      <c r="E184" t="str" cm="1">
        <f t="array" aca="1" ref="E184" ca="1">_xlfn.IFS($C184=0,"",
NOT(ISERROR(VALUE(LEFT($C184,1)))),"V",
$A184=1,"begn",
TRUE,LEFT($C184,4)
)</f>
        <v>V</v>
      </c>
      <c r="F184" t="str" cm="1">
        <f t="array" aca="1" ref="F184:H184" ca="1">_xlfn.IFS($C184=0,"",
TRUE,_xlfn.TEXTSPLIT(IF($A184=1,MID($C184,7,1000),$C184)," ")
)</f>
        <v>4136949610</v>
      </c>
      <c r="G184" t="str">
        <f ca="1"/>
        <v>3800168581</v>
      </c>
      <c r="H184" t="str">
        <f ca="1"/>
        <v>20323753</v>
      </c>
      <c r="U184"/>
      <c r="Z184" s="37" t="str">
        <f t="shared" ca="1" si="8"/>
        <v/>
      </c>
      <c r="AA184" t="str" cm="1">
        <f t="array" aca="1" ref="AA184" ca="1">_xlfn.IFS($Z184="","",TRUE,IFERROR(_xlfn.XLOOKUP(Z184,INDEX(XSEED,0,2),INDEX(XSEED,0,2),,-1),-1))</f>
        <v/>
      </c>
      <c r="AB184" t="str" cm="1">
        <f t="array" aca="1" ref="AB184" ca="1">_xlfn.IFS($Z184="","",TRUE,IFERROR(_xlfn.XLOOKUP(Z184,INDEX(XSEED,0,2),INDEX(XSEED,0,1),,-1),-1))</f>
        <v/>
      </c>
      <c r="AC184" t="str" cm="1">
        <f t="array" aca="1" ref="AC184" ca="1">_xlfn.IFS($Z184="","",TRUE,IFERROR(_xlfn.XLOOKUP(Z184,INDEX(XSEED,0,2),INDEX(XSEED,0,3),,-1),-1))</f>
        <v/>
      </c>
      <c r="AD184" s="39" t="str" cm="1">
        <f t="array" aca="1" ref="AD184" ca="1">_xlfn.IFS(Z184="","",(AA184+AC184)&gt;Z184,AB184+(Z184-AA184),TRUE,Z184)</f>
        <v/>
      </c>
      <c r="AE184" t="str" cm="1">
        <f t="array" aca="1" ref="AE184" ca="1">_xlfn.IFS($AD184="","",TRUE,IFERROR(_xlfn.XLOOKUP(AD184,INDEX(XSOIL,0,2),INDEX(XSOIL,0,2),,-1),-1))</f>
        <v/>
      </c>
      <c r="AF184" t="str" cm="1">
        <f t="array" aca="1" ref="AF184" ca="1">_xlfn.IFS($AD184="","",TRUE,IFERROR(_xlfn.XLOOKUP(AD184,INDEX(XSOIL,0,2),INDEX(XSOIL,0,1),,-1),-1))</f>
        <v/>
      </c>
      <c r="AG184" t="str" cm="1">
        <f t="array" aca="1" ref="AG184" ca="1">_xlfn.IFS($AD184="","",TRUE,IFERROR(_xlfn.XLOOKUP(AD184,INDEX(XSOIL,0,2),INDEX(XSOIL,0,3),,-1),-1))</f>
        <v/>
      </c>
      <c r="AH184" s="39" t="str" cm="1">
        <f t="array" aca="1" ref="AH184" ca="1">_xlfn.IFS(AD184="","",(AE184+AG184)&gt;AD184,AF184+(AD184-AE184),TRUE,AD184)</f>
        <v/>
      </c>
      <c r="AI184" t="str" cm="1">
        <f t="array" aca="1" ref="AI184" ca="1">_xlfn.IFS($AH184="","",TRUE,IFERROR(_xlfn.XLOOKUP(AH184,INDEX(XFERT,0,2),INDEX(XFERT,0,2),,-1),-1))</f>
        <v/>
      </c>
      <c r="AJ184" t="str" cm="1">
        <f t="array" aca="1" ref="AJ184" ca="1">_xlfn.IFS($AH184="","",TRUE,IFERROR(_xlfn.XLOOKUP(AH184,INDEX(XFERT,0,2),INDEX(XFERT,0,1),,-1),-1))</f>
        <v/>
      </c>
      <c r="AK184" t="str" cm="1">
        <f t="array" aca="1" ref="AK184" ca="1">_xlfn.IFS($AH184="","",TRUE,IFERROR(_xlfn.XLOOKUP(AH184,INDEX(XFERT,0,2),INDEX(XFERT,0,3),,-1),-1))</f>
        <v/>
      </c>
      <c r="AL184" s="39" t="str" cm="1">
        <f t="array" aca="1" ref="AL184" ca="1">_xlfn.IFS(AH184="","",(AI184+AK184)&gt;AH184,AJ184+(AH184-AI184),TRUE,AH184)</f>
        <v/>
      </c>
      <c r="AM184" t="str" cm="1">
        <f t="array" aca="1" ref="AM184" ca="1">_xlfn.IFS($AL184="","",TRUE,IFERROR(_xlfn.XLOOKUP(AL184,INDEX(XWATE,0,2),INDEX(XWATE,0,2),,-1),-1))</f>
        <v/>
      </c>
      <c r="AN184" t="str" cm="1">
        <f t="array" aca="1" ref="AN184" ca="1">_xlfn.IFS($AL184="","",TRUE,IFERROR(_xlfn.XLOOKUP(AL184,INDEX(XWATE,0,2),INDEX(XWATE,0,1),,-1),-1))</f>
        <v/>
      </c>
      <c r="AO184" t="str" cm="1">
        <f t="array" aca="1" ref="AO184" ca="1">_xlfn.IFS($AL184="","",TRUE,IFERROR(_xlfn.XLOOKUP(AL184,INDEX(XWATE,0,2),INDEX(XWATE,0,3),,-1),-1))</f>
        <v/>
      </c>
      <c r="AP184" s="39" t="str" cm="1">
        <f t="array" aca="1" ref="AP184" ca="1">_xlfn.IFS(AL184="","",(AM184+AO184)&gt;AL184,AN184+(AL184-AM184),TRUE,AL184)</f>
        <v/>
      </c>
      <c r="AQ184" t="str" cm="1">
        <f t="array" aca="1" ref="AQ184" ca="1">_xlfn.IFS($AP184="","",TRUE,IFERROR(_xlfn.XLOOKUP(AP184,INDEX(XLIGH,0,2),INDEX(XLIGH,0,2),,-1),-1))</f>
        <v/>
      </c>
      <c r="AR184" t="str" cm="1">
        <f t="array" aca="1" ref="AR184" ca="1">_xlfn.IFS($AP184="","",TRUE,IFERROR(_xlfn.XLOOKUP(AP184,INDEX(XLIGH,0,2),INDEX(XLIGH,0,1),,-1),-1))</f>
        <v/>
      </c>
      <c r="AS184" t="str" cm="1">
        <f t="array" aca="1" ref="AS184" ca="1">_xlfn.IFS($AP184="","",TRUE,IFERROR(_xlfn.XLOOKUP(AP184,INDEX(XLIGH,0,2),INDEX(XLIGH,0,3),,-1),-1))</f>
        <v/>
      </c>
      <c r="AT184" s="39" t="str" cm="1">
        <f t="array" aca="1" ref="AT184" ca="1">_xlfn.IFS(AP184="","",(AQ184+AS184)&gt;AP184,AR184+(AP184-AQ184),TRUE,AP184)</f>
        <v/>
      </c>
      <c r="AU184" t="str" cm="1">
        <f t="array" aca="1" ref="AU184" ca="1">_xlfn.IFS($AT184="","",TRUE,IFERROR(_xlfn.XLOOKUP(AT184,INDEX(XTEMP,0,2),INDEX(XTEMP,0,2),,-1),-1))</f>
        <v/>
      </c>
      <c r="AV184" t="str" cm="1">
        <f t="array" aca="1" ref="AV184" ca="1">_xlfn.IFS($AT184="","",TRUE,IFERROR(_xlfn.XLOOKUP(AT184,INDEX(XTEMP,0,2),INDEX(XTEMP,0,1),,-1),-1))</f>
        <v/>
      </c>
      <c r="AW184" t="str" cm="1">
        <f t="array" aca="1" ref="AW184" ca="1">_xlfn.IFS($AT184="","",TRUE,IFERROR(_xlfn.XLOOKUP(AT184,INDEX(XTEMP,0,2),INDEX(XTEMP,0,3),,-1),-1))</f>
        <v/>
      </c>
      <c r="AX184" s="39" t="str" cm="1">
        <f t="array" aca="1" ref="AX184" ca="1">_xlfn.IFS(AT184="","",(AU184+AW184)&gt;AT184,AV184+(AT184-AU184),TRUE,AT184)</f>
        <v/>
      </c>
      <c r="AY184" t="str" cm="1">
        <f t="array" aca="1" ref="AY184" ca="1">_xlfn.IFS($AX184="","",TRUE,IFERROR(_xlfn.XLOOKUP(AX184,INDEX(XHUMI,0,2),INDEX(XHUMI,0,2),,-1),-1))</f>
        <v/>
      </c>
      <c r="AZ184" t="str" cm="1">
        <f t="array" aca="1" ref="AZ184" ca="1">_xlfn.IFS($AX184="","",TRUE,IFERROR(_xlfn.XLOOKUP(AX184,INDEX(XHUMI,0,2),INDEX(XHUMI,0,1),,-1),-1))</f>
        <v/>
      </c>
      <c r="BA184" t="str" cm="1">
        <f t="array" aca="1" ref="BA184" ca="1">_xlfn.IFS($AX184="","",TRUE,IFERROR(_xlfn.XLOOKUP(AX184,INDEX(XHUMI,0,2),INDEX(XHUMI,0,3),,-1),-1))</f>
        <v/>
      </c>
      <c r="BB184" s="39" t="str" cm="1">
        <f t="array" aca="1" ref="BB184" ca="1">_xlfn.IFS(AX184="","",(AY184+BA184)&gt;AX184,AZ184+(AX184-AY184),TRUE,AX184)</f>
        <v/>
      </c>
      <c r="DY184" s="20"/>
    </row>
    <row r="185" spans="1:129" x14ac:dyDescent="0.3">
      <c r="A185">
        <v>173</v>
      </c>
      <c r="C185" s="9" t="str">
        <f t="shared" ca="1" si="6"/>
        <v>1678202528 872422329 206477337</v>
      </c>
      <c r="D185">
        <f t="shared" ca="1" si="7"/>
        <v>30</v>
      </c>
      <c r="E185" t="str" cm="1">
        <f t="array" aca="1" ref="E185" ca="1">_xlfn.IFS($C185=0,"",
NOT(ISERROR(VALUE(LEFT($C185,1)))),"V",
$A185=1,"begn",
TRUE,LEFT($C185,4)
)</f>
        <v>V</v>
      </c>
      <c r="F185" t="str" cm="1">
        <f t="array" aca="1" ref="F185:H185" ca="1">_xlfn.IFS($C185=0,"",
TRUE,_xlfn.TEXTSPLIT(IF($A185=1,MID($C185,7,1000),$C185)," ")
)</f>
        <v>1678202528</v>
      </c>
      <c r="G185" t="str">
        <f ca="1"/>
        <v>872422329</v>
      </c>
      <c r="H185" t="str">
        <f ca="1"/>
        <v>206477337</v>
      </c>
      <c r="U185"/>
      <c r="Z185" s="37" t="str">
        <f t="shared" ca="1" si="8"/>
        <v/>
      </c>
      <c r="AA185" t="str" cm="1">
        <f t="array" aca="1" ref="AA185" ca="1">_xlfn.IFS($Z185="","",TRUE,IFERROR(_xlfn.XLOOKUP(Z185,INDEX(XSEED,0,2),INDEX(XSEED,0,2),,-1),-1))</f>
        <v/>
      </c>
      <c r="AB185" t="str" cm="1">
        <f t="array" aca="1" ref="AB185" ca="1">_xlfn.IFS($Z185="","",TRUE,IFERROR(_xlfn.XLOOKUP(Z185,INDEX(XSEED,0,2),INDEX(XSEED,0,1),,-1),-1))</f>
        <v/>
      </c>
      <c r="AC185" t="str" cm="1">
        <f t="array" aca="1" ref="AC185" ca="1">_xlfn.IFS($Z185="","",TRUE,IFERROR(_xlfn.XLOOKUP(Z185,INDEX(XSEED,0,2),INDEX(XSEED,0,3),,-1),-1))</f>
        <v/>
      </c>
      <c r="AD185" s="39" t="str" cm="1">
        <f t="array" aca="1" ref="AD185" ca="1">_xlfn.IFS(Z185="","",(AA185+AC185)&gt;Z185,AB185+(Z185-AA185),TRUE,Z185)</f>
        <v/>
      </c>
      <c r="AE185" t="str" cm="1">
        <f t="array" aca="1" ref="AE185" ca="1">_xlfn.IFS($AD185="","",TRUE,IFERROR(_xlfn.XLOOKUP(AD185,INDEX(XSOIL,0,2),INDEX(XSOIL,0,2),,-1),-1))</f>
        <v/>
      </c>
      <c r="AF185" t="str" cm="1">
        <f t="array" aca="1" ref="AF185" ca="1">_xlfn.IFS($AD185="","",TRUE,IFERROR(_xlfn.XLOOKUP(AD185,INDEX(XSOIL,0,2),INDEX(XSOIL,0,1),,-1),-1))</f>
        <v/>
      </c>
      <c r="AG185" t="str" cm="1">
        <f t="array" aca="1" ref="AG185" ca="1">_xlfn.IFS($AD185="","",TRUE,IFERROR(_xlfn.XLOOKUP(AD185,INDEX(XSOIL,0,2),INDEX(XSOIL,0,3),,-1),-1))</f>
        <v/>
      </c>
      <c r="AH185" s="39" t="str" cm="1">
        <f t="array" aca="1" ref="AH185" ca="1">_xlfn.IFS(AD185="","",(AE185+AG185)&gt;AD185,AF185+(AD185-AE185),TRUE,AD185)</f>
        <v/>
      </c>
      <c r="AI185" t="str" cm="1">
        <f t="array" aca="1" ref="AI185" ca="1">_xlfn.IFS($AH185="","",TRUE,IFERROR(_xlfn.XLOOKUP(AH185,INDEX(XFERT,0,2),INDEX(XFERT,0,2),,-1),-1))</f>
        <v/>
      </c>
      <c r="AJ185" t="str" cm="1">
        <f t="array" aca="1" ref="AJ185" ca="1">_xlfn.IFS($AH185="","",TRUE,IFERROR(_xlfn.XLOOKUP(AH185,INDEX(XFERT,0,2),INDEX(XFERT,0,1),,-1),-1))</f>
        <v/>
      </c>
      <c r="AK185" t="str" cm="1">
        <f t="array" aca="1" ref="AK185" ca="1">_xlfn.IFS($AH185="","",TRUE,IFERROR(_xlfn.XLOOKUP(AH185,INDEX(XFERT,0,2),INDEX(XFERT,0,3),,-1),-1))</f>
        <v/>
      </c>
      <c r="AL185" s="39" t="str" cm="1">
        <f t="array" aca="1" ref="AL185" ca="1">_xlfn.IFS(AH185="","",(AI185+AK185)&gt;AH185,AJ185+(AH185-AI185),TRUE,AH185)</f>
        <v/>
      </c>
      <c r="AM185" t="str" cm="1">
        <f t="array" aca="1" ref="AM185" ca="1">_xlfn.IFS($AL185="","",TRUE,IFERROR(_xlfn.XLOOKUP(AL185,INDEX(XWATE,0,2),INDEX(XWATE,0,2),,-1),-1))</f>
        <v/>
      </c>
      <c r="AN185" t="str" cm="1">
        <f t="array" aca="1" ref="AN185" ca="1">_xlfn.IFS($AL185="","",TRUE,IFERROR(_xlfn.XLOOKUP(AL185,INDEX(XWATE,0,2),INDEX(XWATE,0,1),,-1),-1))</f>
        <v/>
      </c>
      <c r="AO185" t="str" cm="1">
        <f t="array" aca="1" ref="AO185" ca="1">_xlfn.IFS($AL185="","",TRUE,IFERROR(_xlfn.XLOOKUP(AL185,INDEX(XWATE,0,2),INDEX(XWATE,0,3),,-1),-1))</f>
        <v/>
      </c>
      <c r="AP185" s="39" t="str" cm="1">
        <f t="array" aca="1" ref="AP185" ca="1">_xlfn.IFS(AL185="","",(AM185+AO185)&gt;AL185,AN185+(AL185-AM185),TRUE,AL185)</f>
        <v/>
      </c>
      <c r="AQ185" t="str" cm="1">
        <f t="array" aca="1" ref="AQ185" ca="1">_xlfn.IFS($AP185="","",TRUE,IFERROR(_xlfn.XLOOKUP(AP185,INDEX(XLIGH,0,2),INDEX(XLIGH,0,2),,-1),-1))</f>
        <v/>
      </c>
      <c r="AR185" t="str" cm="1">
        <f t="array" aca="1" ref="AR185" ca="1">_xlfn.IFS($AP185="","",TRUE,IFERROR(_xlfn.XLOOKUP(AP185,INDEX(XLIGH,0,2),INDEX(XLIGH,0,1),,-1),-1))</f>
        <v/>
      </c>
      <c r="AS185" t="str" cm="1">
        <f t="array" aca="1" ref="AS185" ca="1">_xlfn.IFS($AP185="","",TRUE,IFERROR(_xlfn.XLOOKUP(AP185,INDEX(XLIGH,0,2),INDEX(XLIGH,0,3),,-1),-1))</f>
        <v/>
      </c>
      <c r="AT185" s="39" t="str" cm="1">
        <f t="array" aca="1" ref="AT185" ca="1">_xlfn.IFS(AP185="","",(AQ185+AS185)&gt;AP185,AR185+(AP185-AQ185),TRUE,AP185)</f>
        <v/>
      </c>
      <c r="AU185" t="str" cm="1">
        <f t="array" aca="1" ref="AU185" ca="1">_xlfn.IFS($AT185="","",TRUE,IFERROR(_xlfn.XLOOKUP(AT185,INDEX(XTEMP,0,2),INDEX(XTEMP,0,2),,-1),-1))</f>
        <v/>
      </c>
      <c r="AV185" t="str" cm="1">
        <f t="array" aca="1" ref="AV185" ca="1">_xlfn.IFS($AT185="","",TRUE,IFERROR(_xlfn.XLOOKUP(AT185,INDEX(XTEMP,0,2),INDEX(XTEMP,0,1),,-1),-1))</f>
        <v/>
      </c>
      <c r="AW185" t="str" cm="1">
        <f t="array" aca="1" ref="AW185" ca="1">_xlfn.IFS($AT185="","",TRUE,IFERROR(_xlfn.XLOOKUP(AT185,INDEX(XTEMP,0,2),INDEX(XTEMP,0,3),,-1),-1))</f>
        <v/>
      </c>
      <c r="AX185" s="39" t="str" cm="1">
        <f t="array" aca="1" ref="AX185" ca="1">_xlfn.IFS(AT185="","",(AU185+AW185)&gt;AT185,AV185+(AT185-AU185),TRUE,AT185)</f>
        <v/>
      </c>
      <c r="AY185" t="str" cm="1">
        <f t="array" aca="1" ref="AY185" ca="1">_xlfn.IFS($AX185="","",TRUE,IFERROR(_xlfn.XLOOKUP(AX185,INDEX(XHUMI,0,2),INDEX(XHUMI,0,2),,-1),-1))</f>
        <v/>
      </c>
      <c r="AZ185" t="str" cm="1">
        <f t="array" aca="1" ref="AZ185" ca="1">_xlfn.IFS($AX185="","",TRUE,IFERROR(_xlfn.XLOOKUP(AX185,INDEX(XHUMI,0,2),INDEX(XHUMI,0,1),,-1),-1))</f>
        <v/>
      </c>
      <c r="BA185" t="str" cm="1">
        <f t="array" aca="1" ref="BA185" ca="1">_xlfn.IFS($AX185="","",TRUE,IFERROR(_xlfn.XLOOKUP(AX185,INDEX(XHUMI,0,2),INDEX(XHUMI,0,3),,-1),-1))</f>
        <v/>
      </c>
      <c r="BB185" s="39" t="str" cm="1">
        <f t="array" aca="1" ref="BB185" ca="1">_xlfn.IFS(AX185="","",(AY185+BA185)&gt;AX185,AZ185+(AX185-AY185),TRUE,AX185)</f>
        <v/>
      </c>
      <c r="DY185" s="20"/>
    </row>
    <row r="186" spans="1:129" x14ac:dyDescent="0.3">
      <c r="A186">
        <v>174</v>
      </c>
      <c r="C186" s="9" t="str">
        <f t="shared" ca="1" si="6"/>
        <v>1556099825 2109473643 24687558</v>
      </c>
      <c r="D186">
        <f t="shared" ca="1" si="7"/>
        <v>30</v>
      </c>
      <c r="E186" t="str" cm="1">
        <f t="array" aca="1" ref="E186" ca="1">_xlfn.IFS($C186=0,"",
NOT(ISERROR(VALUE(LEFT($C186,1)))),"V",
$A186=1,"begn",
TRUE,LEFT($C186,4)
)</f>
        <v>V</v>
      </c>
      <c r="F186" t="str" cm="1">
        <f t="array" aca="1" ref="F186:H186" ca="1">_xlfn.IFS($C186=0,"",
TRUE,_xlfn.TEXTSPLIT(IF($A186=1,MID($C186,7,1000),$C186)," ")
)</f>
        <v>1556099825</v>
      </c>
      <c r="G186" t="str">
        <f ca="1"/>
        <v>2109473643</v>
      </c>
      <c r="H186" t="str">
        <f ca="1"/>
        <v>24687558</v>
      </c>
      <c r="U186"/>
      <c r="Z186" s="37" t="str">
        <f t="shared" ca="1" si="8"/>
        <v/>
      </c>
      <c r="AA186" t="str" cm="1">
        <f t="array" aca="1" ref="AA186" ca="1">_xlfn.IFS($Z186="","",TRUE,IFERROR(_xlfn.XLOOKUP(Z186,INDEX(XSEED,0,2),INDEX(XSEED,0,2),,-1),-1))</f>
        <v/>
      </c>
      <c r="AB186" t="str" cm="1">
        <f t="array" aca="1" ref="AB186" ca="1">_xlfn.IFS($Z186="","",TRUE,IFERROR(_xlfn.XLOOKUP(Z186,INDEX(XSEED,0,2),INDEX(XSEED,0,1),,-1),-1))</f>
        <v/>
      </c>
      <c r="AC186" t="str" cm="1">
        <f t="array" aca="1" ref="AC186" ca="1">_xlfn.IFS($Z186="","",TRUE,IFERROR(_xlfn.XLOOKUP(Z186,INDEX(XSEED,0,2),INDEX(XSEED,0,3),,-1),-1))</f>
        <v/>
      </c>
      <c r="AD186" s="39" t="str" cm="1">
        <f t="array" aca="1" ref="AD186" ca="1">_xlfn.IFS(Z186="","",(AA186+AC186)&gt;Z186,AB186+(Z186-AA186),TRUE,Z186)</f>
        <v/>
      </c>
      <c r="AE186" t="str" cm="1">
        <f t="array" aca="1" ref="AE186" ca="1">_xlfn.IFS($AD186="","",TRUE,IFERROR(_xlfn.XLOOKUP(AD186,INDEX(XSOIL,0,2),INDEX(XSOIL,0,2),,-1),-1))</f>
        <v/>
      </c>
      <c r="AF186" t="str" cm="1">
        <f t="array" aca="1" ref="AF186" ca="1">_xlfn.IFS($AD186="","",TRUE,IFERROR(_xlfn.XLOOKUP(AD186,INDEX(XSOIL,0,2),INDEX(XSOIL,0,1),,-1),-1))</f>
        <v/>
      </c>
      <c r="AG186" t="str" cm="1">
        <f t="array" aca="1" ref="AG186" ca="1">_xlfn.IFS($AD186="","",TRUE,IFERROR(_xlfn.XLOOKUP(AD186,INDEX(XSOIL,0,2),INDEX(XSOIL,0,3),,-1),-1))</f>
        <v/>
      </c>
      <c r="AH186" s="39" t="str" cm="1">
        <f t="array" aca="1" ref="AH186" ca="1">_xlfn.IFS(AD186="","",(AE186+AG186)&gt;AD186,AF186+(AD186-AE186),TRUE,AD186)</f>
        <v/>
      </c>
      <c r="AI186" t="str" cm="1">
        <f t="array" aca="1" ref="AI186" ca="1">_xlfn.IFS($AH186="","",TRUE,IFERROR(_xlfn.XLOOKUP(AH186,INDEX(XFERT,0,2),INDEX(XFERT,0,2),,-1),-1))</f>
        <v/>
      </c>
      <c r="AJ186" t="str" cm="1">
        <f t="array" aca="1" ref="AJ186" ca="1">_xlfn.IFS($AH186="","",TRUE,IFERROR(_xlfn.XLOOKUP(AH186,INDEX(XFERT,0,2),INDEX(XFERT,0,1),,-1),-1))</f>
        <v/>
      </c>
      <c r="AK186" t="str" cm="1">
        <f t="array" aca="1" ref="AK186" ca="1">_xlfn.IFS($AH186="","",TRUE,IFERROR(_xlfn.XLOOKUP(AH186,INDEX(XFERT,0,2),INDEX(XFERT,0,3),,-1),-1))</f>
        <v/>
      </c>
      <c r="AL186" s="39" t="str" cm="1">
        <f t="array" aca="1" ref="AL186" ca="1">_xlfn.IFS(AH186="","",(AI186+AK186)&gt;AH186,AJ186+(AH186-AI186),TRUE,AH186)</f>
        <v/>
      </c>
      <c r="AM186" t="str" cm="1">
        <f t="array" aca="1" ref="AM186" ca="1">_xlfn.IFS($AL186="","",TRUE,IFERROR(_xlfn.XLOOKUP(AL186,INDEX(XWATE,0,2),INDEX(XWATE,0,2),,-1),-1))</f>
        <v/>
      </c>
      <c r="AN186" t="str" cm="1">
        <f t="array" aca="1" ref="AN186" ca="1">_xlfn.IFS($AL186="","",TRUE,IFERROR(_xlfn.XLOOKUP(AL186,INDEX(XWATE,0,2),INDEX(XWATE,0,1),,-1),-1))</f>
        <v/>
      </c>
      <c r="AO186" t="str" cm="1">
        <f t="array" aca="1" ref="AO186" ca="1">_xlfn.IFS($AL186="","",TRUE,IFERROR(_xlfn.XLOOKUP(AL186,INDEX(XWATE,0,2),INDEX(XWATE,0,3),,-1),-1))</f>
        <v/>
      </c>
      <c r="AP186" s="39" t="str" cm="1">
        <f t="array" aca="1" ref="AP186" ca="1">_xlfn.IFS(AL186="","",(AM186+AO186)&gt;AL186,AN186+(AL186-AM186),TRUE,AL186)</f>
        <v/>
      </c>
      <c r="AQ186" t="str" cm="1">
        <f t="array" aca="1" ref="AQ186" ca="1">_xlfn.IFS($AP186="","",TRUE,IFERROR(_xlfn.XLOOKUP(AP186,INDEX(XLIGH,0,2),INDEX(XLIGH,0,2),,-1),-1))</f>
        <v/>
      </c>
      <c r="AR186" t="str" cm="1">
        <f t="array" aca="1" ref="AR186" ca="1">_xlfn.IFS($AP186="","",TRUE,IFERROR(_xlfn.XLOOKUP(AP186,INDEX(XLIGH,0,2),INDEX(XLIGH,0,1),,-1),-1))</f>
        <v/>
      </c>
      <c r="AS186" t="str" cm="1">
        <f t="array" aca="1" ref="AS186" ca="1">_xlfn.IFS($AP186="","",TRUE,IFERROR(_xlfn.XLOOKUP(AP186,INDEX(XLIGH,0,2),INDEX(XLIGH,0,3),,-1),-1))</f>
        <v/>
      </c>
      <c r="AT186" s="39" t="str" cm="1">
        <f t="array" aca="1" ref="AT186" ca="1">_xlfn.IFS(AP186="","",(AQ186+AS186)&gt;AP186,AR186+(AP186-AQ186),TRUE,AP186)</f>
        <v/>
      </c>
      <c r="AU186" t="str" cm="1">
        <f t="array" aca="1" ref="AU186" ca="1">_xlfn.IFS($AT186="","",TRUE,IFERROR(_xlfn.XLOOKUP(AT186,INDEX(XTEMP,0,2),INDEX(XTEMP,0,2),,-1),-1))</f>
        <v/>
      </c>
      <c r="AV186" t="str" cm="1">
        <f t="array" aca="1" ref="AV186" ca="1">_xlfn.IFS($AT186="","",TRUE,IFERROR(_xlfn.XLOOKUP(AT186,INDEX(XTEMP,0,2),INDEX(XTEMP,0,1),,-1),-1))</f>
        <v/>
      </c>
      <c r="AW186" t="str" cm="1">
        <f t="array" aca="1" ref="AW186" ca="1">_xlfn.IFS($AT186="","",TRUE,IFERROR(_xlfn.XLOOKUP(AT186,INDEX(XTEMP,0,2),INDEX(XTEMP,0,3),,-1),-1))</f>
        <v/>
      </c>
      <c r="AX186" s="39" t="str" cm="1">
        <f t="array" aca="1" ref="AX186" ca="1">_xlfn.IFS(AT186="","",(AU186+AW186)&gt;AT186,AV186+(AT186-AU186),TRUE,AT186)</f>
        <v/>
      </c>
      <c r="AY186" t="str" cm="1">
        <f t="array" aca="1" ref="AY186" ca="1">_xlfn.IFS($AX186="","",TRUE,IFERROR(_xlfn.XLOOKUP(AX186,INDEX(XHUMI,0,2),INDEX(XHUMI,0,2),,-1),-1))</f>
        <v/>
      </c>
      <c r="AZ186" t="str" cm="1">
        <f t="array" aca="1" ref="AZ186" ca="1">_xlfn.IFS($AX186="","",TRUE,IFERROR(_xlfn.XLOOKUP(AX186,INDEX(XHUMI,0,2),INDEX(XHUMI,0,1),,-1),-1))</f>
        <v/>
      </c>
      <c r="BA186" t="str" cm="1">
        <f t="array" aca="1" ref="BA186" ca="1">_xlfn.IFS($AX186="","",TRUE,IFERROR(_xlfn.XLOOKUP(AX186,INDEX(XHUMI,0,2),INDEX(XHUMI,0,3),,-1),-1))</f>
        <v/>
      </c>
      <c r="BB186" s="39" t="str" cm="1">
        <f t="array" aca="1" ref="BB186" ca="1">_xlfn.IFS(AX186="","",(AY186+BA186)&gt;AX186,AZ186+(AX186-AY186),TRUE,AX186)</f>
        <v/>
      </c>
      <c r="DY186" s="20"/>
    </row>
    <row r="187" spans="1:129" x14ac:dyDescent="0.3">
      <c r="A187">
        <v>175</v>
      </c>
      <c r="C187" s="9" t="str">
        <f t="shared" ca="1" si="6"/>
        <v>128927628 2679321568 66627266</v>
      </c>
      <c r="D187">
        <f t="shared" ca="1" si="7"/>
        <v>29</v>
      </c>
      <c r="E187" t="str" cm="1">
        <f t="array" aca="1" ref="E187" ca="1">_xlfn.IFS($C187=0,"",
NOT(ISERROR(VALUE(LEFT($C187,1)))),"V",
$A187=1,"begn",
TRUE,LEFT($C187,4)
)</f>
        <v>V</v>
      </c>
      <c r="F187" t="str" cm="1">
        <f t="array" aca="1" ref="F187:H187" ca="1">_xlfn.IFS($C187=0,"",
TRUE,_xlfn.TEXTSPLIT(IF($A187=1,MID($C187,7,1000),$C187)," ")
)</f>
        <v>128927628</v>
      </c>
      <c r="G187" t="str">
        <f ca="1"/>
        <v>2679321568</v>
      </c>
      <c r="H187" t="str">
        <f ca="1"/>
        <v>66627266</v>
      </c>
      <c r="U187"/>
      <c r="Z187" s="37" t="str">
        <f t="shared" ca="1" si="8"/>
        <v/>
      </c>
      <c r="AA187" t="str" cm="1">
        <f t="array" aca="1" ref="AA187" ca="1">_xlfn.IFS($Z187="","",TRUE,IFERROR(_xlfn.XLOOKUP(Z187,INDEX(XSEED,0,2),INDEX(XSEED,0,2),,-1),-1))</f>
        <v/>
      </c>
      <c r="AB187" t="str" cm="1">
        <f t="array" aca="1" ref="AB187" ca="1">_xlfn.IFS($Z187="","",TRUE,IFERROR(_xlfn.XLOOKUP(Z187,INDEX(XSEED,0,2),INDEX(XSEED,0,1),,-1),-1))</f>
        <v/>
      </c>
      <c r="AC187" t="str" cm="1">
        <f t="array" aca="1" ref="AC187" ca="1">_xlfn.IFS($Z187="","",TRUE,IFERROR(_xlfn.XLOOKUP(Z187,INDEX(XSEED,0,2),INDEX(XSEED,0,3),,-1),-1))</f>
        <v/>
      </c>
      <c r="AD187" s="39" t="str" cm="1">
        <f t="array" aca="1" ref="AD187" ca="1">_xlfn.IFS(Z187="","",(AA187+AC187)&gt;Z187,AB187+(Z187-AA187),TRUE,Z187)</f>
        <v/>
      </c>
      <c r="AE187" t="str" cm="1">
        <f t="array" aca="1" ref="AE187" ca="1">_xlfn.IFS($AD187="","",TRUE,IFERROR(_xlfn.XLOOKUP(AD187,INDEX(XSOIL,0,2),INDEX(XSOIL,0,2),,-1),-1))</f>
        <v/>
      </c>
      <c r="AF187" t="str" cm="1">
        <f t="array" aca="1" ref="AF187" ca="1">_xlfn.IFS($AD187="","",TRUE,IFERROR(_xlfn.XLOOKUP(AD187,INDEX(XSOIL,0,2),INDEX(XSOIL,0,1),,-1),-1))</f>
        <v/>
      </c>
      <c r="AG187" t="str" cm="1">
        <f t="array" aca="1" ref="AG187" ca="1">_xlfn.IFS($AD187="","",TRUE,IFERROR(_xlfn.XLOOKUP(AD187,INDEX(XSOIL,0,2),INDEX(XSOIL,0,3),,-1),-1))</f>
        <v/>
      </c>
      <c r="AH187" s="39" t="str" cm="1">
        <f t="array" aca="1" ref="AH187" ca="1">_xlfn.IFS(AD187="","",(AE187+AG187)&gt;AD187,AF187+(AD187-AE187),TRUE,AD187)</f>
        <v/>
      </c>
      <c r="AI187" t="str" cm="1">
        <f t="array" aca="1" ref="AI187" ca="1">_xlfn.IFS($AH187="","",TRUE,IFERROR(_xlfn.XLOOKUP(AH187,INDEX(XFERT,0,2),INDEX(XFERT,0,2),,-1),-1))</f>
        <v/>
      </c>
      <c r="AJ187" t="str" cm="1">
        <f t="array" aca="1" ref="AJ187" ca="1">_xlfn.IFS($AH187="","",TRUE,IFERROR(_xlfn.XLOOKUP(AH187,INDEX(XFERT,0,2),INDEX(XFERT,0,1),,-1),-1))</f>
        <v/>
      </c>
      <c r="AK187" t="str" cm="1">
        <f t="array" aca="1" ref="AK187" ca="1">_xlfn.IFS($AH187="","",TRUE,IFERROR(_xlfn.XLOOKUP(AH187,INDEX(XFERT,0,2),INDEX(XFERT,0,3),,-1),-1))</f>
        <v/>
      </c>
      <c r="AL187" s="39" t="str" cm="1">
        <f t="array" aca="1" ref="AL187" ca="1">_xlfn.IFS(AH187="","",(AI187+AK187)&gt;AH187,AJ187+(AH187-AI187),TRUE,AH187)</f>
        <v/>
      </c>
      <c r="AM187" t="str" cm="1">
        <f t="array" aca="1" ref="AM187" ca="1">_xlfn.IFS($AL187="","",TRUE,IFERROR(_xlfn.XLOOKUP(AL187,INDEX(XWATE,0,2),INDEX(XWATE,0,2),,-1),-1))</f>
        <v/>
      </c>
      <c r="AN187" t="str" cm="1">
        <f t="array" aca="1" ref="AN187" ca="1">_xlfn.IFS($AL187="","",TRUE,IFERROR(_xlfn.XLOOKUP(AL187,INDEX(XWATE,0,2),INDEX(XWATE,0,1),,-1),-1))</f>
        <v/>
      </c>
      <c r="AO187" t="str" cm="1">
        <f t="array" aca="1" ref="AO187" ca="1">_xlfn.IFS($AL187="","",TRUE,IFERROR(_xlfn.XLOOKUP(AL187,INDEX(XWATE,0,2),INDEX(XWATE,0,3),,-1),-1))</f>
        <v/>
      </c>
      <c r="AP187" s="39" t="str" cm="1">
        <f t="array" aca="1" ref="AP187" ca="1">_xlfn.IFS(AL187="","",(AM187+AO187)&gt;AL187,AN187+(AL187-AM187),TRUE,AL187)</f>
        <v/>
      </c>
      <c r="AQ187" t="str" cm="1">
        <f t="array" aca="1" ref="AQ187" ca="1">_xlfn.IFS($AP187="","",TRUE,IFERROR(_xlfn.XLOOKUP(AP187,INDEX(XLIGH,0,2),INDEX(XLIGH,0,2),,-1),-1))</f>
        <v/>
      </c>
      <c r="AR187" t="str" cm="1">
        <f t="array" aca="1" ref="AR187" ca="1">_xlfn.IFS($AP187="","",TRUE,IFERROR(_xlfn.XLOOKUP(AP187,INDEX(XLIGH,0,2),INDEX(XLIGH,0,1),,-1),-1))</f>
        <v/>
      </c>
      <c r="AS187" t="str" cm="1">
        <f t="array" aca="1" ref="AS187" ca="1">_xlfn.IFS($AP187="","",TRUE,IFERROR(_xlfn.XLOOKUP(AP187,INDEX(XLIGH,0,2),INDEX(XLIGH,0,3),,-1),-1))</f>
        <v/>
      </c>
      <c r="AT187" s="39" t="str" cm="1">
        <f t="array" aca="1" ref="AT187" ca="1">_xlfn.IFS(AP187="","",(AQ187+AS187)&gt;AP187,AR187+(AP187-AQ187),TRUE,AP187)</f>
        <v/>
      </c>
      <c r="AU187" t="str" cm="1">
        <f t="array" aca="1" ref="AU187" ca="1">_xlfn.IFS($AT187="","",TRUE,IFERROR(_xlfn.XLOOKUP(AT187,INDEX(XTEMP,0,2),INDEX(XTEMP,0,2),,-1),-1))</f>
        <v/>
      </c>
      <c r="AV187" t="str" cm="1">
        <f t="array" aca="1" ref="AV187" ca="1">_xlfn.IFS($AT187="","",TRUE,IFERROR(_xlfn.XLOOKUP(AT187,INDEX(XTEMP,0,2),INDEX(XTEMP,0,1),,-1),-1))</f>
        <v/>
      </c>
      <c r="AW187" t="str" cm="1">
        <f t="array" aca="1" ref="AW187" ca="1">_xlfn.IFS($AT187="","",TRUE,IFERROR(_xlfn.XLOOKUP(AT187,INDEX(XTEMP,0,2),INDEX(XTEMP,0,3),,-1),-1))</f>
        <v/>
      </c>
      <c r="AX187" s="39" t="str" cm="1">
        <f t="array" aca="1" ref="AX187" ca="1">_xlfn.IFS(AT187="","",(AU187+AW187)&gt;AT187,AV187+(AT187-AU187),TRUE,AT187)</f>
        <v/>
      </c>
      <c r="AY187" t="str" cm="1">
        <f t="array" aca="1" ref="AY187" ca="1">_xlfn.IFS($AX187="","",TRUE,IFERROR(_xlfn.XLOOKUP(AX187,INDEX(XHUMI,0,2),INDEX(XHUMI,0,2),,-1),-1))</f>
        <v/>
      </c>
      <c r="AZ187" t="str" cm="1">
        <f t="array" aca="1" ref="AZ187" ca="1">_xlfn.IFS($AX187="","",TRUE,IFERROR(_xlfn.XLOOKUP(AX187,INDEX(XHUMI,0,2),INDEX(XHUMI,0,1),,-1),-1))</f>
        <v/>
      </c>
      <c r="BA187" t="str" cm="1">
        <f t="array" aca="1" ref="BA187" ca="1">_xlfn.IFS($AX187="","",TRUE,IFERROR(_xlfn.XLOOKUP(AX187,INDEX(XHUMI,0,2),INDEX(XHUMI,0,3),,-1),-1))</f>
        <v/>
      </c>
      <c r="BB187" s="39" t="str" cm="1">
        <f t="array" aca="1" ref="BB187" ca="1">_xlfn.IFS(AX187="","",(AY187+BA187)&gt;AX187,AZ187+(AX187-AY187),TRUE,AX187)</f>
        <v/>
      </c>
      <c r="DY187" s="20"/>
    </row>
    <row r="188" spans="1:129" x14ac:dyDescent="0.3">
      <c r="A188">
        <v>176</v>
      </c>
      <c r="C188" s="9" t="str">
        <f t="shared" ca="1" si="6"/>
        <v>2017018771 0 115268399</v>
      </c>
      <c r="D188">
        <f t="shared" ca="1" si="7"/>
        <v>22</v>
      </c>
      <c r="E188" t="str" cm="1">
        <f t="array" aca="1" ref="E188" ca="1">_xlfn.IFS($C188=0,"",
NOT(ISERROR(VALUE(LEFT($C188,1)))),"V",
$A188=1,"begn",
TRUE,LEFT($C188,4)
)</f>
        <v>V</v>
      </c>
      <c r="F188" t="str" cm="1">
        <f t="array" aca="1" ref="F188:H188" ca="1">_xlfn.IFS($C188=0,"",
TRUE,_xlfn.TEXTSPLIT(IF($A188=1,MID($C188,7,1000),$C188)," ")
)</f>
        <v>2017018771</v>
      </c>
      <c r="G188" t="str">
        <f ca="1"/>
        <v>0</v>
      </c>
      <c r="H188" t="str">
        <f ca="1"/>
        <v>115268399</v>
      </c>
      <c r="U188"/>
      <c r="Z188" s="37" t="str">
        <f t="shared" ca="1" si="8"/>
        <v/>
      </c>
      <c r="AA188" t="str" cm="1">
        <f t="array" aca="1" ref="AA188" ca="1">_xlfn.IFS($Z188="","",TRUE,IFERROR(_xlfn.XLOOKUP(Z188,INDEX(XSEED,0,2),INDEX(XSEED,0,2),,-1),-1))</f>
        <v/>
      </c>
      <c r="AB188" t="str" cm="1">
        <f t="array" aca="1" ref="AB188" ca="1">_xlfn.IFS($Z188="","",TRUE,IFERROR(_xlfn.XLOOKUP(Z188,INDEX(XSEED,0,2),INDEX(XSEED,0,1),,-1),-1))</f>
        <v/>
      </c>
      <c r="AC188" t="str" cm="1">
        <f t="array" aca="1" ref="AC188" ca="1">_xlfn.IFS($Z188="","",TRUE,IFERROR(_xlfn.XLOOKUP(Z188,INDEX(XSEED,0,2),INDEX(XSEED,0,3),,-1),-1))</f>
        <v/>
      </c>
      <c r="AD188" s="39" t="str" cm="1">
        <f t="array" aca="1" ref="AD188" ca="1">_xlfn.IFS(Z188="","",(AA188+AC188)&gt;Z188,AB188+(Z188-AA188),TRUE,Z188)</f>
        <v/>
      </c>
      <c r="AE188" t="str" cm="1">
        <f t="array" aca="1" ref="AE188" ca="1">_xlfn.IFS($AD188="","",TRUE,IFERROR(_xlfn.XLOOKUP(AD188,INDEX(XSOIL,0,2),INDEX(XSOIL,0,2),,-1),-1))</f>
        <v/>
      </c>
      <c r="AF188" t="str" cm="1">
        <f t="array" aca="1" ref="AF188" ca="1">_xlfn.IFS($AD188="","",TRUE,IFERROR(_xlfn.XLOOKUP(AD188,INDEX(XSOIL,0,2),INDEX(XSOIL,0,1),,-1),-1))</f>
        <v/>
      </c>
      <c r="AG188" t="str" cm="1">
        <f t="array" aca="1" ref="AG188" ca="1">_xlfn.IFS($AD188="","",TRUE,IFERROR(_xlfn.XLOOKUP(AD188,INDEX(XSOIL,0,2),INDEX(XSOIL,0,3),,-1),-1))</f>
        <v/>
      </c>
      <c r="AH188" s="39" t="str" cm="1">
        <f t="array" aca="1" ref="AH188" ca="1">_xlfn.IFS(AD188="","",(AE188+AG188)&gt;AD188,AF188+(AD188-AE188),TRUE,AD188)</f>
        <v/>
      </c>
      <c r="AI188" t="str" cm="1">
        <f t="array" aca="1" ref="AI188" ca="1">_xlfn.IFS($AH188="","",TRUE,IFERROR(_xlfn.XLOOKUP(AH188,INDEX(XFERT,0,2),INDEX(XFERT,0,2),,-1),-1))</f>
        <v/>
      </c>
      <c r="AJ188" t="str" cm="1">
        <f t="array" aca="1" ref="AJ188" ca="1">_xlfn.IFS($AH188="","",TRUE,IFERROR(_xlfn.XLOOKUP(AH188,INDEX(XFERT,0,2),INDEX(XFERT,0,1),,-1),-1))</f>
        <v/>
      </c>
      <c r="AK188" t="str" cm="1">
        <f t="array" aca="1" ref="AK188" ca="1">_xlfn.IFS($AH188="","",TRUE,IFERROR(_xlfn.XLOOKUP(AH188,INDEX(XFERT,0,2),INDEX(XFERT,0,3),,-1),-1))</f>
        <v/>
      </c>
      <c r="AL188" s="39" t="str" cm="1">
        <f t="array" aca="1" ref="AL188" ca="1">_xlfn.IFS(AH188="","",(AI188+AK188)&gt;AH188,AJ188+(AH188-AI188),TRUE,AH188)</f>
        <v/>
      </c>
      <c r="AM188" t="str" cm="1">
        <f t="array" aca="1" ref="AM188" ca="1">_xlfn.IFS($AL188="","",TRUE,IFERROR(_xlfn.XLOOKUP(AL188,INDEX(XWATE,0,2),INDEX(XWATE,0,2),,-1),-1))</f>
        <v/>
      </c>
      <c r="AN188" t="str" cm="1">
        <f t="array" aca="1" ref="AN188" ca="1">_xlfn.IFS($AL188="","",TRUE,IFERROR(_xlfn.XLOOKUP(AL188,INDEX(XWATE,0,2),INDEX(XWATE,0,1),,-1),-1))</f>
        <v/>
      </c>
      <c r="AO188" t="str" cm="1">
        <f t="array" aca="1" ref="AO188" ca="1">_xlfn.IFS($AL188="","",TRUE,IFERROR(_xlfn.XLOOKUP(AL188,INDEX(XWATE,0,2),INDEX(XWATE,0,3),,-1),-1))</f>
        <v/>
      </c>
      <c r="AP188" s="39" t="str" cm="1">
        <f t="array" aca="1" ref="AP188" ca="1">_xlfn.IFS(AL188="","",(AM188+AO188)&gt;AL188,AN188+(AL188-AM188),TRUE,AL188)</f>
        <v/>
      </c>
      <c r="AQ188" t="str" cm="1">
        <f t="array" aca="1" ref="AQ188" ca="1">_xlfn.IFS($AP188="","",TRUE,IFERROR(_xlfn.XLOOKUP(AP188,INDEX(XLIGH,0,2),INDEX(XLIGH,0,2),,-1),-1))</f>
        <v/>
      </c>
      <c r="AR188" t="str" cm="1">
        <f t="array" aca="1" ref="AR188" ca="1">_xlfn.IFS($AP188="","",TRUE,IFERROR(_xlfn.XLOOKUP(AP188,INDEX(XLIGH,0,2),INDEX(XLIGH,0,1),,-1),-1))</f>
        <v/>
      </c>
      <c r="AS188" t="str" cm="1">
        <f t="array" aca="1" ref="AS188" ca="1">_xlfn.IFS($AP188="","",TRUE,IFERROR(_xlfn.XLOOKUP(AP188,INDEX(XLIGH,0,2),INDEX(XLIGH,0,3),,-1),-1))</f>
        <v/>
      </c>
      <c r="AT188" s="39" t="str" cm="1">
        <f t="array" aca="1" ref="AT188" ca="1">_xlfn.IFS(AP188="","",(AQ188+AS188)&gt;AP188,AR188+(AP188-AQ188),TRUE,AP188)</f>
        <v/>
      </c>
      <c r="AU188" t="str" cm="1">
        <f t="array" aca="1" ref="AU188" ca="1">_xlfn.IFS($AT188="","",TRUE,IFERROR(_xlfn.XLOOKUP(AT188,INDEX(XTEMP,0,2),INDEX(XTEMP,0,2),,-1),-1))</f>
        <v/>
      </c>
      <c r="AV188" t="str" cm="1">
        <f t="array" aca="1" ref="AV188" ca="1">_xlfn.IFS($AT188="","",TRUE,IFERROR(_xlfn.XLOOKUP(AT188,INDEX(XTEMP,0,2),INDEX(XTEMP,0,1),,-1),-1))</f>
        <v/>
      </c>
      <c r="AW188" t="str" cm="1">
        <f t="array" aca="1" ref="AW188" ca="1">_xlfn.IFS($AT188="","",TRUE,IFERROR(_xlfn.XLOOKUP(AT188,INDEX(XTEMP,0,2),INDEX(XTEMP,0,3),,-1),-1))</f>
        <v/>
      </c>
      <c r="AX188" s="39" t="str" cm="1">
        <f t="array" aca="1" ref="AX188" ca="1">_xlfn.IFS(AT188="","",(AU188+AW188)&gt;AT188,AV188+(AT188-AU188),TRUE,AT188)</f>
        <v/>
      </c>
      <c r="AY188" t="str" cm="1">
        <f t="array" aca="1" ref="AY188" ca="1">_xlfn.IFS($AX188="","",TRUE,IFERROR(_xlfn.XLOOKUP(AX188,INDEX(XHUMI,0,2),INDEX(XHUMI,0,2),,-1),-1))</f>
        <v/>
      </c>
      <c r="AZ188" t="str" cm="1">
        <f t="array" aca="1" ref="AZ188" ca="1">_xlfn.IFS($AX188="","",TRUE,IFERROR(_xlfn.XLOOKUP(AX188,INDEX(XHUMI,0,2),INDEX(XHUMI,0,1),,-1),-1))</f>
        <v/>
      </c>
      <c r="BA188" t="str" cm="1">
        <f t="array" aca="1" ref="BA188" ca="1">_xlfn.IFS($AX188="","",TRUE,IFERROR(_xlfn.XLOOKUP(AX188,INDEX(XHUMI,0,2),INDEX(XHUMI,0,3),,-1),-1))</f>
        <v/>
      </c>
      <c r="BB188" s="39" t="str" cm="1">
        <f t="array" aca="1" ref="BB188" ca="1">_xlfn.IFS(AX188="","",(AY188+BA188)&gt;AX188,AZ188+(AX188-AY188),TRUE,AX188)</f>
        <v/>
      </c>
      <c r="DY188" s="20"/>
    </row>
    <row r="189" spans="1:129" x14ac:dyDescent="0.3">
      <c r="A189">
        <v>177</v>
      </c>
      <c r="C189" s="9" t="str">
        <f t="shared" ca="1" si="6"/>
        <v>4065084927 3820492334 60041767</v>
      </c>
      <c r="D189">
        <f t="shared" ca="1" si="7"/>
        <v>30</v>
      </c>
      <c r="E189" t="str" cm="1">
        <f t="array" aca="1" ref="E189" ca="1">_xlfn.IFS($C189=0,"",
NOT(ISERROR(VALUE(LEFT($C189,1)))),"V",
$A189=1,"begn",
TRUE,LEFT($C189,4)
)</f>
        <v>V</v>
      </c>
      <c r="F189" t="str" cm="1">
        <f t="array" aca="1" ref="F189:H189" ca="1">_xlfn.IFS($C189=0,"",
TRUE,_xlfn.TEXTSPLIT(IF($A189=1,MID($C189,7,1000),$C189)," ")
)</f>
        <v>4065084927</v>
      </c>
      <c r="G189" t="str">
        <f ca="1"/>
        <v>3820492334</v>
      </c>
      <c r="H189" t="str">
        <f ca="1"/>
        <v>60041767</v>
      </c>
      <c r="U189"/>
      <c r="Z189" s="37" t="str">
        <f t="shared" ca="1" si="8"/>
        <v/>
      </c>
      <c r="AA189" t="str" cm="1">
        <f t="array" aca="1" ref="AA189" ca="1">_xlfn.IFS($Z189="","",TRUE,IFERROR(_xlfn.XLOOKUP(Z189,INDEX(XSEED,0,2),INDEX(XSEED,0,2),,-1),-1))</f>
        <v/>
      </c>
      <c r="AB189" t="str" cm="1">
        <f t="array" aca="1" ref="AB189" ca="1">_xlfn.IFS($Z189="","",TRUE,IFERROR(_xlfn.XLOOKUP(Z189,INDEX(XSEED,0,2),INDEX(XSEED,0,1),,-1),-1))</f>
        <v/>
      </c>
      <c r="AC189" t="str" cm="1">
        <f t="array" aca="1" ref="AC189" ca="1">_xlfn.IFS($Z189="","",TRUE,IFERROR(_xlfn.XLOOKUP(Z189,INDEX(XSEED,0,2),INDEX(XSEED,0,3),,-1),-1))</f>
        <v/>
      </c>
      <c r="AD189" s="39" t="str" cm="1">
        <f t="array" aca="1" ref="AD189" ca="1">_xlfn.IFS(Z189="","",(AA189+AC189)&gt;Z189,AB189+(Z189-AA189),TRUE,Z189)</f>
        <v/>
      </c>
      <c r="AE189" t="str" cm="1">
        <f t="array" aca="1" ref="AE189" ca="1">_xlfn.IFS($AD189="","",TRUE,IFERROR(_xlfn.XLOOKUP(AD189,INDEX(XSOIL,0,2),INDEX(XSOIL,0,2),,-1),-1))</f>
        <v/>
      </c>
      <c r="AF189" t="str" cm="1">
        <f t="array" aca="1" ref="AF189" ca="1">_xlfn.IFS($AD189="","",TRUE,IFERROR(_xlfn.XLOOKUP(AD189,INDEX(XSOIL,0,2),INDEX(XSOIL,0,1),,-1),-1))</f>
        <v/>
      </c>
      <c r="AG189" t="str" cm="1">
        <f t="array" aca="1" ref="AG189" ca="1">_xlfn.IFS($AD189="","",TRUE,IFERROR(_xlfn.XLOOKUP(AD189,INDEX(XSOIL,0,2),INDEX(XSOIL,0,3),,-1),-1))</f>
        <v/>
      </c>
      <c r="AH189" s="39" t="str" cm="1">
        <f t="array" aca="1" ref="AH189" ca="1">_xlfn.IFS(AD189="","",(AE189+AG189)&gt;AD189,AF189+(AD189-AE189),TRUE,AD189)</f>
        <v/>
      </c>
      <c r="AI189" t="str" cm="1">
        <f t="array" aca="1" ref="AI189" ca="1">_xlfn.IFS($AH189="","",TRUE,IFERROR(_xlfn.XLOOKUP(AH189,INDEX(XFERT,0,2),INDEX(XFERT,0,2),,-1),-1))</f>
        <v/>
      </c>
      <c r="AJ189" t="str" cm="1">
        <f t="array" aca="1" ref="AJ189" ca="1">_xlfn.IFS($AH189="","",TRUE,IFERROR(_xlfn.XLOOKUP(AH189,INDEX(XFERT,0,2),INDEX(XFERT,0,1),,-1),-1))</f>
        <v/>
      </c>
      <c r="AK189" t="str" cm="1">
        <f t="array" aca="1" ref="AK189" ca="1">_xlfn.IFS($AH189="","",TRUE,IFERROR(_xlfn.XLOOKUP(AH189,INDEX(XFERT,0,2),INDEX(XFERT,0,3),,-1),-1))</f>
        <v/>
      </c>
      <c r="AL189" s="39" t="str" cm="1">
        <f t="array" aca="1" ref="AL189" ca="1">_xlfn.IFS(AH189="","",(AI189+AK189)&gt;AH189,AJ189+(AH189-AI189),TRUE,AH189)</f>
        <v/>
      </c>
      <c r="AM189" t="str" cm="1">
        <f t="array" aca="1" ref="AM189" ca="1">_xlfn.IFS($AL189="","",TRUE,IFERROR(_xlfn.XLOOKUP(AL189,INDEX(XWATE,0,2),INDEX(XWATE,0,2),,-1),-1))</f>
        <v/>
      </c>
      <c r="AN189" t="str" cm="1">
        <f t="array" aca="1" ref="AN189" ca="1">_xlfn.IFS($AL189="","",TRUE,IFERROR(_xlfn.XLOOKUP(AL189,INDEX(XWATE,0,2),INDEX(XWATE,0,1),,-1),-1))</f>
        <v/>
      </c>
      <c r="AO189" t="str" cm="1">
        <f t="array" aca="1" ref="AO189" ca="1">_xlfn.IFS($AL189="","",TRUE,IFERROR(_xlfn.XLOOKUP(AL189,INDEX(XWATE,0,2),INDEX(XWATE,0,3),,-1),-1))</f>
        <v/>
      </c>
      <c r="AP189" s="39" t="str" cm="1">
        <f t="array" aca="1" ref="AP189" ca="1">_xlfn.IFS(AL189="","",(AM189+AO189)&gt;AL189,AN189+(AL189-AM189),TRUE,AL189)</f>
        <v/>
      </c>
      <c r="AQ189" t="str" cm="1">
        <f t="array" aca="1" ref="AQ189" ca="1">_xlfn.IFS($AP189="","",TRUE,IFERROR(_xlfn.XLOOKUP(AP189,INDEX(XLIGH,0,2),INDEX(XLIGH,0,2),,-1),-1))</f>
        <v/>
      </c>
      <c r="AR189" t="str" cm="1">
        <f t="array" aca="1" ref="AR189" ca="1">_xlfn.IFS($AP189="","",TRUE,IFERROR(_xlfn.XLOOKUP(AP189,INDEX(XLIGH,0,2),INDEX(XLIGH,0,1),,-1),-1))</f>
        <v/>
      </c>
      <c r="AS189" t="str" cm="1">
        <f t="array" aca="1" ref="AS189" ca="1">_xlfn.IFS($AP189="","",TRUE,IFERROR(_xlfn.XLOOKUP(AP189,INDEX(XLIGH,0,2),INDEX(XLIGH,0,3),,-1),-1))</f>
        <v/>
      </c>
      <c r="AT189" s="39" t="str" cm="1">
        <f t="array" aca="1" ref="AT189" ca="1">_xlfn.IFS(AP189="","",(AQ189+AS189)&gt;AP189,AR189+(AP189-AQ189),TRUE,AP189)</f>
        <v/>
      </c>
      <c r="AU189" t="str" cm="1">
        <f t="array" aca="1" ref="AU189" ca="1">_xlfn.IFS($AT189="","",TRUE,IFERROR(_xlfn.XLOOKUP(AT189,INDEX(XTEMP,0,2),INDEX(XTEMP,0,2),,-1),-1))</f>
        <v/>
      </c>
      <c r="AV189" t="str" cm="1">
        <f t="array" aca="1" ref="AV189" ca="1">_xlfn.IFS($AT189="","",TRUE,IFERROR(_xlfn.XLOOKUP(AT189,INDEX(XTEMP,0,2),INDEX(XTEMP,0,1),,-1),-1))</f>
        <v/>
      </c>
      <c r="AW189" t="str" cm="1">
        <f t="array" aca="1" ref="AW189" ca="1">_xlfn.IFS($AT189="","",TRUE,IFERROR(_xlfn.XLOOKUP(AT189,INDEX(XTEMP,0,2),INDEX(XTEMP,0,3),,-1),-1))</f>
        <v/>
      </c>
      <c r="AX189" s="39" t="str" cm="1">
        <f t="array" aca="1" ref="AX189" ca="1">_xlfn.IFS(AT189="","",(AU189+AW189)&gt;AT189,AV189+(AT189-AU189),TRUE,AT189)</f>
        <v/>
      </c>
      <c r="AY189" t="str" cm="1">
        <f t="array" aca="1" ref="AY189" ca="1">_xlfn.IFS($AX189="","",TRUE,IFERROR(_xlfn.XLOOKUP(AX189,INDEX(XHUMI,0,2),INDEX(XHUMI,0,2),,-1),-1))</f>
        <v/>
      </c>
      <c r="AZ189" t="str" cm="1">
        <f t="array" aca="1" ref="AZ189" ca="1">_xlfn.IFS($AX189="","",TRUE,IFERROR(_xlfn.XLOOKUP(AX189,INDEX(XHUMI,0,2),INDEX(XHUMI,0,1),,-1),-1))</f>
        <v/>
      </c>
      <c r="BA189" t="str" cm="1">
        <f t="array" aca="1" ref="BA189" ca="1">_xlfn.IFS($AX189="","",TRUE,IFERROR(_xlfn.XLOOKUP(AX189,INDEX(XHUMI,0,2),INDEX(XHUMI,0,3),,-1),-1))</f>
        <v/>
      </c>
      <c r="BB189" s="39" t="str" cm="1">
        <f t="array" aca="1" ref="BB189" ca="1">_xlfn.IFS(AX189="","",(AY189+BA189)&gt;AX189,AZ189+(AX189-AY189),TRUE,AX189)</f>
        <v/>
      </c>
      <c r="DY189" s="20"/>
    </row>
    <row r="190" spans="1:129" x14ac:dyDescent="0.3">
      <c r="A190">
        <v>178</v>
      </c>
      <c r="C190" s="9" t="str">
        <f t="shared" ca="1" si="6"/>
        <v>3411240257 4253176042 41791254</v>
      </c>
      <c r="D190">
        <f t="shared" ca="1" si="7"/>
        <v>30</v>
      </c>
      <c r="E190" t="str" cm="1">
        <f t="array" aca="1" ref="E190" ca="1">_xlfn.IFS($C190=0,"",
NOT(ISERROR(VALUE(LEFT($C190,1)))),"V",
$A190=1,"begn",
TRUE,LEFT($C190,4)
)</f>
        <v>V</v>
      </c>
      <c r="F190" t="str" cm="1">
        <f t="array" aca="1" ref="F190:H190" ca="1">_xlfn.IFS($C190=0,"",
TRUE,_xlfn.TEXTSPLIT(IF($A190=1,MID($C190,7,1000),$C190)," ")
)</f>
        <v>3411240257</v>
      </c>
      <c r="G190" t="str">
        <f ca="1"/>
        <v>4253176042</v>
      </c>
      <c r="H190" t="str">
        <f ca="1"/>
        <v>41791254</v>
      </c>
      <c r="U190"/>
      <c r="Z190" s="37" t="str">
        <f t="shared" ca="1" si="8"/>
        <v/>
      </c>
      <c r="AA190" t="str" cm="1">
        <f t="array" aca="1" ref="AA190" ca="1">_xlfn.IFS($Z190="","",TRUE,IFERROR(_xlfn.XLOOKUP(Z190,INDEX(XSEED,0,2),INDEX(XSEED,0,2),,-1),-1))</f>
        <v/>
      </c>
      <c r="AB190" t="str" cm="1">
        <f t="array" aca="1" ref="AB190" ca="1">_xlfn.IFS($Z190="","",TRUE,IFERROR(_xlfn.XLOOKUP(Z190,INDEX(XSEED,0,2),INDEX(XSEED,0,1),,-1),-1))</f>
        <v/>
      </c>
      <c r="AC190" t="str" cm="1">
        <f t="array" aca="1" ref="AC190" ca="1">_xlfn.IFS($Z190="","",TRUE,IFERROR(_xlfn.XLOOKUP(Z190,INDEX(XSEED,0,2),INDEX(XSEED,0,3),,-1),-1))</f>
        <v/>
      </c>
      <c r="AD190" s="39" t="str" cm="1">
        <f t="array" aca="1" ref="AD190" ca="1">_xlfn.IFS(Z190="","",(AA190+AC190)&gt;Z190,AB190+(Z190-AA190),TRUE,Z190)</f>
        <v/>
      </c>
      <c r="AE190" t="str" cm="1">
        <f t="array" aca="1" ref="AE190" ca="1">_xlfn.IFS($AD190="","",TRUE,IFERROR(_xlfn.XLOOKUP(AD190,INDEX(XSOIL,0,2),INDEX(XSOIL,0,2),,-1),-1))</f>
        <v/>
      </c>
      <c r="AF190" t="str" cm="1">
        <f t="array" aca="1" ref="AF190" ca="1">_xlfn.IFS($AD190="","",TRUE,IFERROR(_xlfn.XLOOKUP(AD190,INDEX(XSOIL,0,2),INDEX(XSOIL,0,1),,-1),-1))</f>
        <v/>
      </c>
      <c r="AG190" t="str" cm="1">
        <f t="array" aca="1" ref="AG190" ca="1">_xlfn.IFS($AD190="","",TRUE,IFERROR(_xlfn.XLOOKUP(AD190,INDEX(XSOIL,0,2),INDEX(XSOIL,0,3),,-1),-1))</f>
        <v/>
      </c>
      <c r="AH190" s="39" t="str" cm="1">
        <f t="array" aca="1" ref="AH190" ca="1">_xlfn.IFS(AD190="","",(AE190+AG190)&gt;AD190,AF190+(AD190-AE190),TRUE,AD190)</f>
        <v/>
      </c>
      <c r="AI190" t="str" cm="1">
        <f t="array" aca="1" ref="AI190" ca="1">_xlfn.IFS($AH190="","",TRUE,IFERROR(_xlfn.XLOOKUP(AH190,INDEX(XFERT,0,2),INDEX(XFERT,0,2),,-1),-1))</f>
        <v/>
      </c>
      <c r="AJ190" t="str" cm="1">
        <f t="array" aca="1" ref="AJ190" ca="1">_xlfn.IFS($AH190="","",TRUE,IFERROR(_xlfn.XLOOKUP(AH190,INDEX(XFERT,0,2),INDEX(XFERT,0,1),,-1),-1))</f>
        <v/>
      </c>
      <c r="AK190" t="str" cm="1">
        <f t="array" aca="1" ref="AK190" ca="1">_xlfn.IFS($AH190="","",TRUE,IFERROR(_xlfn.XLOOKUP(AH190,INDEX(XFERT,0,2),INDEX(XFERT,0,3),,-1),-1))</f>
        <v/>
      </c>
      <c r="AL190" s="39" t="str" cm="1">
        <f t="array" aca="1" ref="AL190" ca="1">_xlfn.IFS(AH190="","",(AI190+AK190)&gt;AH190,AJ190+(AH190-AI190),TRUE,AH190)</f>
        <v/>
      </c>
      <c r="AM190" t="str" cm="1">
        <f t="array" aca="1" ref="AM190" ca="1">_xlfn.IFS($AL190="","",TRUE,IFERROR(_xlfn.XLOOKUP(AL190,INDEX(XWATE,0,2),INDEX(XWATE,0,2),,-1),-1))</f>
        <v/>
      </c>
      <c r="AN190" t="str" cm="1">
        <f t="array" aca="1" ref="AN190" ca="1">_xlfn.IFS($AL190="","",TRUE,IFERROR(_xlfn.XLOOKUP(AL190,INDEX(XWATE,0,2),INDEX(XWATE,0,1),,-1),-1))</f>
        <v/>
      </c>
      <c r="AO190" t="str" cm="1">
        <f t="array" aca="1" ref="AO190" ca="1">_xlfn.IFS($AL190="","",TRUE,IFERROR(_xlfn.XLOOKUP(AL190,INDEX(XWATE,0,2),INDEX(XWATE,0,3),,-1),-1))</f>
        <v/>
      </c>
      <c r="AP190" s="39" t="str" cm="1">
        <f t="array" aca="1" ref="AP190" ca="1">_xlfn.IFS(AL190="","",(AM190+AO190)&gt;AL190,AN190+(AL190-AM190),TRUE,AL190)</f>
        <v/>
      </c>
      <c r="AQ190" t="str" cm="1">
        <f t="array" aca="1" ref="AQ190" ca="1">_xlfn.IFS($AP190="","",TRUE,IFERROR(_xlfn.XLOOKUP(AP190,INDEX(XLIGH,0,2),INDEX(XLIGH,0,2),,-1),-1))</f>
        <v/>
      </c>
      <c r="AR190" t="str" cm="1">
        <f t="array" aca="1" ref="AR190" ca="1">_xlfn.IFS($AP190="","",TRUE,IFERROR(_xlfn.XLOOKUP(AP190,INDEX(XLIGH,0,2),INDEX(XLIGH,0,1),,-1),-1))</f>
        <v/>
      </c>
      <c r="AS190" t="str" cm="1">
        <f t="array" aca="1" ref="AS190" ca="1">_xlfn.IFS($AP190="","",TRUE,IFERROR(_xlfn.XLOOKUP(AP190,INDEX(XLIGH,0,2),INDEX(XLIGH,0,3),,-1),-1))</f>
        <v/>
      </c>
      <c r="AT190" s="39" t="str" cm="1">
        <f t="array" aca="1" ref="AT190" ca="1">_xlfn.IFS(AP190="","",(AQ190+AS190)&gt;AP190,AR190+(AP190-AQ190),TRUE,AP190)</f>
        <v/>
      </c>
      <c r="AU190" t="str" cm="1">
        <f t="array" aca="1" ref="AU190" ca="1">_xlfn.IFS($AT190="","",TRUE,IFERROR(_xlfn.XLOOKUP(AT190,INDEX(XTEMP,0,2),INDEX(XTEMP,0,2),,-1),-1))</f>
        <v/>
      </c>
      <c r="AV190" t="str" cm="1">
        <f t="array" aca="1" ref="AV190" ca="1">_xlfn.IFS($AT190="","",TRUE,IFERROR(_xlfn.XLOOKUP(AT190,INDEX(XTEMP,0,2),INDEX(XTEMP,0,1),,-1),-1))</f>
        <v/>
      </c>
      <c r="AW190" t="str" cm="1">
        <f t="array" aca="1" ref="AW190" ca="1">_xlfn.IFS($AT190="","",TRUE,IFERROR(_xlfn.XLOOKUP(AT190,INDEX(XTEMP,0,2),INDEX(XTEMP,0,3),,-1),-1))</f>
        <v/>
      </c>
      <c r="AX190" s="39" t="str" cm="1">
        <f t="array" aca="1" ref="AX190" ca="1">_xlfn.IFS(AT190="","",(AU190+AW190)&gt;AT190,AV190+(AT190-AU190),TRUE,AT190)</f>
        <v/>
      </c>
      <c r="AY190" t="str" cm="1">
        <f t="array" aca="1" ref="AY190" ca="1">_xlfn.IFS($AX190="","",TRUE,IFERROR(_xlfn.XLOOKUP(AX190,INDEX(XHUMI,0,2),INDEX(XHUMI,0,2),,-1),-1))</f>
        <v/>
      </c>
      <c r="AZ190" t="str" cm="1">
        <f t="array" aca="1" ref="AZ190" ca="1">_xlfn.IFS($AX190="","",TRUE,IFERROR(_xlfn.XLOOKUP(AX190,INDEX(XHUMI,0,2),INDEX(XHUMI,0,1),,-1),-1))</f>
        <v/>
      </c>
      <c r="BA190" t="str" cm="1">
        <f t="array" aca="1" ref="BA190" ca="1">_xlfn.IFS($AX190="","",TRUE,IFERROR(_xlfn.XLOOKUP(AX190,INDEX(XHUMI,0,2),INDEX(XHUMI,0,3),,-1),-1))</f>
        <v/>
      </c>
      <c r="BB190" s="39" t="str" cm="1">
        <f t="array" aca="1" ref="BB190" ca="1">_xlfn.IFS(AX190="","",(AY190+BA190)&gt;AX190,AZ190+(AX190-AY190),TRUE,AX190)</f>
        <v/>
      </c>
      <c r="DY190" s="20"/>
    </row>
    <row r="191" spans="1:129" x14ac:dyDescent="0.3">
      <c r="A191">
        <v>179</v>
      </c>
      <c r="C191" s="9" t="str">
        <f t="shared" ca="1" si="6"/>
        <v>767703767 2441655844 94758017</v>
      </c>
      <c r="D191">
        <f t="shared" ca="1" si="7"/>
        <v>29</v>
      </c>
      <c r="E191" t="str" cm="1">
        <f t="array" aca="1" ref="E191" ca="1">_xlfn.IFS($C191=0,"",
NOT(ISERROR(VALUE(LEFT($C191,1)))),"V",
$A191=1,"begn",
TRUE,LEFT($C191,4)
)</f>
        <v>V</v>
      </c>
      <c r="F191" t="str" cm="1">
        <f t="array" aca="1" ref="F191:H191" ca="1">_xlfn.IFS($C191=0,"",
TRUE,_xlfn.TEXTSPLIT(IF($A191=1,MID($C191,7,1000),$C191)," ")
)</f>
        <v>767703767</v>
      </c>
      <c r="G191" t="str">
        <f ca="1"/>
        <v>2441655844</v>
      </c>
      <c r="H191" t="str">
        <f ca="1"/>
        <v>94758017</v>
      </c>
      <c r="U191"/>
      <c r="Z191" s="37" t="str">
        <f t="shared" ca="1" si="8"/>
        <v/>
      </c>
      <c r="AA191" t="str" cm="1">
        <f t="array" aca="1" ref="AA191" ca="1">_xlfn.IFS($Z191="","",TRUE,IFERROR(_xlfn.XLOOKUP(Z191,INDEX(XSEED,0,2),INDEX(XSEED,0,2),,-1),-1))</f>
        <v/>
      </c>
      <c r="AB191" t="str" cm="1">
        <f t="array" aca="1" ref="AB191" ca="1">_xlfn.IFS($Z191="","",TRUE,IFERROR(_xlfn.XLOOKUP(Z191,INDEX(XSEED,0,2),INDEX(XSEED,0,1),,-1),-1))</f>
        <v/>
      </c>
      <c r="AC191" t="str" cm="1">
        <f t="array" aca="1" ref="AC191" ca="1">_xlfn.IFS($Z191="","",TRUE,IFERROR(_xlfn.XLOOKUP(Z191,INDEX(XSEED,0,2),INDEX(XSEED,0,3),,-1),-1))</f>
        <v/>
      </c>
      <c r="AD191" s="39" t="str" cm="1">
        <f t="array" aca="1" ref="AD191" ca="1">_xlfn.IFS(Z191="","",(AA191+AC191)&gt;Z191,AB191+(Z191-AA191),TRUE,Z191)</f>
        <v/>
      </c>
      <c r="AE191" t="str" cm="1">
        <f t="array" aca="1" ref="AE191" ca="1">_xlfn.IFS($AD191="","",TRUE,IFERROR(_xlfn.XLOOKUP(AD191,INDEX(XSOIL,0,2),INDEX(XSOIL,0,2),,-1),-1))</f>
        <v/>
      </c>
      <c r="AF191" t="str" cm="1">
        <f t="array" aca="1" ref="AF191" ca="1">_xlfn.IFS($AD191="","",TRUE,IFERROR(_xlfn.XLOOKUP(AD191,INDEX(XSOIL,0,2),INDEX(XSOIL,0,1),,-1),-1))</f>
        <v/>
      </c>
      <c r="AG191" t="str" cm="1">
        <f t="array" aca="1" ref="AG191" ca="1">_xlfn.IFS($AD191="","",TRUE,IFERROR(_xlfn.XLOOKUP(AD191,INDEX(XSOIL,0,2),INDEX(XSOIL,0,3),,-1),-1))</f>
        <v/>
      </c>
      <c r="AH191" s="39" t="str" cm="1">
        <f t="array" aca="1" ref="AH191" ca="1">_xlfn.IFS(AD191="","",(AE191+AG191)&gt;AD191,AF191+(AD191-AE191),TRUE,AD191)</f>
        <v/>
      </c>
      <c r="AI191" t="str" cm="1">
        <f t="array" aca="1" ref="AI191" ca="1">_xlfn.IFS($AH191="","",TRUE,IFERROR(_xlfn.XLOOKUP(AH191,INDEX(XFERT,0,2),INDEX(XFERT,0,2),,-1),-1))</f>
        <v/>
      </c>
      <c r="AJ191" t="str" cm="1">
        <f t="array" aca="1" ref="AJ191" ca="1">_xlfn.IFS($AH191="","",TRUE,IFERROR(_xlfn.XLOOKUP(AH191,INDEX(XFERT,0,2),INDEX(XFERT,0,1),,-1),-1))</f>
        <v/>
      </c>
      <c r="AK191" t="str" cm="1">
        <f t="array" aca="1" ref="AK191" ca="1">_xlfn.IFS($AH191="","",TRUE,IFERROR(_xlfn.XLOOKUP(AH191,INDEX(XFERT,0,2),INDEX(XFERT,0,3),,-1),-1))</f>
        <v/>
      </c>
      <c r="AL191" s="39" t="str" cm="1">
        <f t="array" aca="1" ref="AL191" ca="1">_xlfn.IFS(AH191="","",(AI191+AK191)&gt;AH191,AJ191+(AH191-AI191),TRUE,AH191)</f>
        <v/>
      </c>
      <c r="AM191" t="str" cm="1">
        <f t="array" aca="1" ref="AM191" ca="1">_xlfn.IFS($AL191="","",TRUE,IFERROR(_xlfn.XLOOKUP(AL191,INDEX(XWATE,0,2),INDEX(XWATE,0,2),,-1),-1))</f>
        <v/>
      </c>
      <c r="AN191" t="str" cm="1">
        <f t="array" aca="1" ref="AN191" ca="1">_xlfn.IFS($AL191="","",TRUE,IFERROR(_xlfn.XLOOKUP(AL191,INDEX(XWATE,0,2),INDEX(XWATE,0,1),,-1),-1))</f>
        <v/>
      </c>
      <c r="AO191" t="str" cm="1">
        <f t="array" aca="1" ref="AO191" ca="1">_xlfn.IFS($AL191="","",TRUE,IFERROR(_xlfn.XLOOKUP(AL191,INDEX(XWATE,0,2),INDEX(XWATE,0,3),,-1),-1))</f>
        <v/>
      </c>
      <c r="AP191" s="39" t="str" cm="1">
        <f t="array" aca="1" ref="AP191" ca="1">_xlfn.IFS(AL191="","",(AM191+AO191)&gt;AL191,AN191+(AL191-AM191),TRUE,AL191)</f>
        <v/>
      </c>
      <c r="AQ191" t="str" cm="1">
        <f t="array" aca="1" ref="AQ191" ca="1">_xlfn.IFS($AP191="","",TRUE,IFERROR(_xlfn.XLOOKUP(AP191,INDEX(XLIGH,0,2),INDEX(XLIGH,0,2),,-1),-1))</f>
        <v/>
      </c>
      <c r="AR191" t="str" cm="1">
        <f t="array" aca="1" ref="AR191" ca="1">_xlfn.IFS($AP191="","",TRUE,IFERROR(_xlfn.XLOOKUP(AP191,INDEX(XLIGH,0,2),INDEX(XLIGH,0,1),,-1),-1))</f>
        <v/>
      </c>
      <c r="AS191" t="str" cm="1">
        <f t="array" aca="1" ref="AS191" ca="1">_xlfn.IFS($AP191="","",TRUE,IFERROR(_xlfn.XLOOKUP(AP191,INDEX(XLIGH,0,2),INDEX(XLIGH,0,3),,-1),-1))</f>
        <v/>
      </c>
      <c r="AT191" s="39" t="str" cm="1">
        <f t="array" aca="1" ref="AT191" ca="1">_xlfn.IFS(AP191="","",(AQ191+AS191)&gt;AP191,AR191+(AP191-AQ191),TRUE,AP191)</f>
        <v/>
      </c>
      <c r="AU191" t="str" cm="1">
        <f t="array" aca="1" ref="AU191" ca="1">_xlfn.IFS($AT191="","",TRUE,IFERROR(_xlfn.XLOOKUP(AT191,INDEX(XTEMP,0,2),INDEX(XTEMP,0,2),,-1),-1))</f>
        <v/>
      </c>
      <c r="AV191" t="str" cm="1">
        <f t="array" aca="1" ref="AV191" ca="1">_xlfn.IFS($AT191="","",TRUE,IFERROR(_xlfn.XLOOKUP(AT191,INDEX(XTEMP,0,2),INDEX(XTEMP,0,1),,-1),-1))</f>
        <v/>
      </c>
      <c r="AW191" t="str" cm="1">
        <f t="array" aca="1" ref="AW191" ca="1">_xlfn.IFS($AT191="","",TRUE,IFERROR(_xlfn.XLOOKUP(AT191,INDEX(XTEMP,0,2),INDEX(XTEMP,0,3),,-1),-1))</f>
        <v/>
      </c>
      <c r="AX191" s="39" t="str" cm="1">
        <f t="array" aca="1" ref="AX191" ca="1">_xlfn.IFS(AT191="","",(AU191+AW191)&gt;AT191,AV191+(AT191-AU191),TRUE,AT191)</f>
        <v/>
      </c>
      <c r="AY191" t="str" cm="1">
        <f t="array" aca="1" ref="AY191" ca="1">_xlfn.IFS($AX191="","",TRUE,IFERROR(_xlfn.XLOOKUP(AX191,INDEX(XHUMI,0,2),INDEX(XHUMI,0,2),,-1),-1))</f>
        <v/>
      </c>
      <c r="AZ191" t="str" cm="1">
        <f t="array" aca="1" ref="AZ191" ca="1">_xlfn.IFS($AX191="","",TRUE,IFERROR(_xlfn.XLOOKUP(AX191,INDEX(XHUMI,0,2),INDEX(XHUMI,0,1),,-1),-1))</f>
        <v/>
      </c>
      <c r="BA191" t="str" cm="1">
        <f t="array" aca="1" ref="BA191" ca="1">_xlfn.IFS($AX191="","",TRUE,IFERROR(_xlfn.XLOOKUP(AX191,INDEX(XHUMI,0,2),INDEX(XHUMI,0,3),,-1),-1))</f>
        <v/>
      </c>
      <c r="BB191" s="39" t="str" cm="1">
        <f t="array" aca="1" ref="BB191" ca="1">_xlfn.IFS(AX191="","",(AY191+BA191)&gt;AX191,AZ191+(AX191-AY191),TRUE,AX191)</f>
        <v/>
      </c>
      <c r="DY191" s="20"/>
    </row>
    <row r="192" spans="1:129" x14ac:dyDescent="0.3">
      <c r="A192">
        <v>180</v>
      </c>
      <c r="C192" s="9" t="str">
        <f t="shared" ca="1" si="6"/>
        <v>1439642768 755965272 116457057</v>
      </c>
      <c r="D192">
        <f t="shared" ca="1" si="7"/>
        <v>30</v>
      </c>
      <c r="E192" t="str" cm="1">
        <f t="array" aca="1" ref="E192" ca="1">_xlfn.IFS($C192=0,"",
NOT(ISERROR(VALUE(LEFT($C192,1)))),"V",
$A192=1,"begn",
TRUE,LEFT($C192,4)
)</f>
        <v>V</v>
      </c>
      <c r="F192" t="str" cm="1">
        <f t="array" aca="1" ref="F192:H192" ca="1">_xlfn.IFS($C192=0,"",
TRUE,_xlfn.TEXTSPLIT(IF($A192=1,MID($C192,7,1000),$C192)," ")
)</f>
        <v>1439642768</v>
      </c>
      <c r="G192" t="str">
        <f ca="1"/>
        <v>755965272</v>
      </c>
      <c r="H192" t="str">
        <f ca="1"/>
        <v>116457057</v>
      </c>
      <c r="U192"/>
      <c r="Z192" s="37" t="str">
        <f t="shared" ca="1" si="8"/>
        <v/>
      </c>
      <c r="AA192" t="str" cm="1">
        <f t="array" aca="1" ref="AA192" ca="1">_xlfn.IFS($Z192="","",TRUE,IFERROR(_xlfn.XLOOKUP(Z192,INDEX(XSEED,0,2),INDEX(XSEED,0,2),,-1),-1))</f>
        <v/>
      </c>
      <c r="AB192" t="str" cm="1">
        <f t="array" aca="1" ref="AB192" ca="1">_xlfn.IFS($Z192="","",TRUE,IFERROR(_xlfn.XLOOKUP(Z192,INDEX(XSEED,0,2),INDEX(XSEED,0,1),,-1),-1))</f>
        <v/>
      </c>
      <c r="AC192" t="str" cm="1">
        <f t="array" aca="1" ref="AC192" ca="1">_xlfn.IFS($Z192="","",TRUE,IFERROR(_xlfn.XLOOKUP(Z192,INDEX(XSEED,0,2),INDEX(XSEED,0,3),,-1),-1))</f>
        <v/>
      </c>
      <c r="AD192" s="39" t="str" cm="1">
        <f t="array" aca="1" ref="AD192" ca="1">_xlfn.IFS(Z192="","",(AA192+AC192)&gt;Z192,AB192+(Z192-AA192),TRUE,Z192)</f>
        <v/>
      </c>
      <c r="AE192" t="str" cm="1">
        <f t="array" aca="1" ref="AE192" ca="1">_xlfn.IFS($AD192="","",TRUE,IFERROR(_xlfn.XLOOKUP(AD192,INDEX(XSOIL,0,2),INDEX(XSOIL,0,2),,-1),-1))</f>
        <v/>
      </c>
      <c r="AF192" t="str" cm="1">
        <f t="array" aca="1" ref="AF192" ca="1">_xlfn.IFS($AD192="","",TRUE,IFERROR(_xlfn.XLOOKUP(AD192,INDEX(XSOIL,0,2),INDEX(XSOIL,0,1),,-1),-1))</f>
        <v/>
      </c>
      <c r="AG192" t="str" cm="1">
        <f t="array" aca="1" ref="AG192" ca="1">_xlfn.IFS($AD192="","",TRUE,IFERROR(_xlfn.XLOOKUP(AD192,INDEX(XSOIL,0,2),INDEX(XSOIL,0,3),,-1),-1))</f>
        <v/>
      </c>
      <c r="AH192" s="39" t="str" cm="1">
        <f t="array" aca="1" ref="AH192" ca="1">_xlfn.IFS(AD192="","",(AE192+AG192)&gt;AD192,AF192+(AD192-AE192),TRUE,AD192)</f>
        <v/>
      </c>
      <c r="AI192" t="str" cm="1">
        <f t="array" aca="1" ref="AI192" ca="1">_xlfn.IFS($AH192="","",TRUE,IFERROR(_xlfn.XLOOKUP(AH192,INDEX(XFERT,0,2),INDEX(XFERT,0,2),,-1),-1))</f>
        <v/>
      </c>
      <c r="AJ192" t="str" cm="1">
        <f t="array" aca="1" ref="AJ192" ca="1">_xlfn.IFS($AH192="","",TRUE,IFERROR(_xlfn.XLOOKUP(AH192,INDEX(XFERT,0,2),INDEX(XFERT,0,1),,-1),-1))</f>
        <v/>
      </c>
      <c r="AK192" t="str" cm="1">
        <f t="array" aca="1" ref="AK192" ca="1">_xlfn.IFS($AH192="","",TRUE,IFERROR(_xlfn.XLOOKUP(AH192,INDEX(XFERT,0,2),INDEX(XFERT,0,3),,-1),-1))</f>
        <v/>
      </c>
      <c r="AL192" s="39" t="str" cm="1">
        <f t="array" aca="1" ref="AL192" ca="1">_xlfn.IFS(AH192="","",(AI192+AK192)&gt;AH192,AJ192+(AH192-AI192),TRUE,AH192)</f>
        <v/>
      </c>
      <c r="AM192" t="str" cm="1">
        <f t="array" aca="1" ref="AM192" ca="1">_xlfn.IFS($AL192="","",TRUE,IFERROR(_xlfn.XLOOKUP(AL192,INDEX(XWATE,0,2),INDEX(XWATE,0,2),,-1),-1))</f>
        <v/>
      </c>
      <c r="AN192" t="str" cm="1">
        <f t="array" aca="1" ref="AN192" ca="1">_xlfn.IFS($AL192="","",TRUE,IFERROR(_xlfn.XLOOKUP(AL192,INDEX(XWATE,0,2),INDEX(XWATE,0,1),,-1),-1))</f>
        <v/>
      </c>
      <c r="AO192" t="str" cm="1">
        <f t="array" aca="1" ref="AO192" ca="1">_xlfn.IFS($AL192="","",TRUE,IFERROR(_xlfn.XLOOKUP(AL192,INDEX(XWATE,0,2),INDEX(XWATE,0,3),,-1),-1))</f>
        <v/>
      </c>
      <c r="AP192" s="39" t="str" cm="1">
        <f t="array" aca="1" ref="AP192" ca="1">_xlfn.IFS(AL192="","",(AM192+AO192)&gt;AL192,AN192+(AL192-AM192),TRUE,AL192)</f>
        <v/>
      </c>
      <c r="AQ192" t="str" cm="1">
        <f t="array" aca="1" ref="AQ192" ca="1">_xlfn.IFS($AP192="","",TRUE,IFERROR(_xlfn.XLOOKUP(AP192,INDEX(XLIGH,0,2),INDEX(XLIGH,0,2),,-1),-1))</f>
        <v/>
      </c>
      <c r="AR192" t="str" cm="1">
        <f t="array" aca="1" ref="AR192" ca="1">_xlfn.IFS($AP192="","",TRUE,IFERROR(_xlfn.XLOOKUP(AP192,INDEX(XLIGH,0,2),INDEX(XLIGH,0,1),,-1),-1))</f>
        <v/>
      </c>
      <c r="AS192" t="str" cm="1">
        <f t="array" aca="1" ref="AS192" ca="1">_xlfn.IFS($AP192="","",TRUE,IFERROR(_xlfn.XLOOKUP(AP192,INDEX(XLIGH,0,2),INDEX(XLIGH,0,3),,-1),-1))</f>
        <v/>
      </c>
      <c r="AT192" s="39" t="str" cm="1">
        <f t="array" aca="1" ref="AT192" ca="1">_xlfn.IFS(AP192="","",(AQ192+AS192)&gt;AP192,AR192+(AP192-AQ192),TRUE,AP192)</f>
        <v/>
      </c>
      <c r="AU192" t="str" cm="1">
        <f t="array" aca="1" ref="AU192" ca="1">_xlfn.IFS($AT192="","",TRUE,IFERROR(_xlfn.XLOOKUP(AT192,INDEX(XTEMP,0,2),INDEX(XTEMP,0,2),,-1),-1))</f>
        <v/>
      </c>
      <c r="AV192" t="str" cm="1">
        <f t="array" aca="1" ref="AV192" ca="1">_xlfn.IFS($AT192="","",TRUE,IFERROR(_xlfn.XLOOKUP(AT192,INDEX(XTEMP,0,2),INDEX(XTEMP,0,1),,-1),-1))</f>
        <v/>
      </c>
      <c r="AW192" t="str" cm="1">
        <f t="array" aca="1" ref="AW192" ca="1">_xlfn.IFS($AT192="","",TRUE,IFERROR(_xlfn.XLOOKUP(AT192,INDEX(XTEMP,0,2),INDEX(XTEMP,0,3),,-1),-1))</f>
        <v/>
      </c>
      <c r="AX192" s="39" t="str" cm="1">
        <f t="array" aca="1" ref="AX192" ca="1">_xlfn.IFS(AT192="","",(AU192+AW192)&gt;AT192,AV192+(AT192-AU192),TRUE,AT192)</f>
        <v/>
      </c>
      <c r="AY192" t="str" cm="1">
        <f t="array" aca="1" ref="AY192" ca="1">_xlfn.IFS($AX192="","",TRUE,IFERROR(_xlfn.XLOOKUP(AX192,INDEX(XHUMI,0,2),INDEX(XHUMI,0,2),,-1),-1))</f>
        <v/>
      </c>
      <c r="AZ192" t="str" cm="1">
        <f t="array" aca="1" ref="AZ192" ca="1">_xlfn.IFS($AX192="","",TRUE,IFERROR(_xlfn.XLOOKUP(AX192,INDEX(XHUMI,0,2),INDEX(XHUMI,0,1),,-1),-1))</f>
        <v/>
      </c>
      <c r="BA192" t="str" cm="1">
        <f t="array" aca="1" ref="BA192" ca="1">_xlfn.IFS($AX192="","",TRUE,IFERROR(_xlfn.XLOOKUP(AX192,INDEX(XHUMI,0,2),INDEX(XHUMI,0,3),,-1),-1))</f>
        <v/>
      </c>
      <c r="BB192" s="39" t="str" cm="1">
        <f t="array" aca="1" ref="BB192" ca="1">_xlfn.IFS(AX192="","",(AY192+BA192)&gt;AX192,AZ192+(AX192-AY192),TRUE,AX192)</f>
        <v/>
      </c>
    </row>
    <row r="193" spans="1:54" x14ac:dyDescent="0.3">
      <c r="A193">
        <v>181</v>
      </c>
      <c r="C193" s="9" t="str">
        <f t="shared" ca="1" si="6"/>
        <v>3782919646 4174367470 78808572</v>
      </c>
      <c r="D193">
        <f t="shared" ca="1" si="7"/>
        <v>30</v>
      </c>
      <c r="E193" t="str" cm="1">
        <f t="array" aca="1" ref="E193" ca="1">_xlfn.IFS($C193=0,"",
NOT(ISERROR(VALUE(LEFT($C193,1)))),"V",
$A193=1,"begn",
TRUE,LEFT($C193,4)
)</f>
        <v>V</v>
      </c>
      <c r="F193" t="str" cm="1">
        <f t="array" aca="1" ref="F193:H193" ca="1">_xlfn.IFS($C193=0,"",
TRUE,_xlfn.TEXTSPLIT(IF($A193=1,MID($C193,7,1000),$C193)," ")
)</f>
        <v>3782919646</v>
      </c>
      <c r="G193" t="str">
        <f ca="1"/>
        <v>4174367470</v>
      </c>
      <c r="H193" t="str">
        <f ca="1"/>
        <v>78808572</v>
      </c>
      <c r="U193"/>
      <c r="Z193" s="37" t="str">
        <f t="shared" ca="1" si="8"/>
        <v/>
      </c>
      <c r="AA193" t="str" cm="1">
        <f t="array" aca="1" ref="AA193" ca="1">_xlfn.IFS($Z193="","",TRUE,IFERROR(_xlfn.XLOOKUP(Z193,INDEX(XSEED,0,2),INDEX(XSEED,0,2),,-1),-1))</f>
        <v/>
      </c>
      <c r="AB193" t="str" cm="1">
        <f t="array" aca="1" ref="AB193" ca="1">_xlfn.IFS($Z193="","",TRUE,IFERROR(_xlfn.XLOOKUP(Z193,INDEX(XSEED,0,2),INDEX(XSEED,0,1),,-1),-1))</f>
        <v/>
      </c>
      <c r="AC193" t="str" cm="1">
        <f t="array" aca="1" ref="AC193" ca="1">_xlfn.IFS($Z193="","",TRUE,IFERROR(_xlfn.XLOOKUP(Z193,INDEX(XSEED,0,2),INDEX(XSEED,0,3),,-1),-1))</f>
        <v/>
      </c>
      <c r="AD193" s="39" t="str" cm="1">
        <f t="array" aca="1" ref="AD193" ca="1">_xlfn.IFS(Z193="","",(AA193+AC193)&gt;Z193,AB193+(Z193-AA193),TRUE,Z193)</f>
        <v/>
      </c>
      <c r="AE193" t="str" cm="1">
        <f t="array" aca="1" ref="AE193" ca="1">_xlfn.IFS($AD193="","",TRUE,IFERROR(_xlfn.XLOOKUP(AD193,INDEX(XSOIL,0,2),INDEX(XSOIL,0,2),,-1),-1))</f>
        <v/>
      </c>
      <c r="AF193" t="str" cm="1">
        <f t="array" aca="1" ref="AF193" ca="1">_xlfn.IFS($AD193="","",TRUE,IFERROR(_xlfn.XLOOKUP(AD193,INDEX(XSOIL,0,2),INDEX(XSOIL,0,1),,-1),-1))</f>
        <v/>
      </c>
      <c r="AG193" t="str" cm="1">
        <f t="array" aca="1" ref="AG193" ca="1">_xlfn.IFS($AD193="","",TRUE,IFERROR(_xlfn.XLOOKUP(AD193,INDEX(XSOIL,0,2),INDEX(XSOIL,0,3),,-1),-1))</f>
        <v/>
      </c>
      <c r="AH193" s="39" t="str" cm="1">
        <f t="array" aca="1" ref="AH193" ca="1">_xlfn.IFS(AD193="","",(AE193+AG193)&gt;AD193,AF193+(AD193-AE193),TRUE,AD193)</f>
        <v/>
      </c>
      <c r="AI193" t="str" cm="1">
        <f t="array" aca="1" ref="AI193" ca="1">_xlfn.IFS($AH193="","",TRUE,IFERROR(_xlfn.XLOOKUP(AH193,INDEX(XFERT,0,2),INDEX(XFERT,0,2),,-1),-1))</f>
        <v/>
      </c>
      <c r="AJ193" t="str" cm="1">
        <f t="array" aca="1" ref="AJ193" ca="1">_xlfn.IFS($AH193="","",TRUE,IFERROR(_xlfn.XLOOKUP(AH193,INDEX(XFERT,0,2),INDEX(XFERT,0,1),,-1),-1))</f>
        <v/>
      </c>
      <c r="AK193" t="str" cm="1">
        <f t="array" aca="1" ref="AK193" ca="1">_xlfn.IFS($AH193="","",TRUE,IFERROR(_xlfn.XLOOKUP(AH193,INDEX(XFERT,0,2),INDEX(XFERT,0,3),,-1),-1))</f>
        <v/>
      </c>
      <c r="AL193" s="39" t="str" cm="1">
        <f t="array" aca="1" ref="AL193" ca="1">_xlfn.IFS(AH193="","",(AI193+AK193)&gt;AH193,AJ193+(AH193-AI193),TRUE,AH193)</f>
        <v/>
      </c>
      <c r="AM193" t="str" cm="1">
        <f t="array" aca="1" ref="AM193" ca="1">_xlfn.IFS($AL193="","",TRUE,IFERROR(_xlfn.XLOOKUP(AL193,INDEX(XWATE,0,2),INDEX(XWATE,0,2),,-1),-1))</f>
        <v/>
      </c>
      <c r="AN193" t="str" cm="1">
        <f t="array" aca="1" ref="AN193" ca="1">_xlfn.IFS($AL193="","",TRUE,IFERROR(_xlfn.XLOOKUP(AL193,INDEX(XWATE,0,2),INDEX(XWATE,0,1),,-1),-1))</f>
        <v/>
      </c>
      <c r="AO193" t="str" cm="1">
        <f t="array" aca="1" ref="AO193" ca="1">_xlfn.IFS($AL193="","",TRUE,IFERROR(_xlfn.XLOOKUP(AL193,INDEX(XWATE,0,2),INDEX(XWATE,0,3),,-1),-1))</f>
        <v/>
      </c>
      <c r="AP193" s="39" t="str" cm="1">
        <f t="array" aca="1" ref="AP193" ca="1">_xlfn.IFS(AL193="","",(AM193+AO193)&gt;AL193,AN193+(AL193-AM193),TRUE,AL193)</f>
        <v/>
      </c>
      <c r="AQ193" t="str" cm="1">
        <f t="array" aca="1" ref="AQ193" ca="1">_xlfn.IFS($AP193="","",TRUE,IFERROR(_xlfn.XLOOKUP(AP193,INDEX(XLIGH,0,2),INDEX(XLIGH,0,2),,-1),-1))</f>
        <v/>
      </c>
      <c r="AR193" t="str" cm="1">
        <f t="array" aca="1" ref="AR193" ca="1">_xlfn.IFS($AP193="","",TRUE,IFERROR(_xlfn.XLOOKUP(AP193,INDEX(XLIGH,0,2),INDEX(XLIGH,0,1),,-1),-1))</f>
        <v/>
      </c>
      <c r="AS193" t="str" cm="1">
        <f t="array" aca="1" ref="AS193" ca="1">_xlfn.IFS($AP193="","",TRUE,IFERROR(_xlfn.XLOOKUP(AP193,INDEX(XLIGH,0,2),INDEX(XLIGH,0,3),,-1),-1))</f>
        <v/>
      </c>
      <c r="AT193" s="39" t="str" cm="1">
        <f t="array" aca="1" ref="AT193" ca="1">_xlfn.IFS(AP193="","",(AQ193+AS193)&gt;AP193,AR193+(AP193-AQ193),TRUE,AP193)</f>
        <v/>
      </c>
      <c r="AU193" t="str" cm="1">
        <f t="array" aca="1" ref="AU193" ca="1">_xlfn.IFS($AT193="","",TRUE,IFERROR(_xlfn.XLOOKUP(AT193,INDEX(XTEMP,0,2),INDEX(XTEMP,0,2),,-1),-1))</f>
        <v/>
      </c>
      <c r="AV193" t="str" cm="1">
        <f t="array" aca="1" ref="AV193" ca="1">_xlfn.IFS($AT193="","",TRUE,IFERROR(_xlfn.XLOOKUP(AT193,INDEX(XTEMP,0,2),INDEX(XTEMP,0,1),,-1),-1))</f>
        <v/>
      </c>
      <c r="AW193" t="str" cm="1">
        <f t="array" aca="1" ref="AW193" ca="1">_xlfn.IFS($AT193="","",TRUE,IFERROR(_xlfn.XLOOKUP(AT193,INDEX(XTEMP,0,2),INDEX(XTEMP,0,3),,-1),-1))</f>
        <v/>
      </c>
      <c r="AX193" s="39" t="str" cm="1">
        <f t="array" aca="1" ref="AX193" ca="1">_xlfn.IFS(AT193="","",(AU193+AW193)&gt;AT193,AV193+(AT193-AU193),TRUE,AT193)</f>
        <v/>
      </c>
      <c r="AY193" t="str" cm="1">
        <f t="array" aca="1" ref="AY193" ca="1">_xlfn.IFS($AX193="","",TRUE,IFERROR(_xlfn.XLOOKUP(AX193,INDEX(XHUMI,0,2),INDEX(XHUMI,0,2),,-1),-1))</f>
        <v/>
      </c>
      <c r="AZ193" t="str" cm="1">
        <f t="array" aca="1" ref="AZ193" ca="1">_xlfn.IFS($AX193="","",TRUE,IFERROR(_xlfn.XLOOKUP(AX193,INDEX(XHUMI,0,2),INDEX(XHUMI,0,1),,-1),-1))</f>
        <v/>
      </c>
      <c r="BA193" t="str" cm="1">
        <f t="array" aca="1" ref="BA193" ca="1">_xlfn.IFS($AX193="","",TRUE,IFERROR(_xlfn.XLOOKUP(AX193,INDEX(XHUMI,0,2),INDEX(XHUMI,0,3),,-1),-1))</f>
        <v/>
      </c>
      <c r="BB193" s="39" t="str" cm="1">
        <f t="array" aca="1" ref="BB193" ca="1">_xlfn.IFS(AX193="","",(AY193+BA193)&gt;AX193,AZ193+(AX193-AY193),TRUE,AX193)</f>
        <v/>
      </c>
    </row>
    <row r="194" spans="1:54" x14ac:dyDescent="0.3">
      <c r="A194">
        <v>182</v>
      </c>
      <c r="C194" s="9">
        <f t="shared" ca="1" si="6"/>
        <v>0</v>
      </c>
      <c r="D194" t="str">
        <f t="shared" ca="1" si="7"/>
        <v/>
      </c>
      <c r="E194" t="str" cm="1">
        <f t="array" aca="1" ref="E194" ca="1">_xlfn.IFS($C194=0,"",
NOT(ISERROR(VALUE(LEFT($C194,1)))),"V",
$A194=1,"begn",
TRUE,LEFT($C194,4)
)</f>
        <v/>
      </c>
      <c r="F194" t="str" cm="1">
        <f t="array" aca="1" ref="F194" ca="1">_xlfn.IFS($C194=0,"",
TRUE,_xlfn.TEXTSPLIT(IF($A194=1,MID($C194,7,1000),$C194)," ")
)</f>
        <v/>
      </c>
      <c r="U194"/>
      <c r="Z194" s="37" t="str">
        <f t="shared" ca="1" si="8"/>
        <v/>
      </c>
      <c r="AA194" t="str" cm="1">
        <f t="array" aca="1" ref="AA194" ca="1">_xlfn.IFS($Z194="","",TRUE,IFERROR(_xlfn.XLOOKUP(Z194,INDEX(XSEED,0,2),INDEX(XSEED,0,2),,-1),-1))</f>
        <v/>
      </c>
      <c r="AB194" t="str" cm="1">
        <f t="array" aca="1" ref="AB194" ca="1">_xlfn.IFS($Z194="","",TRUE,IFERROR(_xlfn.XLOOKUP(Z194,INDEX(XSEED,0,2),INDEX(XSEED,0,1),,-1),-1))</f>
        <v/>
      </c>
      <c r="AC194" t="str" cm="1">
        <f t="array" aca="1" ref="AC194" ca="1">_xlfn.IFS($Z194="","",TRUE,IFERROR(_xlfn.XLOOKUP(Z194,INDEX(XSEED,0,2),INDEX(XSEED,0,3),,-1),-1))</f>
        <v/>
      </c>
      <c r="AD194" s="39" t="str" cm="1">
        <f t="array" aca="1" ref="AD194" ca="1">_xlfn.IFS(Z194="","",(AA194+AC194)&gt;Z194,AB194+(Z194-AA194),TRUE,Z194)</f>
        <v/>
      </c>
      <c r="AE194" t="str" cm="1">
        <f t="array" aca="1" ref="AE194" ca="1">_xlfn.IFS($AD194="","",TRUE,IFERROR(_xlfn.XLOOKUP(AD194,INDEX(XSOIL,0,2),INDEX(XSOIL,0,2),,-1),-1))</f>
        <v/>
      </c>
      <c r="AF194" t="str" cm="1">
        <f t="array" aca="1" ref="AF194" ca="1">_xlfn.IFS($AD194="","",TRUE,IFERROR(_xlfn.XLOOKUP(AD194,INDEX(XSOIL,0,2),INDEX(XSOIL,0,1),,-1),-1))</f>
        <v/>
      </c>
      <c r="AG194" t="str" cm="1">
        <f t="array" aca="1" ref="AG194" ca="1">_xlfn.IFS($AD194="","",TRUE,IFERROR(_xlfn.XLOOKUP(AD194,INDEX(XSOIL,0,2),INDEX(XSOIL,0,3),,-1),-1))</f>
        <v/>
      </c>
      <c r="AH194" s="39" t="str" cm="1">
        <f t="array" aca="1" ref="AH194" ca="1">_xlfn.IFS(AD194="","",(AE194+AG194)&gt;AD194,AF194+(AD194-AE194),TRUE,AD194)</f>
        <v/>
      </c>
      <c r="AI194" t="str" cm="1">
        <f t="array" aca="1" ref="AI194" ca="1">_xlfn.IFS($AH194="","",TRUE,IFERROR(_xlfn.XLOOKUP(AH194,INDEX(XFERT,0,2),INDEX(XFERT,0,2),,-1),-1))</f>
        <v/>
      </c>
      <c r="AJ194" t="str" cm="1">
        <f t="array" aca="1" ref="AJ194" ca="1">_xlfn.IFS($AH194="","",TRUE,IFERROR(_xlfn.XLOOKUP(AH194,INDEX(XFERT,0,2),INDEX(XFERT,0,1),,-1),-1))</f>
        <v/>
      </c>
      <c r="AK194" t="str" cm="1">
        <f t="array" aca="1" ref="AK194" ca="1">_xlfn.IFS($AH194="","",TRUE,IFERROR(_xlfn.XLOOKUP(AH194,INDEX(XFERT,0,2),INDEX(XFERT,0,3),,-1),-1))</f>
        <v/>
      </c>
      <c r="AL194" s="39" t="str" cm="1">
        <f t="array" aca="1" ref="AL194" ca="1">_xlfn.IFS(AH194="","",(AI194+AK194)&gt;AH194,AJ194+(AH194-AI194),TRUE,AH194)</f>
        <v/>
      </c>
      <c r="AM194" t="str" cm="1">
        <f t="array" aca="1" ref="AM194" ca="1">_xlfn.IFS($AL194="","",TRUE,IFERROR(_xlfn.XLOOKUP(AL194,INDEX(XWATE,0,2),INDEX(XWATE,0,2),,-1),-1))</f>
        <v/>
      </c>
      <c r="AN194" t="str" cm="1">
        <f t="array" aca="1" ref="AN194" ca="1">_xlfn.IFS($AL194="","",TRUE,IFERROR(_xlfn.XLOOKUP(AL194,INDEX(XWATE,0,2),INDEX(XWATE,0,1),,-1),-1))</f>
        <v/>
      </c>
      <c r="AO194" t="str" cm="1">
        <f t="array" aca="1" ref="AO194" ca="1">_xlfn.IFS($AL194="","",TRUE,IFERROR(_xlfn.XLOOKUP(AL194,INDEX(XWATE,0,2),INDEX(XWATE,0,3),,-1),-1))</f>
        <v/>
      </c>
      <c r="AP194" s="39" t="str" cm="1">
        <f t="array" aca="1" ref="AP194" ca="1">_xlfn.IFS(AL194="","",(AM194+AO194)&gt;AL194,AN194+(AL194-AM194),TRUE,AL194)</f>
        <v/>
      </c>
      <c r="AQ194" t="str" cm="1">
        <f t="array" aca="1" ref="AQ194" ca="1">_xlfn.IFS($AP194="","",TRUE,IFERROR(_xlfn.XLOOKUP(AP194,INDEX(XLIGH,0,2),INDEX(XLIGH,0,2),,-1),-1))</f>
        <v/>
      </c>
      <c r="AR194" t="str" cm="1">
        <f t="array" aca="1" ref="AR194" ca="1">_xlfn.IFS($AP194="","",TRUE,IFERROR(_xlfn.XLOOKUP(AP194,INDEX(XLIGH,0,2),INDEX(XLIGH,0,1),,-1),-1))</f>
        <v/>
      </c>
      <c r="AS194" t="str" cm="1">
        <f t="array" aca="1" ref="AS194" ca="1">_xlfn.IFS($AP194="","",TRUE,IFERROR(_xlfn.XLOOKUP(AP194,INDEX(XLIGH,0,2),INDEX(XLIGH,0,3),,-1),-1))</f>
        <v/>
      </c>
      <c r="AT194" s="39" t="str" cm="1">
        <f t="array" aca="1" ref="AT194" ca="1">_xlfn.IFS(AP194="","",(AQ194+AS194)&gt;AP194,AR194+(AP194-AQ194),TRUE,AP194)</f>
        <v/>
      </c>
      <c r="AU194" t="str" cm="1">
        <f t="array" aca="1" ref="AU194" ca="1">_xlfn.IFS($AT194="","",TRUE,IFERROR(_xlfn.XLOOKUP(AT194,INDEX(XTEMP,0,2),INDEX(XTEMP,0,2),,-1),-1))</f>
        <v/>
      </c>
      <c r="AV194" t="str" cm="1">
        <f t="array" aca="1" ref="AV194" ca="1">_xlfn.IFS($AT194="","",TRUE,IFERROR(_xlfn.XLOOKUP(AT194,INDEX(XTEMP,0,2),INDEX(XTEMP,0,1),,-1),-1))</f>
        <v/>
      </c>
      <c r="AW194" t="str" cm="1">
        <f t="array" aca="1" ref="AW194" ca="1">_xlfn.IFS($AT194="","",TRUE,IFERROR(_xlfn.XLOOKUP(AT194,INDEX(XTEMP,0,2),INDEX(XTEMP,0,3),,-1),-1))</f>
        <v/>
      </c>
      <c r="AX194" s="39" t="str" cm="1">
        <f t="array" aca="1" ref="AX194" ca="1">_xlfn.IFS(AT194="","",(AU194+AW194)&gt;AT194,AV194+(AT194-AU194),TRUE,AT194)</f>
        <v/>
      </c>
      <c r="AY194" t="str" cm="1">
        <f t="array" aca="1" ref="AY194" ca="1">_xlfn.IFS($AX194="","",TRUE,IFERROR(_xlfn.XLOOKUP(AX194,INDEX(XHUMI,0,2),INDEX(XHUMI,0,2),,-1),-1))</f>
        <v/>
      </c>
      <c r="AZ194" t="str" cm="1">
        <f t="array" aca="1" ref="AZ194" ca="1">_xlfn.IFS($AX194="","",TRUE,IFERROR(_xlfn.XLOOKUP(AX194,INDEX(XHUMI,0,2),INDEX(XHUMI,0,1),,-1),-1))</f>
        <v/>
      </c>
      <c r="BA194" t="str" cm="1">
        <f t="array" aca="1" ref="BA194" ca="1">_xlfn.IFS($AX194="","",TRUE,IFERROR(_xlfn.XLOOKUP(AX194,INDEX(XHUMI,0,2),INDEX(XHUMI,0,3),,-1),-1))</f>
        <v/>
      </c>
      <c r="BB194" s="39" t="str" cm="1">
        <f t="array" aca="1" ref="BB194" ca="1">_xlfn.IFS(AX194="","",(AY194+BA194)&gt;AX194,AZ194+(AX194-AY194),TRUE,AX194)</f>
        <v/>
      </c>
    </row>
    <row r="195" spans="1:54" x14ac:dyDescent="0.3">
      <c r="A195">
        <v>183</v>
      </c>
      <c r="C195" s="9" t="str">
        <f t="shared" ca="1" si="6"/>
        <v>humidity-to-location map:</v>
      </c>
      <c r="D195">
        <f t="shared" ca="1" si="7"/>
        <v>25</v>
      </c>
      <c r="E195" t="str" cm="1">
        <f t="array" aca="1" ref="E195" ca="1">_xlfn.IFS($C195=0,"",
NOT(ISERROR(VALUE(LEFT($C195,1)))),"V",
$A195=1,"begn",
TRUE,LEFT($C195,4)
)</f>
        <v>humi</v>
      </c>
      <c r="F195" t="str" cm="1">
        <f t="array" aca="1" ref="F195:G195" ca="1">_xlfn.IFS($C195=0,"",
TRUE,_xlfn.TEXTSPLIT(IF($A195=1,MID($C195,7,1000),$C195)," ")
)</f>
        <v>humidity-to-location</v>
      </c>
      <c r="G195" t="str">
        <f ca="1"/>
        <v>map:</v>
      </c>
      <c r="U195"/>
      <c r="Z195" s="37" t="str">
        <f t="shared" ca="1" si="8"/>
        <v/>
      </c>
      <c r="AA195" t="str" cm="1">
        <f t="array" aca="1" ref="AA195" ca="1">_xlfn.IFS($Z195="","",TRUE,IFERROR(_xlfn.XLOOKUP(Z195,INDEX(XSEED,0,2),INDEX(XSEED,0,2),,-1),-1))</f>
        <v/>
      </c>
      <c r="AB195" t="str" cm="1">
        <f t="array" aca="1" ref="AB195" ca="1">_xlfn.IFS($Z195="","",TRUE,IFERROR(_xlfn.XLOOKUP(Z195,INDEX(XSEED,0,2),INDEX(XSEED,0,1),,-1),-1))</f>
        <v/>
      </c>
      <c r="AC195" t="str" cm="1">
        <f t="array" aca="1" ref="AC195" ca="1">_xlfn.IFS($Z195="","",TRUE,IFERROR(_xlfn.XLOOKUP(Z195,INDEX(XSEED,0,2),INDEX(XSEED,0,3),,-1),-1))</f>
        <v/>
      </c>
      <c r="AD195" s="39" t="str" cm="1">
        <f t="array" aca="1" ref="AD195" ca="1">_xlfn.IFS(Z195="","",(AA195+AC195)&gt;Z195,AB195+(Z195-AA195),TRUE,Z195)</f>
        <v/>
      </c>
      <c r="AE195" t="str" cm="1">
        <f t="array" aca="1" ref="AE195" ca="1">_xlfn.IFS($AD195="","",TRUE,IFERROR(_xlfn.XLOOKUP(AD195,INDEX(XSOIL,0,2),INDEX(XSOIL,0,2),,-1),-1))</f>
        <v/>
      </c>
      <c r="AF195" t="str" cm="1">
        <f t="array" aca="1" ref="AF195" ca="1">_xlfn.IFS($AD195="","",TRUE,IFERROR(_xlfn.XLOOKUP(AD195,INDEX(XSOIL,0,2),INDEX(XSOIL,0,1),,-1),-1))</f>
        <v/>
      </c>
      <c r="AG195" t="str" cm="1">
        <f t="array" aca="1" ref="AG195" ca="1">_xlfn.IFS($AD195="","",TRUE,IFERROR(_xlfn.XLOOKUP(AD195,INDEX(XSOIL,0,2),INDEX(XSOIL,0,3),,-1),-1))</f>
        <v/>
      </c>
      <c r="AH195" s="39" t="str" cm="1">
        <f t="array" aca="1" ref="AH195" ca="1">_xlfn.IFS(AD195="","",(AE195+AG195)&gt;AD195,AF195+(AD195-AE195),TRUE,AD195)</f>
        <v/>
      </c>
      <c r="AI195" t="str" cm="1">
        <f t="array" aca="1" ref="AI195" ca="1">_xlfn.IFS($AH195="","",TRUE,IFERROR(_xlfn.XLOOKUP(AH195,INDEX(XFERT,0,2),INDEX(XFERT,0,2),,-1),-1))</f>
        <v/>
      </c>
      <c r="AJ195" t="str" cm="1">
        <f t="array" aca="1" ref="AJ195" ca="1">_xlfn.IFS($AH195="","",TRUE,IFERROR(_xlfn.XLOOKUP(AH195,INDEX(XFERT,0,2),INDEX(XFERT,0,1),,-1),-1))</f>
        <v/>
      </c>
      <c r="AK195" t="str" cm="1">
        <f t="array" aca="1" ref="AK195" ca="1">_xlfn.IFS($AH195="","",TRUE,IFERROR(_xlfn.XLOOKUP(AH195,INDEX(XFERT,0,2),INDEX(XFERT,0,3),,-1),-1))</f>
        <v/>
      </c>
      <c r="AL195" s="39" t="str" cm="1">
        <f t="array" aca="1" ref="AL195" ca="1">_xlfn.IFS(AH195="","",(AI195+AK195)&gt;AH195,AJ195+(AH195-AI195),TRUE,AH195)</f>
        <v/>
      </c>
      <c r="AM195" t="str" cm="1">
        <f t="array" aca="1" ref="AM195" ca="1">_xlfn.IFS($AL195="","",TRUE,IFERROR(_xlfn.XLOOKUP(AL195,INDEX(XWATE,0,2),INDEX(XWATE,0,2),,-1),-1))</f>
        <v/>
      </c>
      <c r="AN195" t="str" cm="1">
        <f t="array" aca="1" ref="AN195" ca="1">_xlfn.IFS($AL195="","",TRUE,IFERROR(_xlfn.XLOOKUP(AL195,INDEX(XWATE,0,2),INDEX(XWATE,0,1),,-1),-1))</f>
        <v/>
      </c>
      <c r="AO195" t="str" cm="1">
        <f t="array" aca="1" ref="AO195" ca="1">_xlfn.IFS($AL195="","",TRUE,IFERROR(_xlfn.XLOOKUP(AL195,INDEX(XWATE,0,2),INDEX(XWATE,0,3),,-1),-1))</f>
        <v/>
      </c>
      <c r="AP195" s="39" t="str" cm="1">
        <f t="array" aca="1" ref="AP195" ca="1">_xlfn.IFS(AL195="","",(AM195+AO195)&gt;AL195,AN195+(AL195-AM195),TRUE,AL195)</f>
        <v/>
      </c>
      <c r="AQ195" t="str" cm="1">
        <f t="array" aca="1" ref="AQ195" ca="1">_xlfn.IFS($AP195="","",TRUE,IFERROR(_xlfn.XLOOKUP(AP195,INDEX(XLIGH,0,2),INDEX(XLIGH,0,2),,-1),-1))</f>
        <v/>
      </c>
      <c r="AR195" t="str" cm="1">
        <f t="array" aca="1" ref="AR195" ca="1">_xlfn.IFS($AP195="","",TRUE,IFERROR(_xlfn.XLOOKUP(AP195,INDEX(XLIGH,0,2),INDEX(XLIGH,0,1),,-1),-1))</f>
        <v/>
      </c>
      <c r="AS195" t="str" cm="1">
        <f t="array" aca="1" ref="AS195" ca="1">_xlfn.IFS($AP195="","",TRUE,IFERROR(_xlfn.XLOOKUP(AP195,INDEX(XLIGH,0,2),INDEX(XLIGH,0,3),,-1),-1))</f>
        <v/>
      </c>
      <c r="AT195" s="39" t="str" cm="1">
        <f t="array" aca="1" ref="AT195" ca="1">_xlfn.IFS(AP195="","",(AQ195+AS195)&gt;AP195,AR195+(AP195-AQ195),TRUE,AP195)</f>
        <v/>
      </c>
      <c r="AU195" t="str" cm="1">
        <f t="array" aca="1" ref="AU195" ca="1">_xlfn.IFS($AT195="","",TRUE,IFERROR(_xlfn.XLOOKUP(AT195,INDEX(XTEMP,0,2),INDEX(XTEMP,0,2),,-1),-1))</f>
        <v/>
      </c>
      <c r="AV195" t="str" cm="1">
        <f t="array" aca="1" ref="AV195" ca="1">_xlfn.IFS($AT195="","",TRUE,IFERROR(_xlfn.XLOOKUP(AT195,INDEX(XTEMP,0,2),INDEX(XTEMP,0,1),,-1),-1))</f>
        <v/>
      </c>
      <c r="AW195" t="str" cm="1">
        <f t="array" aca="1" ref="AW195" ca="1">_xlfn.IFS($AT195="","",TRUE,IFERROR(_xlfn.XLOOKUP(AT195,INDEX(XTEMP,0,2),INDEX(XTEMP,0,3),,-1),-1))</f>
        <v/>
      </c>
      <c r="AX195" s="39" t="str" cm="1">
        <f t="array" aca="1" ref="AX195" ca="1">_xlfn.IFS(AT195="","",(AU195+AW195)&gt;AT195,AV195+(AT195-AU195),TRUE,AT195)</f>
        <v/>
      </c>
      <c r="AY195" t="str" cm="1">
        <f t="array" aca="1" ref="AY195" ca="1">_xlfn.IFS($AX195="","",TRUE,IFERROR(_xlfn.XLOOKUP(AX195,INDEX(XHUMI,0,2),INDEX(XHUMI,0,2),,-1),-1))</f>
        <v/>
      </c>
      <c r="AZ195" t="str" cm="1">
        <f t="array" aca="1" ref="AZ195" ca="1">_xlfn.IFS($AX195="","",TRUE,IFERROR(_xlfn.XLOOKUP(AX195,INDEX(XHUMI,0,2),INDEX(XHUMI,0,1),,-1),-1))</f>
        <v/>
      </c>
      <c r="BA195" t="str" cm="1">
        <f t="array" aca="1" ref="BA195" ca="1">_xlfn.IFS($AX195="","",TRUE,IFERROR(_xlfn.XLOOKUP(AX195,INDEX(XHUMI,0,2),INDEX(XHUMI,0,3),,-1),-1))</f>
        <v/>
      </c>
      <c r="BB195" s="39" t="str" cm="1">
        <f t="array" aca="1" ref="BB195" ca="1">_xlfn.IFS(AX195="","",(AY195+BA195)&gt;AX195,AZ195+(AX195-AY195),TRUE,AX195)</f>
        <v/>
      </c>
    </row>
    <row r="196" spans="1:54" x14ac:dyDescent="0.3">
      <c r="A196">
        <v>184</v>
      </c>
      <c r="C196" s="9" t="str">
        <f t="shared" ca="1" si="6"/>
        <v>347042062 4204488573 2962316</v>
      </c>
      <c r="D196">
        <f t="shared" ca="1" si="7"/>
        <v>28</v>
      </c>
      <c r="E196" t="str" cm="1">
        <f t="array" aca="1" ref="E196" ca="1">_xlfn.IFS($C196=0,"",
NOT(ISERROR(VALUE(LEFT($C196,1)))),"V",
$A196=1,"begn",
TRUE,LEFT($C196,4)
)</f>
        <v>V</v>
      </c>
      <c r="F196" t="str" cm="1">
        <f t="array" aca="1" ref="F196:H196" ca="1">_xlfn.IFS($C196=0,"",
TRUE,_xlfn.TEXTSPLIT(IF($A196=1,MID($C196,7,1000),$C196)," ")
)</f>
        <v>347042062</v>
      </c>
      <c r="G196" t="str">
        <f ca="1"/>
        <v>4204488573</v>
      </c>
      <c r="H196" t="str">
        <f ca="1"/>
        <v>2962316</v>
      </c>
      <c r="U196"/>
      <c r="Z196" s="37" t="str">
        <f t="shared" ca="1" si="8"/>
        <v/>
      </c>
      <c r="AA196" t="str" cm="1">
        <f t="array" aca="1" ref="AA196" ca="1">_xlfn.IFS($Z196="","",TRUE,IFERROR(_xlfn.XLOOKUP(Z196,INDEX(XSEED,0,2),INDEX(XSEED,0,2),,-1),-1))</f>
        <v/>
      </c>
      <c r="AB196" t="str" cm="1">
        <f t="array" aca="1" ref="AB196" ca="1">_xlfn.IFS($Z196="","",TRUE,IFERROR(_xlfn.XLOOKUP(Z196,INDEX(XSEED,0,2),INDEX(XSEED,0,1),,-1),-1))</f>
        <v/>
      </c>
      <c r="AC196" t="str" cm="1">
        <f t="array" aca="1" ref="AC196" ca="1">_xlfn.IFS($Z196="","",TRUE,IFERROR(_xlfn.XLOOKUP(Z196,INDEX(XSEED,0,2),INDEX(XSEED,0,3),,-1),-1))</f>
        <v/>
      </c>
      <c r="AD196" s="39" t="str" cm="1">
        <f t="array" aca="1" ref="AD196" ca="1">_xlfn.IFS(Z196="","",(AA196+AC196)&gt;Z196,AB196+(Z196-AA196),TRUE,Z196)</f>
        <v/>
      </c>
      <c r="AE196" t="str" cm="1">
        <f t="array" aca="1" ref="AE196" ca="1">_xlfn.IFS($AD196="","",TRUE,IFERROR(_xlfn.XLOOKUP(AD196,INDEX(XSOIL,0,2),INDEX(XSOIL,0,2),,-1),-1))</f>
        <v/>
      </c>
      <c r="AF196" t="str" cm="1">
        <f t="array" aca="1" ref="AF196" ca="1">_xlfn.IFS($AD196="","",TRUE,IFERROR(_xlfn.XLOOKUP(AD196,INDEX(XSOIL,0,2),INDEX(XSOIL,0,1),,-1),-1))</f>
        <v/>
      </c>
      <c r="AG196" t="str" cm="1">
        <f t="array" aca="1" ref="AG196" ca="1">_xlfn.IFS($AD196="","",TRUE,IFERROR(_xlfn.XLOOKUP(AD196,INDEX(XSOIL,0,2),INDEX(XSOIL,0,3),,-1),-1))</f>
        <v/>
      </c>
      <c r="AH196" s="39" t="str" cm="1">
        <f t="array" aca="1" ref="AH196" ca="1">_xlfn.IFS(AD196="","",(AE196+AG196)&gt;AD196,AF196+(AD196-AE196),TRUE,AD196)</f>
        <v/>
      </c>
      <c r="AI196" t="str" cm="1">
        <f t="array" aca="1" ref="AI196" ca="1">_xlfn.IFS($AH196="","",TRUE,IFERROR(_xlfn.XLOOKUP(AH196,INDEX(XFERT,0,2),INDEX(XFERT,0,2),,-1),-1))</f>
        <v/>
      </c>
      <c r="AJ196" t="str" cm="1">
        <f t="array" aca="1" ref="AJ196" ca="1">_xlfn.IFS($AH196="","",TRUE,IFERROR(_xlfn.XLOOKUP(AH196,INDEX(XFERT,0,2),INDEX(XFERT,0,1),,-1),-1))</f>
        <v/>
      </c>
      <c r="AK196" t="str" cm="1">
        <f t="array" aca="1" ref="AK196" ca="1">_xlfn.IFS($AH196="","",TRUE,IFERROR(_xlfn.XLOOKUP(AH196,INDEX(XFERT,0,2),INDEX(XFERT,0,3),,-1),-1))</f>
        <v/>
      </c>
      <c r="AL196" s="39" t="str" cm="1">
        <f t="array" aca="1" ref="AL196" ca="1">_xlfn.IFS(AH196="","",(AI196+AK196)&gt;AH196,AJ196+(AH196-AI196),TRUE,AH196)</f>
        <v/>
      </c>
      <c r="AM196" t="str" cm="1">
        <f t="array" aca="1" ref="AM196" ca="1">_xlfn.IFS($AL196="","",TRUE,IFERROR(_xlfn.XLOOKUP(AL196,INDEX(XWATE,0,2),INDEX(XWATE,0,2),,-1),-1))</f>
        <v/>
      </c>
      <c r="AN196" t="str" cm="1">
        <f t="array" aca="1" ref="AN196" ca="1">_xlfn.IFS($AL196="","",TRUE,IFERROR(_xlfn.XLOOKUP(AL196,INDEX(XWATE,0,2),INDEX(XWATE,0,1),,-1),-1))</f>
        <v/>
      </c>
      <c r="AO196" t="str" cm="1">
        <f t="array" aca="1" ref="AO196" ca="1">_xlfn.IFS($AL196="","",TRUE,IFERROR(_xlfn.XLOOKUP(AL196,INDEX(XWATE,0,2),INDEX(XWATE,0,3),,-1),-1))</f>
        <v/>
      </c>
      <c r="AP196" s="39" t="str" cm="1">
        <f t="array" aca="1" ref="AP196" ca="1">_xlfn.IFS(AL196="","",(AM196+AO196)&gt;AL196,AN196+(AL196-AM196),TRUE,AL196)</f>
        <v/>
      </c>
      <c r="AQ196" t="str" cm="1">
        <f t="array" aca="1" ref="AQ196" ca="1">_xlfn.IFS($AP196="","",TRUE,IFERROR(_xlfn.XLOOKUP(AP196,INDEX(XLIGH,0,2),INDEX(XLIGH,0,2),,-1),-1))</f>
        <v/>
      </c>
      <c r="AR196" t="str" cm="1">
        <f t="array" aca="1" ref="AR196" ca="1">_xlfn.IFS($AP196="","",TRUE,IFERROR(_xlfn.XLOOKUP(AP196,INDEX(XLIGH,0,2),INDEX(XLIGH,0,1),,-1),-1))</f>
        <v/>
      </c>
      <c r="AS196" t="str" cm="1">
        <f t="array" aca="1" ref="AS196" ca="1">_xlfn.IFS($AP196="","",TRUE,IFERROR(_xlfn.XLOOKUP(AP196,INDEX(XLIGH,0,2),INDEX(XLIGH,0,3),,-1),-1))</f>
        <v/>
      </c>
      <c r="AT196" s="39" t="str" cm="1">
        <f t="array" aca="1" ref="AT196" ca="1">_xlfn.IFS(AP196="","",(AQ196+AS196)&gt;AP196,AR196+(AP196-AQ196),TRUE,AP196)</f>
        <v/>
      </c>
      <c r="AU196" t="str" cm="1">
        <f t="array" aca="1" ref="AU196" ca="1">_xlfn.IFS($AT196="","",TRUE,IFERROR(_xlfn.XLOOKUP(AT196,INDEX(XTEMP,0,2),INDEX(XTEMP,0,2),,-1),-1))</f>
        <v/>
      </c>
      <c r="AV196" t="str" cm="1">
        <f t="array" aca="1" ref="AV196" ca="1">_xlfn.IFS($AT196="","",TRUE,IFERROR(_xlfn.XLOOKUP(AT196,INDEX(XTEMP,0,2),INDEX(XTEMP,0,1),,-1),-1))</f>
        <v/>
      </c>
      <c r="AW196" t="str" cm="1">
        <f t="array" aca="1" ref="AW196" ca="1">_xlfn.IFS($AT196="","",TRUE,IFERROR(_xlfn.XLOOKUP(AT196,INDEX(XTEMP,0,2),INDEX(XTEMP,0,3),,-1),-1))</f>
        <v/>
      </c>
      <c r="AX196" s="39" t="str" cm="1">
        <f t="array" aca="1" ref="AX196" ca="1">_xlfn.IFS(AT196="","",(AU196+AW196)&gt;AT196,AV196+(AT196-AU196),TRUE,AT196)</f>
        <v/>
      </c>
      <c r="AY196" t="str" cm="1">
        <f t="array" aca="1" ref="AY196" ca="1">_xlfn.IFS($AX196="","",TRUE,IFERROR(_xlfn.XLOOKUP(AX196,INDEX(XHUMI,0,2),INDEX(XHUMI,0,2),,-1),-1))</f>
        <v/>
      </c>
      <c r="AZ196" t="str" cm="1">
        <f t="array" aca="1" ref="AZ196" ca="1">_xlfn.IFS($AX196="","",TRUE,IFERROR(_xlfn.XLOOKUP(AX196,INDEX(XHUMI,0,2),INDEX(XHUMI,0,1),,-1),-1))</f>
        <v/>
      </c>
      <c r="BA196" t="str" cm="1">
        <f t="array" aca="1" ref="BA196" ca="1">_xlfn.IFS($AX196="","",TRUE,IFERROR(_xlfn.XLOOKUP(AX196,INDEX(XHUMI,0,2),INDEX(XHUMI,0,3),,-1),-1))</f>
        <v/>
      </c>
      <c r="BB196" s="39" t="str" cm="1">
        <f t="array" aca="1" ref="BB196" ca="1">_xlfn.IFS(AX196="","",(AY196+BA196)&gt;AX196,AZ196+(AX196-AY196),TRUE,AX196)</f>
        <v/>
      </c>
    </row>
    <row r="197" spans="1:54" x14ac:dyDescent="0.3">
      <c r="A197">
        <v>185</v>
      </c>
      <c r="C197" s="9" t="str">
        <f t="shared" ca="1" si="6"/>
        <v>877642375 2878291222 23518224</v>
      </c>
      <c r="D197">
        <f t="shared" ca="1" si="7"/>
        <v>29</v>
      </c>
      <c r="E197" t="str" cm="1">
        <f t="array" aca="1" ref="E197" ca="1">_xlfn.IFS($C197=0,"",
NOT(ISERROR(VALUE(LEFT($C197,1)))),"V",
$A197=1,"begn",
TRUE,LEFT($C197,4)
)</f>
        <v>V</v>
      </c>
      <c r="F197" t="str" cm="1">
        <f t="array" aca="1" ref="F197:H197" ca="1">_xlfn.IFS($C197=0,"",
TRUE,_xlfn.TEXTSPLIT(IF($A197=1,MID($C197,7,1000),$C197)," ")
)</f>
        <v>877642375</v>
      </c>
      <c r="G197" t="str">
        <f ca="1"/>
        <v>2878291222</v>
      </c>
      <c r="H197" t="str">
        <f ca="1"/>
        <v>23518224</v>
      </c>
      <c r="U197"/>
      <c r="Z197" s="37" t="str">
        <f t="shared" ca="1" si="8"/>
        <v/>
      </c>
      <c r="AA197" t="str" cm="1">
        <f t="array" aca="1" ref="AA197" ca="1">_xlfn.IFS($Z197="","",TRUE,IFERROR(_xlfn.XLOOKUP(Z197,INDEX(XSEED,0,2),INDEX(XSEED,0,2),,-1),-1))</f>
        <v/>
      </c>
      <c r="AB197" t="str" cm="1">
        <f t="array" aca="1" ref="AB197" ca="1">_xlfn.IFS($Z197="","",TRUE,IFERROR(_xlfn.XLOOKUP(Z197,INDEX(XSEED,0,2),INDEX(XSEED,0,1),,-1),-1))</f>
        <v/>
      </c>
      <c r="AC197" t="str" cm="1">
        <f t="array" aca="1" ref="AC197" ca="1">_xlfn.IFS($Z197="","",TRUE,IFERROR(_xlfn.XLOOKUP(Z197,INDEX(XSEED,0,2),INDEX(XSEED,0,3),,-1),-1))</f>
        <v/>
      </c>
      <c r="AD197" s="39" t="str" cm="1">
        <f t="array" aca="1" ref="AD197" ca="1">_xlfn.IFS(Z197="","",(AA197+AC197)&gt;Z197,AB197+(Z197-AA197),TRUE,Z197)</f>
        <v/>
      </c>
      <c r="AE197" t="str" cm="1">
        <f t="array" aca="1" ref="AE197" ca="1">_xlfn.IFS($AD197="","",TRUE,IFERROR(_xlfn.XLOOKUP(AD197,INDEX(XSOIL,0,2),INDEX(XSOIL,0,2),,-1),-1))</f>
        <v/>
      </c>
      <c r="AF197" t="str" cm="1">
        <f t="array" aca="1" ref="AF197" ca="1">_xlfn.IFS($AD197="","",TRUE,IFERROR(_xlfn.XLOOKUP(AD197,INDEX(XSOIL,0,2),INDEX(XSOIL,0,1),,-1),-1))</f>
        <v/>
      </c>
      <c r="AG197" t="str" cm="1">
        <f t="array" aca="1" ref="AG197" ca="1">_xlfn.IFS($AD197="","",TRUE,IFERROR(_xlfn.XLOOKUP(AD197,INDEX(XSOIL,0,2),INDEX(XSOIL,0,3),,-1),-1))</f>
        <v/>
      </c>
      <c r="AH197" s="39" t="str" cm="1">
        <f t="array" aca="1" ref="AH197" ca="1">_xlfn.IFS(AD197="","",(AE197+AG197)&gt;AD197,AF197+(AD197-AE197),TRUE,AD197)</f>
        <v/>
      </c>
      <c r="AI197" t="str" cm="1">
        <f t="array" aca="1" ref="AI197" ca="1">_xlfn.IFS($AH197="","",TRUE,IFERROR(_xlfn.XLOOKUP(AH197,INDEX(XFERT,0,2),INDEX(XFERT,0,2),,-1),-1))</f>
        <v/>
      </c>
      <c r="AJ197" t="str" cm="1">
        <f t="array" aca="1" ref="AJ197" ca="1">_xlfn.IFS($AH197="","",TRUE,IFERROR(_xlfn.XLOOKUP(AH197,INDEX(XFERT,0,2),INDEX(XFERT,0,1),,-1),-1))</f>
        <v/>
      </c>
      <c r="AK197" t="str" cm="1">
        <f t="array" aca="1" ref="AK197" ca="1">_xlfn.IFS($AH197="","",TRUE,IFERROR(_xlfn.XLOOKUP(AH197,INDEX(XFERT,0,2),INDEX(XFERT,0,3),,-1),-1))</f>
        <v/>
      </c>
      <c r="AL197" s="39" t="str" cm="1">
        <f t="array" aca="1" ref="AL197" ca="1">_xlfn.IFS(AH197="","",(AI197+AK197)&gt;AH197,AJ197+(AH197-AI197),TRUE,AH197)</f>
        <v/>
      </c>
      <c r="AM197" t="str" cm="1">
        <f t="array" aca="1" ref="AM197" ca="1">_xlfn.IFS($AL197="","",TRUE,IFERROR(_xlfn.XLOOKUP(AL197,INDEX(XWATE,0,2),INDEX(XWATE,0,2),,-1),-1))</f>
        <v/>
      </c>
      <c r="AN197" t="str" cm="1">
        <f t="array" aca="1" ref="AN197" ca="1">_xlfn.IFS($AL197="","",TRUE,IFERROR(_xlfn.XLOOKUP(AL197,INDEX(XWATE,0,2),INDEX(XWATE,0,1),,-1),-1))</f>
        <v/>
      </c>
      <c r="AO197" t="str" cm="1">
        <f t="array" aca="1" ref="AO197" ca="1">_xlfn.IFS($AL197="","",TRUE,IFERROR(_xlfn.XLOOKUP(AL197,INDEX(XWATE,0,2),INDEX(XWATE,0,3),,-1),-1))</f>
        <v/>
      </c>
      <c r="AP197" s="39" t="str" cm="1">
        <f t="array" aca="1" ref="AP197" ca="1">_xlfn.IFS(AL197="","",(AM197+AO197)&gt;AL197,AN197+(AL197-AM197),TRUE,AL197)</f>
        <v/>
      </c>
      <c r="AQ197" t="str" cm="1">
        <f t="array" aca="1" ref="AQ197" ca="1">_xlfn.IFS($AP197="","",TRUE,IFERROR(_xlfn.XLOOKUP(AP197,INDEX(XLIGH,0,2),INDEX(XLIGH,0,2),,-1),-1))</f>
        <v/>
      </c>
      <c r="AR197" t="str" cm="1">
        <f t="array" aca="1" ref="AR197" ca="1">_xlfn.IFS($AP197="","",TRUE,IFERROR(_xlfn.XLOOKUP(AP197,INDEX(XLIGH,0,2),INDEX(XLIGH,0,1),,-1),-1))</f>
        <v/>
      </c>
      <c r="AS197" t="str" cm="1">
        <f t="array" aca="1" ref="AS197" ca="1">_xlfn.IFS($AP197="","",TRUE,IFERROR(_xlfn.XLOOKUP(AP197,INDEX(XLIGH,0,2),INDEX(XLIGH,0,3),,-1),-1))</f>
        <v/>
      </c>
      <c r="AT197" s="39" t="str" cm="1">
        <f t="array" aca="1" ref="AT197" ca="1">_xlfn.IFS(AP197="","",(AQ197+AS197)&gt;AP197,AR197+(AP197-AQ197),TRUE,AP197)</f>
        <v/>
      </c>
      <c r="AU197" t="str" cm="1">
        <f t="array" aca="1" ref="AU197" ca="1">_xlfn.IFS($AT197="","",TRUE,IFERROR(_xlfn.XLOOKUP(AT197,INDEX(XTEMP,0,2),INDEX(XTEMP,0,2),,-1),-1))</f>
        <v/>
      </c>
      <c r="AV197" t="str" cm="1">
        <f t="array" aca="1" ref="AV197" ca="1">_xlfn.IFS($AT197="","",TRUE,IFERROR(_xlfn.XLOOKUP(AT197,INDEX(XTEMP,0,2),INDEX(XTEMP,0,1),,-1),-1))</f>
        <v/>
      </c>
      <c r="AW197" t="str" cm="1">
        <f t="array" aca="1" ref="AW197" ca="1">_xlfn.IFS($AT197="","",TRUE,IFERROR(_xlfn.XLOOKUP(AT197,INDEX(XTEMP,0,2),INDEX(XTEMP,0,3),,-1),-1))</f>
        <v/>
      </c>
      <c r="AX197" s="39" t="str" cm="1">
        <f t="array" aca="1" ref="AX197" ca="1">_xlfn.IFS(AT197="","",(AU197+AW197)&gt;AT197,AV197+(AT197-AU197),TRUE,AT197)</f>
        <v/>
      </c>
      <c r="AY197" t="str" cm="1">
        <f t="array" aca="1" ref="AY197" ca="1">_xlfn.IFS($AX197="","",TRUE,IFERROR(_xlfn.XLOOKUP(AX197,INDEX(XHUMI,0,2),INDEX(XHUMI,0,2),,-1),-1))</f>
        <v/>
      </c>
      <c r="AZ197" t="str" cm="1">
        <f t="array" aca="1" ref="AZ197" ca="1">_xlfn.IFS($AX197="","",TRUE,IFERROR(_xlfn.XLOOKUP(AX197,INDEX(XHUMI,0,2),INDEX(XHUMI,0,1),,-1),-1))</f>
        <v/>
      </c>
      <c r="BA197" t="str" cm="1">
        <f t="array" aca="1" ref="BA197" ca="1">_xlfn.IFS($AX197="","",TRUE,IFERROR(_xlfn.XLOOKUP(AX197,INDEX(XHUMI,0,2),INDEX(XHUMI,0,3),,-1),-1))</f>
        <v/>
      </c>
      <c r="BB197" s="39" t="str" cm="1">
        <f t="array" aca="1" ref="BB197" ca="1">_xlfn.IFS(AX197="","",(AY197+BA197)&gt;AX197,AZ197+(AX197-AY197),TRUE,AX197)</f>
        <v/>
      </c>
    </row>
    <row r="198" spans="1:54" x14ac:dyDescent="0.3">
      <c r="A198">
        <v>186</v>
      </c>
      <c r="C198" s="9" t="str">
        <f t="shared" ca="1" si="6"/>
        <v>3638916554 3484768713 5466055</v>
      </c>
      <c r="D198">
        <f t="shared" ca="1" si="7"/>
        <v>29</v>
      </c>
      <c r="E198" t="str" cm="1">
        <f t="array" aca="1" ref="E198" ca="1">_xlfn.IFS($C198=0,"",
NOT(ISERROR(VALUE(LEFT($C198,1)))),"V",
$A198=1,"begn",
TRUE,LEFT($C198,4)
)</f>
        <v>V</v>
      </c>
      <c r="F198" t="str" cm="1">
        <f t="array" aca="1" ref="F198:H198" ca="1">_xlfn.IFS($C198=0,"",
TRUE,_xlfn.TEXTSPLIT(IF($A198=1,MID($C198,7,1000),$C198)," ")
)</f>
        <v>3638916554</v>
      </c>
      <c r="G198" t="str">
        <f ca="1"/>
        <v>3484768713</v>
      </c>
      <c r="H198" t="str">
        <f ca="1"/>
        <v>5466055</v>
      </c>
      <c r="U198"/>
      <c r="Z198" s="37" t="str">
        <f t="shared" ca="1" si="8"/>
        <v/>
      </c>
      <c r="AA198" t="str" cm="1">
        <f t="array" aca="1" ref="AA198" ca="1">_xlfn.IFS($Z198="","",TRUE,IFERROR(_xlfn.XLOOKUP(Z198,INDEX(XSEED,0,2),INDEX(XSEED,0,2),,-1),-1))</f>
        <v/>
      </c>
      <c r="AB198" t="str" cm="1">
        <f t="array" aca="1" ref="AB198" ca="1">_xlfn.IFS($Z198="","",TRUE,IFERROR(_xlfn.XLOOKUP(Z198,INDEX(XSEED,0,2),INDEX(XSEED,0,1),,-1),-1))</f>
        <v/>
      </c>
      <c r="AC198" t="str" cm="1">
        <f t="array" aca="1" ref="AC198" ca="1">_xlfn.IFS($Z198="","",TRUE,IFERROR(_xlfn.XLOOKUP(Z198,INDEX(XSEED,0,2),INDEX(XSEED,0,3),,-1),-1))</f>
        <v/>
      </c>
      <c r="AD198" s="39" t="str" cm="1">
        <f t="array" aca="1" ref="AD198" ca="1">_xlfn.IFS(Z198="","",(AA198+AC198)&gt;Z198,AB198+(Z198-AA198),TRUE,Z198)</f>
        <v/>
      </c>
      <c r="AE198" t="str" cm="1">
        <f t="array" aca="1" ref="AE198" ca="1">_xlfn.IFS($AD198="","",TRUE,IFERROR(_xlfn.XLOOKUP(AD198,INDEX(XSOIL,0,2),INDEX(XSOIL,0,2),,-1),-1))</f>
        <v/>
      </c>
      <c r="AF198" t="str" cm="1">
        <f t="array" aca="1" ref="AF198" ca="1">_xlfn.IFS($AD198="","",TRUE,IFERROR(_xlfn.XLOOKUP(AD198,INDEX(XSOIL,0,2),INDEX(XSOIL,0,1),,-1),-1))</f>
        <v/>
      </c>
      <c r="AG198" t="str" cm="1">
        <f t="array" aca="1" ref="AG198" ca="1">_xlfn.IFS($AD198="","",TRUE,IFERROR(_xlfn.XLOOKUP(AD198,INDEX(XSOIL,0,2),INDEX(XSOIL,0,3),,-1),-1))</f>
        <v/>
      </c>
      <c r="AH198" s="39" t="str" cm="1">
        <f t="array" aca="1" ref="AH198" ca="1">_xlfn.IFS(AD198="","",(AE198+AG198)&gt;AD198,AF198+(AD198-AE198),TRUE,AD198)</f>
        <v/>
      </c>
      <c r="AI198" t="str" cm="1">
        <f t="array" aca="1" ref="AI198" ca="1">_xlfn.IFS($AH198="","",TRUE,IFERROR(_xlfn.XLOOKUP(AH198,INDEX(XFERT,0,2),INDEX(XFERT,0,2),,-1),-1))</f>
        <v/>
      </c>
      <c r="AJ198" t="str" cm="1">
        <f t="array" aca="1" ref="AJ198" ca="1">_xlfn.IFS($AH198="","",TRUE,IFERROR(_xlfn.XLOOKUP(AH198,INDEX(XFERT,0,2),INDEX(XFERT,0,1),,-1),-1))</f>
        <v/>
      </c>
      <c r="AK198" t="str" cm="1">
        <f t="array" aca="1" ref="AK198" ca="1">_xlfn.IFS($AH198="","",TRUE,IFERROR(_xlfn.XLOOKUP(AH198,INDEX(XFERT,0,2),INDEX(XFERT,0,3),,-1),-1))</f>
        <v/>
      </c>
      <c r="AL198" s="39" t="str" cm="1">
        <f t="array" aca="1" ref="AL198" ca="1">_xlfn.IFS(AH198="","",(AI198+AK198)&gt;AH198,AJ198+(AH198-AI198),TRUE,AH198)</f>
        <v/>
      </c>
      <c r="AM198" t="str" cm="1">
        <f t="array" aca="1" ref="AM198" ca="1">_xlfn.IFS($AL198="","",TRUE,IFERROR(_xlfn.XLOOKUP(AL198,INDEX(XWATE,0,2),INDEX(XWATE,0,2),,-1),-1))</f>
        <v/>
      </c>
      <c r="AN198" t="str" cm="1">
        <f t="array" aca="1" ref="AN198" ca="1">_xlfn.IFS($AL198="","",TRUE,IFERROR(_xlfn.XLOOKUP(AL198,INDEX(XWATE,0,2),INDEX(XWATE,0,1),,-1),-1))</f>
        <v/>
      </c>
      <c r="AO198" t="str" cm="1">
        <f t="array" aca="1" ref="AO198" ca="1">_xlfn.IFS($AL198="","",TRUE,IFERROR(_xlfn.XLOOKUP(AL198,INDEX(XWATE,0,2),INDEX(XWATE,0,3),,-1),-1))</f>
        <v/>
      </c>
      <c r="AP198" s="39" t="str" cm="1">
        <f t="array" aca="1" ref="AP198" ca="1">_xlfn.IFS(AL198="","",(AM198+AO198)&gt;AL198,AN198+(AL198-AM198),TRUE,AL198)</f>
        <v/>
      </c>
      <c r="AQ198" t="str" cm="1">
        <f t="array" aca="1" ref="AQ198" ca="1">_xlfn.IFS($AP198="","",TRUE,IFERROR(_xlfn.XLOOKUP(AP198,INDEX(XLIGH,0,2),INDEX(XLIGH,0,2),,-1),-1))</f>
        <v/>
      </c>
      <c r="AR198" t="str" cm="1">
        <f t="array" aca="1" ref="AR198" ca="1">_xlfn.IFS($AP198="","",TRUE,IFERROR(_xlfn.XLOOKUP(AP198,INDEX(XLIGH,0,2),INDEX(XLIGH,0,1),,-1),-1))</f>
        <v/>
      </c>
      <c r="AS198" t="str" cm="1">
        <f t="array" aca="1" ref="AS198" ca="1">_xlfn.IFS($AP198="","",TRUE,IFERROR(_xlfn.XLOOKUP(AP198,INDEX(XLIGH,0,2),INDEX(XLIGH,0,3),,-1),-1))</f>
        <v/>
      </c>
      <c r="AT198" s="39" t="str" cm="1">
        <f t="array" aca="1" ref="AT198" ca="1">_xlfn.IFS(AP198="","",(AQ198+AS198)&gt;AP198,AR198+(AP198-AQ198),TRUE,AP198)</f>
        <v/>
      </c>
      <c r="AU198" t="str" cm="1">
        <f t="array" aca="1" ref="AU198" ca="1">_xlfn.IFS($AT198="","",TRUE,IFERROR(_xlfn.XLOOKUP(AT198,INDEX(XTEMP,0,2),INDEX(XTEMP,0,2),,-1),-1))</f>
        <v/>
      </c>
      <c r="AV198" t="str" cm="1">
        <f t="array" aca="1" ref="AV198" ca="1">_xlfn.IFS($AT198="","",TRUE,IFERROR(_xlfn.XLOOKUP(AT198,INDEX(XTEMP,0,2),INDEX(XTEMP,0,1),,-1),-1))</f>
        <v/>
      </c>
      <c r="AW198" t="str" cm="1">
        <f t="array" aca="1" ref="AW198" ca="1">_xlfn.IFS($AT198="","",TRUE,IFERROR(_xlfn.XLOOKUP(AT198,INDEX(XTEMP,0,2),INDEX(XTEMP,0,3),,-1),-1))</f>
        <v/>
      </c>
      <c r="AX198" s="39" t="str" cm="1">
        <f t="array" aca="1" ref="AX198" ca="1">_xlfn.IFS(AT198="","",(AU198+AW198)&gt;AT198,AV198+(AT198-AU198),TRUE,AT198)</f>
        <v/>
      </c>
      <c r="AY198" t="str" cm="1">
        <f t="array" aca="1" ref="AY198" ca="1">_xlfn.IFS($AX198="","",TRUE,IFERROR(_xlfn.XLOOKUP(AX198,INDEX(XHUMI,0,2),INDEX(XHUMI,0,2),,-1),-1))</f>
        <v/>
      </c>
      <c r="AZ198" t="str" cm="1">
        <f t="array" aca="1" ref="AZ198" ca="1">_xlfn.IFS($AX198="","",TRUE,IFERROR(_xlfn.XLOOKUP(AX198,INDEX(XHUMI,0,2),INDEX(XHUMI,0,1),,-1),-1))</f>
        <v/>
      </c>
      <c r="BA198" t="str" cm="1">
        <f t="array" aca="1" ref="BA198" ca="1">_xlfn.IFS($AX198="","",TRUE,IFERROR(_xlfn.XLOOKUP(AX198,INDEX(XHUMI,0,2),INDEX(XHUMI,0,3),,-1),-1))</f>
        <v/>
      </c>
      <c r="BB198" s="39" t="str" cm="1">
        <f t="array" aca="1" ref="BB198" ca="1">_xlfn.IFS(AX198="","",(AY198+BA198)&gt;AX198,AZ198+(AX198-AY198),TRUE,AX198)</f>
        <v/>
      </c>
    </row>
    <row r="199" spans="1:54" x14ac:dyDescent="0.3">
      <c r="A199">
        <v>187</v>
      </c>
      <c r="C199" s="9" t="str">
        <f t="shared" ca="1" si="6"/>
        <v>2890676240 3280663590 83564486</v>
      </c>
      <c r="D199">
        <f t="shared" ca="1" si="7"/>
        <v>30</v>
      </c>
      <c r="E199" t="str" cm="1">
        <f t="array" aca="1" ref="E199" ca="1">_xlfn.IFS($C199=0,"",
NOT(ISERROR(VALUE(LEFT($C199,1)))),"V",
$A199=1,"begn",
TRUE,LEFT($C199,4)
)</f>
        <v>V</v>
      </c>
      <c r="F199" t="str" cm="1">
        <f t="array" aca="1" ref="F199:H199" ca="1">_xlfn.IFS($C199=0,"",
TRUE,_xlfn.TEXTSPLIT(IF($A199=1,MID($C199,7,1000),$C199)," ")
)</f>
        <v>2890676240</v>
      </c>
      <c r="G199" t="str">
        <f ca="1"/>
        <v>3280663590</v>
      </c>
      <c r="H199" t="str">
        <f ca="1"/>
        <v>83564486</v>
      </c>
      <c r="U199"/>
      <c r="Z199" s="37" t="str">
        <f t="shared" ca="1" si="8"/>
        <v/>
      </c>
      <c r="AA199" t="str" cm="1">
        <f t="array" aca="1" ref="AA199" ca="1">_xlfn.IFS($Z199="","",TRUE,IFERROR(_xlfn.XLOOKUP(Z199,INDEX(XSEED,0,2),INDEX(XSEED,0,2),,-1),-1))</f>
        <v/>
      </c>
      <c r="AB199" t="str" cm="1">
        <f t="array" aca="1" ref="AB199" ca="1">_xlfn.IFS($Z199="","",TRUE,IFERROR(_xlfn.XLOOKUP(Z199,INDEX(XSEED,0,2),INDEX(XSEED,0,1),,-1),-1))</f>
        <v/>
      </c>
      <c r="AC199" t="str" cm="1">
        <f t="array" aca="1" ref="AC199" ca="1">_xlfn.IFS($Z199="","",TRUE,IFERROR(_xlfn.XLOOKUP(Z199,INDEX(XSEED,0,2),INDEX(XSEED,0,3),,-1),-1))</f>
        <v/>
      </c>
      <c r="AD199" s="39" t="str" cm="1">
        <f t="array" aca="1" ref="AD199" ca="1">_xlfn.IFS(Z199="","",(AA199+AC199)&gt;Z199,AB199+(Z199-AA199),TRUE,Z199)</f>
        <v/>
      </c>
      <c r="AE199" t="str" cm="1">
        <f t="array" aca="1" ref="AE199" ca="1">_xlfn.IFS($AD199="","",TRUE,IFERROR(_xlfn.XLOOKUP(AD199,INDEX(XSOIL,0,2),INDEX(XSOIL,0,2),,-1),-1))</f>
        <v/>
      </c>
      <c r="AF199" t="str" cm="1">
        <f t="array" aca="1" ref="AF199" ca="1">_xlfn.IFS($AD199="","",TRUE,IFERROR(_xlfn.XLOOKUP(AD199,INDEX(XSOIL,0,2),INDEX(XSOIL,0,1),,-1),-1))</f>
        <v/>
      </c>
      <c r="AG199" t="str" cm="1">
        <f t="array" aca="1" ref="AG199" ca="1">_xlfn.IFS($AD199="","",TRUE,IFERROR(_xlfn.XLOOKUP(AD199,INDEX(XSOIL,0,2),INDEX(XSOIL,0,3),,-1),-1))</f>
        <v/>
      </c>
      <c r="AH199" s="39" t="str" cm="1">
        <f t="array" aca="1" ref="AH199" ca="1">_xlfn.IFS(AD199="","",(AE199+AG199)&gt;AD199,AF199+(AD199-AE199),TRUE,AD199)</f>
        <v/>
      </c>
      <c r="AI199" t="str" cm="1">
        <f t="array" aca="1" ref="AI199" ca="1">_xlfn.IFS($AH199="","",TRUE,IFERROR(_xlfn.XLOOKUP(AH199,INDEX(XFERT,0,2),INDEX(XFERT,0,2),,-1),-1))</f>
        <v/>
      </c>
      <c r="AJ199" t="str" cm="1">
        <f t="array" aca="1" ref="AJ199" ca="1">_xlfn.IFS($AH199="","",TRUE,IFERROR(_xlfn.XLOOKUP(AH199,INDEX(XFERT,0,2),INDEX(XFERT,0,1),,-1),-1))</f>
        <v/>
      </c>
      <c r="AK199" t="str" cm="1">
        <f t="array" aca="1" ref="AK199" ca="1">_xlfn.IFS($AH199="","",TRUE,IFERROR(_xlfn.XLOOKUP(AH199,INDEX(XFERT,0,2),INDEX(XFERT,0,3),,-1),-1))</f>
        <v/>
      </c>
      <c r="AL199" s="39" t="str" cm="1">
        <f t="array" aca="1" ref="AL199" ca="1">_xlfn.IFS(AH199="","",(AI199+AK199)&gt;AH199,AJ199+(AH199-AI199),TRUE,AH199)</f>
        <v/>
      </c>
      <c r="AM199" t="str" cm="1">
        <f t="array" aca="1" ref="AM199" ca="1">_xlfn.IFS($AL199="","",TRUE,IFERROR(_xlfn.XLOOKUP(AL199,INDEX(XWATE,0,2),INDEX(XWATE,0,2),,-1),-1))</f>
        <v/>
      </c>
      <c r="AN199" t="str" cm="1">
        <f t="array" aca="1" ref="AN199" ca="1">_xlfn.IFS($AL199="","",TRUE,IFERROR(_xlfn.XLOOKUP(AL199,INDEX(XWATE,0,2),INDEX(XWATE,0,1),,-1),-1))</f>
        <v/>
      </c>
      <c r="AO199" t="str" cm="1">
        <f t="array" aca="1" ref="AO199" ca="1">_xlfn.IFS($AL199="","",TRUE,IFERROR(_xlfn.XLOOKUP(AL199,INDEX(XWATE,0,2),INDEX(XWATE,0,3),,-1),-1))</f>
        <v/>
      </c>
      <c r="AP199" s="39" t="str" cm="1">
        <f t="array" aca="1" ref="AP199" ca="1">_xlfn.IFS(AL199="","",(AM199+AO199)&gt;AL199,AN199+(AL199-AM199),TRUE,AL199)</f>
        <v/>
      </c>
      <c r="AQ199" t="str" cm="1">
        <f t="array" aca="1" ref="AQ199" ca="1">_xlfn.IFS($AP199="","",TRUE,IFERROR(_xlfn.XLOOKUP(AP199,INDEX(XLIGH,0,2),INDEX(XLIGH,0,2),,-1),-1))</f>
        <v/>
      </c>
      <c r="AR199" t="str" cm="1">
        <f t="array" aca="1" ref="AR199" ca="1">_xlfn.IFS($AP199="","",TRUE,IFERROR(_xlfn.XLOOKUP(AP199,INDEX(XLIGH,0,2),INDEX(XLIGH,0,1),,-1),-1))</f>
        <v/>
      </c>
      <c r="AS199" t="str" cm="1">
        <f t="array" aca="1" ref="AS199" ca="1">_xlfn.IFS($AP199="","",TRUE,IFERROR(_xlfn.XLOOKUP(AP199,INDEX(XLIGH,0,2),INDEX(XLIGH,0,3),,-1),-1))</f>
        <v/>
      </c>
      <c r="AT199" s="39" t="str" cm="1">
        <f t="array" aca="1" ref="AT199" ca="1">_xlfn.IFS(AP199="","",(AQ199+AS199)&gt;AP199,AR199+(AP199-AQ199),TRUE,AP199)</f>
        <v/>
      </c>
      <c r="AU199" t="str" cm="1">
        <f t="array" aca="1" ref="AU199" ca="1">_xlfn.IFS($AT199="","",TRUE,IFERROR(_xlfn.XLOOKUP(AT199,INDEX(XTEMP,0,2),INDEX(XTEMP,0,2),,-1),-1))</f>
        <v/>
      </c>
      <c r="AV199" t="str" cm="1">
        <f t="array" aca="1" ref="AV199" ca="1">_xlfn.IFS($AT199="","",TRUE,IFERROR(_xlfn.XLOOKUP(AT199,INDEX(XTEMP,0,2),INDEX(XTEMP,0,1),,-1),-1))</f>
        <v/>
      </c>
      <c r="AW199" t="str" cm="1">
        <f t="array" aca="1" ref="AW199" ca="1">_xlfn.IFS($AT199="","",TRUE,IFERROR(_xlfn.XLOOKUP(AT199,INDEX(XTEMP,0,2),INDEX(XTEMP,0,3),,-1),-1))</f>
        <v/>
      </c>
      <c r="AX199" s="39" t="str" cm="1">
        <f t="array" aca="1" ref="AX199" ca="1">_xlfn.IFS(AT199="","",(AU199+AW199)&gt;AT199,AV199+(AT199-AU199),TRUE,AT199)</f>
        <v/>
      </c>
      <c r="AY199" t="str" cm="1">
        <f t="array" aca="1" ref="AY199" ca="1">_xlfn.IFS($AX199="","",TRUE,IFERROR(_xlfn.XLOOKUP(AX199,INDEX(XHUMI,0,2),INDEX(XHUMI,0,2),,-1),-1))</f>
        <v/>
      </c>
      <c r="AZ199" t="str" cm="1">
        <f t="array" aca="1" ref="AZ199" ca="1">_xlfn.IFS($AX199="","",TRUE,IFERROR(_xlfn.XLOOKUP(AX199,INDEX(XHUMI,0,2),INDEX(XHUMI,0,1),,-1),-1))</f>
        <v/>
      </c>
      <c r="BA199" t="str" cm="1">
        <f t="array" aca="1" ref="BA199" ca="1">_xlfn.IFS($AX199="","",TRUE,IFERROR(_xlfn.XLOOKUP(AX199,INDEX(XHUMI,0,2),INDEX(XHUMI,0,3),,-1),-1))</f>
        <v/>
      </c>
      <c r="BB199" s="39" t="str" cm="1">
        <f t="array" aca="1" ref="BB199" ca="1">_xlfn.IFS(AX199="","",(AY199+BA199)&gt;AX199,AZ199+(AX199-AY199),TRUE,AX199)</f>
        <v/>
      </c>
    </row>
    <row r="200" spans="1:54" x14ac:dyDescent="0.3">
      <c r="A200">
        <v>188</v>
      </c>
      <c r="C200" s="9" t="str">
        <f t="shared" ca="1" si="6"/>
        <v>201731623 3228655138 52008452</v>
      </c>
      <c r="D200">
        <f t="shared" ca="1" si="7"/>
        <v>29</v>
      </c>
      <c r="E200" t="str" cm="1">
        <f t="array" aca="1" ref="E200" ca="1">_xlfn.IFS($C200=0,"",
NOT(ISERROR(VALUE(LEFT($C200,1)))),"V",
$A200=1,"begn",
TRUE,LEFT($C200,4)
)</f>
        <v>V</v>
      </c>
      <c r="F200" t="str" cm="1">
        <f t="array" aca="1" ref="F200:H200" ca="1">_xlfn.IFS($C200=0,"",
TRUE,_xlfn.TEXTSPLIT(IF($A200=1,MID($C200,7,1000),$C200)," ")
)</f>
        <v>201731623</v>
      </c>
      <c r="G200" t="str">
        <f ca="1"/>
        <v>3228655138</v>
      </c>
      <c r="H200" t="str">
        <f ca="1"/>
        <v>52008452</v>
      </c>
      <c r="U200"/>
      <c r="Z200" s="37" t="str">
        <f t="shared" ca="1" si="8"/>
        <v/>
      </c>
      <c r="AA200" t="str" cm="1">
        <f t="array" aca="1" ref="AA200" ca="1">_xlfn.IFS($Z200="","",TRUE,IFERROR(_xlfn.XLOOKUP(Z200,INDEX(XSEED,0,2),INDEX(XSEED,0,2),,-1),-1))</f>
        <v/>
      </c>
      <c r="AB200" t="str" cm="1">
        <f t="array" aca="1" ref="AB200" ca="1">_xlfn.IFS($Z200="","",TRUE,IFERROR(_xlfn.XLOOKUP(Z200,INDEX(XSEED,0,2),INDEX(XSEED,0,1),,-1),-1))</f>
        <v/>
      </c>
      <c r="AC200" t="str" cm="1">
        <f t="array" aca="1" ref="AC200" ca="1">_xlfn.IFS($Z200="","",TRUE,IFERROR(_xlfn.XLOOKUP(Z200,INDEX(XSEED,0,2),INDEX(XSEED,0,3),,-1),-1))</f>
        <v/>
      </c>
      <c r="AD200" s="39" t="str" cm="1">
        <f t="array" aca="1" ref="AD200" ca="1">_xlfn.IFS(Z200="","",(AA200+AC200)&gt;Z200,AB200+(Z200-AA200),TRUE,Z200)</f>
        <v/>
      </c>
      <c r="AE200" t="str" cm="1">
        <f t="array" aca="1" ref="AE200" ca="1">_xlfn.IFS($AD200="","",TRUE,IFERROR(_xlfn.XLOOKUP(AD200,INDEX(XSOIL,0,2),INDEX(XSOIL,0,2),,-1),-1))</f>
        <v/>
      </c>
      <c r="AF200" t="str" cm="1">
        <f t="array" aca="1" ref="AF200" ca="1">_xlfn.IFS($AD200="","",TRUE,IFERROR(_xlfn.XLOOKUP(AD200,INDEX(XSOIL,0,2),INDEX(XSOIL,0,1),,-1),-1))</f>
        <v/>
      </c>
      <c r="AG200" t="str" cm="1">
        <f t="array" aca="1" ref="AG200" ca="1">_xlfn.IFS($AD200="","",TRUE,IFERROR(_xlfn.XLOOKUP(AD200,INDEX(XSOIL,0,2),INDEX(XSOIL,0,3),,-1),-1))</f>
        <v/>
      </c>
      <c r="AH200" s="39" t="str" cm="1">
        <f t="array" aca="1" ref="AH200" ca="1">_xlfn.IFS(AD200="","",(AE200+AG200)&gt;AD200,AF200+(AD200-AE200),TRUE,AD200)</f>
        <v/>
      </c>
      <c r="AI200" t="str" cm="1">
        <f t="array" aca="1" ref="AI200" ca="1">_xlfn.IFS($AH200="","",TRUE,IFERROR(_xlfn.XLOOKUP(AH200,INDEX(XFERT,0,2),INDEX(XFERT,0,2),,-1),-1))</f>
        <v/>
      </c>
      <c r="AJ200" t="str" cm="1">
        <f t="array" aca="1" ref="AJ200" ca="1">_xlfn.IFS($AH200="","",TRUE,IFERROR(_xlfn.XLOOKUP(AH200,INDEX(XFERT,0,2),INDEX(XFERT,0,1),,-1),-1))</f>
        <v/>
      </c>
      <c r="AK200" t="str" cm="1">
        <f t="array" aca="1" ref="AK200" ca="1">_xlfn.IFS($AH200="","",TRUE,IFERROR(_xlfn.XLOOKUP(AH200,INDEX(XFERT,0,2),INDEX(XFERT,0,3),,-1),-1))</f>
        <v/>
      </c>
      <c r="AL200" s="39" t="str" cm="1">
        <f t="array" aca="1" ref="AL200" ca="1">_xlfn.IFS(AH200="","",(AI200+AK200)&gt;AH200,AJ200+(AH200-AI200),TRUE,AH200)</f>
        <v/>
      </c>
      <c r="AM200" t="str" cm="1">
        <f t="array" aca="1" ref="AM200" ca="1">_xlfn.IFS($AL200="","",TRUE,IFERROR(_xlfn.XLOOKUP(AL200,INDEX(XWATE,0,2),INDEX(XWATE,0,2),,-1),-1))</f>
        <v/>
      </c>
      <c r="AN200" t="str" cm="1">
        <f t="array" aca="1" ref="AN200" ca="1">_xlfn.IFS($AL200="","",TRUE,IFERROR(_xlfn.XLOOKUP(AL200,INDEX(XWATE,0,2),INDEX(XWATE,0,1),,-1),-1))</f>
        <v/>
      </c>
      <c r="AO200" t="str" cm="1">
        <f t="array" aca="1" ref="AO200" ca="1">_xlfn.IFS($AL200="","",TRUE,IFERROR(_xlfn.XLOOKUP(AL200,INDEX(XWATE,0,2),INDEX(XWATE,0,3),,-1),-1))</f>
        <v/>
      </c>
      <c r="AP200" s="39" t="str" cm="1">
        <f t="array" aca="1" ref="AP200" ca="1">_xlfn.IFS(AL200="","",(AM200+AO200)&gt;AL200,AN200+(AL200-AM200),TRUE,AL200)</f>
        <v/>
      </c>
      <c r="AQ200" t="str" cm="1">
        <f t="array" aca="1" ref="AQ200" ca="1">_xlfn.IFS($AP200="","",TRUE,IFERROR(_xlfn.XLOOKUP(AP200,INDEX(XLIGH,0,2),INDEX(XLIGH,0,2),,-1),-1))</f>
        <v/>
      </c>
      <c r="AR200" t="str" cm="1">
        <f t="array" aca="1" ref="AR200" ca="1">_xlfn.IFS($AP200="","",TRUE,IFERROR(_xlfn.XLOOKUP(AP200,INDEX(XLIGH,0,2),INDEX(XLIGH,0,1),,-1),-1))</f>
        <v/>
      </c>
      <c r="AS200" t="str" cm="1">
        <f t="array" aca="1" ref="AS200" ca="1">_xlfn.IFS($AP200="","",TRUE,IFERROR(_xlfn.XLOOKUP(AP200,INDEX(XLIGH,0,2),INDEX(XLIGH,0,3),,-1),-1))</f>
        <v/>
      </c>
      <c r="AT200" s="39" t="str" cm="1">
        <f t="array" aca="1" ref="AT200" ca="1">_xlfn.IFS(AP200="","",(AQ200+AS200)&gt;AP200,AR200+(AP200-AQ200),TRUE,AP200)</f>
        <v/>
      </c>
      <c r="AU200" t="str" cm="1">
        <f t="array" aca="1" ref="AU200" ca="1">_xlfn.IFS($AT200="","",TRUE,IFERROR(_xlfn.XLOOKUP(AT200,INDEX(XTEMP,0,2),INDEX(XTEMP,0,2),,-1),-1))</f>
        <v/>
      </c>
      <c r="AV200" t="str" cm="1">
        <f t="array" aca="1" ref="AV200" ca="1">_xlfn.IFS($AT200="","",TRUE,IFERROR(_xlfn.XLOOKUP(AT200,INDEX(XTEMP,0,2),INDEX(XTEMP,0,1),,-1),-1))</f>
        <v/>
      </c>
      <c r="AW200" t="str" cm="1">
        <f t="array" aca="1" ref="AW200" ca="1">_xlfn.IFS($AT200="","",TRUE,IFERROR(_xlfn.XLOOKUP(AT200,INDEX(XTEMP,0,2),INDEX(XTEMP,0,3),,-1),-1))</f>
        <v/>
      </c>
      <c r="AX200" s="39" t="str" cm="1">
        <f t="array" aca="1" ref="AX200" ca="1">_xlfn.IFS(AT200="","",(AU200+AW200)&gt;AT200,AV200+(AT200-AU200),TRUE,AT200)</f>
        <v/>
      </c>
      <c r="AY200" t="str" cm="1">
        <f t="array" aca="1" ref="AY200" ca="1">_xlfn.IFS($AX200="","",TRUE,IFERROR(_xlfn.XLOOKUP(AX200,INDEX(XHUMI,0,2),INDEX(XHUMI,0,2),,-1),-1))</f>
        <v/>
      </c>
      <c r="AZ200" t="str" cm="1">
        <f t="array" aca="1" ref="AZ200" ca="1">_xlfn.IFS($AX200="","",TRUE,IFERROR(_xlfn.XLOOKUP(AX200,INDEX(XHUMI,0,2),INDEX(XHUMI,0,1),,-1),-1))</f>
        <v/>
      </c>
      <c r="BA200" t="str" cm="1">
        <f t="array" aca="1" ref="BA200" ca="1">_xlfn.IFS($AX200="","",TRUE,IFERROR(_xlfn.XLOOKUP(AX200,INDEX(XHUMI,0,2),INDEX(XHUMI,0,3),,-1),-1))</f>
        <v/>
      </c>
      <c r="BB200" s="39" t="str" cm="1">
        <f t="array" aca="1" ref="BB200" ca="1">_xlfn.IFS(AX200="","",(AY200+BA200)&gt;AX200,AZ200+(AX200-AY200),TRUE,AX200)</f>
        <v/>
      </c>
    </row>
    <row r="201" spans="1:54" x14ac:dyDescent="0.3">
      <c r="A201">
        <v>189</v>
      </c>
      <c r="C201" s="9" t="str">
        <f t="shared" ca="1" si="6"/>
        <v>1692198890 1946017811 25211210</v>
      </c>
      <c r="D201">
        <f t="shared" ca="1" si="7"/>
        <v>30</v>
      </c>
      <c r="E201" t="str" cm="1">
        <f t="array" aca="1" ref="E201" ca="1">_xlfn.IFS($C201=0,"",
NOT(ISERROR(VALUE(LEFT($C201,1)))),"V",
$A201=1,"begn",
TRUE,LEFT($C201,4)
)</f>
        <v>V</v>
      </c>
      <c r="F201" t="str" cm="1">
        <f t="array" aca="1" ref="F201:H201" ca="1">_xlfn.IFS($C201=0,"",
TRUE,_xlfn.TEXTSPLIT(IF($A201=1,MID($C201,7,1000),$C201)," ")
)</f>
        <v>1692198890</v>
      </c>
      <c r="G201" t="str">
        <f ca="1"/>
        <v>1946017811</v>
      </c>
      <c r="H201" t="str">
        <f ca="1"/>
        <v>25211210</v>
      </c>
      <c r="U201"/>
      <c r="Z201" s="37" t="str">
        <f t="shared" ca="1" si="8"/>
        <v/>
      </c>
      <c r="AA201" t="str" cm="1">
        <f t="array" aca="1" ref="AA201" ca="1">_xlfn.IFS($Z201="","",TRUE,IFERROR(_xlfn.XLOOKUP(Z201,INDEX(XSEED,0,2),INDEX(XSEED,0,2),,-1),-1))</f>
        <v/>
      </c>
      <c r="AB201" t="str" cm="1">
        <f t="array" aca="1" ref="AB201" ca="1">_xlfn.IFS($Z201="","",TRUE,IFERROR(_xlfn.XLOOKUP(Z201,INDEX(XSEED,0,2),INDEX(XSEED,0,1),,-1),-1))</f>
        <v/>
      </c>
      <c r="AC201" t="str" cm="1">
        <f t="array" aca="1" ref="AC201" ca="1">_xlfn.IFS($Z201="","",TRUE,IFERROR(_xlfn.XLOOKUP(Z201,INDEX(XSEED,0,2),INDEX(XSEED,0,3),,-1),-1))</f>
        <v/>
      </c>
      <c r="AD201" s="39" t="str" cm="1">
        <f t="array" aca="1" ref="AD201" ca="1">_xlfn.IFS(Z201="","",(AA201+AC201)&gt;Z201,AB201+(Z201-AA201),TRUE,Z201)</f>
        <v/>
      </c>
      <c r="AE201" t="str" cm="1">
        <f t="array" aca="1" ref="AE201" ca="1">_xlfn.IFS($AD201="","",TRUE,IFERROR(_xlfn.XLOOKUP(AD201,INDEX(XSOIL,0,2),INDEX(XSOIL,0,2),,-1),-1))</f>
        <v/>
      </c>
      <c r="AF201" t="str" cm="1">
        <f t="array" aca="1" ref="AF201" ca="1">_xlfn.IFS($AD201="","",TRUE,IFERROR(_xlfn.XLOOKUP(AD201,INDEX(XSOIL,0,2),INDEX(XSOIL,0,1),,-1),-1))</f>
        <v/>
      </c>
      <c r="AG201" t="str" cm="1">
        <f t="array" aca="1" ref="AG201" ca="1">_xlfn.IFS($AD201="","",TRUE,IFERROR(_xlfn.XLOOKUP(AD201,INDEX(XSOIL,0,2),INDEX(XSOIL,0,3),,-1),-1))</f>
        <v/>
      </c>
      <c r="AH201" s="39" t="str" cm="1">
        <f t="array" aca="1" ref="AH201" ca="1">_xlfn.IFS(AD201="","",(AE201+AG201)&gt;AD201,AF201+(AD201-AE201),TRUE,AD201)</f>
        <v/>
      </c>
      <c r="AI201" t="str" cm="1">
        <f t="array" aca="1" ref="AI201" ca="1">_xlfn.IFS($AH201="","",TRUE,IFERROR(_xlfn.XLOOKUP(AH201,INDEX(XFERT,0,2),INDEX(XFERT,0,2),,-1),-1))</f>
        <v/>
      </c>
      <c r="AJ201" t="str" cm="1">
        <f t="array" aca="1" ref="AJ201" ca="1">_xlfn.IFS($AH201="","",TRUE,IFERROR(_xlfn.XLOOKUP(AH201,INDEX(XFERT,0,2),INDEX(XFERT,0,1),,-1),-1))</f>
        <v/>
      </c>
      <c r="AK201" t="str" cm="1">
        <f t="array" aca="1" ref="AK201" ca="1">_xlfn.IFS($AH201="","",TRUE,IFERROR(_xlfn.XLOOKUP(AH201,INDEX(XFERT,0,2),INDEX(XFERT,0,3),,-1),-1))</f>
        <v/>
      </c>
      <c r="AL201" s="39" t="str" cm="1">
        <f t="array" aca="1" ref="AL201" ca="1">_xlfn.IFS(AH201="","",(AI201+AK201)&gt;AH201,AJ201+(AH201-AI201),TRUE,AH201)</f>
        <v/>
      </c>
      <c r="AM201" t="str" cm="1">
        <f t="array" aca="1" ref="AM201" ca="1">_xlfn.IFS($AL201="","",TRUE,IFERROR(_xlfn.XLOOKUP(AL201,INDEX(XWATE,0,2),INDEX(XWATE,0,2),,-1),-1))</f>
        <v/>
      </c>
      <c r="AN201" t="str" cm="1">
        <f t="array" aca="1" ref="AN201" ca="1">_xlfn.IFS($AL201="","",TRUE,IFERROR(_xlfn.XLOOKUP(AL201,INDEX(XWATE,0,2),INDEX(XWATE,0,1),,-1),-1))</f>
        <v/>
      </c>
      <c r="AO201" t="str" cm="1">
        <f t="array" aca="1" ref="AO201" ca="1">_xlfn.IFS($AL201="","",TRUE,IFERROR(_xlfn.XLOOKUP(AL201,INDEX(XWATE,0,2),INDEX(XWATE,0,3),,-1),-1))</f>
        <v/>
      </c>
      <c r="AP201" s="39" t="str" cm="1">
        <f t="array" aca="1" ref="AP201" ca="1">_xlfn.IFS(AL201="","",(AM201+AO201)&gt;AL201,AN201+(AL201-AM201),TRUE,AL201)</f>
        <v/>
      </c>
      <c r="AQ201" t="str" cm="1">
        <f t="array" aca="1" ref="AQ201" ca="1">_xlfn.IFS($AP201="","",TRUE,IFERROR(_xlfn.XLOOKUP(AP201,INDEX(XLIGH,0,2),INDEX(XLIGH,0,2),,-1),-1))</f>
        <v/>
      </c>
      <c r="AR201" t="str" cm="1">
        <f t="array" aca="1" ref="AR201" ca="1">_xlfn.IFS($AP201="","",TRUE,IFERROR(_xlfn.XLOOKUP(AP201,INDEX(XLIGH,0,2),INDEX(XLIGH,0,1),,-1),-1))</f>
        <v/>
      </c>
      <c r="AS201" t="str" cm="1">
        <f t="array" aca="1" ref="AS201" ca="1">_xlfn.IFS($AP201="","",TRUE,IFERROR(_xlfn.XLOOKUP(AP201,INDEX(XLIGH,0,2),INDEX(XLIGH,0,3),,-1),-1))</f>
        <v/>
      </c>
      <c r="AT201" s="39" t="str" cm="1">
        <f t="array" aca="1" ref="AT201" ca="1">_xlfn.IFS(AP201="","",(AQ201+AS201)&gt;AP201,AR201+(AP201-AQ201),TRUE,AP201)</f>
        <v/>
      </c>
      <c r="AU201" t="str" cm="1">
        <f t="array" aca="1" ref="AU201" ca="1">_xlfn.IFS($AT201="","",TRUE,IFERROR(_xlfn.XLOOKUP(AT201,INDEX(XTEMP,0,2),INDEX(XTEMP,0,2),,-1),-1))</f>
        <v/>
      </c>
      <c r="AV201" t="str" cm="1">
        <f t="array" aca="1" ref="AV201" ca="1">_xlfn.IFS($AT201="","",TRUE,IFERROR(_xlfn.XLOOKUP(AT201,INDEX(XTEMP,0,2),INDEX(XTEMP,0,1),,-1),-1))</f>
        <v/>
      </c>
      <c r="AW201" t="str" cm="1">
        <f t="array" aca="1" ref="AW201" ca="1">_xlfn.IFS($AT201="","",TRUE,IFERROR(_xlfn.XLOOKUP(AT201,INDEX(XTEMP,0,2),INDEX(XTEMP,0,3),,-1),-1))</f>
        <v/>
      </c>
      <c r="AX201" s="39" t="str" cm="1">
        <f t="array" aca="1" ref="AX201" ca="1">_xlfn.IFS(AT201="","",(AU201+AW201)&gt;AT201,AV201+(AT201-AU201),TRUE,AT201)</f>
        <v/>
      </c>
      <c r="AY201" t="str" cm="1">
        <f t="array" aca="1" ref="AY201" ca="1">_xlfn.IFS($AX201="","",TRUE,IFERROR(_xlfn.XLOOKUP(AX201,INDEX(XHUMI,0,2),INDEX(XHUMI,0,2),,-1),-1))</f>
        <v/>
      </c>
      <c r="AZ201" t="str" cm="1">
        <f t="array" aca="1" ref="AZ201" ca="1">_xlfn.IFS($AX201="","",TRUE,IFERROR(_xlfn.XLOOKUP(AX201,INDEX(XHUMI,0,2),INDEX(XHUMI,0,1),,-1),-1))</f>
        <v/>
      </c>
      <c r="BA201" t="str" cm="1">
        <f t="array" aca="1" ref="BA201" ca="1">_xlfn.IFS($AX201="","",TRUE,IFERROR(_xlfn.XLOOKUP(AX201,INDEX(XHUMI,0,2),INDEX(XHUMI,0,3),,-1),-1))</f>
        <v/>
      </c>
      <c r="BB201" s="39" t="str" cm="1">
        <f t="array" aca="1" ref="BB201" ca="1">_xlfn.IFS(AX201="","",(AY201+BA201)&gt;AX201,AZ201+(AX201-AY201),TRUE,AX201)</f>
        <v/>
      </c>
    </row>
    <row r="202" spans="1:54" x14ac:dyDescent="0.3">
      <c r="A202">
        <v>190</v>
      </c>
      <c r="C202" s="9" t="str">
        <f t="shared" ca="1" si="6"/>
        <v>1717410100 1270737209 92827656</v>
      </c>
      <c r="D202">
        <f t="shared" ca="1" si="7"/>
        <v>30</v>
      </c>
      <c r="E202" t="str" cm="1">
        <f t="array" aca="1" ref="E202" ca="1">_xlfn.IFS($C202=0,"",
NOT(ISERROR(VALUE(LEFT($C202,1)))),"V",
$A202=1,"begn",
TRUE,LEFT($C202,4)
)</f>
        <v>V</v>
      </c>
      <c r="F202" t="str" cm="1">
        <f t="array" aca="1" ref="F202:H202" ca="1">_xlfn.IFS($C202=0,"",
TRUE,_xlfn.TEXTSPLIT(IF($A202=1,MID($C202,7,1000),$C202)," ")
)</f>
        <v>1717410100</v>
      </c>
      <c r="G202" t="str">
        <f ca="1"/>
        <v>1270737209</v>
      </c>
      <c r="H202" t="str">
        <f ca="1"/>
        <v>92827656</v>
      </c>
      <c r="U202"/>
      <c r="Z202" s="37" t="str">
        <f t="shared" ca="1" si="8"/>
        <v/>
      </c>
      <c r="AA202" t="str" cm="1">
        <f t="array" aca="1" ref="AA202" ca="1">_xlfn.IFS($Z202="","",TRUE,IFERROR(_xlfn.XLOOKUP(Z202,INDEX(XSEED,0,2),INDEX(XSEED,0,2),,-1),-1))</f>
        <v/>
      </c>
      <c r="AB202" t="str" cm="1">
        <f t="array" aca="1" ref="AB202" ca="1">_xlfn.IFS($Z202="","",TRUE,IFERROR(_xlfn.XLOOKUP(Z202,INDEX(XSEED,0,2),INDEX(XSEED,0,1),,-1),-1))</f>
        <v/>
      </c>
      <c r="AC202" t="str" cm="1">
        <f t="array" aca="1" ref="AC202" ca="1">_xlfn.IFS($Z202="","",TRUE,IFERROR(_xlfn.XLOOKUP(Z202,INDEX(XSEED,0,2),INDEX(XSEED,0,3),,-1),-1))</f>
        <v/>
      </c>
      <c r="AD202" s="39" t="str" cm="1">
        <f t="array" aca="1" ref="AD202" ca="1">_xlfn.IFS(Z202="","",(AA202+AC202)&gt;Z202,AB202+(Z202-AA202),TRUE,Z202)</f>
        <v/>
      </c>
      <c r="AE202" t="str" cm="1">
        <f t="array" aca="1" ref="AE202" ca="1">_xlfn.IFS($AD202="","",TRUE,IFERROR(_xlfn.XLOOKUP(AD202,INDEX(XSOIL,0,2),INDEX(XSOIL,0,2),,-1),-1))</f>
        <v/>
      </c>
      <c r="AF202" t="str" cm="1">
        <f t="array" aca="1" ref="AF202" ca="1">_xlfn.IFS($AD202="","",TRUE,IFERROR(_xlfn.XLOOKUP(AD202,INDEX(XSOIL,0,2),INDEX(XSOIL,0,1),,-1),-1))</f>
        <v/>
      </c>
      <c r="AG202" t="str" cm="1">
        <f t="array" aca="1" ref="AG202" ca="1">_xlfn.IFS($AD202="","",TRUE,IFERROR(_xlfn.XLOOKUP(AD202,INDEX(XSOIL,0,2),INDEX(XSOIL,0,3),,-1),-1))</f>
        <v/>
      </c>
      <c r="AH202" s="39" t="str" cm="1">
        <f t="array" aca="1" ref="AH202" ca="1">_xlfn.IFS(AD202="","",(AE202+AG202)&gt;AD202,AF202+(AD202-AE202),TRUE,AD202)</f>
        <v/>
      </c>
      <c r="AI202" t="str" cm="1">
        <f t="array" aca="1" ref="AI202" ca="1">_xlfn.IFS($AH202="","",TRUE,IFERROR(_xlfn.XLOOKUP(AH202,INDEX(XFERT,0,2),INDEX(XFERT,0,2),,-1),-1))</f>
        <v/>
      </c>
      <c r="AJ202" t="str" cm="1">
        <f t="array" aca="1" ref="AJ202" ca="1">_xlfn.IFS($AH202="","",TRUE,IFERROR(_xlfn.XLOOKUP(AH202,INDEX(XFERT,0,2),INDEX(XFERT,0,1),,-1),-1))</f>
        <v/>
      </c>
      <c r="AK202" t="str" cm="1">
        <f t="array" aca="1" ref="AK202" ca="1">_xlfn.IFS($AH202="","",TRUE,IFERROR(_xlfn.XLOOKUP(AH202,INDEX(XFERT,0,2),INDEX(XFERT,0,3),,-1),-1))</f>
        <v/>
      </c>
      <c r="AL202" s="39" t="str" cm="1">
        <f t="array" aca="1" ref="AL202" ca="1">_xlfn.IFS(AH202="","",(AI202+AK202)&gt;AH202,AJ202+(AH202-AI202),TRUE,AH202)</f>
        <v/>
      </c>
      <c r="AM202" t="str" cm="1">
        <f t="array" aca="1" ref="AM202" ca="1">_xlfn.IFS($AL202="","",TRUE,IFERROR(_xlfn.XLOOKUP(AL202,INDEX(XWATE,0,2),INDEX(XWATE,0,2),,-1),-1))</f>
        <v/>
      </c>
      <c r="AN202" t="str" cm="1">
        <f t="array" aca="1" ref="AN202" ca="1">_xlfn.IFS($AL202="","",TRUE,IFERROR(_xlfn.XLOOKUP(AL202,INDEX(XWATE,0,2),INDEX(XWATE,0,1),,-1),-1))</f>
        <v/>
      </c>
      <c r="AO202" t="str" cm="1">
        <f t="array" aca="1" ref="AO202" ca="1">_xlfn.IFS($AL202="","",TRUE,IFERROR(_xlfn.XLOOKUP(AL202,INDEX(XWATE,0,2),INDEX(XWATE,0,3),,-1),-1))</f>
        <v/>
      </c>
      <c r="AP202" s="39" t="str" cm="1">
        <f t="array" aca="1" ref="AP202" ca="1">_xlfn.IFS(AL202="","",(AM202+AO202)&gt;AL202,AN202+(AL202-AM202),TRUE,AL202)</f>
        <v/>
      </c>
      <c r="AQ202" t="str" cm="1">
        <f t="array" aca="1" ref="AQ202" ca="1">_xlfn.IFS($AP202="","",TRUE,IFERROR(_xlfn.XLOOKUP(AP202,INDEX(XLIGH,0,2),INDEX(XLIGH,0,2),,-1),-1))</f>
        <v/>
      </c>
      <c r="AR202" t="str" cm="1">
        <f t="array" aca="1" ref="AR202" ca="1">_xlfn.IFS($AP202="","",TRUE,IFERROR(_xlfn.XLOOKUP(AP202,INDEX(XLIGH,0,2),INDEX(XLIGH,0,1),,-1),-1))</f>
        <v/>
      </c>
      <c r="AS202" t="str" cm="1">
        <f t="array" aca="1" ref="AS202" ca="1">_xlfn.IFS($AP202="","",TRUE,IFERROR(_xlfn.XLOOKUP(AP202,INDEX(XLIGH,0,2),INDEX(XLIGH,0,3),,-1),-1))</f>
        <v/>
      </c>
      <c r="AT202" s="39" t="str" cm="1">
        <f t="array" aca="1" ref="AT202" ca="1">_xlfn.IFS(AP202="","",(AQ202+AS202)&gt;AP202,AR202+(AP202-AQ202),TRUE,AP202)</f>
        <v/>
      </c>
      <c r="AU202" t="str" cm="1">
        <f t="array" aca="1" ref="AU202" ca="1">_xlfn.IFS($AT202="","",TRUE,IFERROR(_xlfn.XLOOKUP(AT202,INDEX(XTEMP,0,2),INDEX(XTEMP,0,2),,-1),-1))</f>
        <v/>
      </c>
      <c r="AV202" t="str" cm="1">
        <f t="array" aca="1" ref="AV202" ca="1">_xlfn.IFS($AT202="","",TRUE,IFERROR(_xlfn.XLOOKUP(AT202,INDEX(XTEMP,0,2),INDEX(XTEMP,0,1),,-1),-1))</f>
        <v/>
      </c>
      <c r="AW202" t="str" cm="1">
        <f t="array" aca="1" ref="AW202" ca="1">_xlfn.IFS($AT202="","",TRUE,IFERROR(_xlfn.XLOOKUP(AT202,INDEX(XTEMP,0,2),INDEX(XTEMP,0,3),,-1),-1))</f>
        <v/>
      </c>
      <c r="AX202" s="39" t="str" cm="1">
        <f t="array" aca="1" ref="AX202" ca="1">_xlfn.IFS(AT202="","",(AU202+AW202)&gt;AT202,AV202+(AT202-AU202),TRUE,AT202)</f>
        <v/>
      </c>
      <c r="AY202" t="str" cm="1">
        <f t="array" aca="1" ref="AY202" ca="1">_xlfn.IFS($AX202="","",TRUE,IFERROR(_xlfn.XLOOKUP(AX202,INDEX(XHUMI,0,2),INDEX(XHUMI,0,2),,-1),-1))</f>
        <v/>
      </c>
      <c r="AZ202" t="str" cm="1">
        <f t="array" aca="1" ref="AZ202" ca="1">_xlfn.IFS($AX202="","",TRUE,IFERROR(_xlfn.XLOOKUP(AX202,INDEX(XHUMI,0,2),INDEX(XHUMI,0,1),,-1),-1))</f>
        <v/>
      </c>
      <c r="BA202" t="str" cm="1">
        <f t="array" aca="1" ref="BA202" ca="1">_xlfn.IFS($AX202="","",TRUE,IFERROR(_xlfn.XLOOKUP(AX202,INDEX(XHUMI,0,2),INDEX(XHUMI,0,3),,-1),-1))</f>
        <v/>
      </c>
      <c r="BB202" s="39" t="str" cm="1">
        <f t="array" aca="1" ref="BB202" ca="1">_xlfn.IFS(AX202="","",(AY202+BA202)&gt;AX202,AZ202+(AX202-AY202),TRUE,AX202)</f>
        <v/>
      </c>
    </row>
    <row r="203" spans="1:54" x14ac:dyDescent="0.3">
      <c r="A203">
        <v>191</v>
      </c>
      <c r="C203" s="9" t="str">
        <f t="shared" ca="1" si="6"/>
        <v>3598929376 3630765534 39987178</v>
      </c>
      <c r="D203">
        <f t="shared" ca="1" si="7"/>
        <v>30</v>
      </c>
      <c r="E203" t="str" cm="1">
        <f t="array" aca="1" ref="E203" ca="1">_xlfn.IFS($C203=0,"",
NOT(ISERROR(VALUE(LEFT($C203,1)))),"V",
$A203=1,"begn",
TRUE,LEFT($C203,4)
)</f>
        <v>V</v>
      </c>
      <c r="F203" t="str" cm="1">
        <f t="array" aca="1" ref="F203:H203" ca="1">_xlfn.IFS($C203=0,"",
TRUE,_xlfn.TEXTSPLIT(IF($A203=1,MID($C203,7,1000),$C203)," ")
)</f>
        <v>3598929376</v>
      </c>
      <c r="G203" t="str">
        <f ca="1"/>
        <v>3630765534</v>
      </c>
      <c r="H203" t="str">
        <f ca="1"/>
        <v>39987178</v>
      </c>
      <c r="U203"/>
      <c r="Z203" s="37" t="str">
        <f t="shared" ca="1" si="8"/>
        <v/>
      </c>
      <c r="AA203" t="str" cm="1">
        <f t="array" aca="1" ref="AA203" ca="1">_xlfn.IFS($Z203="","",TRUE,IFERROR(_xlfn.XLOOKUP(Z203,INDEX(XSEED,0,2),INDEX(XSEED,0,2),,-1),-1))</f>
        <v/>
      </c>
      <c r="AB203" t="str" cm="1">
        <f t="array" aca="1" ref="AB203" ca="1">_xlfn.IFS($Z203="","",TRUE,IFERROR(_xlfn.XLOOKUP(Z203,INDEX(XSEED,0,2),INDEX(XSEED,0,1),,-1),-1))</f>
        <v/>
      </c>
      <c r="AC203" t="str" cm="1">
        <f t="array" aca="1" ref="AC203" ca="1">_xlfn.IFS($Z203="","",TRUE,IFERROR(_xlfn.XLOOKUP(Z203,INDEX(XSEED,0,2),INDEX(XSEED,0,3),,-1),-1))</f>
        <v/>
      </c>
      <c r="AD203" s="39" t="str" cm="1">
        <f t="array" aca="1" ref="AD203" ca="1">_xlfn.IFS(Z203="","",(AA203+AC203)&gt;Z203,AB203+(Z203-AA203),TRUE,Z203)</f>
        <v/>
      </c>
      <c r="AE203" t="str" cm="1">
        <f t="array" aca="1" ref="AE203" ca="1">_xlfn.IFS($AD203="","",TRUE,IFERROR(_xlfn.XLOOKUP(AD203,INDEX(XSOIL,0,2),INDEX(XSOIL,0,2),,-1),-1))</f>
        <v/>
      </c>
      <c r="AF203" t="str" cm="1">
        <f t="array" aca="1" ref="AF203" ca="1">_xlfn.IFS($AD203="","",TRUE,IFERROR(_xlfn.XLOOKUP(AD203,INDEX(XSOIL,0,2),INDEX(XSOIL,0,1),,-1),-1))</f>
        <v/>
      </c>
      <c r="AG203" t="str" cm="1">
        <f t="array" aca="1" ref="AG203" ca="1">_xlfn.IFS($AD203="","",TRUE,IFERROR(_xlfn.XLOOKUP(AD203,INDEX(XSOIL,0,2),INDEX(XSOIL,0,3),,-1),-1))</f>
        <v/>
      </c>
      <c r="AH203" s="39" t="str" cm="1">
        <f t="array" aca="1" ref="AH203" ca="1">_xlfn.IFS(AD203="","",(AE203+AG203)&gt;AD203,AF203+(AD203-AE203),TRUE,AD203)</f>
        <v/>
      </c>
      <c r="AI203" t="str" cm="1">
        <f t="array" aca="1" ref="AI203" ca="1">_xlfn.IFS($AH203="","",TRUE,IFERROR(_xlfn.XLOOKUP(AH203,INDEX(XFERT,0,2),INDEX(XFERT,0,2),,-1),-1))</f>
        <v/>
      </c>
      <c r="AJ203" t="str" cm="1">
        <f t="array" aca="1" ref="AJ203" ca="1">_xlfn.IFS($AH203="","",TRUE,IFERROR(_xlfn.XLOOKUP(AH203,INDEX(XFERT,0,2),INDEX(XFERT,0,1),,-1),-1))</f>
        <v/>
      </c>
      <c r="AK203" t="str" cm="1">
        <f t="array" aca="1" ref="AK203" ca="1">_xlfn.IFS($AH203="","",TRUE,IFERROR(_xlfn.XLOOKUP(AH203,INDEX(XFERT,0,2),INDEX(XFERT,0,3),,-1),-1))</f>
        <v/>
      </c>
      <c r="AL203" s="39" t="str" cm="1">
        <f t="array" aca="1" ref="AL203" ca="1">_xlfn.IFS(AH203="","",(AI203+AK203)&gt;AH203,AJ203+(AH203-AI203),TRUE,AH203)</f>
        <v/>
      </c>
      <c r="AM203" t="str" cm="1">
        <f t="array" aca="1" ref="AM203" ca="1">_xlfn.IFS($AL203="","",TRUE,IFERROR(_xlfn.XLOOKUP(AL203,INDEX(XWATE,0,2),INDEX(XWATE,0,2),,-1),-1))</f>
        <v/>
      </c>
      <c r="AN203" t="str" cm="1">
        <f t="array" aca="1" ref="AN203" ca="1">_xlfn.IFS($AL203="","",TRUE,IFERROR(_xlfn.XLOOKUP(AL203,INDEX(XWATE,0,2),INDEX(XWATE,0,1),,-1),-1))</f>
        <v/>
      </c>
      <c r="AO203" t="str" cm="1">
        <f t="array" aca="1" ref="AO203" ca="1">_xlfn.IFS($AL203="","",TRUE,IFERROR(_xlfn.XLOOKUP(AL203,INDEX(XWATE,0,2),INDEX(XWATE,0,3),,-1),-1))</f>
        <v/>
      </c>
      <c r="AP203" s="39" t="str" cm="1">
        <f t="array" aca="1" ref="AP203" ca="1">_xlfn.IFS(AL203="","",(AM203+AO203)&gt;AL203,AN203+(AL203-AM203),TRUE,AL203)</f>
        <v/>
      </c>
      <c r="AQ203" t="str" cm="1">
        <f t="array" aca="1" ref="AQ203" ca="1">_xlfn.IFS($AP203="","",TRUE,IFERROR(_xlfn.XLOOKUP(AP203,INDEX(XLIGH,0,2),INDEX(XLIGH,0,2),,-1),-1))</f>
        <v/>
      </c>
      <c r="AR203" t="str" cm="1">
        <f t="array" aca="1" ref="AR203" ca="1">_xlfn.IFS($AP203="","",TRUE,IFERROR(_xlfn.XLOOKUP(AP203,INDEX(XLIGH,0,2),INDEX(XLIGH,0,1),,-1),-1))</f>
        <v/>
      </c>
      <c r="AS203" t="str" cm="1">
        <f t="array" aca="1" ref="AS203" ca="1">_xlfn.IFS($AP203="","",TRUE,IFERROR(_xlfn.XLOOKUP(AP203,INDEX(XLIGH,0,2),INDEX(XLIGH,0,3),,-1),-1))</f>
        <v/>
      </c>
      <c r="AT203" s="39" t="str" cm="1">
        <f t="array" aca="1" ref="AT203" ca="1">_xlfn.IFS(AP203="","",(AQ203+AS203)&gt;AP203,AR203+(AP203-AQ203),TRUE,AP203)</f>
        <v/>
      </c>
      <c r="AU203" t="str" cm="1">
        <f t="array" aca="1" ref="AU203" ca="1">_xlfn.IFS($AT203="","",TRUE,IFERROR(_xlfn.XLOOKUP(AT203,INDEX(XTEMP,0,2),INDEX(XTEMP,0,2),,-1),-1))</f>
        <v/>
      </c>
      <c r="AV203" t="str" cm="1">
        <f t="array" aca="1" ref="AV203" ca="1">_xlfn.IFS($AT203="","",TRUE,IFERROR(_xlfn.XLOOKUP(AT203,INDEX(XTEMP,0,2),INDEX(XTEMP,0,1),,-1),-1))</f>
        <v/>
      </c>
      <c r="AW203" t="str" cm="1">
        <f t="array" aca="1" ref="AW203" ca="1">_xlfn.IFS($AT203="","",TRUE,IFERROR(_xlfn.XLOOKUP(AT203,INDEX(XTEMP,0,2),INDEX(XTEMP,0,3),,-1),-1))</f>
        <v/>
      </c>
      <c r="AX203" s="39" t="str" cm="1">
        <f t="array" aca="1" ref="AX203" ca="1">_xlfn.IFS(AT203="","",(AU203+AW203)&gt;AT203,AV203+(AT203-AU203),TRUE,AT203)</f>
        <v/>
      </c>
      <c r="AY203" t="str" cm="1">
        <f t="array" aca="1" ref="AY203" ca="1">_xlfn.IFS($AX203="","",TRUE,IFERROR(_xlfn.XLOOKUP(AX203,INDEX(XHUMI,0,2),INDEX(XHUMI,0,2),,-1),-1))</f>
        <v/>
      </c>
      <c r="AZ203" t="str" cm="1">
        <f t="array" aca="1" ref="AZ203" ca="1">_xlfn.IFS($AX203="","",TRUE,IFERROR(_xlfn.XLOOKUP(AX203,INDEX(XHUMI,0,2),INDEX(XHUMI,0,1),,-1),-1))</f>
        <v/>
      </c>
      <c r="BA203" t="str" cm="1">
        <f t="array" aca="1" ref="BA203" ca="1">_xlfn.IFS($AX203="","",TRUE,IFERROR(_xlfn.XLOOKUP(AX203,INDEX(XHUMI,0,2),INDEX(XHUMI,0,3),,-1),-1))</f>
        <v/>
      </c>
      <c r="BB203" s="39" t="str" cm="1">
        <f t="array" aca="1" ref="BB203" ca="1">_xlfn.IFS(AX203="","",(AY203+BA203)&gt;AX203,AZ203+(AX203-AY203),TRUE,AX203)</f>
        <v/>
      </c>
    </row>
    <row r="204" spans="1:54" x14ac:dyDescent="0.3">
      <c r="A204">
        <v>192</v>
      </c>
      <c r="C204" s="9" t="str">
        <f t="shared" ca="1" si="6"/>
        <v>2226479211 1578430526 262844314</v>
      </c>
      <c r="D204">
        <f t="shared" ca="1" si="7"/>
        <v>31</v>
      </c>
      <c r="E204" t="str" cm="1">
        <f t="array" aca="1" ref="E204" ca="1">_xlfn.IFS($C204=0,"",
NOT(ISERROR(VALUE(LEFT($C204,1)))),"V",
$A204=1,"begn",
TRUE,LEFT($C204,4)
)</f>
        <v>V</v>
      </c>
      <c r="F204" t="str" cm="1">
        <f t="array" aca="1" ref="F204:H204" ca="1">_xlfn.IFS($C204=0,"",
TRUE,_xlfn.TEXTSPLIT(IF($A204=1,MID($C204,7,1000),$C204)," ")
)</f>
        <v>2226479211</v>
      </c>
      <c r="G204" t="str">
        <f ca="1"/>
        <v>1578430526</v>
      </c>
      <c r="H204" t="str">
        <f ca="1"/>
        <v>262844314</v>
      </c>
      <c r="U204"/>
      <c r="Z204" s="37" t="str">
        <f t="shared" ca="1" si="8"/>
        <v/>
      </c>
      <c r="AA204" t="str" cm="1">
        <f t="array" aca="1" ref="AA204" ca="1">_xlfn.IFS($Z204="","",TRUE,IFERROR(_xlfn.XLOOKUP(Z204,INDEX(XSEED,0,2),INDEX(XSEED,0,2),,-1),-1))</f>
        <v/>
      </c>
      <c r="AB204" t="str" cm="1">
        <f t="array" aca="1" ref="AB204" ca="1">_xlfn.IFS($Z204="","",TRUE,IFERROR(_xlfn.XLOOKUP(Z204,INDEX(XSEED,0,2),INDEX(XSEED,0,1),,-1),-1))</f>
        <v/>
      </c>
      <c r="AC204" t="str" cm="1">
        <f t="array" aca="1" ref="AC204" ca="1">_xlfn.IFS($Z204="","",TRUE,IFERROR(_xlfn.XLOOKUP(Z204,INDEX(XSEED,0,2),INDEX(XSEED,0,3),,-1),-1))</f>
        <v/>
      </c>
      <c r="AD204" s="39" t="str" cm="1">
        <f t="array" aca="1" ref="AD204" ca="1">_xlfn.IFS(Z204="","",(AA204+AC204)&gt;Z204,AB204+(Z204-AA204),TRUE,Z204)</f>
        <v/>
      </c>
      <c r="AE204" t="str" cm="1">
        <f t="array" aca="1" ref="AE204" ca="1">_xlfn.IFS($AD204="","",TRUE,IFERROR(_xlfn.XLOOKUP(AD204,INDEX(XSOIL,0,2),INDEX(XSOIL,0,2),,-1),-1))</f>
        <v/>
      </c>
      <c r="AF204" t="str" cm="1">
        <f t="array" aca="1" ref="AF204" ca="1">_xlfn.IFS($AD204="","",TRUE,IFERROR(_xlfn.XLOOKUP(AD204,INDEX(XSOIL,0,2),INDEX(XSOIL,0,1),,-1),-1))</f>
        <v/>
      </c>
      <c r="AG204" t="str" cm="1">
        <f t="array" aca="1" ref="AG204" ca="1">_xlfn.IFS($AD204="","",TRUE,IFERROR(_xlfn.XLOOKUP(AD204,INDEX(XSOIL,0,2),INDEX(XSOIL,0,3),,-1),-1))</f>
        <v/>
      </c>
      <c r="AH204" s="39" t="str" cm="1">
        <f t="array" aca="1" ref="AH204" ca="1">_xlfn.IFS(AD204="","",(AE204+AG204)&gt;AD204,AF204+(AD204-AE204),TRUE,AD204)</f>
        <v/>
      </c>
      <c r="AI204" t="str" cm="1">
        <f t="array" aca="1" ref="AI204" ca="1">_xlfn.IFS($AH204="","",TRUE,IFERROR(_xlfn.XLOOKUP(AH204,INDEX(XFERT,0,2),INDEX(XFERT,0,2),,-1),-1))</f>
        <v/>
      </c>
      <c r="AJ204" t="str" cm="1">
        <f t="array" aca="1" ref="AJ204" ca="1">_xlfn.IFS($AH204="","",TRUE,IFERROR(_xlfn.XLOOKUP(AH204,INDEX(XFERT,0,2),INDEX(XFERT,0,1),,-1),-1))</f>
        <v/>
      </c>
      <c r="AK204" t="str" cm="1">
        <f t="array" aca="1" ref="AK204" ca="1">_xlfn.IFS($AH204="","",TRUE,IFERROR(_xlfn.XLOOKUP(AH204,INDEX(XFERT,0,2),INDEX(XFERT,0,3),,-1),-1))</f>
        <v/>
      </c>
      <c r="AL204" s="39" t="str" cm="1">
        <f t="array" aca="1" ref="AL204" ca="1">_xlfn.IFS(AH204="","",(AI204+AK204)&gt;AH204,AJ204+(AH204-AI204),TRUE,AH204)</f>
        <v/>
      </c>
      <c r="AM204" t="str" cm="1">
        <f t="array" aca="1" ref="AM204" ca="1">_xlfn.IFS($AL204="","",TRUE,IFERROR(_xlfn.XLOOKUP(AL204,INDEX(XWATE,0,2),INDEX(XWATE,0,2),,-1),-1))</f>
        <v/>
      </c>
      <c r="AN204" t="str" cm="1">
        <f t="array" aca="1" ref="AN204" ca="1">_xlfn.IFS($AL204="","",TRUE,IFERROR(_xlfn.XLOOKUP(AL204,INDEX(XWATE,0,2),INDEX(XWATE,0,1),,-1),-1))</f>
        <v/>
      </c>
      <c r="AO204" t="str" cm="1">
        <f t="array" aca="1" ref="AO204" ca="1">_xlfn.IFS($AL204="","",TRUE,IFERROR(_xlfn.XLOOKUP(AL204,INDEX(XWATE,0,2),INDEX(XWATE,0,3),,-1),-1))</f>
        <v/>
      </c>
      <c r="AP204" s="39" t="str" cm="1">
        <f t="array" aca="1" ref="AP204" ca="1">_xlfn.IFS(AL204="","",(AM204+AO204)&gt;AL204,AN204+(AL204-AM204),TRUE,AL204)</f>
        <v/>
      </c>
      <c r="AQ204" t="str" cm="1">
        <f t="array" aca="1" ref="AQ204" ca="1">_xlfn.IFS($AP204="","",TRUE,IFERROR(_xlfn.XLOOKUP(AP204,INDEX(XLIGH,0,2),INDEX(XLIGH,0,2),,-1),-1))</f>
        <v/>
      </c>
      <c r="AR204" t="str" cm="1">
        <f t="array" aca="1" ref="AR204" ca="1">_xlfn.IFS($AP204="","",TRUE,IFERROR(_xlfn.XLOOKUP(AP204,INDEX(XLIGH,0,2),INDEX(XLIGH,0,1),,-1),-1))</f>
        <v/>
      </c>
      <c r="AS204" t="str" cm="1">
        <f t="array" aca="1" ref="AS204" ca="1">_xlfn.IFS($AP204="","",TRUE,IFERROR(_xlfn.XLOOKUP(AP204,INDEX(XLIGH,0,2),INDEX(XLIGH,0,3),,-1),-1))</f>
        <v/>
      </c>
      <c r="AT204" s="39" t="str" cm="1">
        <f t="array" aca="1" ref="AT204" ca="1">_xlfn.IFS(AP204="","",(AQ204+AS204)&gt;AP204,AR204+(AP204-AQ204),TRUE,AP204)</f>
        <v/>
      </c>
      <c r="AU204" t="str" cm="1">
        <f t="array" aca="1" ref="AU204" ca="1">_xlfn.IFS($AT204="","",TRUE,IFERROR(_xlfn.XLOOKUP(AT204,INDEX(XTEMP,0,2),INDEX(XTEMP,0,2),,-1),-1))</f>
        <v/>
      </c>
      <c r="AV204" t="str" cm="1">
        <f t="array" aca="1" ref="AV204" ca="1">_xlfn.IFS($AT204="","",TRUE,IFERROR(_xlfn.XLOOKUP(AT204,INDEX(XTEMP,0,2),INDEX(XTEMP,0,1),,-1),-1))</f>
        <v/>
      </c>
      <c r="AW204" t="str" cm="1">
        <f t="array" aca="1" ref="AW204" ca="1">_xlfn.IFS($AT204="","",TRUE,IFERROR(_xlfn.XLOOKUP(AT204,INDEX(XTEMP,0,2),INDEX(XTEMP,0,3),,-1),-1))</f>
        <v/>
      </c>
      <c r="AX204" s="39" t="str" cm="1">
        <f t="array" aca="1" ref="AX204" ca="1">_xlfn.IFS(AT204="","",(AU204+AW204)&gt;AT204,AV204+(AT204-AU204),TRUE,AT204)</f>
        <v/>
      </c>
      <c r="AY204" t="str" cm="1">
        <f t="array" aca="1" ref="AY204" ca="1">_xlfn.IFS($AX204="","",TRUE,IFERROR(_xlfn.XLOOKUP(AX204,INDEX(XHUMI,0,2),INDEX(XHUMI,0,2),,-1),-1))</f>
        <v/>
      </c>
      <c r="AZ204" t="str" cm="1">
        <f t="array" aca="1" ref="AZ204" ca="1">_xlfn.IFS($AX204="","",TRUE,IFERROR(_xlfn.XLOOKUP(AX204,INDEX(XHUMI,0,2),INDEX(XHUMI,0,1),,-1),-1))</f>
        <v/>
      </c>
      <c r="BA204" t="str" cm="1">
        <f t="array" aca="1" ref="BA204" ca="1">_xlfn.IFS($AX204="","",TRUE,IFERROR(_xlfn.XLOOKUP(AX204,INDEX(XHUMI,0,2),INDEX(XHUMI,0,3),,-1),-1))</f>
        <v/>
      </c>
      <c r="BB204" s="39" t="str" cm="1">
        <f t="array" aca="1" ref="BB204" ca="1">_xlfn.IFS(AX204="","",(AY204+BA204)&gt;AX204,AZ204+(AX204-AY204),TRUE,AX204)</f>
        <v/>
      </c>
    </row>
    <row r="205" spans="1:54" x14ac:dyDescent="0.3">
      <c r="A205">
        <v>193</v>
      </c>
      <c r="C205" s="9" t="str">
        <f t="shared" ref="C205:C262" ca="1" si="9">OFFSET(INPUT_START,A205-1,0)</f>
        <v>687169155 3670752712 117494406</v>
      </c>
      <c r="D205">
        <f t="shared" ref="D205:D262" ca="1" si="10">IF($C205=0,"",LEN($C205))</f>
        <v>30</v>
      </c>
      <c r="E205" t="str" cm="1">
        <f t="array" aca="1" ref="E205" ca="1">_xlfn.IFS($C205=0,"",
NOT(ISERROR(VALUE(LEFT($C205,1)))),"V",
$A205=1,"begn",
TRUE,LEFT($C205,4)
)</f>
        <v>V</v>
      </c>
      <c r="F205" t="str" cm="1">
        <f t="array" aca="1" ref="F205:H205" ca="1">_xlfn.IFS($C205=0,"",
TRUE,_xlfn.TEXTSPLIT(IF($A205=1,MID($C205,7,1000),$C205)," ")
)</f>
        <v>687169155</v>
      </c>
      <c r="G205" t="str">
        <f ca="1"/>
        <v>3670752712</v>
      </c>
      <c r="H205" t="str">
        <f ca="1"/>
        <v>117494406</v>
      </c>
      <c r="U205"/>
      <c r="Z205" s="37" t="str">
        <f t="shared" ref="Z205:Z262" ca="1" si="11">IF(ROW()-ROW($Z$11)-1 &gt; INPSEED,"",OFFSET(START,1,ROW()-ROW($Z$11)-2)*1)</f>
        <v/>
      </c>
      <c r="AA205" t="str" cm="1">
        <f t="array" aca="1" ref="AA205" ca="1">_xlfn.IFS($Z205="","",TRUE,IFERROR(_xlfn.XLOOKUP(Z205,INDEX(XSEED,0,2),INDEX(XSEED,0,2),,-1),-1))</f>
        <v/>
      </c>
      <c r="AB205" t="str" cm="1">
        <f t="array" aca="1" ref="AB205" ca="1">_xlfn.IFS($Z205="","",TRUE,IFERROR(_xlfn.XLOOKUP(Z205,INDEX(XSEED,0,2),INDEX(XSEED,0,1),,-1),-1))</f>
        <v/>
      </c>
      <c r="AC205" t="str" cm="1">
        <f t="array" aca="1" ref="AC205" ca="1">_xlfn.IFS($Z205="","",TRUE,IFERROR(_xlfn.XLOOKUP(Z205,INDEX(XSEED,0,2),INDEX(XSEED,0,3),,-1),-1))</f>
        <v/>
      </c>
      <c r="AD205" s="39" t="str" cm="1">
        <f t="array" aca="1" ref="AD205" ca="1">_xlfn.IFS(Z205="","",(AA205+AC205)&gt;Z205,AB205+(Z205-AA205),TRUE,Z205)</f>
        <v/>
      </c>
      <c r="AE205" t="str" cm="1">
        <f t="array" aca="1" ref="AE205" ca="1">_xlfn.IFS($AD205="","",TRUE,IFERROR(_xlfn.XLOOKUP(AD205,INDEX(XSOIL,0,2),INDEX(XSOIL,0,2),,-1),-1))</f>
        <v/>
      </c>
      <c r="AF205" t="str" cm="1">
        <f t="array" aca="1" ref="AF205" ca="1">_xlfn.IFS($AD205="","",TRUE,IFERROR(_xlfn.XLOOKUP(AD205,INDEX(XSOIL,0,2),INDEX(XSOIL,0,1),,-1),-1))</f>
        <v/>
      </c>
      <c r="AG205" t="str" cm="1">
        <f t="array" aca="1" ref="AG205" ca="1">_xlfn.IFS($AD205="","",TRUE,IFERROR(_xlfn.XLOOKUP(AD205,INDEX(XSOIL,0,2),INDEX(XSOIL,0,3),,-1),-1))</f>
        <v/>
      </c>
      <c r="AH205" s="39" t="str" cm="1">
        <f t="array" aca="1" ref="AH205" ca="1">_xlfn.IFS(AD205="","",(AE205+AG205)&gt;AD205,AF205+(AD205-AE205),TRUE,AD205)</f>
        <v/>
      </c>
      <c r="AI205" t="str" cm="1">
        <f t="array" aca="1" ref="AI205" ca="1">_xlfn.IFS($AH205="","",TRUE,IFERROR(_xlfn.XLOOKUP(AH205,INDEX(XFERT,0,2),INDEX(XFERT,0,2),,-1),-1))</f>
        <v/>
      </c>
      <c r="AJ205" t="str" cm="1">
        <f t="array" aca="1" ref="AJ205" ca="1">_xlfn.IFS($AH205="","",TRUE,IFERROR(_xlfn.XLOOKUP(AH205,INDEX(XFERT,0,2),INDEX(XFERT,0,1),,-1),-1))</f>
        <v/>
      </c>
      <c r="AK205" t="str" cm="1">
        <f t="array" aca="1" ref="AK205" ca="1">_xlfn.IFS($AH205="","",TRUE,IFERROR(_xlfn.XLOOKUP(AH205,INDEX(XFERT,0,2),INDEX(XFERT,0,3),,-1),-1))</f>
        <v/>
      </c>
      <c r="AL205" s="39" t="str" cm="1">
        <f t="array" aca="1" ref="AL205" ca="1">_xlfn.IFS(AH205="","",(AI205+AK205)&gt;AH205,AJ205+(AH205-AI205),TRUE,AH205)</f>
        <v/>
      </c>
      <c r="AM205" t="str" cm="1">
        <f t="array" aca="1" ref="AM205" ca="1">_xlfn.IFS($AL205="","",TRUE,IFERROR(_xlfn.XLOOKUP(AL205,INDEX(XWATE,0,2),INDEX(XWATE,0,2),,-1),-1))</f>
        <v/>
      </c>
      <c r="AN205" t="str" cm="1">
        <f t="array" aca="1" ref="AN205" ca="1">_xlfn.IFS($AL205="","",TRUE,IFERROR(_xlfn.XLOOKUP(AL205,INDEX(XWATE,0,2),INDEX(XWATE,0,1),,-1),-1))</f>
        <v/>
      </c>
      <c r="AO205" t="str" cm="1">
        <f t="array" aca="1" ref="AO205" ca="1">_xlfn.IFS($AL205="","",TRUE,IFERROR(_xlfn.XLOOKUP(AL205,INDEX(XWATE,0,2),INDEX(XWATE,0,3),,-1),-1))</f>
        <v/>
      </c>
      <c r="AP205" s="39" t="str" cm="1">
        <f t="array" aca="1" ref="AP205" ca="1">_xlfn.IFS(AL205="","",(AM205+AO205)&gt;AL205,AN205+(AL205-AM205),TRUE,AL205)</f>
        <v/>
      </c>
      <c r="AQ205" t="str" cm="1">
        <f t="array" aca="1" ref="AQ205" ca="1">_xlfn.IFS($AP205="","",TRUE,IFERROR(_xlfn.XLOOKUP(AP205,INDEX(XLIGH,0,2),INDEX(XLIGH,0,2),,-1),-1))</f>
        <v/>
      </c>
      <c r="AR205" t="str" cm="1">
        <f t="array" aca="1" ref="AR205" ca="1">_xlfn.IFS($AP205="","",TRUE,IFERROR(_xlfn.XLOOKUP(AP205,INDEX(XLIGH,0,2),INDEX(XLIGH,0,1),,-1),-1))</f>
        <v/>
      </c>
      <c r="AS205" t="str" cm="1">
        <f t="array" aca="1" ref="AS205" ca="1">_xlfn.IFS($AP205="","",TRUE,IFERROR(_xlfn.XLOOKUP(AP205,INDEX(XLIGH,0,2),INDEX(XLIGH,0,3),,-1),-1))</f>
        <v/>
      </c>
      <c r="AT205" s="39" t="str" cm="1">
        <f t="array" aca="1" ref="AT205" ca="1">_xlfn.IFS(AP205="","",(AQ205+AS205)&gt;AP205,AR205+(AP205-AQ205),TRUE,AP205)</f>
        <v/>
      </c>
      <c r="AU205" t="str" cm="1">
        <f t="array" aca="1" ref="AU205" ca="1">_xlfn.IFS($AT205="","",TRUE,IFERROR(_xlfn.XLOOKUP(AT205,INDEX(XTEMP,0,2),INDEX(XTEMP,0,2),,-1),-1))</f>
        <v/>
      </c>
      <c r="AV205" t="str" cm="1">
        <f t="array" aca="1" ref="AV205" ca="1">_xlfn.IFS($AT205="","",TRUE,IFERROR(_xlfn.XLOOKUP(AT205,INDEX(XTEMP,0,2),INDEX(XTEMP,0,1),,-1),-1))</f>
        <v/>
      </c>
      <c r="AW205" t="str" cm="1">
        <f t="array" aca="1" ref="AW205" ca="1">_xlfn.IFS($AT205="","",TRUE,IFERROR(_xlfn.XLOOKUP(AT205,INDEX(XTEMP,0,2),INDEX(XTEMP,0,3),,-1),-1))</f>
        <v/>
      </c>
      <c r="AX205" s="39" t="str" cm="1">
        <f t="array" aca="1" ref="AX205" ca="1">_xlfn.IFS(AT205="","",(AU205+AW205)&gt;AT205,AV205+(AT205-AU205),TRUE,AT205)</f>
        <v/>
      </c>
      <c r="AY205" t="str" cm="1">
        <f t="array" aca="1" ref="AY205" ca="1">_xlfn.IFS($AX205="","",TRUE,IFERROR(_xlfn.XLOOKUP(AX205,INDEX(XHUMI,0,2),INDEX(XHUMI,0,2),,-1),-1))</f>
        <v/>
      </c>
      <c r="AZ205" t="str" cm="1">
        <f t="array" aca="1" ref="AZ205" ca="1">_xlfn.IFS($AX205="","",TRUE,IFERROR(_xlfn.XLOOKUP(AX205,INDEX(XHUMI,0,2),INDEX(XHUMI,0,1),,-1),-1))</f>
        <v/>
      </c>
      <c r="BA205" t="str" cm="1">
        <f t="array" aca="1" ref="BA205" ca="1">_xlfn.IFS($AX205="","",TRUE,IFERROR(_xlfn.XLOOKUP(AX205,INDEX(XHUMI,0,2),INDEX(XHUMI,0,3),,-1),-1))</f>
        <v/>
      </c>
      <c r="BB205" s="39" t="str" cm="1">
        <f t="array" aca="1" ref="BB205" ca="1">_xlfn.IFS(AX205="","",(AY205+BA205)&gt;AX205,AZ205+(AX205-AY205),TRUE,AX205)</f>
        <v/>
      </c>
    </row>
    <row r="206" spans="1:54" x14ac:dyDescent="0.3">
      <c r="A206">
        <v>194</v>
      </c>
      <c r="C206" s="9" t="str">
        <f t="shared" ca="1" si="9"/>
        <v>3884728324 1515480569 62949957</v>
      </c>
      <c r="D206">
        <f t="shared" ca="1" si="10"/>
        <v>30</v>
      </c>
      <c r="E206" t="str" cm="1">
        <f t="array" aca="1" ref="E206" ca="1">_xlfn.IFS($C206=0,"",
NOT(ISERROR(VALUE(LEFT($C206,1)))),"V",
$A206=1,"begn",
TRUE,LEFT($C206,4)
)</f>
        <v>V</v>
      </c>
      <c r="F206" t="str" cm="1">
        <f t="array" aca="1" ref="F206:H206" ca="1">_xlfn.IFS($C206=0,"",
TRUE,_xlfn.TEXTSPLIT(IF($A206=1,MID($C206,7,1000),$C206)," ")
)</f>
        <v>3884728324</v>
      </c>
      <c r="G206" t="str">
        <f ca="1"/>
        <v>1515480569</v>
      </c>
      <c r="H206" t="str">
        <f ca="1"/>
        <v>62949957</v>
      </c>
      <c r="U206"/>
      <c r="Z206" s="37" t="str">
        <f t="shared" ca="1" si="11"/>
        <v/>
      </c>
      <c r="AA206" t="str" cm="1">
        <f t="array" aca="1" ref="AA206" ca="1">_xlfn.IFS($Z206="","",TRUE,IFERROR(_xlfn.XLOOKUP(Z206,INDEX(XSEED,0,2),INDEX(XSEED,0,2),,-1),-1))</f>
        <v/>
      </c>
      <c r="AB206" t="str" cm="1">
        <f t="array" aca="1" ref="AB206" ca="1">_xlfn.IFS($Z206="","",TRUE,IFERROR(_xlfn.XLOOKUP(Z206,INDEX(XSEED,0,2),INDEX(XSEED,0,1),,-1),-1))</f>
        <v/>
      </c>
      <c r="AC206" t="str" cm="1">
        <f t="array" aca="1" ref="AC206" ca="1">_xlfn.IFS($Z206="","",TRUE,IFERROR(_xlfn.XLOOKUP(Z206,INDEX(XSEED,0,2),INDEX(XSEED,0,3),,-1),-1))</f>
        <v/>
      </c>
      <c r="AD206" s="39" t="str" cm="1">
        <f t="array" aca="1" ref="AD206" ca="1">_xlfn.IFS(Z206="","",(AA206+AC206)&gt;Z206,AB206+(Z206-AA206),TRUE,Z206)</f>
        <v/>
      </c>
      <c r="AE206" t="str" cm="1">
        <f t="array" aca="1" ref="AE206" ca="1">_xlfn.IFS($AD206="","",TRUE,IFERROR(_xlfn.XLOOKUP(AD206,INDEX(XSOIL,0,2),INDEX(XSOIL,0,2),,-1),-1))</f>
        <v/>
      </c>
      <c r="AF206" t="str" cm="1">
        <f t="array" aca="1" ref="AF206" ca="1">_xlfn.IFS($AD206="","",TRUE,IFERROR(_xlfn.XLOOKUP(AD206,INDEX(XSOIL,0,2),INDEX(XSOIL,0,1),,-1),-1))</f>
        <v/>
      </c>
      <c r="AG206" t="str" cm="1">
        <f t="array" aca="1" ref="AG206" ca="1">_xlfn.IFS($AD206="","",TRUE,IFERROR(_xlfn.XLOOKUP(AD206,INDEX(XSOIL,0,2),INDEX(XSOIL,0,3),,-1),-1))</f>
        <v/>
      </c>
      <c r="AH206" s="39" t="str" cm="1">
        <f t="array" aca="1" ref="AH206" ca="1">_xlfn.IFS(AD206="","",(AE206+AG206)&gt;AD206,AF206+(AD206-AE206),TRUE,AD206)</f>
        <v/>
      </c>
      <c r="AI206" t="str" cm="1">
        <f t="array" aca="1" ref="AI206" ca="1">_xlfn.IFS($AH206="","",TRUE,IFERROR(_xlfn.XLOOKUP(AH206,INDEX(XFERT,0,2),INDEX(XFERT,0,2),,-1),-1))</f>
        <v/>
      </c>
      <c r="AJ206" t="str" cm="1">
        <f t="array" aca="1" ref="AJ206" ca="1">_xlfn.IFS($AH206="","",TRUE,IFERROR(_xlfn.XLOOKUP(AH206,INDEX(XFERT,0,2),INDEX(XFERT,0,1),,-1),-1))</f>
        <v/>
      </c>
      <c r="AK206" t="str" cm="1">
        <f t="array" aca="1" ref="AK206" ca="1">_xlfn.IFS($AH206="","",TRUE,IFERROR(_xlfn.XLOOKUP(AH206,INDEX(XFERT,0,2),INDEX(XFERT,0,3),,-1),-1))</f>
        <v/>
      </c>
      <c r="AL206" s="39" t="str" cm="1">
        <f t="array" aca="1" ref="AL206" ca="1">_xlfn.IFS(AH206="","",(AI206+AK206)&gt;AH206,AJ206+(AH206-AI206),TRUE,AH206)</f>
        <v/>
      </c>
      <c r="AM206" t="str" cm="1">
        <f t="array" aca="1" ref="AM206" ca="1">_xlfn.IFS($AL206="","",TRUE,IFERROR(_xlfn.XLOOKUP(AL206,INDEX(XWATE,0,2),INDEX(XWATE,0,2),,-1),-1))</f>
        <v/>
      </c>
      <c r="AN206" t="str" cm="1">
        <f t="array" aca="1" ref="AN206" ca="1">_xlfn.IFS($AL206="","",TRUE,IFERROR(_xlfn.XLOOKUP(AL206,INDEX(XWATE,0,2),INDEX(XWATE,0,1),,-1),-1))</f>
        <v/>
      </c>
      <c r="AO206" t="str" cm="1">
        <f t="array" aca="1" ref="AO206" ca="1">_xlfn.IFS($AL206="","",TRUE,IFERROR(_xlfn.XLOOKUP(AL206,INDEX(XWATE,0,2),INDEX(XWATE,0,3),,-1),-1))</f>
        <v/>
      </c>
      <c r="AP206" s="39" t="str" cm="1">
        <f t="array" aca="1" ref="AP206" ca="1">_xlfn.IFS(AL206="","",(AM206+AO206)&gt;AL206,AN206+(AL206-AM206),TRUE,AL206)</f>
        <v/>
      </c>
      <c r="AQ206" t="str" cm="1">
        <f t="array" aca="1" ref="AQ206" ca="1">_xlfn.IFS($AP206="","",TRUE,IFERROR(_xlfn.XLOOKUP(AP206,INDEX(XLIGH,0,2),INDEX(XLIGH,0,2),,-1),-1))</f>
        <v/>
      </c>
      <c r="AR206" t="str" cm="1">
        <f t="array" aca="1" ref="AR206" ca="1">_xlfn.IFS($AP206="","",TRUE,IFERROR(_xlfn.XLOOKUP(AP206,INDEX(XLIGH,0,2),INDEX(XLIGH,0,1),,-1),-1))</f>
        <v/>
      </c>
      <c r="AS206" t="str" cm="1">
        <f t="array" aca="1" ref="AS206" ca="1">_xlfn.IFS($AP206="","",TRUE,IFERROR(_xlfn.XLOOKUP(AP206,INDEX(XLIGH,0,2),INDEX(XLIGH,0,3),,-1),-1))</f>
        <v/>
      </c>
      <c r="AT206" s="39" t="str" cm="1">
        <f t="array" aca="1" ref="AT206" ca="1">_xlfn.IFS(AP206="","",(AQ206+AS206)&gt;AP206,AR206+(AP206-AQ206),TRUE,AP206)</f>
        <v/>
      </c>
      <c r="AU206" t="str" cm="1">
        <f t="array" aca="1" ref="AU206" ca="1">_xlfn.IFS($AT206="","",TRUE,IFERROR(_xlfn.XLOOKUP(AT206,INDEX(XTEMP,0,2),INDEX(XTEMP,0,2),,-1),-1))</f>
        <v/>
      </c>
      <c r="AV206" t="str" cm="1">
        <f t="array" aca="1" ref="AV206" ca="1">_xlfn.IFS($AT206="","",TRUE,IFERROR(_xlfn.XLOOKUP(AT206,INDEX(XTEMP,0,2),INDEX(XTEMP,0,1),,-1),-1))</f>
        <v/>
      </c>
      <c r="AW206" t="str" cm="1">
        <f t="array" aca="1" ref="AW206" ca="1">_xlfn.IFS($AT206="","",TRUE,IFERROR(_xlfn.XLOOKUP(AT206,INDEX(XTEMP,0,2),INDEX(XTEMP,0,3),,-1),-1))</f>
        <v/>
      </c>
      <c r="AX206" s="39" t="str" cm="1">
        <f t="array" aca="1" ref="AX206" ca="1">_xlfn.IFS(AT206="","",(AU206+AW206)&gt;AT206,AV206+(AT206-AU206),TRUE,AT206)</f>
        <v/>
      </c>
      <c r="AY206" t="str" cm="1">
        <f t="array" aca="1" ref="AY206" ca="1">_xlfn.IFS($AX206="","",TRUE,IFERROR(_xlfn.XLOOKUP(AX206,INDEX(XHUMI,0,2),INDEX(XHUMI,0,2),,-1),-1))</f>
        <v/>
      </c>
      <c r="AZ206" t="str" cm="1">
        <f t="array" aca="1" ref="AZ206" ca="1">_xlfn.IFS($AX206="","",TRUE,IFERROR(_xlfn.XLOOKUP(AX206,INDEX(XHUMI,0,2),INDEX(XHUMI,0,1),,-1),-1))</f>
        <v/>
      </c>
      <c r="BA206" t="str" cm="1">
        <f t="array" aca="1" ref="BA206" ca="1">_xlfn.IFS($AX206="","",TRUE,IFERROR(_xlfn.XLOOKUP(AX206,INDEX(XHUMI,0,2),INDEX(XHUMI,0,3),,-1),-1))</f>
        <v/>
      </c>
      <c r="BB206" s="39" t="str" cm="1">
        <f t="array" aca="1" ref="BB206" ca="1">_xlfn.IFS(AX206="","",(AY206+BA206)&gt;AX206,AZ206+(AX206-AY206),TRUE,AX206)</f>
        <v/>
      </c>
    </row>
    <row r="207" spans="1:54" x14ac:dyDescent="0.3">
      <c r="A207">
        <v>195</v>
      </c>
      <c r="C207" s="9" t="str">
        <f t="shared" ca="1" si="9"/>
        <v>3494186405 1841274840 104742971</v>
      </c>
      <c r="D207">
        <f t="shared" ca="1" si="10"/>
        <v>31</v>
      </c>
      <c r="E207" t="str" cm="1">
        <f t="array" aca="1" ref="E207" ca="1">_xlfn.IFS($C207=0,"",
NOT(ISERROR(VALUE(LEFT($C207,1)))),"V",
$A207=1,"begn",
TRUE,LEFT($C207,4)
)</f>
        <v>V</v>
      </c>
      <c r="F207" t="str" cm="1">
        <f t="array" aca="1" ref="F207:H207" ca="1">_xlfn.IFS($C207=0,"",
TRUE,_xlfn.TEXTSPLIT(IF($A207=1,MID($C207,7,1000),$C207)," ")
)</f>
        <v>3494186405</v>
      </c>
      <c r="G207" t="str">
        <f ca="1"/>
        <v>1841274840</v>
      </c>
      <c r="H207" t="str">
        <f ca="1"/>
        <v>104742971</v>
      </c>
      <c r="U207"/>
      <c r="Z207" s="37" t="str">
        <f t="shared" ca="1" si="11"/>
        <v/>
      </c>
      <c r="AA207" t="str" cm="1">
        <f t="array" aca="1" ref="AA207" ca="1">_xlfn.IFS($Z207="","",TRUE,IFERROR(_xlfn.XLOOKUP(Z207,INDEX(XSEED,0,2),INDEX(XSEED,0,2),,-1),-1))</f>
        <v/>
      </c>
      <c r="AB207" t="str" cm="1">
        <f t="array" aca="1" ref="AB207" ca="1">_xlfn.IFS($Z207="","",TRUE,IFERROR(_xlfn.XLOOKUP(Z207,INDEX(XSEED,0,2),INDEX(XSEED,0,1),,-1),-1))</f>
        <v/>
      </c>
      <c r="AC207" t="str" cm="1">
        <f t="array" aca="1" ref="AC207" ca="1">_xlfn.IFS($Z207="","",TRUE,IFERROR(_xlfn.XLOOKUP(Z207,INDEX(XSEED,0,2),INDEX(XSEED,0,3),,-1),-1))</f>
        <v/>
      </c>
      <c r="AD207" s="39" t="str" cm="1">
        <f t="array" aca="1" ref="AD207" ca="1">_xlfn.IFS(Z207="","",(AA207+AC207)&gt;Z207,AB207+(Z207-AA207),TRUE,Z207)</f>
        <v/>
      </c>
      <c r="AE207" t="str" cm="1">
        <f t="array" aca="1" ref="AE207" ca="1">_xlfn.IFS($AD207="","",TRUE,IFERROR(_xlfn.XLOOKUP(AD207,INDEX(XSOIL,0,2),INDEX(XSOIL,0,2),,-1),-1))</f>
        <v/>
      </c>
      <c r="AF207" t="str" cm="1">
        <f t="array" aca="1" ref="AF207" ca="1">_xlfn.IFS($AD207="","",TRUE,IFERROR(_xlfn.XLOOKUP(AD207,INDEX(XSOIL,0,2),INDEX(XSOIL,0,1),,-1),-1))</f>
        <v/>
      </c>
      <c r="AG207" t="str" cm="1">
        <f t="array" aca="1" ref="AG207" ca="1">_xlfn.IFS($AD207="","",TRUE,IFERROR(_xlfn.XLOOKUP(AD207,INDEX(XSOIL,0,2),INDEX(XSOIL,0,3),,-1),-1))</f>
        <v/>
      </c>
      <c r="AH207" s="39" t="str" cm="1">
        <f t="array" aca="1" ref="AH207" ca="1">_xlfn.IFS(AD207="","",(AE207+AG207)&gt;AD207,AF207+(AD207-AE207),TRUE,AD207)</f>
        <v/>
      </c>
      <c r="AI207" t="str" cm="1">
        <f t="array" aca="1" ref="AI207" ca="1">_xlfn.IFS($AH207="","",TRUE,IFERROR(_xlfn.XLOOKUP(AH207,INDEX(XFERT,0,2),INDEX(XFERT,0,2),,-1),-1))</f>
        <v/>
      </c>
      <c r="AJ207" t="str" cm="1">
        <f t="array" aca="1" ref="AJ207" ca="1">_xlfn.IFS($AH207="","",TRUE,IFERROR(_xlfn.XLOOKUP(AH207,INDEX(XFERT,0,2),INDEX(XFERT,0,1),,-1),-1))</f>
        <v/>
      </c>
      <c r="AK207" t="str" cm="1">
        <f t="array" aca="1" ref="AK207" ca="1">_xlfn.IFS($AH207="","",TRUE,IFERROR(_xlfn.XLOOKUP(AH207,INDEX(XFERT,0,2),INDEX(XFERT,0,3),,-1),-1))</f>
        <v/>
      </c>
      <c r="AL207" s="39" t="str" cm="1">
        <f t="array" aca="1" ref="AL207" ca="1">_xlfn.IFS(AH207="","",(AI207+AK207)&gt;AH207,AJ207+(AH207-AI207),TRUE,AH207)</f>
        <v/>
      </c>
      <c r="AM207" t="str" cm="1">
        <f t="array" aca="1" ref="AM207" ca="1">_xlfn.IFS($AL207="","",TRUE,IFERROR(_xlfn.XLOOKUP(AL207,INDEX(XWATE,0,2),INDEX(XWATE,0,2),,-1),-1))</f>
        <v/>
      </c>
      <c r="AN207" t="str" cm="1">
        <f t="array" aca="1" ref="AN207" ca="1">_xlfn.IFS($AL207="","",TRUE,IFERROR(_xlfn.XLOOKUP(AL207,INDEX(XWATE,0,2),INDEX(XWATE,0,1),,-1),-1))</f>
        <v/>
      </c>
      <c r="AO207" t="str" cm="1">
        <f t="array" aca="1" ref="AO207" ca="1">_xlfn.IFS($AL207="","",TRUE,IFERROR(_xlfn.XLOOKUP(AL207,INDEX(XWATE,0,2),INDEX(XWATE,0,3),,-1),-1))</f>
        <v/>
      </c>
      <c r="AP207" s="39" t="str" cm="1">
        <f t="array" aca="1" ref="AP207" ca="1">_xlfn.IFS(AL207="","",(AM207+AO207)&gt;AL207,AN207+(AL207-AM207),TRUE,AL207)</f>
        <v/>
      </c>
      <c r="AQ207" t="str" cm="1">
        <f t="array" aca="1" ref="AQ207" ca="1">_xlfn.IFS($AP207="","",TRUE,IFERROR(_xlfn.XLOOKUP(AP207,INDEX(XLIGH,0,2),INDEX(XLIGH,0,2),,-1),-1))</f>
        <v/>
      </c>
      <c r="AR207" t="str" cm="1">
        <f t="array" aca="1" ref="AR207" ca="1">_xlfn.IFS($AP207="","",TRUE,IFERROR(_xlfn.XLOOKUP(AP207,INDEX(XLIGH,0,2),INDEX(XLIGH,0,1),,-1),-1))</f>
        <v/>
      </c>
      <c r="AS207" t="str" cm="1">
        <f t="array" aca="1" ref="AS207" ca="1">_xlfn.IFS($AP207="","",TRUE,IFERROR(_xlfn.XLOOKUP(AP207,INDEX(XLIGH,0,2),INDEX(XLIGH,0,3),,-1),-1))</f>
        <v/>
      </c>
      <c r="AT207" s="39" t="str" cm="1">
        <f t="array" aca="1" ref="AT207" ca="1">_xlfn.IFS(AP207="","",(AQ207+AS207)&gt;AP207,AR207+(AP207-AQ207),TRUE,AP207)</f>
        <v/>
      </c>
      <c r="AU207" t="str" cm="1">
        <f t="array" aca="1" ref="AU207" ca="1">_xlfn.IFS($AT207="","",TRUE,IFERROR(_xlfn.XLOOKUP(AT207,INDEX(XTEMP,0,2),INDEX(XTEMP,0,2),,-1),-1))</f>
        <v/>
      </c>
      <c r="AV207" t="str" cm="1">
        <f t="array" aca="1" ref="AV207" ca="1">_xlfn.IFS($AT207="","",TRUE,IFERROR(_xlfn.XLOOKUP(AT207,INDEX(XTEMP,0,2),INDEX(XTEMP,0,1),,-1),-1))</f>
        <v/>
      </c>
      <c r="AW207" t="str" cm="1">
        <f t="array" aca="1" ref="AW207" ca="1">_xlfn.IFS($AT207="","",TRUE,IFERROR(_xlfn.XLOOKUP(AT207,INDEX(XTEMP,0,2),INDEX(XTEMP,0,3),,-1),-1))</f>
        <v/>
      </c>
      <c r="AX207" s="39" t="str" cm="1">
        <f t="array" aca="1" ref="AX207" ca="1">_xlfn.IFS(AT207="","",(AU207+AW207)&gt;AT207,AV207+(AT207-AU207),TRUE,AT207)</f>
        <v/>
      </c>
      <c r="AY207" t="str" cm="1">
        <f t="array" aca="1" ref="AY207" ca="1">_xlfn.IFS($AX207="","",TRUE,IFERROR(_xlfn.XLOOKUP(AX207,INDEX(XHUMI,0,2),INDEX(XHUMI,0,2),,-1),-1))</f>
        <v/>
      </c>
      <c r="AZ207" t="str" cm="1">
        <f t="array" aca="1" ref="AZ207" ca="1">_xlfn.IFS($AX207="","",TRUE,IFERROR(_xlfn.XLOOKUP(AX207,INDEX(XHUMI,0,2),INDEX(XHUMI,0,1),,-1),-1))</f>
        <v/>
      </c>
      <c r="BA207" t="str" cm="1">
        <f t="array" aca="1" ref="BA207" ca="1">_xlfn.IFS($AX207="","",TRUE,IFERROR(_xlfn.XLOOKUP(AX207,INDEX(XHUMI,0,2),INDEX(XHUMI,0,3),,-1),-1))</f>
        <v/>
      </c>
      <c r="BB207" s="39" t="str" cm="1">
        <f t="array" aca="1" ref="BB207" ca="1">_xlfn.IFS(AX207="","",(AY207+BA207)&gt;AX207,AZ207+(AX207-AY207),TRUE,AX207)</f>
        <v/>
      </c>
    </row>
    <row r="208" spans="1:54" x14ac:dyDescent="0.3">
      <c r="A208">
        <v>196</v>
      </c>
      <c r="C208" s="9" t="str">
        <f t="shared" ca="1" si="9"/>
        <v>2753482998 2630924017 120642845</v>
      </c>
      <c r="D208">
        <f t="shared" ca="1" si="10"/>
        <v>31</v>
      </c>
      <c r="E208" t="str" cm="1">
        <f t="array" aca="1" ref="E208" ca="1">_xlfn.IFS($C208=0,"",
NOT(ISERROR(VALUE(LEFT($C208,1)))),"V",
$A208=1,"begn",
TRUE,LEFT($C208,4)
)</f>
        <v>V</v>
      </c>
      <c r="F208" t="str" cm="1">
        <f t="array" aca="1" ref="F208:H208" ca="1">_xlfn.IFS($C208=0,"",
TRUE,_xlfn.TEXTSPLIT(IF($A208=1,MID($C208,7,1000),$C208)," ")
)</f>
        <v>2753482998</v>
      </c>
      <c r="G208" t="str">
        <f ca="1"/>
        <v>2630924017</v>
      </c>
      <c r="H208" t="str">
        <f ca="1"/>
        <v>120642845</v>
      </c>
      <c r="U208"/>
      <c r="Z208" s="37" t="str">
        <f t="shared" ca="1" si="11"/>
        <v/>
      </c>
      <c r="AA208" t="str" cm="1">
        <f t="array" aca="1" ref="AA208" ca="1">_xlfn.IFS($Z208="","",TRUE,IFERROR(_xlfn.XLOOKUP(Z208,INDEX(XSEED,0,2),INDEX(XSEED,0,2),,-1),-1))</f>
        <v/>
      </c>
      <c r="AB208" t="str" cm="1">
        <f t="array" aca="1" ref="AB208" ca="1">_xlfn.IFS($Z208="","",TRUE,IFERROR(_xlfn.XLOOKUP(Z208,INDEX(XSEED,0,2),INDEX(XSEED,0,1),,-1),-1))</f>
        <v/>
      </c>
      <c r="AC208" t="str" cm="1">
        <f t="array" aca="1" ref="AC208" ca="1">_xlfn.IFS($Z208="","",TRUE,IFERROR(_xlfn.XLOOKUP(Z208,INDEX(XSEED,0,2),INDEX(XSEED,0,3),,-1),-1))</f>
        <v/>
      </c>
      <c r="AD208" s="39" t="str" cm="1">
        <f t="array" aca="1" ref="AD208" ca="1">_xlfn.IFS(Z208="","",(AA208+AC208)&gt;Z208,AB208+(Z208-AA208),TRUE,Z208)</f>
        <v/>
      </c>
      <c r="AE208" t="str" cm="1">
        <f t="array" aca="1" ref="AE208" ca="1">_xlfn.IFS($AD208="","",TRUE,IFERROR(_xlfn.XLOOKUP(AD208,INDEX(XSOIL,0,2),INDEX(XSOIL,0,2),,-1),-1))</f>
        <v/>
      </c>
      <c r="AF208" t="str" cm="1">
        <f t="array" aca="1" ref="AF208" ca="1">_xlfn.IFS($AD208="","",TRUE,IFERROR(_xlfn.XLOOKUP(AD208,INDEX(XSOIL,0,2),INDEX(XSOIL,0,1),,-1),-1))</f>
        <v/>
      </c>
      <c r="AG208" t="str" cm="1">
        <f t="array" aca="1" ref="AG208" ca="1">_xlfn.IFS($AD208="","",TRUE,IFERROR(_xlfn.XLOOKUP(AD208,INDEX(XSOIL,0,2),INDEX(XSOIL,0,3),,-1),-1))</f>
        <v/>
      </c>
      <c r="AH208" s="39" t="str" cm="1">
        <f t="array" aca="1" ref="AH208" ca="1">_xlfn.IFS(AD208="","",(AE208+AG208)&gt;AD208,AF208+(AD208-AE208),TRUE,AD208)</f>
        <v/>
      </c>
      <c r="AI208" t="str" cm="1">
        <f t="array" aca="1" ref="AI208" ca="1">_xlfn.IFS($AH208="","",TRUE,IFERROR(_xlfn.XLOOKUP(AH208,INDEX(XFERT,0,2),INDEX(XFERT,0,2),,-1),-1))</f>
        <v/>
      </c>
      <c r="AJ208" t="str" cm="1">
        <f t="array" aca="1" ref="AJ208" ca="1">_xlfn.IFS($AH208="","",TRUE,IFERROR(_xlfn.XLOOKUP(AH208,INDEX(XFERT,0,2),INDEX(XFERT,0,1),,-1),-1))</f>
        <v/>
      </c>
      <c r="AK208" t="str" cm="1">
        <f t="array" aca="1" ref="AK208" ca="1">_xlfn.IFS($AH208="","",TRUE,IFERROR(_xlfn.XLOOKUP(AH208,INDEX(XFERT,0,2),INDEX(XFERT,0,3),,-1),-1))</f>
        <v/>
      </c>
      <c r="AL208" s="39" t="str" cm="1">
        <f t="array" aca="1" ref="AL208" ca="1">_xlfn.IFS(AH208="","",(AI208+AK208)&gt;AH208,AJ208+(AH208-AI208),TRUE,AH208)</f>
        <v/>
      </c>
      <c r="AM208" t="str" cm="1">
        <f t="array" aca="1" ref="AM208" ca="1">_xlfn.IFS($AL208="","",TRUE,IFERROR(_xlfn.XLOOKUP(AL208,INDEX(XWATE,0,2),INDEX(XWATE,0,2),,-1),-1))</f>
        <v/>
      </c>
      <c r="AN208" t="str" cm="1">
        <f t="array" aca="1" ref="AN208" ca="1">_xlfn.IFS($AL208="","",TRUE,IFERROR(_xlfn.XLOOKUP(AL208,INDEX(XWATE,0,2),INDEX(XWATE,0,1),,-1),-1))</f>
        <v/>
      </c>
      <c r="AO208" t="str" cm="1">
        <f t="array" aca="1" ref="AO208" ca="1">_xlfn.IFS($AL208="","",TRUE,IFERROR(_xlfn.XLOOKUP(AL208,INDEX(XWATE,0,2),INDEX(XWATE,0,3),,-1),-1))</f>
        <v/>
      </c>
      <c r="AP208" s="39" t="str" cm="1">
        <f t="array" aca="1" ref="AP208" ca="1">_xlfn.IFS(AL208="","",(AM208+AO208)&gt;AL208,AN208+(AL208-AM208),TRUE,AL208)</f>
        <v/>
      </c>
      <c r="AQ208" t="str" cm="1">
        <f t="array" aca="1" ref="AQ208" ca="1">_xlfn.IFS($AP208="","",TRUE,IFERROR(_xlfn.XLOOKUP(AP208,INDEX(XLIGH,0,2),INDEX(XLIGH,0,2),,-1),-1))</f>
        <v/>
      </c>
      <c r="AR208" t="str" cm="1">
        <f t="array" aca="1" ref="AR208" ca="1">_xlfn.IFS($AP208="","",TRUE,IFERROR(_xlfn.XLOOKUP(AP208,INDEX(XLIGH,0,2),INDEX(XLIGH,0,1),,-1),-1))</f>
        <v/>
      </c>
      <c r="AS208" t="str" cm="1">
        <f t="array" aca="1" ref="AS208" ca="1">_xlfn.IFS($AP208="","",TRUE,IFERROR(_xlfn.XLOOKUP(AP208,INDEX(XLIGH,0,2),INDEX(XLIGH,0,3),,-1),-1))</f>
        <v/>
      </c>
      <c r="AT208" s="39" t="str" cm="1">
        <f t="array" aca="1" ref="AT208" ca="1">_xlfn.IFS(AP208="","",(AQ208+AS208)&gt;AP208,AR208+(AP208-AQ208),TRUE,AP208)</f>
        <v/>
      </c>
      <c r="AU208" t="str" cm="1">
        <f t="array" aca="1" ref="AU208" ca="1">_xlfn.IFS($AT208="","",TRUE,IFERROR(_xlfn.XLOOKUP(AT208,INDEX(XTEMP,0,2),INDEX(XTEMP,0,2),,-1),-1))</f>
        <v/>
      </c>
      <c r="AV208" t="str" cm="1">
        <f t="array" aca="1" ref="AV208" ca="1">_xlfn.IFS($AT208="","",TRUE,IFERROR(_xlfn.XLOOKUP(AT208,INDEX(XTEMP,0,2),INDEX(XTEMP,0,1),,-1),-1))</f>
        <v/>
      </c>
      <c r="AW208" t="str" cm="1">
        <f t="array" aca="1" ref="AW208" ca="1">_xlfn.IFS($AT208="","",TRUE,IFERROR(_xlfn.XLOOKUP(AT208,INDEX(XTEMP,0,2),INDEX(XTEMP,0,3),,-1),-1))</f>
        <v/>
      </c>
      <c r="AX208" s="39" t="str" cm="1">
        <f t="array" aca="1" ref="AX208" ca="1">_xlfn.IFS(AT208="","",(AU208+AW208)&gt;AT208,AV208+(AT208-AU208),TRUE,AT208)</f>
        <v/>
      </c>
      <c r="AY208" t="str" cm="1">
        <f t="array" aca="1" ref="AY208" ca="1">_xlfn.IFS($AX208="","",TRUE,IFERROR(_xlfn.XLOOKUP(AX208,INDEX(XHUMI,0,2),INDEX(XHUMI,0,2),,-1),-1))</f>
        <v/>
      </c>
      <c r="AZ208" t="str" cm="1">
        <f t="array" aca="1" ref="AZ208" ca="1">_xlfn.IFS($AX208="","",TRUE,IFERROR(_xlfn.XLOOKUP(AX208,INDEX(XHUMI,0,2),INDEX(XHUMI,0,1),,-1),-1))</f>
        <v/>
      </c>
      <c r="BA208" t="str" cm="1">
        <f t="array" aca="1" ref="BA208" ca="1">_xlfn.IFS($AX208="","",TRUE,IFERROR(_xlfn.XLOOKUP(AX208,INDEX(XHUMI,0,2),INDEX(XHUMI,0,3),,-1),-1))</f>
        <v/>
      </c>
      <c r="BB208" s="39" t="str" cm="1">
        <f t="array" aca="1" ref="BB208" ca="1">_xlfn.IFS(AX208="","",(AY208+BA208)&gt;AX208,AZ208+(AX208-AY208),TRUE,AX208)</f>
        <v/>
      </c>
    </row>
    <row r="209" spans="1:54" x14ac:dyDescent="0.3">
      <c r="A209">
        <v>197</v>
      </c>
      <c r="C209" s="9" t="str">
        <f t="shared" ca="1" si="9"/>
        <v>572458731 2235388494 114710424</v>
      </c>
      <c r="D209">
        <f t="shared" ca="1" si="10"/>
        <v>30</v>
      </c>
      <c r="E209" t="str" cm="1">
        <f t="array" aca="1" ref="E209" ca="1">_xlfn.IFS($C209=0,"",
NOT(ISERROR(VALUE(LEFT($C209,1)))),"V",
$A209=1,"begn",
TRUE,LEFT($C209,4)
)</f>
        <v>V</v>
      </c>
      <c r="F209" t="str" cm="1">
        <f t="array" aca="1" ref="F209:H209" ca="1">_xlfn.IFS($C209=0,"",
TRUE,_xlfn.TEXTSPLIT(IF($A209=1,MID($C209,7,1000),$C209)," ")
)</f>
        <v>572458731</v>
      </c>
      <c r="G209" t="str">
        <f ca="1"/>
        <v>2235388494</v>
      </c>
      <c r="H209" t="str">
        <f ca="1"/>
        <v>114710424</v>
      </c>
      <c r="U209"/>
      <c r="Z209" s="37" t="str">
        <f t="shared" ca="1" si="11"/>
        <v/>
      </c>
      <c r="AA209" t="str" cm="1">
        <f t="array" aca="1" ref="AA209" ca="1">_xlfn.IFS($Z209="","",TRUE,IFERROR(_xlfn.XLOOKUP(Z209,INDEX(XSEED,0,2),INDEX(XSEED,0,2),,-1),-1))</f>
        <v/>
      </c>
      <c r="AB209" t="str" cm="1">
        <f t="array" aca="1" ref="AB209" ca="1">_xlfn.IFS($Z209="","",TRUE,IFERROR(_xlfn.XLOOKUP(Z209,INDEX(XSEED,0,2),INDEX(XSEED,0,1),,-1),-1))</f>
        <v/>
      </c>
      <c r="AC209" t="str" cm="1">
        <f t="array" aca="1" ref="AC209" ca="1">_xlfn.IFS($Z209="","",TRUE,IFERROR(_xlfn.XLOOKUP(Z209,INDEX(XSEED,0,2),INDEX(XSEED,0,3),,-1),-1))</f>
        <v/>
      </c>
      <c r="AD209" s="39" t="str" cm="1">
        <f t="array" aca="1" ref="AD209" ca="1">_xlfn.IFS(Z209="","",(AA209+AC209)&gt;Z209,AB209+(Z209-AA209),TRUE,Z209)</f>
        <v/>
      </c>
      <c r="AE209" t="str" cm="1">
        <f t="array" aca="1" ref="AE209" ca="1">_xlfn.IFS($AD209="","",TRUE,IFERROR(_xlfn.XLOOKUP(AD209,INDEX(XSOIL,0,2),INDEX(XSOIL,0,2),,-1),-1))</f>
        <v/>
      </c>
      <c r="AF209" t="str" cm="1">
        <f t="array" aca="1" ref="AF209" ca="1">_xlfn.IFS($AD209="","",TRUE,IFERROR(_xlfn.XLOOKUP(AD209,INDEX(XSOIL,0,2),INDEX(XSOIL,0,1),,-1),-1))</f>
        <v/>
      </c>
      <c r="AG209" t="str" cm="1">
        <f t="array" aca="1" ref="AG209" ca="1">_xlfn.IFS($AD209="","",TRUE,IFERROR(_xlfn.XLOOKUP(AD209,INDEX(XSOIL,0,2),INDEX(XSOIL,0,3),,-1),-1))</f>
        <v/>
      </c>
      <c r="AH209" s="39" t="str" cm="1">
        <f t="array" aca="1" ref="AH209" ca="1">_xlfn.IFS(AD209="","",(AE209+AG209)&gt;AD209,AF209+(AD209-AE209),TRUE,AD209)</f>
        <v/>
      </c>
      <c r="AI209" t="str" cm="1">
        <f t="array" aca="1" ref="AI209" ca="1">_xlfn.IFS($AH209="","",TRUE,IFERROR(_xlfn.XLOOKUP(AH209,INDEX(XFERT,0,2),INDEX(XFERT,0,2),,-1),-1))</f>
        <v/>
      </c>
      <c r="AJ209" t="str" cm="1">
        <f t="array" aca="1" ref="AJ209" ca="1">_xlfn.IFS($AH209="","",TRUE,IFERROR(_xlfn.XLOOKUP(AH209,INDEX(XFERT,0,2),INDEX(XFERT,0,1),,-1),-1))</f>
        <v/>
      </c>
      <c r="AK209" t="str" cm="1">
        <f t="array" aca="1" ref="AK209" ca="1">_xlfn.IFS($AH209="","",TRUE,IFERROR(_xlfn.XLOOKUP(AH209,INDEX(XFERT,0,2),INDEX(XFERT,0,3),,-1),-1))</f>
        <v/>
      </c>
      <c r="AL209" s="39" t="str" cm="1">
        <f t="array" aca="1" ref="AL209" ca="1">_xlfn.IFS(AH209="","",(AI209+AK209)&gt;AH209,AJ209+(AH209-AI209),TRUE,AH209)</f>
        <v/>
      </c>
      <c r="AM209" t="str" cm="1">
        <f t="array" aca="1" ref="AM209" ca="1">_xlfn.IFS($AL209="","",TRUE,IFERROR(_xlfn.XLOOKUP(AL209,INDEX(XWATE,0,2),INDEX(XWATE,0,2),,-1),-1))</f>
        <v/>
      </c>
      <c r="AN209" t="str" cm="1">
        <f t="array" aca="1" ref="AN209" ca="1">_xlfn.IFS($AL209="","",TRUE,IFERROR(_xlfn.XLOOKUP(AL209,INDEX(XWATE,0,2),INDEX(XWATE,0,1),,-1),-1))</f>
        <v/>
      </c>
      <c r="AO209" t="str" cm="1">
        <f t="array" aca="1" ref="AO209" ca="1">_xlfn.IFS($AL209="","",TRUE,IFERROR(_xlfn.XLOOKUP(AL209,INDEX(XWATE,0,2),INDEX(XWATE,0,3),,-1),-1))</f>
        <v/>
      </c>
      <c r="AP209" s="39" t="str" cm="1">
        <f t="array" aca="1" ref="AP209" ca="1">_xlfn.IFS(AL209="","",(AM209+AO209)&gt;AL209,AN209+(AL209-AM209),TRUE,AL209)</f>
        <v/>
      </c>
      <c r="AQ209" t="str" cm="1">
        <f t="array" aca="1" ref="AQ209" ca="1">_xlfn.IFS($AP209="","",TRUE,IFERROR(_xlfn.XLOOKUP(AP209,INDEX(XLIGH,0,2),INDEX(XLIGH,0,2),,-1),-1))</f>
        <v/>
      </c>
      <c r="AR209" t="str" cm="1">
        <f t="array" aca="1" ref="AR209" ca="1">_xlfn.IFS($AP209="","",TRUE,IFERROR(_xlfn.XLOOKUP(AP209,INDEX(XLIGH,0,2),INDEX(XLIGH,0,1),,-1),-1))</f>
        <v/>
      </c>
      <c r="AS209" t="str" cm="1">
        <f t="array" aca="1" ref="AS209" ca="1">_xlfn.IFS($AP209="","",TRUE,IFERROR(_xlfn.XLOOKUP(AP209,INDEX(XLIGH,0,2),INDEX(XLIGH,0,3),,-1),-1))</f>
        <v/>
      </c>
      <c r="AT209" s="39" t="str" cm="1">
        <f t="array" aca="1" ref="AT209" ca="1">_xlfn.IFS(AP209="","",(AQ209+AS209)&gt;AP209,AR209+(AP209-AQ209),TRUE,AP209)</f>
        <v/>
      </c>
      <c r="AU209" t="str" cm="1">
        <f t="array" aca="1" ref="AU209" ca="1">_xlfn.IFS($AT209="","",TRUE,IFERROR(_xlfn.XLOOKUP(AT209,INDEX(XTEMP,0,2),INDEX(XTEMP,0,2),,-1),-1))</f>
        <v/>
      </c>
      <c r="AV209" t="str" cm="1">
        <f t="array" aca="1" ref="AV209" ca="1">_xlfn.IFS($AT209="","",TRUE,IFERROR(_xlfn.XLOOKUP(AT209,INDEX(XTEMP,0,2),INDEX(XTEMP,0,1),,-1),-1))</f>
        <v/>
      </c>
      <c r="AW209" t="str" cm="1">
        <f t="array" aca="1" ref="AW209" ca="1">_xlfn.IFS($AT209="","",TRUE,IFERROR(_xlfn.XLOOKUP(AT209,INDEX(XTEMP,0,2),INDEX(XTEMP,0,3),,-1),-1))</f>
        <v/>
      </c>
      <c r="AX209" s="39" t="str" cm="1">
        <f t="array" aca="1" ref="AX209" ca="1">_xlfn.IFS(AT209="","",(AU209+AW209)&gt;AT209,AV209+(AT209-AU209),TRUE,AT209)</f>
        <v/>
      </c>
      <c r="AY209" t="str" cm="1">
        <f t="array" aca="1" ref="AY209" ca="1">_xlfn.IFS($AX209="","",TRUE,IFERROR(_xlfn.XLOOKUP(AX209,INDEX(XHUMI,0,2),INDEX(XHUMI,0,2),,-1),-1))</f>
        <v/>
      </c>
      <c r="AZ209" t="str" cm="1">
        <f t="array" aca="1" ref="AZ209" ca="1">_xlfn.IFS($AX209="","",TRUE,IFERROR(_xlfn.XLOOKUP(AX209,INDEX(XHUMI,0,2),INDEX(XHUMI,0,1),,-1),-1))</f>
        <v/>
      </c>
      <c r="BA209" t="str" cm="1">
        <f t="array" aca="1" ref="BA209" ca="1">_xlfn.IFS($AX209="","",TRUE,IFERROR(_xlfn.XLOOKUP(AX209,INDEX(XHUMI,0,2),INDEX(XHUMI,0,3),,-1),-1))</f>
        <v/>
      </c>
      <c r="BB209" s="39" t="str" cm="1">
        <f t="array" aca="1" ref="BB209" ca="1">_xlfn.IFS(AX209="","",(AY209+BA209)&gt;AX209,AZ209+(AX209-AY209),TRUE,AX209)</f>
        <v/>
      </c>
    </row>
    <row r="210" spans="1:54" x14ac:dyDescent="0.3">
      <c r="A210">
        <v>198</v>
      </c>
      <c r="C210" s="9" t="str">
        <f t="shared" ca="1" si="9"/>
        <v>3947678281 3490234768 140530766</v>
      </c>
      <c r="D210">
        <f t="shared" ca="1" si="10"/>
        <v>31</v>
      </c>
      <c r="E210" t="str" cm="1">
        <f t="array" aca="1" ref="E210" ca="1">_xlfn.IFS($C210=0,"",
NOT(ISERROR(VALUE(LEFT($C210,1)))),"V",
$A210=1,"begn",
TRUE,LEFT($C210,4)
)</f>
        <v>V</v>
      </c>
      <c r="F210" t="str" cm="1">
        <f t="array" aca="1" ref="F210:H210" ca="1">_xlfn.IFS($C210=0,"",
TRUE,_xlfn.TEXTSPLIT(IF($A210=1,MID($C210,7,1000),$C210)," ")
)</f>
        <v>3947678281</v>
      </c>
      <c r="G210" t="str">
        <f ca="1"/>
        <v>3490234768</v>
      </c>
      <c r="H210" t="str">
        <f ca="1"/>
        <v>140530766</v>
      </c>
      <c r="U210"/>
      <c r="Z210" s="37" t="str">
        <f t="shared" ca="1" si="11"/>
        <v/>
      </c>
      <c r="AA210" t="str" cm="1">
        <f t="array" aca="1" ref="AA210" ca="1">_xlfn.IFS($Z210="","",TRUE,IFERROR(_xlfn.XLOOKUP(Z210,INDEX(XSEED,0,2),INDEX(XSEED,0,2),,-1),-1))</f>
        <v/>
      </c>
      <c r="AB210" t="str" cm="1">
        <f t="array" aca="1" ref="AB210" ca="1">_xlfn.IFS($Z210="","",TRUE,IFERROR(_xlfn.XLOOKUP(Z210,INDEX(XSEED,0,2),INDEX(XSEED,0,1),,-1),-1))</f>
        <v/>
      </c>
      <c r="AC210" t="str" cm="1">
        <f t="array" aca="1" ref="AC210" ca="1">_xlfn.IFS($Z210="","",TRUE,IFERROR(_xlfn.XLOOKUP(Z210,INDEX(XSEED,0,2),INDEX(XSEED,0,3),,-1),-1))</f>
        <v/>
      </c>
      <c r="AD210" s="39" t="str" cm="1">
        <f t="array" aca="1" ref="AD210" ca="1">_xlfn.IFS(Z210="","",(AA210+AC210)&gt;Z210,AB210+(Z210-AA210),TRUE,Z210)</f>
        <v/>
      </c>
      <c r="AE210" t="str" cm="1">
        <f t="array" aca="1" ref="AE210" ca="1">_xlfn.IFS($AD210="","",TRUE,IFERROR(_xlfn.XLOOKUP(AD210,INDEX(XSOIL,0,2),INDEX(XSOIL,0,2),,-1),-1))</f>
        <v/>
      </c>
      <c r="AF210" t="str" cm="1">
        <f t="array" aca="1" ref="AF210" ca="1">_xlfn.IFS($AD210="","",TRUE,IFERROR(_xlfn.XLOOKUP(AD210,INDEX(XSOIL,0,2),INDEX(XSOIL,0,1),,-1),-1))</f>
        <v/>
      </c>
      <c r="AG210" t="str" cm="1">
        <f t="array" aca="1" ref="AG210" ca="1">_xlfn.IFS($AD210="","",TRUE,IFERROR(_xlfn.XLOOKUP(AD210,INDEX(XSOIL,0,2),INDEX(XSOIL,0,3),,-1),-1))</f>
        <v/>
      </c>
      <c r="AH210" s="39" t="str" cm="1">
        <f t="array" aca="1" ref="AH210" ca="1">_xlfn.IFS(AD210="","",(AE210+AG210)&gt;AD210,AF210+(AD210-AE210),TRUE,AD210)</f>
        <v/>
      </c>
      <c r="AI210" t="str" cm="1">
        <f t="array" aca="1" ref="AI210" ca="1">_xlfn.IFS($AH210="","",TRUE,IFERROR(_xlfn.XLOOKUP(AH210,INDEX(XFERT,0,2),INDEX(XFERT,0,2),,-1),-1))</f>
        <v/>
      </c>
      <c r="AJ210" t="str" cm="1">
        <f t="array" aca="1" ref="AJ210" ca="1">_xlfn.IFS($AH210="","",TRUE,IFERROR(_xlfn.XLOOKUP(AH210,INDEX(XFERT,0,2),INDEX(XFERT,0,1),,-1),-1))</f>
        <v/>
      </c>
      <c r="AK210" t="str" cm="1">
        <f t="array" aca="1" ref="AK210" ca="1">_xlfn.IFS($AH210="","",TRUE,IFERROR(_xlfn.XLOOKUP(AH210,INDEX(XFERT,0,2),INDEX(XFERT,0,3),,-1),-1))</f>
        <v/>
      </c>
      <c r="AL210" s="39" t="str" cm="1">
        <f t="array" aca="1" ref="AL210" ca="1">_xlfn.IFS(AH210="","",(AI210+AK210)&gt;AH210,AJ210+(AH210-AI210),TRUE,AH210)</f>
        <v/>
      </c>
      <c r="AM210" t="str" cm="1">
        <f t="array" aca="1" ref="AM210" ca="1">_xlfn.IFS($AL210="","",TRUE,IFERROR(_xlfn.XLOOKUP(AL210,INDEX(XWATE,0,2),INDEX(XWATE,0,2),,-1),-1))</f>
        <v/>
      </c>
      <c r="AN210" t="str" cm="1">
        <f t="array" aca="1" ref="AN210" ca="1">_xlfn.IFS($AL210="","",TRUE,IFERROR(_xlfn.XLOOKUP(AL210,INDEX(XWATE,0,2),INDEX(XWATE,0,1),,-1),-1))</f>
        <v/>
      </c>
      <c r="AO210" t="str" cm="1">
        <f t="array" aca="1" ref="AO210" ca="1">_xlfn.IFS($AL210="","",TRUE,IFERROR(_xlfn.XLOOKUP(AL210,INDEX(XWATE,0,2),INDEX(XWATE,0,3),,-1),-1))</f>
        <v/>
      </c>
      <c r="AP210" s="39" t="str" cm="1">
        <f t="array" aca="1" ref="AP210" ca="1">_xlfn.IFS(AL210="","",(AM210+AO210)&gt;AL210,AN210+(AL210-AM210),TRUE,AL210)</f>
        <v/>
      </c>
      <c r="AQ210" t="str" cm="1">
        <f t="array" aca="1" ref="AQ210" ca="1">_xlfn.IFS($AP210="","",TRUE,IFERROR(_xlfn.XLOOKUP(AP210,INDEX(XLIGH,0,2),INDEX(XLIGH,0,2),,-1),-1))</f>
        <v/>
      </c>
      <c r="AR210" t="str" cm="1">
        <f t="array" aca="1" ref="AR210" ca="1">_xlfn.IFS($AP210="","",TRUE,IFERROR(_xlfn.XLOOKUP(AP210,INDEX(XLIGH,0,2),INDEX(XLIGH,0,1),,-1),-1))</f>
        <v/>
      </c>
      <c r="AS210" t="str" cm="1">
        <f t="array" aca="1" ref="AS210" ca="1">_xlfn.IFS($AP210="","",TRUE,IFERROR(_xlfn.XLOOKUP(AP210,INDEX(XLIGH,0,2),INDEX(XLIGH,0,3),,-1),-1))</f>
        <v/>
      </c>
      <c r="AT210" s="39" t="str" cm="1">
        <f t="array" aca="1" ref="AT210" ca="1">_xlfn.IFS(AP210="","",(AQ210+AS210)&gt;AP210,AR210+(AP210-AQ210),TRUE,AP210)</f>
        <v/>
      </c>
      <c r="AU210" t="str" cm="1">
        <f t="array" aca="1" ref="AU210" ca="1">_xlfn.IFS($AT210="","",TRUE,IFERROR(_xlfn.XLOOKUP(AT210,INDEX(XTEMP,0,2),INDEX(XTEMP,0,2),,-1),-1))</f>
        <v/>
      </c>
      <c r="AV210" t="str" cm="1">
        <f t="array" aca="1" ref="AV210" ca="1">_xlfn.IFS($AT210="","",TRUE,IFERROR(_xlfn.XLOOKUP(AT210,INDEX(XTEMP,0,2),INDEX(XTEMP,0,1),,-1),-1))</f>
        <v/>
      </c>
      <c r="AW210" t="str" cm="1">
        <f t="array" aca="1" ref="AW210" ca="1">_xlfn.IFS($AT210="","",TRUE,IFERROR(_xlfn.XLOOKUP(AT210,INDEX(XTEMP,0,2),INDEX(XTEMP,0,3),,-1),-1))</f>
        <v/>
      </c>
      <c r="AX210" s="39" t="str" cm="1">
        <f t="array" aca="1" ref="AX210" ca="1">_xlfn.IFS(AT210="","",(AU210+AW210)&gt;AT210,AV210+(AT210-AU210),TRUE,AT210)</f>
        <v/>
      </c>
      <c r="AY210" t="str" cm="1">
        <f t="array" aca="1" ref="AY210" ca="1">_xlfn.IFS($AX210="","",TRUE,IFERROR(_xlfn.XLOOKUP(AX210,INDEX(XHUMI,0,2),INDEX(XHUMI,0,2),,-1),-1))</f>
        <v/>
      </c>
      <c r="AZ210" t="str" cm="1">
        <f t="array" aca="1" ref="AZ210" ca="1">_xlfn.IFS($AX210="","",TRUE,IFERROR(_xlfn.XLOOKUP(AX210,INDEX(XHUMI,0,2),INDEX(XHUMI,0,1),,-1),-1))</f>
        <v/>
      </c>
      <c r="BA210" t="str" cm="1">
        <f t="array" aca="1" ref="BA210" ca="1">_xlfn.IFS($AX210="","",TRUE,IFERROR(_xlfn.XLOOKUP(AX210,INDEX(XHUMI,0,2),INDEX(XHUMI,0,3),,-1),-1))</f>
        <v/>
      </c>
      <c r="BB210" s="39" t="str" cm="1">
        <f t="array" aca="1" ref="BB210" ca="1">_xlfn.IFS(AX210="","",(AY210+BA210)&gt;AX210,AZ210+(AX210-AY210),TRUE,AX210)</f>
        <v/>
      </c>
    </row>
    <row r="211" spans="1:54" x14ac:dyDescent="0.3">
      <c r="A211">
        <v>199</v>
      </c>
      <c r="C211" s="9" t="str">
        <f t="shared" ca="1" si="9"/>
        <v>3433348031 3167816764 60838374</v>
      </c>
      <c r="D211">
        <f t="shared" ca="1" si="10"/>
        <v>30</v>
      </c>
      <c r="E211" t="str" cm="1">
        <f t="array" aca="1" ref="E211" ca="1">_xlfn.IFS($C211=0,"",
NOT(ISERROR(VALUE(LEFT($C211,1)))),"V",
$A211=1,"begn",
TRUE,LEFT($C211,4)
)</f>
        <v>V</v>
      </c>
      <c r="F211" t="str" cm="1">
        <f t="array" aca="1" ref="F211:H211" ca="1">_xlfn.IFS($C211=0,"",
TRUE,_xlfn.TEXTSPLIT(IF($A211=1,MID($C211,7,1000),$C211)," ")
)</f>
        <v>3433348031</v>
      </c>
      <c r="G211" t="str">
        <f ca="1"/>
        <v>3167816764</v>
      </c>
      <c r="H211" t="str">
        <f ca="1"/>
        <v>60838374</v>
      </c>
      <c r="U211"/>
      <c r="Z211" s="37" t="str">
        <f t="shared" ca="1" si="11"/>
        <v/>
      </c>
      <c r="AA211" t="str" cm="1">
        <f t="array" aca="1" ref="AA211" ca="1">_xlfn.IFS($Z211="","",TRUE,IFERROR(_xlfn.XLOOKUP(Z211,INDEX(XSEED,0,2),INDEX(XSEED,0,2),,-1),-1))</f>
        <v/>
      </c>
      <c r="AB211" t="str" cm="1">
        <f t="array" aca="1" ref="AB211" ca="1">_xlfn.IFS($Z211="","",TRUE,IFERROR(_xlfn.XLOOKUP(Z211,INDEX(XSEED,0,2),INDEX(XSEED,0,1),,-1),-1))</f>
        <v/>
      </c>
      <c r="AC211" t="str" cm="1">
        <f t="array" aca="1" ref="AC211" ca="1">_xlfn.IFS($Z211="","",TRUE,IFERROR(_xlfn.XLOOKUP(Z211,INDEX(XSEED,0,2),INDEX(XSEED,0,3),,-1),-1))</f>
        <v/>
      </c>
      <c r="AD211" s="39" t="str" cm="1">
        <f t="array" aca="1" ref="AD211" ca="1">_xlfn.IFS(Z211="","",(AA211+AC211)&gt;Z211,AB211+(Z211-AA211),TRUE,Z211)</f>
        <v/>
      </c>
      <c r="AE211" t="str" cm="1">
        <f t="array" aca="1" ref="AE211" ca="1">_xlfn.IFS($AD211="","",TRUE,IFERROR(_xlfn.XLOOKUP(AD211,INDEX(XSOIL,0,2),INDEX(XSOIL,0,2),,-1),-1))</f>
        <v/>
      </c>
      <c r="AF211" t="str" cm="1">
        <f t="array" aca="1" ref="AF211" ca="1">_xlfn.IFS($AD211="","",TRUE,IFERROR(_xlfn.XLOOKUP(AD211,INDEX(XSOIL,0,2),INDEX(XSOIL,0,1),,-1),-1))</f>
        <v/>
      </c>
      <c r="AG211" t="str" cm="1">
        <f t="array" aca="1" ref="AG211" ca="1">_xlfn.IFS($AD211="","",TRUE,IFERROR(_xlfn.XLOOKUP(AD211,INDEX(XSOIL,0,2),INDEX(XSOIL,0,3),,-1),-1))</f>
        <v/>
      </c>
      <c r="AH211" s="39" t="str" cm="1">
        <f t="array" aca="1" ref="AH211" ca="1">_xlfn.IFS(AD211="","",(AE211+AG211)&gt;AD211,AF211+(AD211-AE211),TRUE,AD211)</f>
        <v/>
      </c>
      <c r="AI211" t="str" cm="1">
        <f t="array" aca="1" ref="AI211" ca="1">_xlfn.IFS($AH211="","",TRUE,IFERROR(_xlfn.XLOOKUP(AH211,INDEX(XFERT,0,2),INDEX(XFERT,0,2),,-1),-1))</f>
        <v/>
      </c>
      <c r="AJ211" t="str" cm="1">
        <f t="array" aca="1" ref="AJ211" ca="1">_xlfn.IFS($AH211="","",TRUE,IFERROR(_xlfn.XLOOKUP(AH211,INDEX(XFERT,0,2),INDEX(XFERT,0,1),,-1),-1))</f>
        <v/>
      </c>
      <c r="AK211" t="str" cm="1">
        <f t="array" aca="1" ref="AK211" ca="1">_xlfn.IFS($AH211="","",TRUE,IFERROR(_xlfn.XLOOKUP(AH211,INDEX(XFERT,0,2),INDEX(XFERT,0,3),,-1),-1))</f>
        <v/>
      </c>
      <c r="AL211" s="39" t="str" cm="1">
        <f t="array" aca="1" ref="AL211" ca="1">_xlfn.IFS(AH211="","",(AI211+AK211)&gt;AH211,AJ211+(AH211-AI211),TRUE,AH211)</f>
        <v/>
      </c>
      <c r="AM211" t="str" cm="1">
        <f t="array" aca="1" ref="AM211" ca="1">_xlfn.IFS($AL211="","",TRUE,IFERROR(_xlfn.XLOOKUP(AL211,INDEX(XWATE,0,2),INDEX(XWATE,0,2),,-1),-1))</f>
        <v/>
      </c>
      <c r="AN211" t="str" cm="1">
        <f t="array" aca="1" ref="AN211" ca="1">_xlfn.IFS($AL211="","",TRUE,IFERROR(_xlfn.XLOOKUP(AL211,INDEX(XWATE,0,2),INDEX(XWATE,0,1),,-1),-1))</f>
        <v/>
      </c>
      <c r="AO211" t="str" cm="1">
        <f t="array" aca="1" ref="AO211" ca="1">_xlfn.IFS($AL211="","",TRUE,IFERROR(_xlfn.XLOOKUP(AL211,INDEX(XWATE,0,2),INDEX(XWATE,0,3),,-1),-1))</f>
        <v/>
      </c>
      <c r="AP211" s="39" t="str" cm="1">
        <f t="array" aca="1" ref="AP211" ca="1">_xlfn.IFS(AL211="","",(AM211+AO211)&gt;AL211,AN211+(AL211-AM211),TRUE,AL211)</f>
        <v/>
      </c>
      <c r="AQ211" t="str" cm="1">
        <f t="array" aca="1" ref="AQ211" ca="1">_xlfn.IFS($AP211="","",TRUE,IFERROR(_xlfn.XLOOKUP(AP211,INDEX(XLIGH,0,2),INDEX(XLIGH,0,2),,-1),-1))</f>
        <v/>
      </c>
      <c r="AR211" t="str" cm="1">
        <f t="array" aca="1" ref="AR211" ca="1">_xlfn.IFS($AP211="","",TRUE,IFERROR(_xlfn.XLOOKUP(AP211,INDEX(XLIGH,0,2),INDEX(XLIGH,0,1),,-1),-1))</f>
        <v/>
      </c>
      <c r="AS211" t="str" cm="1">
        <f t="array" aca="1" ref="AS211" ca="1">_xlfn.IFS($AP211="","",TRUE,IFERROR(_xlfn.XLOOKUP(AP211,INDEX(XLIGH,0,2),INDEX(XLIGH,0,3),,-1),-1))</f>
        <v/>
      </c>
      <c r="AT211" s="39" t="str" cm="1">
        <f t="array" aca="1" ref="AT211" ca="1">_xlfn.IFS(AP211="","",(AQ211+AS211)&gt;AP211,AR211+(AP211-AQ211),TRUE,AP211)</f>
        <v/>
      </c>
      <c r="AU211" t="str" cm="1">
        <f t="array" aca="1" ref="AU211" ca="1">_xlfn.IFS($AT211="","",TRUE,IFERROR(_xlfn.XLOOKUP(AT211,INDEX(XTEMP,0,2),INDEX(XTEMP,0,2),,-1),-1))</f>
        <v/>
      </c>
      <c r="AV211" t="str" cm="1">
        <f t="array" aca="1" ref="AV211" ca="1">_xlfn.IFS($AT211="","",TRUE,IFERROR(_xlfn.XLOOKUP(AT211,INDEX(XTEMP,0,2),INDEX(XTEMP,0,1),,-1),-1))</f>
        <v/>
      </c>
      <c r="AW211" t="str" cm="1">
        <f t="array" aca="1" ref="AW211" ca="1">_xlfn.IFS($AT211="","",TRUE,IFERROR(_xlfn.XLOOKUP(AT211,INDEX(XTEMP,0,2),INDEX(XTEMP,0,3),,-1),-1))</f>
        <v/>
      </c>
      <c r="AX211" s="39" t="str" cm="1">
        <f t="array" aca="1" ref="AX211" ca="1">_xlfn.IFS(AT211="","",(AU211+AW211)&gt;AT211,AV211+(AT211-AU211),TRUE,AT211)</f>
        <v/>
      </c>
      <c r="AY211" t="str" cm="1">
        <f t="array" aca="1" ref="AY211" ca="1">_xlfn.IFS($AX211="","",TRUE,IFERROR(_xlfn.XLOOKUP(AX211,INDEX(XHUMI,0,2),INDEX(XHUMI,0,2),,-1),-1))</f>
        <v/>
      </c>
      <c r="AZ211" t="str" cm="1">
        <f t="array" aca="1" ref="AZ211" ca="1">_xlfn.IFS($AX211="","",TRUE,IFERROR(_xlfn.XLOOKUP(AX211,INDEX(XHUMI,0,2),INDEX(XHUMI,0,1),,-1),-1))</f>
        <v/>
      </c>
      <c r="BA211" t="str" cm="1">
        <f t="array" aca="1" ref="BA211" ca="1">_xlfn.IFS($AX211="","",TRUE,IFERROR(_xlfn.XLOOKUP(AX211,INDEX(XHUMI,0,2),INDEX(XHUMI,0,3),,-1),-1))</f>
        <v/>
      </c>
      <c r="BB211" s="39" t="str" cm="1">
        <f t="array" aca="1" ref="BB211" ca="1">_xlfn.IFS(AX211="","",(AY211+BA211)&gt;AX211,AZ211+(AX211-AY211),TRUE,AX211)</f>
        <v/>
      </c>
    </row>
    <row r="212" spans="1:54" x14ac:dyDescent="0.3">
      <c r="A212">
        <v>200</v>
      </c>
      <c r="C212" s="9" t="str">
        <f t="shared" ca="1" si="9"/>
        <v>350004378 2406580589 222454353</v>
      </c>
      <c r="D212">
        <f t="shared" ca="1" si="10"/>
        <v>30</v>
      </c>
      <c r="E212" t="str" cm="1">
        <f t="array" aca="1" ref="E212" ca="1">_xlfn.IFS($C212=0,"",
NOT(ISERROR(VALUE(LEFT($C212,1)))),"V",
$A212=1,"begn",
TRUE,LEFT($C212,4)
)</f>
        <v>V</v>
      </c>
      <c r="F212" t="str" cm="1">
        <f t="array" aca="1" ref="F212:H212" ca="1">_xlfn.IFS($C212=0,"",
TRUE,_xlfn.TEXTSPLIT(IF($A212=1,MID($C212,7,1000),$C212)," ")
)</f>
        <v>350004378</v>
      </c>
      <c r="G212" t="str">
        <f ca="1"/>
        <v>2406580589</v>
      </c>
      <c r="H212" t="str">
        <f ca="1"/>
        <v>222454353</v>
      </c>
      <c r="U212"/>
      <c r="Z212" s="37" t="str">
        <f t="shared" ca="1" si="11"/>
        <v/>
      </c>
      <c r="AA212" t="str" cm="1">
        <f t="array" aca="1" ref="AA212" ca="1">_xlfn.IFS($Z212="","",TRUE,IFERROR(_xlfn.XLOOKUP(Z212,INDEX(XSEED,0,2),INDEX(XSEED,0,2),,-1),-1))</f>
        <v/>
      </c>
      <c r="AB212" t="str" cm="1">
        <f t="array" aca="1" ref="AB212" ca="1">_xlfn.IFS($Z212="","",TRUE,IFERROR(_xlfn.XLOOKUP(Z212,INDEX(XSEED,0,2),INDEX(XSEED,0,1),,-1),-1))</f>
        <v/>
      </c>
      <c r="AC212" t="str" cm="1">
        <f t="array" aca="1" ref="AC212" ca="1">_xlfn.IFS($Z212="","",TRUE,IFERROR(_xlfn.XLOOKUP(Z212,INDEX(XSEED,0,2),INDEX(XSEED,0,3),,-1),-1))</f>
        <v/>
      </c>
      <c r="AD212" s="39" t="str" cm="1">
        <f t="array" aca="1" ref="AD212" ca="1">_xlfn.IFS(Z212="","",(AA212+AC212)&gt;Z212,AB212+(Z212-AA212),TRUE,Z212)</f>
        <v/>
      </c>
      <c r="AE212" t="str" cm="1">
        <f t="array" aca="1" ref="AE212" ca="1">_xlfn.IFS($AD212="","",TRUE,IFERROR(_xlfn.XLOOKUP(AD212,INDEX(XSOIL,0,2),INDEX(XSOIL,0,2),,-1),-1))</f>
        <v/>
      </c>
      <c r="AF212" t="str" cm="1">
        <f t="array" aca="1" ref="AF212" ca="1">_xlfn.IFS($AD212="","",TRUE,IFERROR(_xlfn.XLOOKUP(AD212,INDEX(XSOIL,0,2),INDEX(XSOIL,0,1),,-1),-1))</f>
        <v/>
      </c>
      <c r="AG212" t="str" cm="1">
        <f t="array" aca="1" ref="AG212" ca="1">_xlfn.IFS($AD212="","",TRUE,IFERROR(_xlfn.XLOOKUP(AD212,INDEX(XSOIL,0,2),INDEX(XSOIL,0,3),,-1),-1))</f>
        <v/>
      </c>
      <c r="AH212" s="39" t="str" cm="1">
        <f t="array" aca="1" ref="AH212" ca="1">_xlfn.IFS(AD212="","",(AE212+AG212)&gt;AD212,AF212+(AD212-AE212),TRUE,AD212)</f>
        <v/>
      </c>
      <c r="AI212" t="str" cm="1">
        <f t="array" aca="1" ref="AI212" ca="1">_xlfn.IFS($AH212="","",TRUE,IFERROR(_xlfn.XLOOKUP(AH212,INDEX(XFERT,0,2),INDEX(XFERT,0,2),,-1),-1))</f>
        <v/>
      </c>
      <c r="AJ212" t="str" cm="1">
        <f t="array" aca="1" ref="AJ212" ca="1">_xlfn.IFS($AH212="","",TRUE,IFERROR(_xlfn.XLOOKUP(AH212,INDEX(XFERT,0,2),INDEX(XFERT,0,1),,-1),-1))</f>
        <v/>
      </c>
      <c r="AK212" t="str" cm="1">
        <f t="array" aca="1" ref="AK212" ca="1">_xlfn.IFS($AH212="","",TRUE,IFERROR(_xlfn.XLOOKUP(AH212,INDEX(XFERT,0,2),INDEX(XFERT,0,3),,-1),-1))</f>
        <v/>
      </c>
      <c r="AL212" s="39" t="str" cm="1">
        <f t="array" aca="1" ref="AL212" ca="1">_xlfn.IFS(AH212="","",(AI212+AK212)&gt;AH212,AJ212+(AH212-AI212),TRUE,AH212)</f>
        <v/>
      </c>
      <c r="AM212" t="str" cm="1">
        <f t="array" aca="1" ref="AM212" ca="1">_xlfn.IFS($AL212="","",TRUE,IFERROR(_xlfn.XLOOKUP(AL212,INDEX(XWATE,0,2),INDEX(XWATE,0,2),,-1),-1))</f>
        <v/>
      </c>
      <c r="AN212" t="str" cm="1">
        <f t="array" aca="1" ref="AN212" ca="1">_xlfn.IFS($AL212="","",TRUE,IFERROR(_xlfn.XLOOKUP(AL212,INDEX(XWATE,0,2),INDEX(XWATE,0,1),,-1),-1))</f>
        <v/>
      </c>
      <c r="AO212" t="str" cm="1">
        <f t="array" aca="1" ref="AO212" ca="1">_xlfn.IFS($AL212="","",TRUE,IFERROR(_xlfn.XLOOKUP(AL212,INDEX(XWATE,0,2),INDEX(XWATE,0,3),,-1),-1))</f>
        <v/>
      </c>
      <c r="AP212" s="39" t="str" cm="1">
        <f t="array" aca="1" ref="AP212" ca="1">_xlfn.IFS(AL212="","",(AM212+AO212)&gt;AL212,AN212+(AL212-AM212),TRUE,AL212)</f>
        <v/>
      </c>
      <c r="AQ212" t="str" cm="1">
        <f t="array" aca="1" ref="AQ212" ca="1">_xlfn.IFS($AP212="","",TRUE,IFERROR(_xlfn.XLOOKUP(AP212,INDEX(XLIGH,0,2),INDEX(XLIGH,0,2),,-1),-1))</f>
        <v/>
      </c>
      <c r="AR212" t="str" cm="1">
        <f t="array" aca="1" ref="AR212" ca="1">_xlfn.IFS($AP212="","",TRUE,IFERROR(_xlfn.XLOOKUP(AP212,INDEX(XLIGH,0,2),INDEX(XLIGH,0,1),,-1),-1))</f>
        <v/>
      </c>
      <c r="AS212" t="str" cm="1">
        <f t="array" aca="1" ref="AS212" ca="1">_xlfn.IFS($AP212="","",TRUE,IFERROR(_xlfn.XLOOKUP(AP212,INDEX(XLIGH,0,2),INDEX(XLIGH,0,3),,-1),-1))</f>
        <v/>
      </c>
      <c r="AT212" s="39" t="str" cm="1">
        <f t="array" aca="1" ref="AT212" ca="1">_xlfn.IFS(AP212="","",(AQ212+AS212)&gt;AP212,AR212+(AP212-AQ212),TRUE,AP212)</f>
        <v/>
      </c>
      <c r="AU212" t="str" cm="1">
        <f t="array" aca="1" ref="AU212" ca="1">_xlfn.IFS($AT212="","",TRUE,IFERROR(_xlfn.XLOOKUP(AT212,INDEX(XTEMP,0,2),INDEX(XTEMP,0,2),,-1),-1))</f>
        <v/>
      </c>
      <c r="AV212" t="str" cm="1">
        <f t="array" aca="1" ref="AV212" ca="1">_xlfn.IFS($AT212="","",TRUE,IFERROR(_xlfn.XLOOKUP(AT212,INDEX(XTEMP,0,2),INDEX(XTEMP,0,1),,-1),-1))</f>
        <v/>
      </c>
      <c r="AW212" t="str" cm="1">
        <f t="array" aca="1" ref="AW212" ca="1">_xlfn.IFS($AT212="","",TRUE,IFERROR(_xlfn.XLOOKUP(AT212,INDEX(XTEMP,0,2),INDEX(XTEMP,0,3),,-1),-1))</f>
        <v/>
      </c>
      <c r="AX212" s="39" t="str" cm="1">
        <f t="array" aca="1" ref="AX212" ca="1">_xlfn.IFS(AT212="","",(AU212+AW212)&gt;AT212,AV212+(AT212-AU212),TRUE,AT212)</f>
        <v/>
      </c>
      <c r="AY212" t="str" cm="1">
        <f t="array" aca="1" ref="AY212" ca="1">_xlfn.IFS($AX212="","",TRUE,IFERROR(_xlfn.XLOOKUP(AX212,INDEX(XHUMI,0,2),INDEX(XHUMI,0,2),,-1),-1))</f>
        <v/>
      </c>
      <c r="AZ212" t="str" cm="1">
        <f t="array" aca="1" ref="AZ212" ca="1">_xlfn.IFS($AX212="","",TRUE,IFERROR(_xlfn.XLOOKUP(AX212,INDEX(XHUMI,0,2),INDEX(XHUMI,0,1),,-1),-1))</f>
        <v/>
      </c>
      <c r="BA212" t="str" cm="1">
        <f t="array" aca="1" ref="BA212" ca="1">_xlfn.IFS($AX212="","",TRUE,IFERROR(_xlfn.XLOOKUP(AX212,INDEX(XHUMI,0,2),INDEX(XHUMI,0,3),,-1),-1))</f>
        <v/>
      </c>
      <c r="BB212" s="39" t="str" cm="1">
        <f t="array" aca="1" ref="BB212" ca="1">_xlfn.IFS(AX212="","",(AY212+BA212)&gt;AX212,AZ212+(AX212-AY212),TRUE,AX212)</f>
        <v/>
      </c>
    </row>
    <row r="213" spans="1:54" x14ac:dyDescent="0.3">
      <c r="A213">
        <v>201</v>
      </c>
      <c r="C213" s="9" t="str">
        <f t="shared" ca="1" si="9"/>
        <v>804663561 1442501755 72978814</v>
      </c>
      <c r="D213">
        <f t="shared" ca="1" si="10"/>
        <v>29</v>
      </c>
      <c r="E213" t="str" cm="1">
        <f t="array" aca="1" ref="E213" ca="1">_xlfn.IFS($C213=0,"",
NOT(ISERROR(VALUE(LEFT($C213,1)))),"V",
$A213=1,"begn",
TRUE,LEFT($C213,4)
)</f>
        <v>V</v>
      </c>
      <c r="F213" t="str" cm="1">
        <f t="array" aca="1" ref="F213:H213" ca="1">_xlfn.IFS($C213=0,"",
TRUE,_xlfn.TEXTSPLIT(IF($A213=1,MID($C213,7,1000),$C213)," ")
)</f>
        <v>804663561</v>
      </c>
      <c r="G213" t="str">
        <f ca="1"/>
        <v>1442501755</v>
      </c>
      <c r="H213" t="str">
        <f ca="1"/>
        <v>72978814</v>
      </c>
      <c r="U213"/>
      <c r="Z213" s="37" t="str">
        <f t="shared" ca="1" si="11"/>
        <v/>
      </c>
      <c r="AA213" t="str" cm="1">
        <f t="array" aca="1" ref="AA213" ca="1">_xlfn.IFS($Z213="","",TRUE,IFERROR(_xlfn.XLOOKUP(Z213,INDEX(XSEED,0,2),INDEX(XSEED,0,2),,-1),-1))</f>
        <v/>
      </c>
      <c r="AB213" t="str" cm="1">
        <f t="array" aca="1" ref="AB213" ca="1">_xlfn.IFS($Z213="","",TRUE,IFERROR(_xlfn.XLOOKUP(Z213,INDEX(XSEED,0,2),INDEX(XSEED,0,1),,-1),-1))</f>
        <v/>
      </c>
      <c r="AC213" t="str" cm="1">
        <f t="array" aca="1" ref="AC213" ca="1">_xlfn.IFS($Z213="","",TRUE,IFERROR(_xlfn.XLOOKUP(Z213,INDEX(XSEED,0,2),INDEX(XSEED,0,3),,-1),-1))</f>
        <v/>
      </c>
      <c r="AD213" s="39" t="str" cm="1">
        <f t="array" aca="1" ref="AD213" ca="1">_xlfn.IFS(Z213="","",(AA213+AC213)&gt;Z213,AB213+(Z213-AA213),TRUE,Z213)</f>
        <v/>
      </c>
      <c r="AE213" t="str" cm="1">
        <f t="array" aca="1" ref="AE213" ca="1">_xlfn.IFS($AD213="","",TRUE,IFERROR(_xlfn.XLOOKUP(AD213,INDEX(XSOIL,0,2),INDEX(XSOIL,0,2),,-1),-1))</f>
        <v/>
      </c>
      <c r="AF213" t="str" cm="1">
        <f t="array" aca="1" ref="AF213" ca="1">_xlfn.IFS($AD213="","",TRUE,IFERROR(_xlfn.XLOOKUP(AD213,INDEX(XSOIL,0,2),INDEX(XSOIL,0,1),,-1),-1))</f>
        <v/>
      </c>
      <c r="AG213" t="str" cm="1">
        <f t="array" aca="1" ref="AG213" ca="1">_xlfn.IFS($AD213="","",TRUE,IFERROR(_xlfn.XLOOKUP(AD213,INDEX(XSOIL,0,2),INDEX(XSOIL,0,3),,-1),-1))</f>
        <v/>
      </c>
      <c r="AH213" s="39" t="str" cm="1">
        <f t="array" aca="1" ref="AH213" ca="1">_xlfn.IFS(AD213="","",(AE213+AG213)&gt;AD213,AF213+(AD213-AE213),TRUE,AD213)</f>
        <v/>
      </c>
      <c r="AI213" t="str" cm="1">
        <f t="array" aca="1" ref="AI213" ca="1">_xlfn.IFS($AH213="","",TRUE,IFERROR(_xlfn.XLOOKUP(AH213,INDEX(XFERT,0,2),INDEX(XFERT,0,2),,-1),-1))</f>
        <v/>
      </c>
      <c r="AJ213" t="str" cm="1">
        <f t="array" aca="1" ref="AJ213" ca="1">_xlfn.IFS($AH213="","",TRUE,IFERROR(_xlfn.XLOOKUP(AH213,INDEX(XFERT,0,2),INDEX(XFERT,0,1),,-1),-1))</f>
        <v/>
      </c>
      <c r="AK213" t="str" cm="1">
        <f t="array" aca="1" ref="AK213" ca="1">_xlfn.IFS($AH213="","",TRUE,IFERROR(_xlfn.XLOOKUP(AH213,INDEX(XFERT,0,2),INDEX(XFERT,0,3),,-1),-1))</f>
        <v/>
      </c>
      <c r="AL213" s="39" t="str" cm="1">
        <f t="array" aca="1" ref="AL213" ca="1">_xlfn.IFS(AH213="","",(AI213+AK213)&gt;AH213,AJ213+(AH213-AI213),TRUE,AH213)</f>
        <v/>
      </c>
      <c r="AM213" t="str" cm="1">
        <f t="array" aca="1" ref="AM213" ca="1">_xlfn.IFS($AL213="","",TRUE,IFERROR(_xlfn.XLOOKUP(AL213,INDEX(XWATE,0,2),INDEX(XWATE,0,2),,-1),-1))</f>
        <v/>
      </c>
      <c r="AN213" t="str" cm="1">
        <f t="array" aca="1" ref="AN213" ca="1">_xlfn.IFS($AL213="","",TRUE,IFERROR(_xlfn.XLOOKUP(AL213,INDEX(XWATE,0,2),INDEX(XWATE,0,1),,-1),-1))</f>
        <v/>
      </c>
      <c r="AO213" t="str" cm="1">
        <f t="array" aca="1" ref="AO213" ca="1">_xlfn.IFS($AL213="","",TRUE,IFERROR(_xlfn.XLOOKUP(AL213,INDEX(XWATE,0,2),INDEX(XWATE,0,3),,-1),-1))</f>
        <v/>
      </c>
      <c r="AP213" s="39" t="str" cm="1">
        <f t="array" aca="1" ref="AP213" ca="1">_xlfn.IFS(AL213="","",(AM213+AO213)&gt;AL213,AN213+(AL213-AM213),TRUE,AL213)</f>
        <v/>
      </c>
      <c r="AQ213" t="str" cm="1">
        <f t="array" aca="1" ref="AQ213" ca="1">_xlfn.IFS($AP213="","",TRUE,IFERROR(_xlfn.XLOOKUP(AP213,INDEX(XLIGH,0,2),INDEX(XLIGH,0,2),,-1),-1))</f>
        <v/>
      </c>
      <c r="AR213" t="str" cm="1">
        <f t="array" aca="1" ref="AR213" ca="1">_xlfn.IFS($AP213="","",TRUE,IFERROR(_xlfn.XLOOKUP(AP213,INDEX(XLIGH,0,2),INDEX(XLIGH,0,1),,-1),-1))</f>
        <v/>
      </c>
      <c r="AS213" t="str" cm="1">
        <f t="array" aca="1" ref="AS213" ca="1">_xlfn.IFS($AP213="","",TRUE,IFERROR(_xlfn.XLOOKUP(AP213,INDEX(XLIGH,0,2),INDEX(XLIGH,0,3),,-1),-1))</f>
        <v/>
      </c>
      <c r="AT213" s="39" t="str" cm="1">
        <f t="array" aca="1" ref="AT213" ca="1">_xlfn.IFS(AP213="","",(AQ213+AS213)&gt;AP213,AR213+(AP213-AQ213),TRUE,AP213)</f>
        <v/>
      </c>
      <c r="AU213" t="str" cm="1">
        <f t="array" aca="1" ref="AU213" ca="1">_xlfn.IFS($AT213="","",TRUE,IFERROR(_xlfn.XLOOKUP(AT213,INDEX(XTEMP,0,2),INDEX(XTEMP,0,2),,-1),-1))</f>
        <v/>
      </c>
      <c r="AV213" t="str" cm="1">
        <f t="array" aca="1" ref="AV213" ca="1">_xlfn.IFS($AT213="","",TRUE,IFERROR(_xlfn.XLOOKUP(AT213,INDEX(XTEMP,0,2),INDEX(XTEMP,0,1),,-1),-1))</f>
        <v/>
      </c>
      <c r="AW213" t="str" cm="1">
        <f t="array" aca="1" ref="AW213" ca="1">_xlfn.IFS($AT213="","",TRUE,IFERROR(_xlfn.XLOOKUP(AT213,INDEX(XTEMP,0,2),INDEX(XTEMP,0,3),,-1),-1))</f>
        <v/>
      </c>
      <c r="AX213" s="39" t="str" cm="1">
        <f t="array" aca="1" ref="AX213" ca="1">_xlfn.IFS(AT213="","",(AU213+AW213)&gt;AT213,AV213+(AT213-AU213),TRUE,AT213)</f>
        <v/>
      </c>
      <c r="AY213" t="str" cm="1">
        <f t="array" aca="1" ref="AY213" ca="1">_xlfn.IFS($AX213="","",TRUE,IFERROR(_xlfn.XLOOKUP(AX213,INDEX(XHUMI,0,2),INDEX(XHUMI,0,2),,-1),-1))</f>
        <v/>
      </c>
      <c r="AZ213" t="str" cm="1">
        <f t="array" aca="1" ref="AZ213" ca="1">_xlfn.IFS($AX213="","",TRUE,IFERROR(_xlfn.XLOOKUP(AX213,INDEX(XHUMI,0,2),INDEX(XHUMI,0,1),,-1),-1))</f>
        <v/>
      </c>
      <c r="BA213" t="str" cm="1">
        <f t="array" aca="1" ref="BA213" ca="1">_xlfn.IFS($AX213="","",TRUE,IFERROR(_xlfn.XLOOKUP(AX213,INDEX(XHUMI,0,2),INDEX(XHUMI,0,3),,-1),-1))</f>
        <v/>
      </c>
      <c r="BB213" s="39" t="str" cm="1">
        <f t="array" aca="1" ref="BB213" ca="1">_xlfn.IFS(AX213="","",(AY213+BA213)&gt;AX213,AZ213+(AX213-AY213),TRUE,AX213)</f>
        <v/>
      </c>
    </row>
    <row r="214" spans="1:54" x14ac:dyDescent="0.3">
      <c r="A214">
        <v>202</v>
      </c>
      <c r="C214" s="9" t="str">
        <f t="shared" ca="1" si="9"/>
        <v>4132461733 2901809446 35781203</v>
      </c>
      <c r="D214">
        <f t="shared" ca="1" si="10"/>
        <v>30</v>
      </c>
      <c r="E214" t="str" cm="1">
        <f t="array" aca="1" ref="E214" ca="1">_xlfn.IFS($C214=0,"",
NOT(ISERROR(VALUE(LEFT($C214,1)))),"V",
$A214=1,"begn",
TRUE,LEFT($C214,4)
)</f>
        <v>V</v>
      </c>
      <c r="F214" t="str" cm="1">
        <f t="array" aca="1" ref="F214:H214" ca="1">_xlfn.IFS($C214=0,"",
TRUE,_xlfn.TEXTSPLIT(IF($A214=1,MID($C214,7,1000),$C214)," ")
)</f>
        <v>4132461733</v>
      </c>
      <c r="G214" t="str">
        <f ca="1"/>
        <v>2901809446</v>
      </c>
      <c r="H214" t="str">
        <f ca="1"/>
        <v>35781203</v>
      </c>
      <c r="U214"/>
      <c r="Z214" s="37" t="str">
        <f t="shared" ca="1" si="11"/>
        <v/>
      </c>
      <c r="AA214" t="str" cm="1">
        <f t="array" aca="1" ref="AA214" ca="1">_xlfn.IFS($Z214="","",TRUE,IFERROR(_xlfn.XLOOKUP(Z214,INDEX(XSEED,0,2),INDEX(XSEED,0,2),,-1),-1))</f>
        <v/>
      </c>
      <c r="AB214" t="str" cm="1">
        <f t="array" aca="1" ref="AB214" ca="1">_xlfn.IFS($Z214="","",TRUE,IFERROR(_xlfn.XLOOKUP(Z214,INDEX(XSEED,0,2),INDEX(XSEED,0,1),,-1),-1))</f>
        <v/>
      </c>
      <c r="AC214" t="str" cm="1">
        <f t="array" aca="1" ref="AC214" ca="1">_xlfn.IFS($Z214="","",TRUE,IFERROR(_xlfn.XLOOKUP(Z214,INDEX(XSEED,0,2),INDEX(XSEED,0,3),,-1),-1))</f>
        <v/>
      </c>
      <c r="AD214" s="39" t="str" cm="1">
        <f t="array" aca="1" ref="AD214" ca="1">_xlfn.IFS(Z214="","",(AA214+AC214)&gt;Z214,AB214+(Z214-AA214),TRUE,Z214)</f>
        <v/>
      </c>
      <c r="AE214" t="str" cm="1">
        <f t="array" aca="1" ref="AE214" ca="1">_xlfn.IFS($AD214="","",TRUE,IFERROR(_xlfn.XLOOKUP(AD214,INDEX(XSOIL,0,2),INDEX(XSOIL,0,2),,-1),-1))</f>
        <v/>
      </c>
      <c r="AF214" t="str" cm="1">
        <f t="array" aca="1" ref="AF214" ca="1">_xlfn.IFS($AD214="","",TRUE,IFERROR(_xlfn.XLOOKUP(AD214,INDEX(XSOIL,0,2),INDEX(XSOIL,0,1),,-1),-1))</f>
        <v/>
      </c>
      <c r="AG214" t="str" cm="1">
        <f t="array" aca="1" ref="AG214" ca="1">_xlfn.IFS($AD214="","",TRUE,IFERROR(_xlfn.XLOOKUP(AD214,INDEX(XSOIL,0,2),INDEX(XSOIL,0,3),,-1),-1))</f>
        <v/>
      </c>
      <c r="AH214" s="39" t="str" cm="1">
        <f t="array" aca="1" ref="AH214" ca="1">_xlfn.IFS(AD214="","",(AE214+AG214)&gt;AD214,AF214+(AD214-AE214),TRUE,AD214)</f>
        <v/>
      </c>
      <c r="AI214" t="str" cm="1">
        <f t="array" aca="1" ref="AI214" ca="1">_xlfn.IFS($AH214="","",TRUE,IFERROR(_xlfn.XLOOKUP(AH214,INDEX(XFERT,0,2),INDEX(XFERT,0,2),,-1),-1))</f>
        <v/>
      </c>
      <c r="AJ214" t="str" cm="1">
        <f t="array" aca="1" ref="AJ214" ca="1">_xlfn.IFS($AH214="","",TRUE,IFERROR(_xlfn.XLOOKUP(AH214,INDEX(XFERT,0,2),INDEX(XFERT,0,1),,-1),-1))</f>
        <v/>
      </c>
      <c r="AK214" t="str" cm="1">
        <f t="array" aca="1" ref="AK214" ca="1">_xlfn.IFS($AH214="","",TRUE,IFERROR(_xlfn.XLOOKUP(AH214,INDEX(XFERT,0,2),INDEX(XFERT,0,3),,-1),-1))</f>
        <v/>
      </c>
      <c r="AL214" s="39" t="str" cm="1">
        <f t="array" aca="1" ref="AL214" ca="1">_xlfn.IFS(AH214="","",(AI214+AK214)&gt;AH214,AJ214+(AH214-AI214),TRUE,AH214)</f>
        <v/>
      </c>
      <c r="AM214" t="str" cm="1">
        <f t="array" aca="1" ref="AM214" ca="1">_xlfn.IFS($AL214="","",TRUE,IFERROR(_xlfn.XLOOKUP(AL214,INDEX(XWATE,0,2),INDEX(XWATE,0,2),,-1),-1))</f>
        <v/>
      </c>
      <c r="AN214" t="str" cm="1">
        <f t="array" aca="1" ref="AN214" ca="1">_xlfn.IFS($AL214="","",TRUE,IFERROR(_xlfn.XLOOKUP(AL214,INDEX(XWATE,0,2),INDEX(XWATE,0,1),,-1),-1))</f>
        <v/>
      </c>
      <c r="AO214" t="str" cm="1">
        <f t="array" aca="1" ref="AO214" ca="1">_xlfn.IFS($AL214="","",TRUE,IFERROR(_xlfn.XLOOKUP(AL214,INDEX(XWATE,0,2),INDEX(XWATE,0,3),,-1),-1))</f>
        <v/>
      </c>
      <c r="AP214" s="39" t="str" cm="1">
        <f t="array" aca="1" ref="AP214" ca="1">_xlfn.IFS(AL214="","",(AM214+AO214)&gt;AL214,AN214+(AL214-AM214),TRUE,AL214)</f>
        <v/>
      </c>
      <c r="AQ214" t="str" cm="1">
        <f t="array" aca="1" ref="AQ214" ca="1">_xlfn.IFS($AP214="","",TRUE,IFERROR(_xlfn.XLOOKUP(AP214,INDEX(XLIGH,0,2),INDEX(XLIGH,0,2),,-1),-1))</f>
        <v/>
      </c>
      <c r="AR214" t="str" cm="1">
        <f t="array" aca="1" ref="AR214" ca="1">_xlfn.IFS($AP214="","",TRUE,IFERROR(_xlfn.XLOOKUP(AP214,INDEX(XLIGH,0,2),INDEX(XLIGH,0,1),,-1),-1))</f>
        <v/>
      </c>
      <c r="AS214" t="str" cm="1">
        <f t="array" aca="1" ref="AS214" ca="1">_xlfn.IFS($AP214="","",TRUE,IFERROR(_xlfn.XLOOKUP(AP214,INDEX(XLIGH,0,2),INDEX(XLIGH,0,3),,-1),-1))</f>
        <v/>
      </c>
      <c r="AT214" s="39" t="str" cm="1">
        <f t="array" aca="1" ref="AT214" ca="1">_xlfn.IFS(AP214="","",(AQ214+AS214)&gt;AP214,AR214+(AP214-AQ214),TRUE,AP214)</f>
        <v/>
      </c>
      <c r="AU214" t="str" cm="1">
        <f t="array" aca="1" ref="AU214" ca="1">_xlfn.IFS($AT214="","",TRUE,IFERROR(_xlfn.XLOOKUP(AT214,INDEX(XTEMP,0,2),INDEX(XTEMP,0,2),,-1),-1))</f>
        <v/>
      </c>
      <c r="AV214" t="str" cm="1">
        <f t="array" aca="1" ref="AV214" ca="1">_xlfn.IFS($AT214="","",TRUE,IFERROR(_xlfn.XLOOKUP(AT214,INDEX(XTEMP,0,2),INDEX(XTEMP,0,1),,-1),-1))</f>
        <v/>
      </c>
      <c r="AW214" t="str" cm="1">
        <f t="array" aca="1" ref="AW214" ca="1">_xlfn.IFS($AT214="","",TRUE,IFERROR(_xlfn.XLOOKUP(AT214,INDEX(XTEMP,0,2),INDEX(XTEMP,0,3),,-1),-1))</f>
        <v/>
      </c>
      <c r="AX214" s="39" t="str" cm="1">
        <f t="array" aca="1" ref="AX214" ca="1">_xlfn.IFS(AT214="","",(AU214+AW214)&gt;AT214,AV214+(AT214-AU214),TRUE,AT214)</f>
        <v/>
      </c>
      <c r="AY214" t="str" cm="1">
        <f t="array" aca="1" ref="AY214" ca="1">_xlfn.IFS($AX214="","",TRUE,IFERROR(_xlfn.XLOOKUP(AX214,INDEX(XHUMI,0,2),INDEX(XHUMI,0,2),,-1),-1))</f>
        <v/>
      </c>
      <c r="AZ214" t="str" cm="1">
        <f t="array" aca="1" ref="AZ214" ca="1">_xlfn.IFS($AX214="","",TRUE,IFERROR(_xlfn.XLOOKUP(AX214,INDEX(XHUMI,0,2),INDEX(XHUMI,0,1),,-1),-1))</f>
        <v/>
      </c>
      <c r="BA214" t="str" cm="1">
        <f t="array" aca="1" ref="BA214" ca="1">_xlfn.IFS($AX214="","",TRUE,IFERROR(_xlfn.XLOOKUP(AX214,INDEX(XHUMI,0,2),INDEX(XHUMI,0,3),,-1),-1))</f>
        <v/>
      </c>
      <c r="BB214" s="39" t="str" cm="1">
        <f t="array" aca="1" ref="BB214" ca="1">_xlfn.IFS(AX214="","",(AY214+BA214)&gt;AX214,AZ214+(AX214-AY214),TRUE,AX214)</f>
        <v/>
      </c>
    </row>
    <row r="215" spans="1:54" x14ac:dyDescent="0.3">
      <c r="A215">
        <v>203</v>
      </c>
      <c r="C215" s="9" t="str">
        <f t="shared" ca="1" si="9"/>
        <v>4088209047 2937590649 38937925</v>
      </c>
      <c r="D215">
        <f t="shared" ca="1" si="10"/>
        <v>30</v>
      </c>
      <c r="E215" t="str" cm="1">
        <f t="array" aca="1" ref="E215" ca="1">_xlfn.IFS($C215=0,"",
NOT(ISERROR(VALUE(LEFT($C215,1)))),"V",
$A215=1,"begn",
TRUE,LEFT($C215,4)
)</f>
        <v>V</v>
      </c>
      <c r="F215" t="str" cm="1">
        <f t="array" aca="1" ref="F215:H215" ca="1">_xlfn.IFS($C215=0,"",
TRUE,_xlfn.TEXTSPLIT(IF($A215=1,MID($C215,7,1000),$C215)," ")
)</f>
        <v>4088209047</v>
      </c>
      <c r="G215" t="str">
        <f ca="1"/>
        <v>2937590649</v>
      </c>
      <c r="H215" t="str">
        <f ca="1"/>
        <v>38937925</v>
      </c>
      <c r="U215"/>
      <c r="Z215" s="37" t="str">
        <f t="shared" ca="1" si="11"/>
        <v/>
      </c>
      <c r="AA215" t="str" cm="1">
        <f t="array" aca="1" ref="AA215" ca="1">_xlfn.IFS($Z215="","",TRUE,IFERROR(_xlfn.XLOOKUP(Z215,INDEX(XSEED,0,2),INDEX(XSEED,0,2),,-1),-1))</f>
        <v/>
      </c>
      <c r="AB215" t="str" cm="1">
        <f t="array" aca="1" ref="AB215" ca="1">_xlfn.IFS($Z215="","",TRUE,IFERROR(_xlfn.XLOOKUP(Z215,INDEX(XSEED,0,2),INDEX(XSEED,0,1),,-1),-1))</f>
        <v/>
      </c>
      <c r="AC215" t="str" cm="1">
        <f t="array" aca="1" ref="AC215" ca="1">_xlfn.IFS($Z215="","",TRUE,IFERROR(_xlfn.XLOOKUP(Z215,INDEX(XSEED,0,2),INDEX(XSEED,0,3),,-1),-1))</f>
        <v/>
      </c>
      <c r="AD215" s="39" t="str" cm="1">
        <f t="array" aca="1" ref="AD215" ca="1">_xlfn.IFS(Z215="","",(AA215+AC215)&gt;Z215,AB215+(Z215-AA215),TRUE,Z215)</f>
        <v/>
      </c>
      <c r="AE215" t="str" cm="1">
        <f t="array" aca="1" ref="AE215" ca="1">_xlfn.IFS($AD215="","",TRUE,IFERROR(_xlfn.XLOOKUP(AD215,INDEX(XSOIL,0,2),INDEX(XSOIL,0,2),,-1),-1))</f>
        <v/>
      </c>
      <c r="AF215" t="str" cm="1">
        <f t="array" aca="1" ref="AF215" ca="1">_xlfn.IFS($AD215="","",TRUE,IFERROR(_xlfn.XLOOKUP(AD215,INDEX(XSOIL,0,2),INDEX(XSOIL,0,1),,-1),-1))</f>
        <v/>
      </c>
      <c r="AG215" t="str" cm="1">
        <f t="array" aca="1" ref="AG215" ca="1">_xlfn.IFS($AD215="","",TRUE,IFERROR(_xlfn.XLOOKUP(AD215,INDEX(XSOIL,0,2),INDEX(XSOIL,0,3),,-1),-1))</f>
        <v/>
      </c>
      <c r="AH215" s="39" t="str" cm="1">
        <f t="array" aca="1" ref="AH215" ca="1">_xlfn.IFS(AD215="","",(AE215+AG215)&gt;AD215,AF215+(AD215-AE215),TRUE,AD215)</f>
        <v/>
      </c>
      <c r="AI215" t="str" cm="1">
        <f t="array" aca="1" ref="AI215" ca="1">_xlfn.IFS($AH215="","",TRUE,IFERROR(_xlfn.XLOOKUP(AH215,INDEX(XFERT,0,2),INDEX(XFERT,0,2),,-1),-1))</f>
        <v/>
      </c>
      <c r="AJ215" t="str" cm="1">
        <f t="array" aca="1" ref="AJ215" ca="1">_xlfn.IFS($AH215="","",TRUE,IFERROR(_xlfn.XLOOKUP(AH215,INDEX(XFERT,0,2),INDEX(XFERT,0,1),,-1),-1))</f>
        <v/>
      </c>
      <c r="AK215" t="str" cm="1">
        <f t="array" aca="1" ref="AK215" ca="1">_xlfn.IFS($AH215="","",TRUE,IFERROR(_xlfn.XLOOKUP(AH215,INDEX(XFERT,0,2),INDEX(XFERT,0,3),,-1),-1))</f>
        <v/>
      </c>
      <c r="AL215" s="39" t="str" cm="1">
        <f t="array" aca="1" ref="AL215" ca="1">_xlfn.IFS(AH215="","",(AI215+AK215)&gt;AH215,AJ215+(AH215-AI215),TRUE,AH215)</f>
        <v/>
      </c>
      <c r="AM215" t="str" cm="1">
        <f t="array" aca="1" ref="AM215" ca="1">_xlfn.IFS($AL215="","",TRUE,IFERROR(_xlfn.XLOOKUP(AL215,INDEX(XWATE,0,2),INDEX(XWATE,0,2),,-1),-1))</f>
        <v/>
      </c>
      <c r="AN215" t="str" cm="1">
        <f t="array" aca="1" ref="AN215" ca="1">_xlfn.IFS($AL215="","",TRUE,IFERROR(_xlfn.XLOOKUP(AL215,INDEX(XWATE,0,2),INDEX(XWATE,0,1),,-1),-1))</f>
        <v/>
      </c>
      <c r="AO215" t="str" cm="1">
        <f t="array" aca="1" ref="AO215" ca="1">_xlfn.IFS($AL215="","",TRUE,IFERROR(_xlfn.XLOOKUP(AL215,INDEX(XWATE,0,2),INDEX(XWATE,0,3),,-1),-1))</f>
        <v/>
      </c>
      <c r="AP215" s="39" t="str" cm="1">
        <f t="array" aca="1" ref="AP215" ca="1">_xlfn.IFS(AL215="","",(AM215+AO215)&gt;AL215,AN215+(AL215-AM215),TRUE,AL215)</f>
        <v/>
      </c>
      <c r="AQ215" t="str" cm="1">
        <f t="array" aca="1" ref="AQ215" ca="1">_xlfn.IFS($AP215="","",TRUE,IFERROR(_xlfn.XLOOKUP(AP215,INDEX(XLIGH,0,2),INDEX(XLIGH,0,2),,-1),-1))</f>
        <v/>
      </c>
      <c r="AR215" t="str" cm="1">
        <f t="array" aca="1" ref="AR215" ca="1">_xlfn.IFS($AP215="","",TRUE,IFERROR(_xlfn.XLOOKUP(AP215,INDEX(XLIGH,0,2),INDEX(XLIGH,0,1),,-1),-1))</f>
        <v/>
      </c>
      <c r="AS215" t="str" cm="1">
        <f t="array" aca="1" ref="AS215" ca="1">_xlfn.IFS($AP215="","",TRUE,IFERROR(_xlfn.XLOOKUP(AP215,INDEX(XLIGH,0,2),INDEX(XLIGH,0,3),,-1),-1))</f>
        <v/>
      </c>
      <c r="AT215" s="39" t="str" cm="1">
        <f t="array" aca="1" ref="AT215" ca="1">_xlfn.IFS(AP215="","",(AQ215+AS215)&gt;AP215,AR215+(AP215-AQ215),TRUE,AP215)</f>
        <v/>
      </c>
      <c r="AU215" t="str" cm="1">
        <f t="array" aca="1" ref="AU215" ca="1">_xlfn.IFS($AT215="","",TRUE,IFERROR(_xlfn.XLOOKUP(AT215,INDEX(XTEMP,0,2),INDEX(XTEMP,0,2),,-1),-1))</f>
        <v/>
      </c>
      <c r="AV215" t="str" cm="1">
        <f t="array" aca="1" ref="AV215" ca="1">_xlfn.IFS($AT215="","",TRUE,IFERROR(_xlfn.XLOOKUP(AT215,INDEX(XTEMP,0,2),INDEX(XTEMP,0,1),,-1),-1))</f>
        <v/>
      </c>
      <c r="AW215" t="str" cm="1">
        <f t="array" aca="1" ref="AW215" ca="1">_xlfn.IFS($AT215="","",TRUE,IFERROR(_xlfn.XLOOKUP(AT215,INDEX(XTEMP,0,2),INDEX(XTEMP,0,3),,-1),-1))</f>
        <v/>
      </c>
      <c r="AX215" s="39" t="str" cm="1">
        <f t="array" aca="1" ref="AX215" ca="1">_xlfn.IFS(AT215="","",(AU215+AW215)&gt;AT215,AV215+(AT215-AU215),TRUE,AT215)</f>
        <v/>
      </c>
      <c r="AY215" t="str" cm="1">
        <f t="array" aca="1" ref="AY215" ca="1">_xlfn.IFS($AX215="","",TRUE,IFERROR(_xlfn.XLOOKUP(AX215,INDEX(XHUMI,0,2),INDEX(XHUMI,0,2),,-1),-1))</f>
        <v/>
      </c>
      <c r="AZ215" t="str" cm="1">
        <f t="array" aca="1" ref="AZ215" ca="1">_xlfn.IFS($AX215="","",TRUE,IFERROR(_xlfn.XLOOKUP(AX215,INDEX(XHUMI,0,2),INDEX(XHUMI,0,1),,-1),-1))</f>
        <v/>
      </c>
      <c r="BA215" t="str" cm="1">
        <f t="array" aca="1" ref="BA215" ca="1">_xlfn.IFS($AX215="","",TRUE,IFERROR(_xlfn.XLOOKUP(AX215,INDEX(XHUMI,0,2),INDEX(XHUMI,0,3),,-1),-1))</f>
        <v/>
      </c>
      <c r="BB215" s="39" t="str" cm="1">
        <f t="array" aca="1" ref="BB215" ca="1">_xlfn.IFS(AX215="","",(AY215+BA215)&gt;AX215,AZ215+(AX215-AY215),TRUE,AX215)</f>
        <v/>
      </c>
    </row>
    <row r="216" spans="1:54" x14ac:dyDescent="0.3">
      <c r="A216">
        <v>204</v>
      </c>
      <c r="C216" s="9" t="str">
        <f t="shared" ca="1" si="9"/>
        <v>1441554453 2350098918 56481671</v>
      </c>
      <c r="D216">
        <f t="shared" ca="1" si="10"/>
        <v>30</v>
      </c>
      <c r="E216" t="str" cm="1">
        <f t="array" aca="1" ref="E216" ca="1">_xlfn.IFS($C216=0,"",
NOT(ISERROR(VALUE(LEFT($C216,1)))),"V",
$A216=1,"begn",
TRUE,LEFT($C216,4)
)</f>
        <v>V</v>
      </c>
      <c r="F216" t="str" cm="1">
        <f t="array" aca="1" ref="F216:H216" ca="1">_xlfn.IFS($C216=0,"",
TRUE,_xlfn.TEXTSPLIT(IF($A216=1,MID($C216,7,1000),$C216)," ")
)</f>
        <v>1441554453</v>
      </c>
      <c r="G216" t="str">
        <f ca="1"/>
        <v>2350098918</v>
      </c>
      <c r="H216" t="str">
        <f ca="1"/>
        <v>56481671</v>
      </c>
      <c r="U216"/>
      <c r="Z216" s="37" t="str">
        <f t="shared" ca="1" si="11"/>
        <v/>
      </c>
      <c r="AA216" t="str" cm="1">
        <f t="array" aca="1" ref="AA216" ca="1">_xlfn.IFS($Z216="","",TRUE,IFERROR(_xlfn.XLOOKUP(Z216,INDEX(XSEED,0,2),INDEX(XSEED,0,2),,-1),-1))</f>
        <v/>
      </c>
      <c r="AB216" t="str" cm="1">
        <f t="array" aca="1" ref="AB216" ca="1">_xlfn.IFS($Z216="","",TRUE,IFERROR(_xlfn.XLOOKUP(Z216,INDEX(XSEED,0,2),INDEX(XSEED,0,1),,-1),-1))</f>
        <v/>
      </c>
      <c r="AC216" t="str" cm="1">
        <f t="array" aca="1" ref="AC216" ca="1">_xlfn.IFS($Z216="","",TRUE,IFERROR(_xlfn.XLOOKUP(Z216,INDEX(XSEED,0,2),INDEX(XSEED,0,3),,-1),-1))</f>
        <v/>
      </c>
      <c r="AD216" s="39" t="str" cm="1">
        <f t="array" aca="1" ref="AD216" ca="1">_xlfn.IFS(Z216="","",(AA216+AC216)&gt;Z216,AB216+(Z216-AA216),TRUE,Z216)</f>
        <v/>
      </c>
      <c r="AE216" t="str" cm="1">
        <f t="array" aca="1" ref="AE216" ca="1">_xlfn.IFS($AD216="","",TRUE,IFERROR(_xlfn.XLOOKUP(AD216,INDEX(XSOIL,0,2),INDEX(XSOIL,0,2),,-1),-1))</f>
        <v/>
      </c>
      <c r="AF216" t="str" cm="1">
        <f t="array" aca="1" ref="AF216" ca="1">_xlfn.IFS($AD216="","",TRUE,IFERROR(_xlfn.XLOOKUP(AD216,INDEX(XSOIL,0,2),INDEX(XSOIL,0,1),,-1),-1))</f>
        <v/>
      </c>
      <c r="AG216" t="str" cm="1">
        <f t="array" aca="1" ref="AG216" ca="1">_xlfn.IFS($AD216="","",TRUE,IFERROR(_xlfn.XLOOKUP(AD216,INDEX(XSOIL,0,2),INDEX(XSOIL,0,3),,-1),-1))</f>
        <v/>
      </c>
      <c r="AH216" s="39" t="str" cm="1">
        <f t="array" aca="1" ref="AH216" ca="1">_xlfn.IFS(AD216="","",(AE216+AG216)&gt;AD216,AF216+(AD216-AE216),TRUE,AD216)</f>
        <v/>
      </c>
      <c r="AI216" t="str" cm="1">
        <f t="array" aca="1" ref="AI216" ca="1">_xlfn.IFS($AH216="","",TRUE,IFERROR(_xlfn.XLOOKUP(AH216,INDEX(XFERT,0,2),INDEX(XFERT,0,2),,-1),-1))</f>
        <v/>
      </c>
      <c r="AJ216" t="str" cm="1">
        <f t="array" aca="1" ref="AJ216" ca="1">_xlfn.IFS($AH216="","",TRUE,IFERROR(_xlfn.XLOOKUP(AH216,INDEX(XFERT,0,2),INDEX(XFERT,0,1),,-1),-1))</f>
        <v/>
      </c>
      <c r="AK216" t="str" cm="1">
        <f t="array" aca="1" ref="AK216" ca="1">_xlfn.IFS($AH216="","",TRUE,IFERROR(_xlfn.XLOOKUP(AH216,INDEX(XFERT,0,2),INDEX(XFERT,0,3),,-1),-1))</f>
        <v/>
      </c>
      <c r="AL216" s="39" t="str" cm="1">
        <f t="array" aca="1" ref="AL216" ca="1">_xlfn.IFS(AH216="","",(AI216+AK216)&gt;AH216,AJ216+(AH216-AI216),TRUE,AH216)</f>
        <v/>
      </c>
      <c r="AM216" t="str" cm="1">
        <f t="array" aca="1" ref="AM216" ca="1">_xlfn.IFS($AL216="","",TRUE,IFERROR(_xlfn.XLOOKUP(AL216,INDEX(XWATE,0,2),INDEX(XWATE,0,2),,-1),-1))</f>
        <v/>
      </c>
      <c r="AN216" t="str" cm="1">
        <f t="array" aca="1" ref="AN216" ca="1">_xlfn.IFS($AL216="","",TRUE,IFERROR(_xlfn.XLOOKUP(AL216,INDEX(XWATE,0,2),INDEX(XWATE,0,1),,-1),-1))</f>
        <v/>
      </c>
      <c r="AO216" t="str" cm="1">
        <f t="array" aca="1" ref="AO216" ca="1">_xlfn.IFS($AL216="","",TRUE,IFERROR(_xlfn.XLOOKUP(AL216,INDEX(XWATE,0,2),INDEX(XWATE,0,3),,-1),-1))</f>
        <v/>
      </c>
      <c r="AP216" s="39" t="str" cm="1">
        <f t="array" aca="1" ref="AP216" ca="1">_xlfn.IFS(AL216="","",(AM216+AO216)&gt;AL216,AN216+(AL216-AM216),TRUE,AL216)</f>
        <v/>
      </c>
      <c r="AQ216" t="str" cm="1">
        <f t="array" aca="1" ref="AQ216" ca="1">_xlfn.IFS($AP216="","",TRUE,IFERROR(_xlfn.XLOOKUP(AP216,INDEX(XLIGH,0,2),INDEX(XLIGH,0,2),,-1),-1))</f>
        <v/>
      </c>
      <c r="AR216" t="str" cm="1">
        <f t="array" aca="1" ref="AR216" ca="1">_xlfn.IFS($AP216="","",TRUE,IFERROR(_xlfn.XLOOKUP(AP216,INDEX(XLIGH,0,2),INDEX(XLIGH,0,1),,-1),-1))</f>
        <v/>
      </c>
      <c r="AS216" t="str" cm="1">
        <f t="array" aca="1" ref="AS216" ca="1">_xlfn.IFS($AP216="","",TRUE,IFERROR(_xlfn.XLOOKUP(AP216,INDEX(XLIGH,0,2),INDEX(XLIGH,0,3),,-1),-1))</f>
        <v/>
      </c>
      <c r="AT216" s="39" t="str" cm="1">
        <f t="array" aca="1" ref="AT216" ca="1">_xlfn.IFS(AP216="","",(AQ216+AS216)&gt;AP216,AR216+(AP216-AQ216),TRUE,AP216)</f>
        <v/>
      </c>
      <c r="AU216" t="str" cm="1">
        <f t="array" aca="1" ref="AU216" ca="1">_xlfn.IFS($AT216="","",TRUE,IFERROR(_xlfn.XLOOKUP(AT216,INDEX(XTEMP,0,2),INDEX(XTEMP,0,2),,-1),-1))</f>
        <v/>
      </c>
      <c r="AV216" t="str" cm="1">
        <f t="array" aca="1" ref="AV216" ca="1">_xlfn.IFS($AT216="","",TRUE,IFERROR(_xlfn.XLOOKUP(AT216,INDEX(XTEMP,0,2),INDEX(XTEMP,0,1),,-1),-1))</f>
        <v/>
      </c>
      <c r="AW216" t="str" cm="1">
        <f t="array" aca="1" ref="AW216" ca="1">_xlfn.IFS($AT216="","",TRUE,IFERROR(_xlfn.XLOOKUP(AT216,INDEX(XTEMP,0,2),INDEX(XTEMP,0,3),,-1),-1))</f>
        <v/>
      </c>
      <c r="AX216" s="39" t="str" cm="1">
        <f t="array" aca="1" ref="AX216" ca="1">_xlfn.IFS(AT216="","",(AU216+AW216)&gt;AT216,AV216+(AT216-AU216),TRUE,AT216)</f>
        <v/>
      </c>
      <c r="AY216" t="str" cm="1">
        <f t="array" aca="1" ref="AY216" ca="1">_xlfn.IFS($AX216="","",TRUE,IFERROR(_xlfn.XLOOKUP(AX216,INDEX(XHUMI,0,2),INDEX(XHUMI,0,2),,-1),-1))</f>
        <v/>
      </c>
      <c r="AZ216" t="str" cm="1">
        <f t="array" aca="1" ref="AZ216" ca="1">_xlfn.IFS($AX216="","",TRUE,IFERROR(_xlfn.XLOOKUP(AX216,INDEX(XHUMI,0,2),INDEX(XHUMI,0,1),,-1),-1))</f>
        <v/>
      </c>
      <c r="BA216" t="str" cm="1">
        <f t="array" aca="1" ref="BA216" ca="1">_xlfn.IFS($AX216="","",TRUE,IFERROR(_xlfn.XLOOKUP(AX216,INDEX(XHUMI,0,2),INDEX(XHUMI,0,3),,-1),-1))</f>
        <v/>
      </c>
      <c r="BB216" s="39" t="str" cm="1">
        <f t="array" aca="1" ref="BB216" ca="1">_xlfn.IFS(AX216="","",(AY216+BA216)&gt;AX216,AZ216+(AX216-AY216),TRUE,AX216)</f>
        <v/>
      </c>
    </row>
    <row r="217" spans="1:54" x14ac:dyDescent="0.3">
      <c r="A217">
        <v>205</v>
      </c>
      <c r="C217" s="9" t="str">
        <f t="shared" ca="1" si="9"/>
        <v>3644382609 201731623 240345715</v>
      </c>
      <c r="D217">
        <f t="shared" ca="1" si="10"/>
        <v>30</v>
      </c>
      <c r="E217" t="str" cm="1">
        <f t="array" aca="1" ref="E217" ca="1">_xlfn.IFS($C217=0,"",
NOT(ISERROR(VALUE(LEFT($C217,1)))),"V",
$A217=1,"begn",
TRUE,LEFT($C217,4)
)</f>
        <v>V</v>
      </c>
      <c r="F217" t="str" cm="1">
        <f t="array" aca="1" ref="F217:H217" ca="1">_xlfn.IFS($C217=0,"",
TRUE,_xlfn.TEXTSPLIT(IF($A217=1,MID($C217,7,1000),$C217)," ")
)</f>
        <v>3644382609</v>
      </c>
      <c r="G217" t="str">
        <f ca="1"/>
        <v>201731623</v>
      </c>
      <c r="H217" t="str">
        <f ca="1"/>
        <v>240345715</v>
      </c>
      <c r="U217"/>
      <c r="Z217" s="37" t="str">
        <f t="shared" ca="1" si="11"/>
        <v/>
      </c>
      <c r="AA217" t="str" cm="1">
        <f t="array" aca="1" ref="AA217" ca="1">_xlfn.IFS($Z217="","",TRUE,IFERROR(_xlfn.XLOOKUP(Z217,INDEX(XSEED,0,2),INDEX(XSEED,0,2),,-1),-1))</f>
        <v/>
      </c>
      <c r="AB217" t="str" cm="1">
        <f t="array" aca="1" ref="AB217" ca="1">_xlfn.IFS($Z217="","",TRUE,IFERROR(_xlfn.XLOOKUP(Z217,INDEX(XSEED,0,2),INDEX(XSEED,0,1),,-1),-1))</f>
        <v/>
      </c>
      <c r="AC217" t="str" cm="1">
        <f t="array" aca="1" ref="AC217" ca="1">_xlfn.IFS($Z217="","",TRUE,IFERROR(_xlfn.XLOOKUP(Z217,INDEX(XSEED,0,2),INDEX(XSEED,0,3),,-1),-1))</f>
        <v/>
      </c>
      <c r="AD217" s="39" t="str" cm="1">
        <f t="array" aca="1" ref="AD217" ca="1">_xlfn.IFS(Z217="","",(AA217+AC217)&gt;Z217,AB217+(Z217-AA217),TRUE,Z217)</f>
        <v/>
      </c>
      <c r="AE217" t="str" cm="1">
        <f t="array" aca="1" ref="AE217" ca="1">_xlfn.IFS($AD217="","",TRUE,IFERROR(_xlfn.XLOOKUP(AD217,INDEX(XSOIL,0,2),INDEX(XSOIL,0,2),,-1),-1))</f>
        <v/>
      </c>
      <c r="AF217" t="str" cm="1">
        <f t="array" aca="1" ref="AF217" ca="1">_xlfn.IFS($AD217="","",TRUE,IFERROR(_xlfn.XLOOKUP(AD217,INDEX(XSOIL,0,2),INDEX(XSOIL,0,1),,-1),-1))</f>
        <v/>
      </c>
      <c r="AG217" t="str" cm="1">
        <f t="array" aca="1" ref="AG217" ca="1">_xlfn.IFS($AD217="","",TRUE,IFERROR(_xlfn.XLOOKUP(AD217,INDEX(XSOIL,0,2),INDEX(XSOIL,0,3),,-1),-1))</f>
        <v/>
      </c>
      <c r="AH217" s="39" t="str" cm="1">
        <f t="array" aca="1" ref="AH217" ca="1">_xlfn.IFS(AD217="","",(AE217+AG217)&gt;AD217,AF217+(AD217-AE217),TRUE,AD217)</f>
        <v/>
      </c>
      <c r="AI217" t="str" cm="1">
        <f t="array" aca="1" ref="AI217" ca="1">_xlfn.IFS($AH217="","",TRUE,IFERROR(_xlfn.XLOOKUP(AH217,INDEX(XFERT,0,2),INDEX(XFERT,0,2),,-1),-1))</f>
        <v/>
      </c>
      <c r="AJ217" t="str" cm="1">
        <f t="array" aca="1" ref="AJ217" ca="1">_xlfn.IFS($AH217="","",TRUE,IFERROR(_xlfn.XLOOKUP(AH217,INDEX(XFERT,0,2),INDEX(XFERT,0,1),,-1),-1))</f>
        <v/>
      </c>
      <c r="AK217" t="str" cm="1">
        <f t="array" aca="1" ref="AK217" ca="1">_xlfn.IFS($AH217="","",TRUE,IFERROR(_xlfn.XLOOKUP(AH217,INDEX(XFERT,0,2),INDEX(XFERT,0,3),,-1),-1))</f>
        <v/>
      </c>
      <c r="AL217" s="39" t="str" cm="1">
        <f t="array" aca="1" ref="AL217" ca="1">_xlfn.IFS(AH217="","",(AI217+AK217)&gt;AH217,AJ217+(AH217-AI217),TRUE,AH217)</f>
        <v/>
      </c>
      <c r="AM217" t="str" cm="1">
        <f t="array" aca="1" ref="AM217" ca="1">_xlfn.IFS($AL217="","",TRUE,IFERROR(_xlfn.XLOOKUP(AL217,INDEX(XWATE,0,2),INDEX(XWATE,0,2),,-1),-1))</f>
        <v/>
      </c>
      <c r="AN217" t="str" cm="1">
        <f t="array" aca="1" ref="AN217" ca="1">_xlfn.IFS($AL217="","",TRUE,IFERROR(_xlfn.XLOOKUP(AL217,INDEX(XWATE,0,2),INDEX(XWATE,0,1),,-1),-1))</f>
        <v/>
      </c>
      <c r="AO217" t="str" cm="1">
        <f t="array" aca="1" ref="AO217" ca="1">_xlfn.IFS($AL217="","",TRUE,IFERROR(_xlfn.XLOOKUP(AL217,INDEX(XWATE,0,2),INDEX(XWATE,0,3),,-1),-1))</f>
        <v/>
      </c>
      <c r="AP217" s="39" t="str" cm="1">
        <f t="array" aca="1" ref="AP217" ca="1">_xlfn.IFS(AL217="","",(AM217+AO217)&gt;AL217,AN217+(AL217-AM217),TRUE,AL217)</f>
        <v/>
      </c>
      <c r="AQ217" t="str" cm="1">
        <f t="array" aca="1" ref="AQ217" ca="1">_xlfn.IFS($AP217="","",TRUE,IFERROR(_xlfn.XLOOKUP(AP217,INDEX(XLIGH,0,2),INDEX(XLIGH,0,2),,-1),-1))</f>
        <v/>
      </c>
      <c r="AR217" t="str" cm="1">
        <f t="array" aca="1" ref="AR217" ca="1">_xlfn.IFS($AP217="","",TRUE,IFERROR(_xlfn.XLOOKUP(AP217,INDEX(XLIGH,0,2),INDEX(XLIGH,0,1),,-1),-1))</f>
        <v/>
      </c>
      <c r="AS217" t="str" cm="1">
        <f t="array" aca="1" ref="AS217" ca="1">_xlfn.IFS($AP217="","",TRUE,IFERROR(_xlfn.XLOOKUP(AP217,INDEX(XLIGH,0,2),INDEX(XLIGH,0,3),,-1),-1))</f>
        <v/>
      </c>
      <c r="AT217" s="39" t="str" cm="1">
        <f t="array" aca="1" ref="AT217" ca="1">_xlfn.IFS(AP217="","",(AQ217+AS217)&gt;AP217,AR217+(AP217-AQ217),TRUE,AP217)</f>
        <v/>
      </c>
      <c r="AU217" t="str" cm="1">
        <f t="array" aca="1" ref="AU217" ca="1">_xlfn.IFS($AT217="","",TRUE,IFERROR(_xlfn.XLOOKUP(AT217,INDEX(XTEMP,0,2),INDEX(XTEMP,0,2),,-1),-1))</f>
        <v/>
      </c>
      <c r="AV217" t="str" cm="1">
        <f t="array" aca="1" ref="AV217" ca="1">_xlfn.IFS($AT217="","",TRUE,IFERROR(_xlfn.XLOOKUP(AT217,INDEX(XTEMP,0,2),INDEX(XTEMP,0,1),,-1),-1))</f>
        <v/>
      </c>
      <c r="AW217" t="str" cm="1">
        <f t="array" aca="1" ref="AW217" ca="1">_xlfn.IFS($AT217="","",TRUE,IFERROR(_xlfn.XLOOKUP(AT217,INDEX(XTEMP,0,2),INDEX(XTEMP,0,3),,-1),-1))</f>
        <v/>
      </c>
      <c r="AX217" s="39" t="str" cm="1">
        <f t="array" aca="1" ref="AX217" ca="1">_xlfn.IFS(AT217="","",(AU217+AW217)&gt;AT217,AV217+(AT217-AU217),TRUE,AT217)</f>
        <v/>
      </c>
      <c r="AY217" t="str" cm="1">
        <f t="array" aca="1" ref="AY217" ca="1">_xlfn.IFS($AX217="","",TRUE,IFERROR(_xlfn.XLOOKUP(AX217,INDEX(XHUMI,0,2),INDEX(XHUMI,0,2),,-1),-1))</f>
        <v/>
      </c>
      <c r="AZ217" t="str" cm="1">
        <f t="array" aca="1" ref="AZ217" ca="1">_xlfn.IFS($AX217="","",TRUE,IFERROR(_xlfn.XLOOKUP(AX217,INDEX(XHUMI,0,2),INDEX(XHUMI,0,1),,-1),-1))</f>
        <v/>
      </c>
      <c r="BA217" t="str" cm="1">
        <f t="array" aca="1" ref="BA217" ca="1">_xlfn.IFS($AX217="","",TRUE,IFERROR(_xlfn.XLOOKUP(AX217,INDEX(XHUMI,0,2),INDEX(XHUMI,0,3),,-1),-1))</f>
        <v/>
      </c>
      <c r="BB217" s="39" t="str" cm="1">
        <f t="array" aca="1" ref="BB217" ca="1">_xlfn.IFS(AX217="","",(AY217+BA217)&gt;AX217,AZ217+(AX217-AY217),TRUE,AX217)</f>
        <v/>
      </c>
    </row>
    <row r="218" spans="1:54" x14ac:dyDescent="0.3">
      <c r="A218">
        <v>206</v>
      </c>
      <c r="C218" s="9" t="str">
        <f t="shared" ca="1" si="9"/>
        <v>2489323525 1971229021 264159473</v>
      </c>
      <c r="D218">
        <f t="shared" ca="1" si="10"/>
        <v>31</v>
      </c>
      <c r="E218" t="str" cm="1">
        <f t="array" aca="1" ref="E218" ca="1">_xlfn.IFS($C218=0,"",
NOT(ISERROR(VALUE(LEFT($C218,1)))),"V",
$A218=1,"begn",
TRUE,LEFT($C218,4)
)</f>
        <v>V</v>
      </c>
      <c r="F218" t="str" cm="1">
        <f t="array" aca="1" ref="F218:H218" ca="1">_xlfn.IFS($C218=0,"",
TRUE,_xlfn.TEXTSPLIT(IF($A218=1,MID($C218,7,1000),$C218)," ")
)</f>
        <v>2489323525</v>
      </c>
      <c r="G218" t="str">
        <f ca="1"/>
        <v>1971229021</v>
      </c>
      <c r="H218" t="str">
        <f ca="1"/>
        <v>264159473</v>
      </c>
      <c r="U218"/>
      <c r="Z218" s="37" t="str">
        <f t="shared" ca="1" si="11"/>
        <v/>
      </c>
      <c r="AA218" t="str" cm="1">
        <f t="array" aca="1" ref="AA218" ca="1">_xlfn.IFS($Z218="","",TRUE,IFERROR(_xlfn.XLOOKUP(Z218,INDEX(XSEED,0,2),INDEX(XSEED,0,2),,-1),-1))</f>
        <v/>
      </c>
      <c r="AB218" t="str" cm="1">
        <f t="array" aca="1" ref="AB218" ca="1">_xlfn.IFS($Z218="","",TRUE,IFERROR(_xlfn.XLOOKUP(Z218,INDEX(XSEED,0,2),INDEX(XSEED,0,1),,-1),-1))</f>
        <v/>
      </c>
      <c r="AC218" t="str" cm="1">
        <f t="array" aca="1" ref="AC218" ca="1">_xlfn.IFS($Z218="","",TRUE,IFERROR(_xlfn.XLOOKUP(Z218,INDEX(XSEED,0,2),INDEX(XSEED,0,3),,-1),-1))</f>
        <v/>
      </c>
      <c r="AD218" s="39" t="str" cm="1">
        <f t="array" aca="1" ref="AD218" ca="1">_xlfn.IFS(Z218="","",(AA218+AC218)&gt;Z218,AB218+(Z218-AA218),TRUE,Z218)</f>
        <v/>
      </c>
      <c r="AE218" t="str" cm="1">
        <f t="array" aca="1" ref="AE218" ca="1">_xlfn.IFS($AD218="","",TRUE,IFERROR(_xlfn.XLOOKUP(AD218,INDEX(XSOIL,0,2),INDEX(XSOIL,0,2),,-1),-1))</f>
        <v/>
      </c>
      <c r="AF218" t="str" cm="1">
        <f t="array" aca="1" ref="AF218" ca="1">_xlfn.IFS($AD218="","",TRUE,IFERROR(_xlfn.XLOOKUP(AD218,INDEX(XSOIL,0,2),INDEX(XSOIL,0,1),,-1),-1))</f>
        <v/>
      </c>
      <c r="AG218" t="str" cm="1">
        <f t="array" aca="1" ref="AG218" ca="1">_xlfn.IFS($AD218="","",TRUE,IFERROR(_xlfn.XLOOKUP(AD218,INDEX(XSOIL,0,2),INDEX(XSOIL,0,3),,-1),-1))</f>
        <v/>
      </c>
      <c r="AH218" s="39" t="str" cm="1">
        <f t="array" aca="1" ref="AH218" ca="1">_xlfn.IFS(AD218="","",(AE218+AG218)&gt;AD218,AF218+(AD218-AE218),TRUE,AD218)</f>
        <v/>
      </c>
      <c r="AI218" t="str" cm="1">
        <f t="array" aca="1" ref="AI218" ca="1">_xlfn.IFS($AH218="","",TRUE,IFERROR(_xlfn.XLOOKUP(AH218,INDEX(XFERT,0,2),INDEX(XFERT,0,2),,-1),-1))</f>
        <v/>
      </c>
      <c r="AJ218" t="str" cm="1">
        <f t="array" aca="1" ref="AJ218" ca="1">_xlfn.IFS($AH218="","",TRUE,IFERROR(_xlfn.XLOOKUP(AH218,INDEX(XFERT,0,2),INDEX(XFERT,0,1),,-1),-1))</f>
        <v/>
      </c>
      <c r="AK218" t="str" cm="1">
        <f t="array" aca="1" ref="AK218" ca="1">_xlfn.IFS($AH218="","",TRUE,IFERROR(_xlfn.XLOOKUP(AH218,INDEX(XFERT,0,2),INDEX(XFERT,0,3),,-1),-1))</f>
        <v/>
      </c>
      <c r="AL218" s="39" t="str" cm="1">
        <f t="array" aca="1" ref="AL218" ca="1">_xlfn.IFS(AH218="","",(AI218+AK218)&gt;AH218,AJ218+(AH218-AI218),TRUE,AH218)</f>
        <v/>
      </c>
      <c r="AM218" t="str" cm="1">
        <f t="array" aca="1" ref="AM218" ca="1">_xlfn.IFS($AL218="","",TRUE,IFERROR(_xlfn.XLOOKUP(AL218,INDEX(XWATE,0,2),INDEX(XWATE,0,2),,-1),-1))</f>
        <v/>
      </c>
      <c r="AN218" t="str" cm="1">
        <f t="array" aca="1" ref="AN218" ca="1">_xlfn.IFS($AL218="","",TRUE,IFERROR(_xlfn.XLOOKUP(AL218,INDEX(XWATE,0,2),INDEX(XWATE,0,1),,-1),-1))</f>
        <v/>
      </c>
      <c r="AO218" t="str" cm="1">
        <f t="array" aca="1" ref="AO218" ca="1">_xlfn.IFS($AL218="","",TRUE,IFERROR(_xlfn.XLOOKUP(AL218,INDEX(XWATE,0,2),INDEX(XWATE,0,3),,-1),-1))</f>
        <v/>
      </c>
      <c r="AP218" s="39" t="str" cm="1">
        <f t="array" aca="1" ref="AP218" ca="1">_xlfn.IFS(AL218="","",(AM218+AO218)&gt;AL218,AN218+(AL218-AM218),TRUE,AL218)</f>
        <v/>
      </c>
      <c r="AQ218" t="str" cm="1">
        <f t="array" aca="1" ref="AQ218" ca="1">_xlfn.IFS($AP218="","",TRUE,IFERROR(_xlfn.XLOOKUP(AP218,INDEX(XLIGH,0,2),INDEX(XLIGH,0,2),,-1),-1))</f>
        <v/>
      </c>
      <c r="AR218" t="str" cm="1">
        <f t="array" aca="1" ref="AR218" ca="1">_xlfn.IFS($AP218="","",TRUE,IFERROR(_xlfn.XLOOKUP(AP218,INDEX(XLIGH,0,2),INDEX(XLIGH,0,1),,-1),-1))</f>
        <v/>
      </c>
      <c r="AS218" t="str" cm="1">
        <f t="array" aca="1" ref="AS218" ca="1">_xlfn.IFS($AP218="","",TRUE,IFERROR(_xlfn.XLOOKUP(AP218,INDEX(XLIGH,0,2),INDEX(XLIGH,0,3),,-1),-1))</f>
        <v/>
      </c>
      <c r="AT218" s="39" t="str" cm="1">
        <f t="array" aca="1" ref="AT218" ca="1">_xlfn.IFS(AP218="","",(AQ218+AS218)&gt;AP218,AR218+(AP218-AQ218),TRUE,AP218)</f>
        <v/>
      </c>
      <c r="AU218" t="str" cm="1">
        <f t="array" aca="1" ref="AU218" ca="1">_xlfn.IFS($AT218="","",TRUE,IFERROR(_xlfn.XLOOKUP(AT218,INDEX(XTEMP,0,2),INDEX(XTEMP,0,2),,-1),-1))</f>
        <v/>
      </c>
      <c r="AV218" t="str" cm="1">
        <f t="array" aca="1" ref="AV218" ca="1">_xlfn.IFS($AT218="","",TRUE,IFERROR(_xlfn.XLOOKUP(AT218,INDEX(XTEMP,0,2),INDEX(XTEMP,0,1),,-1),-1))</f>
        <v/>
      </c>
      <c r="AW218" t="str" cm="1">
        <f t="array" aca="1" ref="AW218" ca="1">_xlfn.IFS($AT218="","",TRUE,IFERROR(_xlfn.XLOOKUP(AT218,INDEX(XTEMP,0,2),INDEX(XTEMP,0,3),,-1),-1))</f>
        <v/>
      </c>
      <c r="AX218" s="39" t="str" cm="1">
        <f t="array" aca="1" ref="AX218" ca="1">_xlfn.IFS(AT218="","",(AU218+AW218)&gt;AT218,AV218+(AT218-AU218),TRUE,AT218)</f>
        <v/>
      </c>
      <c r="AY218" t="str" cm="1">
        <f t="array" aca="1" ref="AY218" ca="1">_xlfn.IFS($AX218="","",TRUE,IFERROR(_xlfn.XLOOKUP(AX218,INDEX(XHUMI,0,2),INDEX(XHUMI,0,2),,-1),-1))</f>
        <v/>
      </c>
      <c r="AZ218" t="str" cm="1">
        <f t="array" aca="1" ref="AZ218" ca="1">_xlfn.IFS($AX218="","",TRUE,IFERROR(_xlfn.XLOOKUP(AX218,INDEX(XHUMI,0,2),INDEX(XHUMI,0,1),,-1),-1))</f>
        <v/>
      </c>
      <c r="BA218" t="str" cm="1">
        <f t="array" aca="1" ref="BA218" ca="1">_xlfn.IFS($AX218="","",TRUE,IFERROR(_xlfn.XLOOKUP(AX218,INDEX(XHUMI,0,2),INDEX(XHUMI,0,3),,-1),-1))</f>
        <v/>
      </c>
      <c r="BB218" s="39" t="str" cm="1">
        <f t="array" aca="1" ref="BB218" ca="1">_xlfn.IFS(AX218="","",(AY218+BA218)&gt;AX218,AZ218+(AX218-AY218),TRUE,AX218)</f>
        <v/>
      </c>
    </row>
    <row r="219" spans="1:54" x14ac:dyDescent="0.3">
      <c r="A219">
        <v>207</v>
      </c>
      <c r="C219" s="9" t="str">
        <f t="shared" ca="1" si="9"/>
        <v>2974240726 3086380958 81435806</v>
      </c>
      <c r="D219">
        <f t="shared" ca="1" si="10"/>
        <v>30</v>
      </c>
      <c r="E219" t="str" cm="1">
        <f t="array" aca="1" ref="E219" ca="1">_xlfn.IFS($C219=0,"",
NOT(ISERROR(VALUE(LEFT($C219,1)))),"V",
$A219=1,"begn",
TRUE,LEFT($C219,4)
)</f>
        <v>V</v>
      </c>
      <c r="F219" t="str" cm="1">
        <f t="array" aca="1" ref="F219:H219" ca="1">_xlfn.IFS($C219=0,"",
TRUE,_xlfn.TEXTSPLIT(IF($A219=1,MID($C219,7,1000),$C219)," ")
)</f>
        <v>2974240726</v>
      </c>
      <c r="G219" t="str">
        <f ca="1"/>
        <v>3086380958</v>
      </c>
      <c r="H219" t="str">
        <f ca="1"/>
        <v>81435806</v>
      </c>
      <c r="U219"/>
      <c r="Z219" s="37" t="str">
        <f t="shared" ca="1" si="11"/>
        <v/>
      </c>
      <c r="AA219" t="str" cm="1">
        <f t="array" aca="1" ref="AA219" ca="1">_xlfn.IFS($Z219="","",TRUE,IFERROR(_xlfn.XLOOKUP(Z219,INDEX(XSEED,0,2),INDEX(XSEED,0,2),,-1),-1))</f>
        <v/>
      </c>
      <c r="AB219" t="str" cm="1">
        <f t="array" aca="1" ref="AB219" ca="1">_xlfn.IFS($Z219="","",TRUE,IFERROR(_xlfn.XLOOKUP(Z219,INDEX(XSEED,0,2),INDEX(XSEED,0,1),,-1),-1))</f>
        <v/>
      </c>
      <c r="AC219" t="str" cm="1">
        <f t="array" aca="1" ref="AC219" ca="1">_xlfn.IFS($Z219="","",TRUE,IFERROR(_xlfn.XLOOKUP(Z219,INDEX(XSEED,0,2),INDEX(XSEED,0,3),,-1),-1))</f>
        <v/>
      </c>
      <c r="AD219" s="39" t="str" cm="1">
        <f t="array" aca="1" ref="AD219" ca="1">_xlfn.IFS(Z219="","",(AA219+AC219)&gt;Z219,AB219+(Z219-AA219),TRUE,Z219)</f>
        <v/>
      </c>
      <c r="AE219" t="str" cm="1">
        <f t="array" aca="1" ref="AE219" ca="1">_xlfn.IFS($AD219="","",TRUE,IFERROR(_xlfn.XLOOKUP(AD219,INDEX(XSOIL,0,2),INDEX(XSOIL,0,2),,-1),-1))</f>
        <v/>
      </c>
      <c r="AF219" t="str" cm="1">
        <f t="array" aca="1" ref="AF219" ca="1">_xlfn.IFS($AD219="","",TRUE,IFERROR(_xlfn.XLOOKUP(AD219,INDEX(XSOIL,0,2),INDEX(XSOIL,0,1),,-1),-1))</f>
        <v/>
      </c>
      <c r="AG219" t="str" cm="1">
        <f t="array" aca="1" ref="AG219" ca="1">_xlfn.IFS($AD219="","",TRUE,IFERROR(_xlfn.XLOOKUP(AD219,INDEX(XSOIL,0,2),INDEX(XSOIL,0,3),,-1),-1))</f>
        <v/>
      </c>
      <c r="AH219" s="39" t="str" cm="1">
        <f t="array" aca="1" ref="AH219" ca="1">_xlfn.IFS(AD219="","",(AE219+AG219)&gt;AD219,AF219+(AD219-AE219),TRUE,AD219)</f>
        <v/>
      </c>
      <c r="AI219" t="str" cm="1">
        <f t="array" aca="1" ref="AI219" ca="1">_xlfn.IFS($AH219="","",TRUE,IFERROR(_xlfn.XLOOKUP(AH219,INDEX(XFERT,0,2),INDEX(XFERT,0,2),,-1),-1))</f>
        <v/>
      </c>
      <c r="AJ219" t="str" cm="1">
        <f t="array" aca="1" ref="AJ219" ca="1">_xlfn.IFS($AH219="","",TRUE,IFERROR(_xlfn.XLOOKUP(AH219,INDEX(XFERT,0,2),INDEX(XFERT,0,1),,-1),-1))</f>
        <v/>
      </c>
      <c r="AK219" t="str" cm="1">
        <f t="array" aca="1" ref="AK219" ca="1">_xlfn.IFS($AH219="","",TRUE,IFERROR(_xlfn.XLOOKUP(AH219,INDEX(XFERT,0,2),INDEX(XFERT,0,3),,-1),-1))</f>
        <v/>
      </c>
      <c r="AL219" s="39" t="str" cm="1">
        <f t="array" aca="1" ref="AL219" ca="1">_xlfn.IFS(AH219="","",(AI219+AK219)&gt;AH219,AJ219+(AH219-AI219),TRUE,AH219)</f>
        <v/>
      </c>
      <c r="AM219" t="str" cm="1">
        <f t="array" aca="1" ref="AM219" ca="1">_xlfn.IFS($AL219="","",TRUE,IFERROR(_xlfn.XLOOKUP(AL219,INDEX(XWATE,0,2),INDEX(XWATE,0,2),,-1),-1))</f>
        <v/>
      </c>
      <c r="AN219" t="str" cm="1">
        <f t="array" aca="1" ref="AN219" ca="1">_xlfn.IFS($AL219="","",TRUE,IFERROR(_xlfn.XLOOKUP(AL219,INDEX(XWATE,0,2),INDEX(XWATE,0,1),,-1),-1))</f>
        <v/>
      </c>
      <c r="AO219" t="str" cm="1">
        <f t="array" aca="1" ref="AO219" ca="1">_xlfn.IFS($AL219="","",TRUE,IFERROR(_xlfn.XLOOKUP(AL219,INDEX(XWATE,0,2),INDEX(XWATE,0,3),,-1),-1))</f>
        <v/>
      </c>
      <c r="AP219" s="39" t="str" cm="1">
        <f t="array" aca="1" ref="AP219" ca="1">_xlfn.IFS(AL219="","",(AM219+AO219)&gt;AL219,AN219+(AL219-AM219),TRUE,AL219)</f>
        <v/>
      </c>
      <c r="AQ219" t="str" cm="1">
        <f t="array" aca="1" ref="AQ219" ca="1">_xlfn.IFS($AP219="","",TRUE,IFERROR(_xlfn.XLOOKUP(AP219,INDEX(XLIGH,0,2),INDEX(XLIGH,0,2),,-1),-1))</f>
        <v/>
      </c>
      <c r="AR219" t="str" cm="1">
        <f t="array" aca="1" ref="AR219" ca="1">_xlfn.IFS($AP219="","",TRUE,IFERROR(_xlfn.XLOOKUP(AP219,INDEX(XLIGH,0,2),INDEX(XLIGH,0,1),,-1),-1))</f>
        <v/>
      </c>
      <c r="AS219" t="str" cm="1">
        <f t="array" aca="1" ref="AS219" ca="1">_xlfn.IFS($AP219="","",TRUE,IFERROR(_xlfn.XLOOKUP(AP219,INDEX(XLIGH,0,2),INDEX(XLIGH,0,3),,-1),-1))</f>
        <v/>
      </c>
      <c r="AT219" s="39" t="str" cm="1">
        <f t="array" aca="1" ref="AT219" ca="1">_xlfn.IFS(AP219="","",(AQ219+AS219)&gt;AP219,AR219+(AP219-AQ219),TRUE,AP219)</f>
        <v/>
      </c>
      <c r="AU219" t="str" cm="1">
        <f t="array" aca="1" ref="AU219" ca="1">_xlfn.IFS($AT219="","",TRUE,IFERROR(_xlfn.XLOOKUP(AT219,INDEX(XTEMP,0,2),INDEX(XTEMP,0,2),,-1),-1))</f>
        <v/>
      </c>
      <c r="AV219" t="str" cm="1">
        <f t="array" aca="1" ref="AV219" ca="1">_xlfn.IFS($AT219="","",TRUE,IFERROR(_xlfn.XLOOKUP(AT219,INDEX(XTEMP,0,2),INDEX(XTEMP,0,1),,-1),-1))</f>
        <v/>
      </c>
      <c r="AW219" t="str" cm="1">
        <f t="array" aca="1" ref="AW219" ca="1">_xlfn.IFS($AT219="","",TRUE,IFERROR(_xlfn.XLOOKUP(AT219,INDEX(XTEMP,0,2),INDEX(XTEMP,0,3),,-1),-1))</f>
        <v/>
      </c>
      <c r="AX219" s="39" t="str" cm="1">
        <f t="array" aca="1" ref="AX219" ca="1">_xlfn.IFS(AT219="","",(AU219+AW219)&gt;AT219,AV219+(AT219-AU219),TRUE,AT219)</f>
        <v/>
      </c>
      <c r="AY219" t="str" cm="1">
        <f t="array" aca="1" ref="AY219" ca="1">_xlfn.IFS($AX219="","",TRUE,IFERROR(_xlfn.XLOOKUP(AX219,INDEX(XHUMI,0,2),INDEX(XHUMI,0,2),,-1),-1))</f>
        <v/>
      </c>
      <c r="AZ219" t="str" cm="1">
        <f t="array" aca="1" ref="AZ219" ca="1">_xlfn.IFS($AX219="","",TRUE,IFERROR(_xlfn.XLOOKUP(AX219,INDEX(XHUMI,0,2),INDEX(XHUMI,0,1),,-1),-1))</f>
        <v/>
      </c>
      <c r="BA219" t="str" cm="1">
        <f t="array" aca="1" ref="BA219" ca="1">_xlfn.IFS($AX219="","",TRUE,IFERROR(_xlfn.XLOOKUP(AX219,INDEX(XHUMI,0,2),INDEX(XHUMI,0,3),,-1),-1))</f>
        <v/>
      </c>
      <c r="BB219" s="39" t="str" cm="1">
        <f t="array" aca="1" ref="BB219" ca="1">_xlfn.IFS(AX219="","",(AY219+BA219)&gt;AX219,AZ219+(AX219-AY219),TRUE,AX219)</f>
        <v/>
      </c>
    </row>
    <row r="220" spans="1:54" x14ac:dyDescent="0.3">
      <c r="A220">
        <v>208</v>
      </c>
      <c r="C220" s="9" t="str">
        <f t="shared" ca="1" si="9"/>
        <v>4127146972 3364228076 5314761</v>
      </c>
      <c r="D220">
        <f t="shared" ca="1" si="10"/>
        <v>29</v>
      </c>
      <c r="E220" t="str" cm="1">
        <f t="array" aca="1" ref="E220" ca="1">_xlfn.IFS($C220=0,"",
NOT(ISERROR(VALUE(LEFT($C220,1)))),"V",
$A220=1,"begn",
TRUE,LEFT($C220,4)
)</f>
        <v>V</v>
      </c>
      <c r="F220" t="str" cm="1">
        <f t="array" aca="1" ref="F220:H220" ca="1">_xlfn.IFS($C220=0,"",
TRUE,_xlfn.TEXTSPLIT(IF($A220=1,MID($C220,7,1000),$C220)," ")
)</f>
        <v>4127146972</v>
      </c>
      <c r="G220" t="str">
        <f ca="1"/>
        <v>3364228076</v>
      </c>
      <c r="H220" t="str">
        <f ca="1"/>
        <v>5314761</v>
      </c>
      <c r="U220"/>
      <c r="Z220" s="37" t="str">
        <f t="shared" ca="1" si="11"/>
        <v/>
      </c>
      <c r="AA220" t="str" cm="1">
        <f t="array" aca="1" ref="AA220" ca="1">_xlfn.IFS($Z220="","",TRUE,IFERROR(_xlfn.XLOOKUP(Z220,INDEX(XSEED,0,2),INDEX(XSEED,0,2),,-1),-1))</f>
        <v/>
      </c>
      <c r="AB220" t="str" cm="1">
        <f t="array" aca="1" ref="AB220" ca="1">_xlfn.IFS($Z220="","",TRUE,IFERROR(_xlfn.XLOOKUP(Z220,INDEX(XSEED,0,2),INDEX(XSEED,0,1),,-1),-1))</f>
        <v/>
      </c>
      <c r="AC220" t="str" cm="1">
        <f t="array" aca="1" ref="AC220" ca="1">_xlfn.IFS($Z220="","",TRUE,IFERROR(_xlfn.XLOOKUP(Z220,INDEX(XSEED,0,2),INDEX(XSEED,0,3),,-1),-1))</f>
        <v/>
      </c>
      <c r="AD220" s="39" t="str" cm="1">
        <f t="array" aca="1" ref="AD220" ca="1">_xlfn.IFS(Z220="","",(AA220+AC220)&gt;Z220,AB220+(Z220-AA220),TRUE,Z220)</f>
        <v/>
      </c>
      <c r="AE220" t="str" cm="1">
        <f t="array" aca="1" ref="AE220" ca="1">_xlfn.IFS($AD220="","",TRUE,IFERROR(_xlfn.XLOOKUP(AD220,INDEX(XSOIL,0,2),INDEX(XSOIL,0,2),,-1),-1))</f>
        <v/>
      </c>
      <c r="AF220" t="str" cm="1">
        <f t="array" aca="1" ref="AF220" ca="1">_xlfn.IFS($AD220="","",TRUE,IFERROR(_xlfn.XLOOKUP(AD220,INDEX(XSOIL,0,2),INDEX(XSOIL,0,1),,-1),-1))</f>
        <v/>
      </c>
      <c r="AG220" t="str" cm="1">
        <f t="array" aca="1" ref="AG220" ca="1">_xlfn.IFS($AD220="","",TRUE,IFERROR(_xlfn.XLOOKUP(AD220,INDEX(XSOIL,0,2),INDEX(XSOIL,0,3),,-1),-1))</f>
        <v/>
      </c>
      <c r="AH220" s="39" t="str" cm="1">
        <f t="array" aca="1" ref="AH220" ca="1">_xlfn.IFS(AD220="","",(AE220+AG220)&gt;AD220,AF220+(AD220-AE220),TRUE,AD220)</f>
        <v/>
      </c>
      <c r="AI220" t="str" cm="1">
        <f t="array" aca="1" ref="AI220" ca="1">_xlfn.IFS($AH220="","",TRUE,IFERROR(_xlfn.XLOOKUP(AH220,INDEX(XFERT,0,2),INDEX(XFERT,0,2),,-1),-1))</f>
        <v/>
      </c>
      <c r="AJ220" t="str" cm="1">
        <f t="array" aca="1" ref="AJ220" ca="1">_xlfn.IFS($AH220="","",TRUE,IFERROR(_xlfn.XLOOKUP(AH220,INDEX(XFERT,0,2),INDEX(XFERT,0,1),,-1),-1))</f>
        <v/>
      </c>
      <c r="AK220" t="str" cm="1">
        <f t="array" aca="1" ref="AK220" ca="1">_xlfn.IFS($AH220="","",TRUE,IFERROR(_xlfn.XLOOKUP(AH220,INDEX(XFERT,0,2),INDEX(XFERT,0,3),,-1),-1))</f>
        <v/>
      </c>
      <c r="AL220" s="39" t="str" cm="1">
        <f t="array" aca="1" ref="AL220" ca="1">_xlfn.IFS(AH220="","",(AI220+AK220)&gt;AH220,AJ220+(AH220-AI220),TRUE,AH220)</f>
        <v/>
      </c>
      <c r="AM220" t="str" cm="1">
        <f t="array" aca="1" ref="AM220" ca="1">_xlfn.IFS($AL220="","",TRUE,IFERROR(_xlfn.XLOOKUP(AL220,INDEX(XWATE,0,2),INDEX(XWATE,0,2),,-1),-1))</f>
        <v/>
      </c>
      <c r="AN220" t="str" cm="1">
        <f t="array" aca="1" ref="AN220" ca="1">_xlfn.IFS($AL220="","",TRUE,IFERROR(_xlfn.XLOOKUP(AL220,INDEX(XWATE,0,2),INDEX(XWATE,0,1),,-1),-1))</f>
        <v/>
      </c>
      <c r="AO220" t="str" cm="1">
        <f t="array" aca="1" ref="AO220" ca="1">_xlfn.IFS($AL220="","",TRUE,IFERROR(_xlfn.XLOOKUP(AL220,INDEX(XWATE,0,2),INDEX(XWATE,0,3),,-1),-1))</f>
        <v/>
      </c>
      <c r="AP220" s="39" t="str" cm="1">
        <f t="array" aca="1" ref="AP220" ca="1">_xlfn.IFS(AL220="","",(AM220+AO220)&gt;AL220,AN220+(AL220-AM220),TRUE,AL220)</f>
        <v/>
      </c>
      <c r="AQ220" t="str" cm="1">
        <f t="array" aca="1" ref="AQ220" ca="1">_xlfn.IFS($AP220="","",TRUE,IFERROR(_xlfn.XLOOKUP(AP220,INDEX(XLIGH,0,2),INDEX(XLIGH,0,2),,-1),-1))</f>
        <v/>
      </c>
      <c r="AR220" t="str" cm="1">
        <f t="array" aca="1" ref="AR220" ca="1">_xlfn.IFS($AP220="","",TRUE,IFERROR(_xlfn.XLOOKUP(AP220,INDEX(XLIGH,0,2),INDEX(XLIGH,0,1),,-1),-1))</f>
        <v/>
      </c>
      <c r="AS220" t="str" cm="1">
        <f t="array" aca="1" ref="AS220" ca="1">_xlfn.IFS($AP220="","",TRUE,IFERROR(_xlfn.XLOOKUP(AP220,INDEX(XLIGH,0,2),INDEX(XLIGH,0,3),,-1),-1))</f>
        <v/>
      </c>
      <c r="AT220" s="39" t="str" cm="1">
        <f t="array" aca="1" ref="AT220" ca="1">_xlfn.IFS(AP220="","",(AQ220+AS220)&gt;AP220,AR220+(AP220-AQ220),TRUE,AP220)</f>
        <v/>
      </c>
      <c r="AU220" t="str" cm="1">
        <f t="array" aca="1" ref="AU220" ca="1">_xlfn.IFS($AT220="","",TRUE,IFERROR(_xlfn.XLOOKUP(AT220,INDEX(XTEMP,0,2),INDEX(XTEMP,0,2),,-1),-1))</f>
        <v/>
      </c>
      <c r="AV220" t="str" cm="1">
        <f t="array" aca="1" ref="AV220" ca="1">_xlfn.IFS($AT220="","",TRUE,IFERROR(_xlfn.XLOOKUP(AT220,INDEX(XTEMP,0,2),INDEX(XTEMP,0,1),,-1),-1))</f>
        <v/>
      </c>
      <c r="AW220" t="str" cm="1">
        <f t="array" aca="1" ref="AW220" ca="1">_xlfn.IFS($AT220="","",TRUE,IFERROR(_xlfn.XLOOKUP(AT220,INDEX(XTEMP,0,2),INDEX(XTEMP,0,3),,-1),-1))</f>
        <v/>
      </c>
      <c r="AX220" s="39" t="str" cm="1">
        <f t="array" aca="1" ref="AX220" ca="1">_xlfn.IFS(AT220="","",(AU220+AW220)&gt;AT220,AV220+(AT220-AU220),TRUE,AT220)</f>
        <v/>
      </c>
      <c r="AY220" t="str" cm="1">
        <f t="array" aca="1" ref="AY220" ca="1">_xlfn.IFS($AX220="","",TRUE,IFERROR(_xlfn.XLOOKUP(AX220,INDEX(XHUMI,0,2),INDEX(XHUMI,0,2),,-1),-1))</f>
        <v/>
      </c>
      <c r="AZ220" t="str" cm="1">
        <f t="array" aca="1" ref="AZ220" ca="1">_xlfn.IFS($AX220="","",TRUE,IFERROR(_xlfn.XLOOKUP(AX220,INDEX(XHUMI,0,2),INDEX(XHUMI,0,1),,-1),-1))</f>
        <v/>
      </c>
      <c r="BA220" t="str" cm="1">
        <f t="array" aca="1" ref="BA220" ca="1">_xlfn.IFS($AX220="","",TRUE,IFERROR(_xlfn.XLOOKUP(AX220,INDEX(XHUMI,0,2),INDEX(XHUMI,0,3),,-1),-1))</f>
        <v/>
      </c>
      <c r="BB220" s="39" t="str" cm="1">
        <f t="array" aca="1" ref="BB220" ca="1">_xlfn.IFS(AX220="","",(AY220+BA220)&gt;AX220,AZ220+(AX220-AY220),TRUE,AX220)</f>
        <v/>
      </c>
    </row>
    <row r="221" spans="1:54" x14ac:dyDescent="0.3">
      <c r="A221">
        <v>209</v>
      </c>
      <c r="C221" s="9" t="str">
        <f t="shared" ca="1" si="9"/>
        <v>901160599 4207450889 87516407</v>
      </c>
      <c r="D221">
        <f t="shared" ca="1" si="10"/>
        <v>29</v>
      </c>
      <c r="E221" t="str" cm="1">
        <f t="array" aca="1" ref="E221" ca="1">_xlfn.IFS($C221=0,"",
NOT(ISERROR(VALUE(LEFT($C221,1)))),"V",
$A221=1,"begn",
TRUE,LEFT($C221,4)
)</f>
        <v>V</v>
      </c>
      <c r="F221" t="str" cm="1">
        <f t="array" aca="1" ref="F221:H221" ca="1">_xlfn.IFS($C221=0,"",
TRUE,_xlfn.TEXTSPLIT(IF($A221=1,MID($C221,7,1000),$C221)," ")
)</f>
        <v>901160599</v>
      </c>
      <c r="G221" t="str">
        <f ca="1"/>
        <v>4207450889</v>
      </c>
      <c r="H221" t="str">
        <f ca="1"/>
        <v>87516407</v>
      </c>
      <c r="U221"/>
      <c r="Z221" s="37" t="str">
        <f t="shared" ca="1" si="11"/>
        <v/>
      </c>
      <c r="AA221" t="str" cm="1">
        <f t="array" aca="1" ref="AA221" ca="1">_xlfn.IFS($Z221="","",TRUE,IFERROR(_xlfn.XLOOKUP(Z221,INDEX(XSEED,0,2),INDEX(XSEED,0,2),,-1),-1))</f>
        <v/>
      </c>
      <c r="AB221" t="str" cm="1">
        <f t="array" aca="1" ref="AB221" ca="1">_xlfn.IFS($Z221="","",TRUE,IFERROR(_xlfn.XLOOKUP(Z221,INDEX(XSEED,0,2),INDEX(XSEED,0,1),,-1),-1))</f>
        <v/>
      </c>
      <c r="AC221" t="str" cm="1">
        <f t="array" aca="1" ref="AC221" ca="1">_xlfn.IFS($Z221="","",TRUE,IFERROR(_xlfn.XLOOKUP(Z221,INDEX(XSEED,0,2),INDEX(XSEED,0,3),,-1),-1))</f>
        <v/>
      </c>
      <c r="AD221" s="39" t="str" cm="1">
        <f t="array" aca="1" ref="AD221" ca="1">_xlfn.IFS(Z221="","",(AA221+AC221)&gt;Z221,AB221+(Z221-AA221),TRUE,Z221)</f>
        <v/>
      </c>
      <c r="AE221" t="str" cm="1">
        <f t="array" aca="1" ref="AE221" ca="1">_xlfn.IFS($AD221="","",TRUE,IFERROR(_xlfn.XLOOKUP(AD221,INDEX(XSOIL,0,2),INDEX(XSOIL,0,2),,-1),-1))</f>
        <v/>
      </c>
      <c r="AF221" t="str" cm="1">
        <f t="array" aca="1" ref="AF221" ca="1">_xlfn.IFS($AD221="","",TRUE,IFERROR(_xlfn.XLOOKUP(AD221,INDEX(XSOIL,0,2),INDEX(XSOIL,0,1),,-1),-1))</f>
        <v/>
      </c>
      <c r="AG221" t="str" cm="1">
        <f t="array" aca="1" ref="AG221" ca="1">_xlfn.IFS($AD221="","",TRUE,IFERROR(_xlfn.XLOOKUP(AD221,INDEX(XSOIL,0,2),INDEX(XSOIL,0,3),,-1),-1))</f>
        <v/>
      </c>
      <c r="AH221" s="39" t="str" cm="1">
        <f t="array" aca="1" ref="AH221" ca="1">_xlfn.IFS(AD221="","",(AE221+AG221)&gt;AD221,AF221+(AD221-AE221),TRUE,AD221)</f>
        <v/>
      </c>
      <c r="AI221" t="str" cm="1">
        <f t="array" aca="1" ref="AI221" ca="1">_xlfn.IFS($AH221="","",TRUE,IFERROR(_xlfn.XLOOKUP(AH221,INDEX(XFERT,0,2),INDEX(XFERT,0,2),,-1),-1))</f>
        <v/>
      </c>
      <c r="AJ221" t="str" cm="1">
        <f t="array" aca="1" ref="AJ221" ca="1">_xlfn.IFS($AH221="","",TRUE,IFERROR(_xlfn.XLOOKUP(AH221,INDEX(XFERT,0,2),INDEX(XFERT,0,1),,-1),-1))</f>
        <v/>
      </c>
      <c r="AK221" t="str" cm="1">
        <f t="array" aca="1" ref="AK221" ca="1">_xlfn.IFS($AH221="","",TRUE,IFERROR(_xlfn.XLOOKUP(AH221,INDEX(XFERT,0,2),INDEX(XFERT,0,3),,-1),-1))</f>
        <v/>
      </c>
      <c r="AL221" s="39" t="str" cm="1">
        <f t="array" aca="1" ref="AL221" ca="1">_xlfn.IFS(AH221="","",(AI221+AK221)&gt;AH221,AJ221+(AH221-AI221),TRUE,AH221)</f>
        <v/>
      </c>
      <c r="AM221" t="str" cm="1">
        <f t="array" aca="1" ref="AM221" ca="1">_xlfn.IFS($AL221="","",TRUE,IFERROR(_xlfn.XLOOKUP(AL221,INDEX(XWATE,0,2),INDEX(XWATE,0,2),,-1),-1))</f>
        <v/>
      </c>
      <c r="AN221" t="str" cm="1">
        <f t="array" aca="1" ref="AN221" ca="1">_xlfn.IFS($AL221="","",TRUE,IFERROR(_xlfn.XLOOKUP(AL221,INDEX(XWATE,0,2),INDEX(XWATE,0,1),,-1),-1))</f>
        <v/>
      </c>
      <c r="AO221" t="str" cm="1">
        <f t="array" aca="1" ref="AO221" ca="1">_xlfn.IFS($AL221="","",TRUE,IFERROR(_xlfn.XLOOKUP(AL221,INDEX(XWATE,0,2),INDEX(XWATE,0,3),,-1),-1))</f>
        <v/>
      </c>
      <c r="AP221" s="39" t="str" cm="1">
        <f t="array" aca="1" ref="AP221" ca="1">_xlfn.IFS(AL221="","",(AM221+AO221)&gt;AL221,AN221+(AL221-AM221),TRUE,AL221)</f>
        <v/>
      </c>
      <c r="AQ221" t="str" cm="1">
        <f t="array" aca="1" ref="AQ221" ca="1">_xlfn.IFS($AP221="","",TRUE,IFERROR(_xlfn.XLOOKUP(AP221,INDEX(XLIGH,0,2),INDEX(XLIGH,0,2),,-1),-1))</f>
        <v/>
      </c>
      <c r="AR221" t="str" cm="1">
        <f t="array" aca="1" ref="AR221" ca="1">_xlfn.IFS($AP221="","",TRUE,IFERROR(_xlfn.XLOOKUP(AP221,INDEX(XLIGH,0,2),INDEX(XLIGH,0,1),,-1),-1))</f>
        <v/>
      </c>
      <c r="AS221" t="str" cm="1">
        <f t="array" aca="1" ref="AS221" ca="1">_xlfn.IFS($AP221="","",TRUE,IFERROR(_xlfn.XLOOKUP(AP221,INDEX(XLIGH,0,2),INDEX(XLIGH,0,3),,-1),-1))</f>
        <v/>
      </c>
      <c r="AT221" s="39" t="str" cm="1">
        <f t="array" aca="1" ref="AT221" ca="1">_xlfn.IFS(AP221="","",(AQ221+AS221)&gt;AP221,AR221+(AP221-AQ221),TRUE,AP221)</f>
        <v/>
      </c>
      <c r="AU221" t="str" cm="1">
        <f t="array" aca="1" ref="AU221" ca="1">_xlfn.IFS($AT221="","",TRUE,IFERROR(_xlfn.XLOOKUP(AT221,INDEX(XTEMP,0,2),INDEX(XTEMP,0,2),,-1),-1))</f>
        <v/>
      </c>
      <c r="AV221" t="str" cm="1">
        <f t="array" aca="1" ref="AV221" ca="1">_xlfn.IFS($AT221="","",TRUE,IFERROR(_xlfn.XLOOKUP(AT221,INDEX(XTEMP,0,2),INDEX(XTEMP,0,1),,-1),-1))</f>
        <v/>
      </c>
      <c r="AW221" t="str" cm="1">
        <f t="array" aca="1" ref="AW221" ca="1">_xlfn.IFS($AT221="","",TRUE,IFERROR(_xlfn.XLOOKUP(AT221,INDEX(XTEMP,0,2),INDEX(XTEMP,0,3),,-1),-1))</f>
        <v/>
      </c>
      <c r="AX221" s="39" t="str" cm="1">
        <f t="array" aca="1" ref="AX221" ca="1">_xlfn.IFS(AT221="","",(AU221+AW221)&gt;AT221,AV221+(AT221-AU221),TRUE,AT221)</f>
        <v/>
      </c>
      <c r="AY221" t="str" cm="1">
        <f t="array" aca="1" ref="AY221" ca="1">_xlfn.IFS($AX221="","",TRUE,IFERROR(_xlfn.XLOOKUP(AX221,INDEX(XHUMI,0,2),INDEX(XHUMI,0,2),,-1),-1))</f>
        <v/>
      </c>
      <c r="AZ221" t="str" cm="1">
        <f t="array" aca="1" ref="AZ221" ca="1">_xlfn.IFS($AX221="","",TRUE,IFERROR(_xlfn.XLOOKUP(AX221,INDEX(XHUMI,0,2),INDEX(XHUMI,0,1),,-1),-1))</f>
        <v/>
      </c>
      <c r="BA221" t="str" cm="1">
        <f t="array" aca="1" ref="BA221" ca="1">_xlfn.IFS($AX221="","",TRUE,IFERROR(_xlfn.XLOOKUP(AX221,INDEX(XHUMI,0,2),INDEX(XHUMI,0,3),,-1),-1))</f>
        <v/>
      </c>
      <c r="BB221" s="39" t="str" cm="1">
        <f t="array" aca="1" ref="BB221" ca="1">_xlfn.IFS(AX221="","",(AY221+BA221)&gt;AX221,AZ221+(AX221-AY221),TRUE,AX221)</f>
        <v/>
      </c>
    </row>
    <row r="222" spans="1:54" x14ac:dyDescent="0.3">
      <c r="A222">
        <v>210</v>
      </c>
      <c r="C222" s="9" t="str">
        <f t="shared" ca="1" si="9"/>
        <v>988677006 442077338 350976352</v>
      </c>
      <c r="D222">
        <f t="shared" ca="1" si="10"/>
        <v>29</v>
      </c>
      <c r="E222" t="str" cm="1">
        <f t="array" aca="1" ref="E222" ca="1">_xlfn.IFS($C222=0,"",
NOT(ISERROR(VALUE(LEFT($C222,1)))),"V",
$A222=1,"begn",
TRUE,LEFT($C222,4)
)</f>
        <v>V</v>
      </c>
      <c r="F222" t="str" cm="1">
        <f t="array" aca="1" ref="F222:H222" ca="1">_xlfn.IFS($C222=0,"",
TRUE,_xlfn.TEXTSPLIT(IF($A222=1,MID($C222,7,1000),$C222)," ")
)</f>
        <v>988677006</v>
      </c>
      <c r="G222" t="str">
        <f ca="1"/>
        <v>442077338</v>
      </c>
      <c r="H222" t="str">
        <f ca="1"/>
        <v>350976352</v>
      </c>
      <c r="U222"/>
      <c r="Z222" s="37" t="str">
        <f t="shared" ca="1" si="11"/>
        <v/>
      </c>
      <c r="AA222" t="str" cm="1">
        <f t="array" aca="1" ref="AA222" ca="1">_xlfn.IFS($Z222="","",TRUE,IFERROR(_xlfn.XLOOKUP(Z222,INDEX(XSEED,0,2),INDEX(XSEED,0,2),,-1),-1))</f>
        <v/>
      </c>
      <c r="AB222" t="str" cm="1">
        <f t="array" aca="1" ref="AB222" ca="1">_xlfn.IFS($Z222="","",TRUE,IFERROR(_xlfn.XLOOKUP(Z222,INDEX(XSEED,0,2),INDEX(XSEED,0,1),,-1),-1))</f>
        <v/>
      </c>
      <c r="AC222" t="str" cm="1">
        <f t="array" aca="1" ref="AC222" ca="1">_xlfn.IFS($Z222="","",TRUE,IFERROR(_xlfn.XLOOKUP(Z222,INDEX(XSEED,0,2),INDEX(XSEED,0,3),,-1),-1))</f>
        <v/>
      </c>
      <c r="AD222" s="39" t="str" cm="1">
        <f t="array" aca="1" ref="AD222" ca="1">_xlfn.IFS(Z222="","",(AA222+AC222)&gt;Z222,AB222+(Z222-AA222),TRUE,Z222)</f>
        <v/>
      </c>
      <c r="AE222" t="str" cm="1">
        <f t="array" aca="1" ref="AE222" ca="1">_xlfn.IFS($AD222="","",TRUE,IFERROR(_xlfn.XLOOKUP(AD222,INDEX(XSOIL,0,2),INDEX(XSOIL,0,2),,-1),-1))</f>
        <v/>
      </c>
      <c r="AF222" t="str" cm="1">
        <f t="array" aca="1" ref="AF222" ca="1">_xlfn.IFS($AD222="","",TRUE,IFERROR(_xlfn.XLOOKUP(AD222,INDEX(XSOIL,0,2),INDEX(XSOIL,0,1),,-1),-1))</f>
        <v/>
      </c>
      <c r="AG222" t="str" cm="1">
        <f t="array" aca="1" ref="AG222" ca="1">_xlfn.IFS($AD222="","",TRUE,IFERROR(_xlfn.XLOOKUP(AD222,INDEX(XSOIL,0,2),INDEX(XSOIL,0,3),,-1),-1))</f>
        <v/>
      </c>
      <c r="AH222" s="39" t="str" cm="1">
        <f t="array" aca="1" ref="AH222" ca="1">_xlfn.IFS(AD222="","",(AE222+AG222)&gt;AD222,AF222+(AD222-AE222),TRUE,AD222)</f>
        <v/>
      </c>
      <c r="AI222" t="str" cm="1">
        <f t="array" aca="1" ref="AI222" ca="1">_xlfn.IFS($AH222="","",TRUE,IFERROR(_xlfn.XLOOKUP(AH222,INDEX(XFERT,0,2),INDEX(XFERT,0,2),,-1),-1))</f>
        <v/>
      </c>
      <c r="AJ222" t="str" cm="1">
        <f t="array" aca="1" ref="AJ222" ca="1">_xlfn.IFS($AH222="","",TRUE,IFERROR(_xlfn.XLOOKUP(AH222,INDEX(XFERT,0,2),INDEX(XFERT,0,1),,-1),-1))</f>
        <v/>
      </c>
      <c r="AK222" t="str" cm="1">
        <f t="array" aca="1" ref="AK222" ca="1">_xlfn.IFS($AH222="","",TRUE,IFERROR(_xlfn.XLOOKUP(AH222,INDEX(XFERT,0,2),INDEX(XFERT,0,3),,-1),-1))</f>
        <v/>
      </c>
      <c r="AL222" s="39" t="str" cm="1">
        <f t="array" aca="1" ref="AL222" ca="1">_xlfn.IFS(AH222="","",(AI222+AK222)&gt;AH222,AJ222+(AH222-AI222),TRUE,AH222)</f>
        <v/>
      </c>
      <c r="AM222" t="str" cm="1">
        <f t="array" aca="1" ref="AM222" ca="1">_xlfn.IFS($AL222="","",TRUE,IFERROR(_xlfn.XLOOKUP(AL222,INDEX(XWATE,0,2),INDEX(XWATE,0,2),,-1),-1))</f>
        <v/>
      </c>
      <c r="AN222" t="str" cm="1">
        <f t="array" aca="1" ref="AN222" ca="1">_xlfn.IFS($AL222="","",TRUE,IFERROR(_xlfn.XLOOKUP(AL222,INDEX(XWATE,0,2),INDEX(XWATE,0,1),,-1),-1))</f>
        <v/>
      </c>
      <c r="AO222" t="str" cm="1">
        <f t="array" aca="1" ref="AO222" ca="1">_xlfn.IFS($AL222="","",TRUE,IFERROR(_xlfn.XLOOKUP(AL222,INDEX(XWATE,0,2),INDEX(XWATE,0,3),,-1),-1))</f>
        <v/>
      </c>
      <c r="AP222" s="39" t="str" cm="1">
        <f t="array" aca="1" ref="AP222" ca="1">_xlfn.IFS(AL222="","",(AM222+AO222)&gt;AL222,AN222+(AL222-AM222),TRUE,AL222)</f>
        <v/>
      </c>
      <c r="AQ222" t="str" cm="1">
        <f t="array" aca="1" ref="AQ222" ca="1">_xlfn.IFS($AP222="","",TRUE,IFERROR(_xlfn.XLOOKUP(AP222,INDEX(XLIGH,0,2),INDEX(XLIGH,0,2),,-1),-1))</f>
        <v/>
      </c>
      <c r="AR222" t="str" cm="1">
        <f t="array" aca="1" ref="AR222" ca="1">_xlfn.IFS($AP222="","",TRUE,IFERROR(_xlfn.XLOOKUP(AP222,INDEX(XLIGH,0,2),INDEX(XLIGH,0,1),,-1),-1))</f>
        <v/>
      </c>
      <c r="AS222" t="str" cm="1">
        <f t="array" aca="1" ref="AS222" ca="1">_xlfn.IFS($AP222="","",TRUE,IFERROR(_xlfn.XLOOKUP(AP222,INDEX(XLIGH,0,2),INDEX(XLIGH,0,3),,-1),-1))</f>
        <v/>
      </c>
      <c r="AT222" s="39" t="str" cm="1">
        <f t="array" aca="1" ref="AT222" ca="1">_xlfn.IFS(AP222="","",(AQ222+AS222)&gt;AP222,AR222+(AP222-AQ222),TRUE,AP222)</f>
        <v/>
      </c>
      <c r="AU222" t="str" cm="1">
        <f t="array" aca="1" ref="AU222" ca="1">_xlfn.IFS($AT222="","",TRUE,IFERROR(_xlfn.XLOOKUP(AT222,INDEX(XTEMP,0,2),INDEX(XTEMP,0,2),,-1),-1))</f>
        <v/>
      </c>
      <c r="AV222" t="str" cm="1">
        <f t="array" aca="1" ref="AV222" ca="1">_xlfn.IFS($AT222="","",TRUE,IFERROR(_xlfn.XLOOKUP(AT222,INDEX(XTEMP,0,2),INDEX(XTEMP,0,1),,-1),-1))</f>
        <v/>
      </c>
      <c r="AW222" t="str" cm="1">
        <f t="array" aca="1" ref="AW222" ca="1">_xlfn.IFS($AT222="","",TRUE,IFERROR(_xlfn.XLOOKUP(AT222,INDEX(XTEMP,0,2),INDEX(XTEMP,0,3),,-1),-1))</f>
        <v/>
      </c>
      <c r="AX222" s="39" t="str" cm="1">
        <f t="array" aca="1" ref="AX222" ca="1">_xlfn.IFS(AT222="","",(AU222+AW222)&gt;AT222,AV222+(AT222-AU222),TRUE,AT222)</f>
        <v/>
      </c>
      <c r="AY222" t="str" cm="1">
        <f t="array" aca="1" ref="AY222" ca="1">_xlfn.IFS($AX222="","",TRUE,IFERROR(_xlfn.XLOOKUP(AX222,INDEX(XHUMI,0,2),INDEX(XHUMI,0,2),,-1),-1))</f>
        <v/>
      </c>
      <c r="AZ222" t="str" cm="1">
        <f t="array" aca="1" ref="AZ222" ca="1">_xlfn.IFS($AX222="","",TRUE,IFERROR(_xlfn.XLOOKUP(AX222,INDEX(XHUMI,0,2),INDEX(XHUMI,0,1),,-1),-1))</f>
        <v/>
      </c>
      <c r="BA222" t="str" cm="1">
        <f t="array" aca="1" ref="BA222" ca="1">_xlfn.IFS($AX222="","",TRUE,IFERROR(_xlfn.XLOOKUP(AX222,INDEX(XHUMI,0,2),INDEX(XHUMI,0,3),,-1),-1))</f>
        <v/>
      </c>
      <c r="BB222" s="39" t="str" cm="1">
        <f t="array" aca="1" ref="BB222" ca="1">_xlfn.IFS(AX222="","",(AY222+BA222)&gt;AX222,AZ222+(AX222-AY222),TRUE,AX222)</f>
        <v/>
      </c>
    </row>
    <row r="223" spans="1:54" x14ac:dyDescent="0.3">
      <c r="A223">
        <v>211</v>
      </c>
      <c r="C223" s="9" t="str">
        <f t="shared" ca="1" si="9"/>
        <v>1498036124 3369542837 115225876</v>
      </c>
      <c r="D223">
        <f t="shared" ca="1" si="10"/>
        <v>31</v>
      </c>
      <c r="E223" t="str" cm="1">
        <f t="array" aca="1" ref="E223" ca="1">_xlfn.IFS($C223=0,"",
NOT(ISERROR(VALUE(LEFT($C223,1)))),"V",
$A223=1,"begn",
TRUE,LEFT($C223,4)
)</f>
        <v>V</v>
      </c>
      <c r="F223" t="str" cm="1">
        <f t="array" aca="1" ref="F223:H223" ca="1">_xlfn.IFS($C223=0,"",
TRUE,_xlfn.TEXTSPLIT(IF($A223=1,MID($C223,7,1000),$C223)," ")
)</f>
        <v>1498036124</v>
      </c>
      <c r="G223" t="str">
        <f ca="1"/>
        <v>3369542837</v>
      </c>
      <c r="H223" t="str">
        <f ca="1"/>
        <v>115225876</v>
      </c>
      <c r="U223"/>
      <c r="Z223" s="37" t="str">
        <f t="shared" ca="1" si="11"/>
        <v/>
      </c>
      <c r="AA223" t="str" cm="1">
        <f t="array" aca="1" ref="AA223" ca="1">_xlfn.IFS($Z223="","",TRUE,IFERROR(_xlfn.XLOOKUP(Z223,INDEX(XSEED,0,2),INDEX(XSEED,0,2),,-1),-1))</f>
        <v/>
      </c>
      <c r="AB223" t="str" cm="1">
        <f t="array" aca="1" ref="AB223" ca="1">_xlfn.IFS($Z223="","",TRUE,IFERROR(_xlfn.XLOOKUP(Z223,INDEX(XSEED,0,2),INDEX(XSEED,0,1),,-1),-1))</f>
        <v/>
      </c>
      <c r="AC223" t="str" cm="1">
        <f t="array" aca="1" ref="AC223" ca="1">_xlfn.IFS($Z223="","",TRUE,IFERROR(_xlfn.XLOOKUP(Z223,INDEX(XSEED,0,2),INDEX(XSEED,0,3),,-1),-1))</f>
        <v/>
      </c>
      <c r="AD223" s="39" t="str" cm="1">
        <f t="array" aca="1" ref="AD223" ca="1">_xlfn.IFS(Z223="","",(AA223+AC223)&gt;Z223,AB223+(Z223-AA223),TRUE,Z223)</f>
        <v/>
      </c>
      <c r="AE223" t="str" cm="1">
        <f t="array" aca="1" ref="AE223" ca="1">_xlfn.IFS($AD223="","",TRUE,IFERROR(_xlfn.XLOOKUP(AD223,INDEX(XSOIL,0,2),INDEX(XSOIL,0,2),,-1),-1))</f>
        <v/>
      </c>
      <c r="AF223" t="str" cm="1">
        <f t="array" aca="1" ref="AF223" ca="1">_xlfn.IFS($AD223="","",TRUE,IFERROR(_xlfn.XLOOKUP(AD223,INDEX(XSOIL,0,2),INDEX(XSOIL,0,1),,-1),-1))</f>
        <v/>
      </c>
      <c r="AG223" t="str" cm="1">
        <f t="array" aca="1" ref="AG223" ca="1">_xlfn.IFS($AD223="","",TRUE,IFERROR(_xlfn.XLOOKUP(AD223,INDEX(XSOIL,0,2),INDEX(XSOIL,0,3),,-1),-1))</f>
        <v/>
      </c>
      <c r="AH223" s="39" t="str" cm="1">
        <f t="array" aca="1" ref="AH223" ca="1">_xlfn.IFS(AD223="","",(AE223+AG223)&gt;AD223,AF223+(AD223-AE223),TRUE,AD223)</f>
        <v/>
      </c>
      <c r="AI223" t="str" cm="1">
        <f t="array" aca="1" ref="AI223" ca="1">_xlfn.IFS($AH223="","",TRUE,IFERROR(_xlfn.XLOOKUP(AH223,INDEX(XFERT,0,2),INDEX(XFERT,0,2),,-1),-1))</f>
        <v/>
      </c>
      <c r="AJ223" t="str" cm="1">
        <f t="array" aca="1" ref="AJ223" ca="1">_xlfn.IFS($AH223="","",TRUE,IFERROR(_xlfn.XLOOKUP(AH223,INDEX(XFERT,0,2),INDEX(XFERT,0,1),,-1),-1))</f>
        <v/>
      </c>
      <c r="AK223" t="str" cm="1">
        <f t="array" aca="1" ref="AK223" ca="1">_xlfn.IFS($AH223="","",TRUE,IFERROR(_xlfn.XLOOKUP(AH223,INDEX(XFERT,0,2),INDEX(XFERT,0,3),,-1),-1))</f>
        <v/>
      </c>
      <c r="AL223" s="39" t="str" cm="1">
        <f t="array" aca="1" ref="AL223" ca="1">_xlfn.IFS(AH223="","",(AI223+AK223)&gt;AH223,AJ223+(AH223-AI223),TRUE,AH223)</f>
        <v/>
      </c>
      <c r="AM223" t="str" cm="1">
        <f t="array" aca="1" ref="AM223" ca="1">_xlfn.IFS($AL223="","",TRUE,IFERROR(_xlfn.XLOOKUP(AL223,INDEX(XWATE,0,2),INDEX(XWATE,0,2),,-1),-1))</f>
        <v/>
      </c>
      <c r="AN223" t="str" cm="1">
        <f t="array" aca="1" ref="AN223" ca="1">_xlfn.IFS($AL223="","",TRUE,IFERROR(_xlfn.XLOOKUP(AL223,INDEX(XWATE,0,2),INDEX(XWATE,0,1),,-1),-1))</f>
        <v/>
      </c>
      <c r="AO223" t="str" cm="1">
        <f t="array" aca="1" ref="AO223" ca="1">_xlfn.IFS($AL223="","",TRUE,IFERROR(_xlfn.XLOOKUP(AL223,INDEX(XWATE,0,2),INDEX(XWATE,0,3),,-1),-1))</f>
        <v/>
      </c>
      <c r="AP223" s="39" t="str" cm="1">
        <f t="array" aca="1" ref="AP223" ca="1">_xlfn.IFS(AL223="","",(AM223+AO223)&gt;AL223,AN223+(AL223-AM223),TRUE,AL223)</f>
        <v/>
      </c>
      <c r="AQ223" t="str" cm="1">
        <f t="array" aca="1" ref="AQ223" ca="1">_xlfn.IFS($AP223="","",TRUE,IFERROR(_xlfn.XLOOKUP(AP223,INDEX(XLIGH,0,2),INDEX(XLIGH,0,2),,-1),-1))</f>
        <v/>
      </c>
      <c r="AR223" t="str" cm="1">
        <f t="array" aca="1" ref="AR223" ca="1">_xlfn.IFS($AP223="","",TRUE,IFERROR(_xlfn.XLOOKUP(AP223,INDEX(XLIGH,0,2),INDEX(XLIGH,0,1),,-1),-1))</f>
        <v/>
      </c>
      <c r="AS223" t="str" cm="1">
        <f t="array" aca="1" ref="AS223" ca="1">_xlfn.IFS($AP223="","",TRUE,IFERROR(_xlfn.XLOOKUP(AP223,INDEX(XLIGH,0,2),INDEX(XLIGH,0,3),,-1),-1))</f>
        <v/>
      </c>
      <c r="AT223" s="39" t="str" cm="1">
        <f t="array" aca="1" ref="AT223" ca="1">_xlfn.IFS(AP223="","",(AQ223+AS223)&gt;AP223,AR223+(AP223-AQ223),TRUE,AP223)</f>
        <v/>
      </c>
      <c r="AU223" t="str" cm="1">
        <f t="array" aca="1" ref="AU223" ca="1">_xlfn.IFS($AT223="","",TRUE,IFERROR(_xlfn.XLOOKUP(AT223,INDEX(XTEMP,0,2),INDEX(XTEMP,0,2),,-1),-1))</f>
        <v/>
      </c>
      <c r="AV223" t="str" cm="1">
        <f t="array" aca="1" ref="AV223" ca="1">_xlfn.IFS($AT223="","",TRUE,IFERROR(_xlfn.XLOOKUP(AT223,INDEX(XTEMP,0,2),INDEX(XTEMP,0,1),,-1),-1))</f>
        <v/>
      </c>
      <c r="AW223" t="str" cm="1">
        <f t="array" aca="1" ref="AW223" ca="1">_xlfn.IFS($AT223="","",TRUE,IFERROR(_xlfn.XLOOKUP(AT223,INDEX(XTEMP,0,2),INDEX(XTEMP,0,3),,-1),-1))</f>
        <v/>
      </c>
      <c r="AX223" s="39" t="str" cm="1">
        <f t="array" aca="1" ref="AX223" ca="1">_xlfn.IFS(AT223="","",(AU223+AW223)&gt;AT223,AV223+(AT223-AU223),TRUE,AT223)</f>
        <v/>
      </c>
      <c r="AY223" t="str" cm="1">
        <f t="array" aca="1" ref="AY223" ca="1">_xlfn.IFS($AX223="","",TRUE,IFERROR(_xlfn.XLOOKUP(AX223,INDEX(XHUMI,0,2),INDEX(XHUMI,0,2),,-1),-1))</f>
        <v/>
      </c>
      <c r="AZ223" t="str" cm="1">
        <f t="array" aca="1" ref="AZ223" ca="1">_xlfn.IFS($AX223="","",TRUE,IFERROR(_xlfn.XLOOKUP(AX223,INDEX(XHUMI,0,2),INDEX(XHUMI,0,1),,-1),-1))</f>
        <v/>
      </c>
      <c r="BA223" t="str" cm="1">
        <f t="array" aca="1" ref="BA223" ca="1">_xlfn.IFS($AX223="","",TRUE,IFERROR(_xlfn.XLOOKUP(AX223,INDEX(XHUMI,0,2),INDEX(XHUMI,0,3),,-1),-1))</f>
        <v/>
      </c>
      <c r="BB223" s="39" t="str" cm="1">
        <f t="array" aca="1" ref="BB223" ca="1">_xlfn.IFS(AX223="","",(AY223+BA223)&gt;AX223,AZ223+(AX223-AY223),TRUE,AX223)</f>
        <v/>
      </c>
    </row>
    <row r="224" spans="1:54" x14ac:dyDescent="0.3">
      <c r="A224">
        <v>212</v>
      </c>
      <c r="C224" s="9" t="str">
        <f t="shared" ca="1" si="9"/>
        <v>1810237756 3788247118 416241455</v>
      </c>
      <c r="D224">
        <f t="shared" ca="1" si="10"/>
        <v>31</v>
      </c>
      <c r="E224" t="str" cm="1">
        <f t="array" aca="1" ref="E224" ca="1">_xlfn.IFS($C224=0,"",
NOT(ISERROR(VALUE(LEFT($C224,1)))),"V",
$A224=1,"begn",
TRUE,LEFT($C224,4)
)</f>
        <v>V</v>
      </c>
      <c r="F224" t="str" cm="1">
        <f t="array" aca="1" ref="F224:H224" ca="1">_xlfn.IFS($C224=0,"",
TRUE,_xlfn.TEXTSPLIT(IF($A224=1,MID($C224,7,1000),$C224)," ")
)</f>
        <v>1810237756</v>
      </c>
      <c r="G224" t="str">
        <f ca="1"/>
        <v>3788247118</v>
      </c>
      <c r="H224" t="str">
        <f ca="1"/>
        <v>416241455</v>
      </c>
      <c r="U224"/>
      <c r="Z224" s="37" t="str">
        <f t="shared" ca="1" si="11"/>
        <v/>
      </c>
      <c r="AA224" t="str" cm="1">
        <f t="array" aca="1" ref="AA224" ca="1">_xlfn.IFS($Z224="","",TRUE,IFERROR(_xlfn.XLOOKUP(Z224,INDEX(XSEED,0,2),INDEX(XSEED,0,2),,-1),-1))</f>
        <v/>
      </c>
      <c r="AB224" t="str" cm="1">
        <f t="array" aca="1" ref="AB224" ca="1">_xlfn.IFS($Z224="","",TRUE,IFERROR(_xlfn.XLOOKUP(Z224,INDEX(XSEED,0,2),INDEX(XSEED,0,1),,-1),-1))</f>
        <v/>
      </c>
      <c r="AC224" t="str" cm="1">
        <f t="array" aca="1" ref="AC224" ca="1">_xlfn.IFS($Z224="","",TRUE,IFERROR(_xlfn.XLOOKUP(Z224,INDEX(XSEED,0,2),INDEX(XSEED,0,3),,-1),-1))</f>
        <v/>
      </c>
      <c r="AD224" s="39" t="str" cm="1">
        <f t="array" aca="1" ref="AD224" ca="1">_xlfn.IFS(Z224="","",(AA224+AC224)&gt;Z224,AB224+(Z224-AA224),TRUE,Z224)</f>
        <v/>
      </c>
      <c r="AE224" t="str" cm="1">
        <f t="array" aca="1" ref="AE224" ca="1">_xlfn.IFS($AD224="","",TRUE,IFERROR(_xlfn.XLOOKUP(AD224,INDEX(XSOIL,0,2),INDEX(XSOIL,0,2),,-1),-1))</f>
        <v/>
      </c>
      <c r="AF224" t="str" cm="1">
        <f t="array" aca="1" ref="AF224" ca="1">_xlfn.IFS($AD224="","",TRUE,IFERROR(_xlfn.XLOOKUP(AD224,INDEX(XSOIL,0,2),INDEX(XSOIL,0,1),,-1),-1))</f>
        <v/>
      </c>
      <c r="AG224" t="str" cm="1">
        <f t="array" aca="1" ref="AG224" ca="1">_xlfn.IFS($AD224="","",TRUE,IFERROR(_xlfn.XLOOKUP(AD224,INDEX(XSOIL,0,2),INDEX(XSOIL,0,3),,-1),-1))</f>
        <v/>
      </c>
      <c r="AH224" s="39" t="str" cm="1">
        <f t="array" aca="1" ref="AH224" ca="1">_xlfn.IFS(AD224="","",(AE224+AG224)&gt;AD224,AF224+(AD224-AE224),TRUE,AD224)</f>
        <v/>
      </c>
      <c r="AI224" t="str" cm="1">
        <f t="array" aca="1" ref="AI224" ca="1">_xlfn.IFS($AH224="","",TRUE,IFERROR(_xlfn.XLOOKUP(AH224,INDEX(XFERT,0,2),INDEX(XFERT,0,2),,-1),-1))</f>
        <v/>
      </c>
      <c r="AJ224" t="str" cm="1">
        <f t="array" aca="1" ref="AJ224" ca="1">_xlfn.IFS($AH224="","",TRUE,IFERROR(_xlfn.XLOOKUP(AH224,INDEX(XFERT,0,2),INDEX(XFERT,0,1),,-1),-1))</f>
        <v/>
      </c>
      <c r="AK224" t="str" cm="1">
        <f t="array" aca="1" ref="AK224" ca="1">_xlfn.IFS($AH224="","",TRUE,IFERROR(_xlfn.XLOOKUP(AH224,INDEX(XFERT,0,2),INDEX(XFERT,0,3),,-1),-1))</f>
        <v/>
      </c>
      <c r="AL224" s="39" t="str" cm="1">
        <f t="array" aca="1" ref="AL224" ca="1">_xlfn.IFS(AH224="","",(AI224+AK224)&gt;AH224,AJ224+(AH224-AI224),TRUE,AH224)</f>
        <v/>
      </c>
      <c r="AM224" t="str" cm="1">
        <f t="array" aca="1" ref="AM224" ca="1">_xlfn.IFS($AL224="","",TRUE,IFERROR(_xlfn.XLOOKUP(AL224,INDEX(XWATE,0,2),INDEX(XWATE,0,2),,-1),-1))</f>
        <v/>
      </c>
      <c r="AN224" t="str" cm="1">
        <f t="array" aca="1" ref="AN224" ca="1">_xlfn.IFS($AL224="","",TRUE,IFERROR(_xlfn.XLOOKUP(AL224,INDEX(XWATE,0,2),INDEX(XWATE,0,1),,-1),-1))</f>
        <v/>
      </c>
      <c r="AO224" t="str" cm="1">
        <f t="array" aca="1" ref="AO224" ca="1">_xlfn.IFS($AL224="","",TRUE,IFERROR(_xlfn.XLOOKUP(AL224,INDEX(XWATE,0,2),INDEX(XWATE,0,3),,-1),-1))</f>
        <v/>
      </c>
      <c r="AP224" s="39" t="str" cm="1">
        <f t="array" aca="1" ref="AP224" ca="1">_xlfn.IFS(AL224="","",(AM224+AO224)&gt;AL224,AN224+(AL224-AM224),TRUE,AL224)</f>
        <v/>
      </c>
      <c r="AQ224" t="str" cm="1">
        <f t="array" aca="1" ref="AQ224" ca="1">_xlfn.IFS($AP224="","",TRUE,IFERROR(_xlfn.XLOOKUP(AP224,INDEX(XLIGH,0,2),INDEX(XLIGH,0,2),,-1),-1))</f>
        <v/>
      </c>
      <c r="AR224" t="str" cm="1">
        <f t="array" aca="1" ref="AR224" ca="1">_xlfn.IFS($AP224="","",TRUE,IFERROR(_xlfn.XLOOKUP(AP224,INDEX(XLIGH,0,2),INDEX(XLIGH,0,1),,-1),-1))</f>
        <v/>
      </c>
      <c r="AS224" t="str" cm="1">
        <f t="array" aca="1" ref="AS224" ca="1">_xlfn.IFS($AP224="","",TRUE,IFERROR(_xlfn.XLOOKUP(AP224,INDEX(XLIGH,0,2),INDEX(XLIGH,0,3),,-1),-1))</f>
        <v/>
      </c>
      <c r="AT224" s="39" t="str" cm="1">
        <f t="array" aca="1" ref="AT224" ca="1">_xlfn.IFS(AP224="","",(AQ224+AS224)&gt;AP224,AR224+(AP224-AQ224),TRUE,AP224)</f>
        <v/>
      </c>
      <c r="AU224" t="str" cm="1">
        <f t="array" aca="1" ref="AU224" ca="1">_xlfn.IFS($AT224="","",TRUE,IFERROR(_xlfn.XLOOKUP(AT224,INDEX(XTEMP,0,2),INDEX(XTEMP,0,2),,-1),-1))</f>
        <v/>
      </c>
      <c r="AV224" t="str" cm="1">
        <f t="array" aca="1" ref="AV224" ca="1">_xlfn.IFS($AT224="","",TRUE,IFERROR(_xlfn.XLOOKUP(AT224,INDEX(XTEMP,0,2),INDEX(XTEMP,0,1),,-1),-1))</f>
        <v/>
      </c>
      <c r="AW224" t="str" cm="1">
        <f t="array" aca="1" ref="AW224" ca="1">_xlfn.IFS($AT224="","",TRUE,IFERROR(_xlfn.XLOOKUP(AT224,INDEX(XTEMP,0,2),INDEX(XTEMP,0,3),,-1),-1))</f>
        <v/>
      </c>
      <c r="AX224" s="39" t="str" cm="1">
        <f t="array" aca="1" ref="AX224" ca="1">_xlfn.IFS(AT224="","",(AU224+AW224)&gt;AT224,AV224+(AT224-AU224),TRUE,AT224)</f>
        <v/>
      </c>
      <c r="AY224" t="str" cm="1">
        <f t="array" aca="1" ref="AY224" ca="1">_xlfn.IFS($AX224="","",TRUE,IFERROR(_xlfn.XLOOKUP(AX224,INDEX(XHUMI,0,2),INDEX(XHUMI,0,2),,-1),-1))</f>
        <v/>
      </c>
      <c r="AZ224" t="str" cm="1">
        <f t="array" aca="1" ref="AZ224" ca="1">_xlfn.IFS($AX224="","",TRUE,IFERROR(_xlfn.XLOOKUP(AX224,INDEX(XHUMI,0,2),INDEX(XHUMI,0,1),,-1),-1))</f>
        <v/>
      </c>
      <c r="BA224" t="str" cm="1">
        <f t="array" aca="1" ref="BA224" ca="1">_xlfn.IFS($AX224="","",TRUE,IFERROR(_xlfn.XLOOKUP(AX224,INDEX(XHUMI,0,2),INDEX(XHUMI,0,3),,-1),-1))</f>
        <v/>
      </c>
      <c r="BB224" s="39" t="str" cm="1">
        <f t="array" aca="1" ref="BB224" ca="1">_xlfn.IFS(AX224="","",(AY224+BA224)&gt;AX224,AZ224+(AX224-AY224),TRUE,AX224)</f>
        <v/>
      </c>
    </row>
    <row r="225" spans="1:54" x14ac:dyDescent="0.3">
      <c r="A225">
        <v>213</v>
      </c>
      <c r="C225" s="9" t="str">
        <f t="shared" ca="1" si="9"/>
        <v>1613262000 1363564865 78936890</v>
      </c>
      <c r="D225">
        <f t="shared" ca="1" si="10"/>
        <v>30</v>
      </c>
      <c r="E225" t="str" cm="1">
        <f t="array" aca="1" ref="E225" ca="1">_xlfn.IFS($C225=0,"",
NOT(ISERROR(VALUE(LEFT($C225,1)))),"V",
$A225=1,"begn",
TRUE,LEFT($C225,4)
)</f>
        <v>V</v>
      </c>
      <c r="F225" t="str" cm="1">
        <f t="array" aca="1" ref="F225:H225" ca="1">_xlfn.IFS($C225=0,"",
TRUE,_xlfn.TEXTSPLIT(IF($A225=1,MID($C225,7,1000),$C225)," ")
)</f>
        <v>1613262000</v>
      </c>
      <c r="G225" t="str">
        <f ca="1"/>
        <v>1363564865</v>
      </c>
      <c r="H225" t="str">
        <f ca="1"/>
        <v>78936890</v>
      </c>
      <c r="U225"/>
      <c r="Z225" s="37" t="str">
        <f t="shared" ca="1" si="11"/>
        <v/>
      </c>
      <c r="AA225" t="str" cm="1">
        <f t="array" aca="1" ref="AA225" ca="1">_xlfn.IFS($Z225="","",TRUE,IFERROR(_xlfn.XLOOKUP(Z225,INDEX(XSEED,0,2),INDEX(XSEED,0,2),,-1),-1))</f>
        <v/>
      </c>
      <c r="AB225" t="str" cm="1">
        <f t="array" aca="1" ref="AB225" ca="1">_xlfn.IFS($Z225="","",TRUE,IFERROR(_xlfn.XLOOKUP(Z225,INDEX(XSEED,0,2),INDEX(XSEED,0,1),,-1),-1))</f>
        <v/>
      </c>
      <c r="AC225" t="str" cm="1">
        <f t="array" aca="1" ref="AC225" ca="1">_xlfn.IFS($Z225="","",TRUE,IFERROR(_xlfn.XLOOKUP(Z225,INDEX(XSEED,0,2),INDEX(XSEED,0,3),,-1),-1))</f>
        <v/>
      </c>
      <c r="AD225" s="39" t="str" cm="1">
        <f t="array" aca="1" ref="AD225" ca="1">_xlfn.IFS(Z225="","",(AA225+AC225)&gt;Z225,AB225+(Z225-AA225),TRUE,Z225)</f>
        <v/>
      </c>
      <c r="AE225" t="str" cm="1">
        <f t="array" aca="1" ref="AE225" ca="1">_xlfn.IFS($AD225="","",TRUE,IFERROR(_xlfn.XLOOKUP(AD225,INDEX(XSOIL,0,2),INDEX(XSOIL,0,2),,-1),-1))</f>
        <v/>
      </c>
      <c r="AF225" t="str" cm="1">
        <f t="array" aca="1" ref="AF225" ca="1">_xlfn.IFS($AD225="","",TRUE,IFERROR(_xlfn.XLOOKUP(AD225,INDEX(XSOIL,0,2),INDEX(XSOIL,0,1),,-1),-1))</f>
        <v/>
      </c>
      <c r="AG225" t="str" cm="1">
        <f t="array" aca="1" ref="AG225" ca="1">_xlfn.IFS($AD225="","",TRUE,IFERROR(_xlfn.XLOOKUP(AD225,INDEX(XSOIL,0,2),INDEX(XSOIL,0,3),,-1),-1))</f>
        <v/>
      </c>
      <c r="AH225" s="39" t="str" cm="1">
        <f t="array" aca="1" ref="AH225" ca="1">_xlfn.IFS(AD225="","",(AE225+AG225)&gt;AD225,AF225+(AD225-AE225),TRUE,AD225)</f>
        <v/>
      </c>
      <c r="AI225" t="str" cm="1">
        <f t="array" aca="1" ref="AI225" ca="1">_xlfn.IFS($AH225="","",TRUE,IFERROR(_xlfn.XLOOKUP(AH225,INDEX(XFERT,0,2),INDEX(XFERT,0,2),,-1),-1))</f>
        <v/>
      </c>
      <c r="AJ225" t="str" cm="1">
        <f t="array" aca="1" ref="AJ225" ca="1">_xlfn.IFS($AH225="","",TRUE,IFERROR(_xlfn.XLOOKUP(AH225,INDEX(XFERT,0,2),INDEX(XFERT,0,1),,-1),-1))</f>
        <v/>
      </c>
      <c r="AK225" t="str" cm="1">
        <f t="array" aca="1" ref="AK225" ca="1">_xlfn.IFS($AH225="","",TRUE,IFERROR(_xlfn.XLOOKUP(AH225,INDEX(XFERT,0,2),INDEX(XFERT,0,3),,-1),-1))</f>
        <v/>
      </c>
      <c r="AL225" s="39" t="str" cm="1">
        <f t="array" aca="1" ref="AL225" ca="1">_xlfn.IFS(AH225="","",(AI225+AK225)&gt;AH225,AJ225+(AH225-AI225),TRUE,AH225)</f>
        <v/>
      </c>
      <c r="AM225" t="str" cm="1">
        <f t="array" aca="1" ref="AM225" ca="1">_xlfn.IFS($AL225="","",TRUE,IFERROR(_xlfn.XLOOKUP(AL225,INDEX(XWATE,0,2),INDEX(XWATE,0,2),,-1),-1))</f>
        <v/>
      </c>
      <c r="AN225" t="str" cm="1">
        <f t="array" aca="1" ref="AN225" ca="1">_xlfn.IFS($AL225="","",TRUE,IFERROR(_xlfn.XLOOKUP(AL225,INDEX(XWATE,0,2),INDEX(XWATE,0,1),,-1),-1))</f>
        <v/>
      </c>
      <c r="AO225" t="str" cm="1">
        <f t="array" aca="1" ref="AO225" ca="1">_xlfn.IFS($AL225="","",TRUE,IFERROR(_xlfn.XLOOKUP(AL225,INDEX(XWATE,0,2),INDEX(XWATE,0,3),,-1),-1))</f>
        <v/>
      </c>
      <c r="AP225" s="39" t="str" cm="1">
        <f t="array" aca="1" ref="AP225" ca="1">_xlfn.IFS(AL225="","",(AM225+AO225)&gt;AL225,AN225+(AL225-AM225),TRUE,AL225)</f>
        <v/>
      </c>
      <c r="AQ225" t="str" cm="1">
        <f t="array" aca="1" ref="AQ225" ca="1">_xlfn.IFS($AP225="","",TRUE,IFERROR(_xlfn.XLOOKUP(AP225,INDEX(XLIGH,0,2),INDEX(XLIGH,0,2),,-1),-1))</f>
        <v/>
      </c>
      <c r="AR225" t="str" cm="1">
        <f t="array" aca="1" ref="AR225" ca="1">_xlfn.IFS($AP225="","",TRUE,IFERROR(_xlfn.XLOOKUP(AP225,INDEX(XLIGH,0,2),INDEX(XLIGH,0,1),,-1),-1))</f>
        <v/>
      </c>
      <c r="AS225" t="str" cm="1">
        <f t="array" aca="1" ref="AS225" ca="1">_xlfn.IFS($AP225="","",TRUE,IFERROR(_xlfn.XLOOKUP(AP225,INDEX(XLIGH,0,2),INDEX(XLIGH,0,3),,-1),-1))</f>
        <v/>
      </c>
      <c r="AT225" s="39" t="str" cm="1">
        <f t="array" aca="1" ref="AT225" ca="1">_xlfn.IFS(AP225="","",(AQ225+AS225)&gt;AP225,AR225+(AP225-AQ225),TRUE,AP225)</f>
        <v/>
      </c>
      <c r="AU225" t="str" cm="1">
        <f t="array" aca="1" ref="AU225" ca="1">_xlfn.IFS($AT225="","",TRUE,IFERROR(_xlfn.XLOOKUP(AT225,INDEX(XTEMP,0,2),INDEX(XTEMP,0,2),,-1),-1))</f>
        <v/>
      </c>
      <c r="AV225" t="str" cm="1">
        <f t="array" aca="1" ref="AV225" ca="1">_xlfn.IFS($AT225="","",TRUE,IFERROR(_xlfn.XLOOKUP(AT225,INDEX(XTEMP,0,2),INDEX(XTEMP,0,1),,-1),-1))</f>
        <v/>
      </c>
      <c r="AW225" t="str" cm="1">
        <f t="array" aca="1" ref="AW225" ca="1">_xlfn.IFS($AT225="","",TRUE,IFERROR(_xlfn.XLOOKUP(AT225,INDEX(XTEMP,0,2),INDEX(XTEMP,0,3),,-1),-1))</f>
        <v/>
      </c>
      <c r="AX225" s="39" t="str" cm="1">
        <f t="array" aca="1" ref="AX225" ca="1">_xlfn.IFS(AT225="","",(AU225+AW225)&gt;AT225,AV225+(AT225-AU225),TRUE,AT225)</f>
        <v/>
      </c>
      <c r="AY225" t="str" cm="1">
        <f t="array" aca="1" ref="AY225" ca="1">_xlfn.IFS($AX225="","",TRUE,IFERROR(_xlfn.XLOOKUP(AX225,INDEX(XHUMI,0,2),INDEX(XHUMI,0,2),,-1),-1))</f>
        <v/>
      </c>
      <c r="AZ225" t="str" cm="1">
        <f t="array" aca="1" ref="AZ225" ca="1">_xlfn.IFS($AX225="","",TRUE,IFERROR(_xlfn.XLOOKUP(AX225,INDEX(XHUMI,0,2),INDEX(XHUMI,0,1),,-1),-1))</f>
        <v/>
      </c>
      <c r="BA225" t="str" cm="1">
        <f t="array" aca="1" ref="BA225" ca="1">_xlfn.IFS($AX225="","",TRUE,IFERROR(_xlfn.XLOOKUP(AX225,INDEX(XHUMI,0,2),INDEX(XHUMI,0,3),,-1),-1))</f>
        <v/>
      </c>
      <c r="BB225" s="39" t="str" cm="1">
        <f t="array" aca="1" ref="BB225" ca="1">_xlfn.IFS(AX225="","",(AY225+BA225)&gt;AX225,AZ225+(AX225-AY225),TRUE,AX225)</f>
        <v/>
      </c>
    </row>
    <row r="226" spans="1:54" x14ac:dyDescent="0.3">
      <c r="A226">
        <v>214</v>
      </c>
      <c r="C226" s="9" t="str">
        <f t="shared" ca="1" si="9"/>
        <v>253740075 2993078971 93301987</v>
      </c>
      <c r="D226">
        <f t="shared" ca="1" si="10"/>
        <v>29</v>
      </c>
      <c r="E226" t="str" cm="1">
        <f t="array" aca="1" ref="E226" ca="1">_xlfn.IFS($C226=0,"",
NOT(ISERROR(VALUE(LEFT($C226,1)))),"V",
$A226=1,"begn",
TRUE,LEFT($C226,4)
)</f>
        <v>V</v>
      </c>
      <c r="F226" t="str" cm="1">
        <f t="array" aca="1" ref="F226:H226" ca="1">_xlfn.IFS($C226=0,"",
TRUE,_xlfn.TEXTSPLIT(IF($A226=1,MID($C226,7,1000),$C226)," ")
)</f>
        <v>253740075</v>
      </c>
      <c r="G226" t="str">
        <f ca="1"/>
        <v>2993078971</v>
      </c>
      <c r="H226" t="str">
        <f ca="1"/>
        <v>93301987</v>
      </c>
      <c r="U226"/>
      <c r="Z226" s="37" t="str">
        <f t="shared" ca="1" si="11"/>
        <v/>
      </c>
      <c r="AA226" t="str" cm="1">
        <f t="array" aca="1" ref="AA226" ca="1">_xlfn.IFS($Z226="","",TRUE,IFERROR(_xlfn.XLOOKUP(Z226,INDEX(XSEED,0,2),INDEX(XSEED,0,2),,-1),-1))</f>
        <v/>
      </c>
      <c r="AB226" t="str" cm="1">
        <f t="array" aca="1" ref="AB226" ca="1">_xlfn.IFS($Z226="","",TRUE,IFERROR(_xlfn.XLOOKUP(Z226,INDEX(XSEED,0,2),INDEX(XSEED,0,1),,-1),-1))</f>
        <v/>
      </c>
      <c r="AC226" t="str" cm="1">
        <f t="array" aca="1" ref="AC226" ca="1">_xlfn.IFS($Z226="","",TRUE,IFERROR(_xlfn.XLOOKUP(Z226,INDEX(XSEED,0,2),INDEX(XSEED,0,3),,-1),-1))</f>
        <v/>
      </c>
      <c r="AD226" s="39" t="str" cm="1">
        <f t="array" aca="1" ref="AD226" ca="1">_xlfn.IFS(Z226="","",(AA226+AC226)&gt;Z226,AB226+(Z226-AA226),TRUE,Z226)</f>
        <v/>
      </c>
      <c r="AE226" t="str" cm="1">
        <f t="array" aca="1" ref="AE226" ca="1">_xlfn.IFS($AD226="","",TRUE,IFERROR(_xlfn.XLOOKUP(AD226,INDEX(XSOIL,0,2),INDEX(XSOIL,0,2),,-1),-1))</f>
        <v/>
      </c>
      <c r="AF226" t="str" cm="1">
        <f t="array" aca="1" ref="AF226" ca="1">_xlfn.IFS($AD226="","",TRUE,IFERROR(_xlfn.XLOOKUP(AD226,INDEX(XSOIL,0,2),INDEX(XSOIL,0,1),,-1),-1))</f>
        <v/>
      </c>
      <c r="AG226" t="str" cm="1">
        <f t="array" aca="1" ref="AG226" ca="1">_xlfn.IFS($AD226="","",TRUE,IFERROR(_xlfn.XLOOKUP(AD226,INDEX(XSOIL,0,2),INDEX(XSOIL,0,3),,-1),-1))</f>
        <v/>
      </c>
      <c r="AH226" s="39" t="str" cm="1">
        <f t="array" aca="1" ref="AH226" ca="1">_xlfn.IFS(AD226="","",(AE226+AG226)&gt;AD226,AF226+(AD226-AE226),TRUE,AD226)</f>
        <v/>
      </c>
      <c r="AI226" t="str" cm="1">
        <f t="array" aca="1" ref="AI226" ca="1">_xlfn.IFS($AH226="","",TRUE,IFERROR(_xlfn.XLOOKUP(AH226,INDEX(XFERT,0,2),INDEX(XFERT,0,2),,-1),-1))</f>
        <v/>
      </c>
      <c r="AJ226" t="str" cm="1">
        <f t="array" aca="1" ref="AJ226" ca="1">_xlfn.IFS($AH226="","",TRUE,IFERROR(_xlfn.XLOOKUP(AH226,INDEX(XFERT,0,2),INDEX(XFERT,0,1),,-1),-1))</f>
        <v/>
      </c>
      <c r="AK226" t="str" cm="1">
        <f t="array" aca="1" ref="AK226" ca="1">_xlfn.IFS($AH226="","",TRUE,IFERROR(_xlfn.XLOOKUP(AH226,INDEX(XFERT,0,2),INDEX(XFERT,0,3),,-1),-1))</f>
        <v/>
      </c>
      <c r="AL226" s="39" t="str" cm="1">
        <f t="array" aca="1" ref="AL226" ca="1">_xlfn.IFS(AH226="","",(AI226+AK226)&gt;AH226,AJ226+(AH226-AI226),TRUE,AH226)</f>
        <v/>
      </c>
      <c r="AM226" t="str" cm="1">
        <f t="array" aca="1" ref="AM226" ca="1">_xlfn.IFS($AL226="","",TRUE,IFERROR(_xlfn.XLOOKUP(AL226,INDEX(XWATE,0,2),INDEX(XWATE,0,2),,-1),-1))</f>
        <v/>
      </c>
      <c r="AN226" t="str" cm="1">
        <f t="array" aca="1" ref="AN226" ca="1">_xlfn.IFS($AL226="","",TRUE,IFERROR(_xlfn.XLOOKUP(AL226,INDEX(XWATE,0,2),INDEX(XWATE,0,1),,-1),-1))</f>
        <v/>
      </c>
      <c r="AO226" t="str" cm="1">
        <f t="array" aca="1" ref="AO226" ca="1">_xlfn.IFS($AL226="","",TRUE,IFERROR(_xlfn.XLOOKUP(AL226,INDEX(XWATE,0,2),INDEX(XWATE,0,3),,-1),-1))</f>
        <v/>
      </c>
      <c r="AP226" s="39" t="str" cm="1">
        <f t="array" aca="1" ref="AP226" ca="1">_xlfn.IFS(AL226="","",(AM226+AO226)&gt;AL226,AN226+(AL226-AM226),TRUE,AL226)</f>
        <v/>
      </c>
      <c r="AQ226" t="str" cm="1">
        <f t="array" aca="1" ref="AQ226" ca="1">_xlfn.IFS($AP226="","",TRUE,IFERROR(_xlfn.XLOOKUP(AP226,INDEX(XLIGH,0,2),INDEX(XLIGH,0,2),,-1),-1))</f>
        <v/>
      </c>
      <c r="AR226" t="str" cm="1">
        <f t="array" aca="1" ref="AR226" ca="1">_xlfn.IFS($AP226="","",TRUE,IFERROR(_xlfn.XLOOKUP(AP226,INDEX(XLIGH,0,2),INDEX(XLIGH,0,1),,-1),-1))</f>
        <v/>
      </c>
      <c r="AS226" t="str" cm="1">
        <f t="array" aca="1" ref="AS226" ca="1">_xlfn.IFS($AP226="","",TRUE,IFERROR(_xlfn.XLOOKUP(AP226,INDEX(XLIGH,0,2),INDEX(XLIGH,0,3),,-1),-1))</f>
        <v/>
      </c>
      <c r="AT226" s="39" t="str" cm="1">
        <f t="array" aca="1" ref="AT226" ca="1">_xlfn.IFS(AP226="","",(AQ226+AS226)&gt;AP226,AR226+(AP226-AQ226),TRUE,AP226)</f>
        <v/>
      </c>
      <c r="AU226" t="str" cm="1">
        <f t="array" aca="1" ref="AU226" ca="1">_xlfn.IFS($AT226="","",TRUE,IFERROR(_xlfn.XLOOKUP(AT226,INDEX(XTEMP,0,2),INDEX(XTEMP,0,2),,-1),-1))</f>
        <v/>
      </c>
      <c r="AV226" t="str" cm="1">
        <f t="array" aca="1" ref="AV226" ca="1">_xlfn.IFS($AT226="","",TRUE,IFERROR(_xlfn.XLOOKUP(AT226,INDEX(XTEMP,0,2),INDEX(XTEMP,0,1),,-1),-1))</f>
        <v/>
      </c>
      <c r="AW226" t="str" cm="1">
        <f t="array" aca="1" ref="AW226" ca="1">_xlfn.IFS($AT226="","",TRUE,IFERROR(_xlfn.XLOOKUP(AT226,INDEX(XTEMP,0,2),INDEX(XTEMP,0,3),,-1),-1))</f>
        <v/>
      </c>
      <c r="AX226" s="39" t="str" cm="1">
        <f t="array" aca="1" ref="AX226" ca="1">_xlfn.IFS(AT226="","",(AU226+AW226)&gt;AT226,AV226+(AT226-AU226),TRUE,AT226)</f>
        <v/>
      </c>
      <c r="AY226" t="str" cm="1">
        <f t="array" aca="1" ref="AY226" ca="1">_xlfn.IFS($AX226="","",TRUE,IFERROR(_xlfn.XLOOKUP(AX226,INDEX(XHUMI,0,2),INDEX(XHUMI,0,2),,-1),-1))</f>
        <v/>
      </c>
      <c r="AZ226" t="str" cm="1">
        <f t="array" aca="1" ref="AZ226" ca="1">_xlfn.IFS($AX226="","",TRUE,IFERROR(_xlfn.XLOOKUP(AX226,INDEX(XHUMI,0,2),INDEX(XHUMI,0,1),,-1),-1))</f>
        <v/>
      </c>
      <c r="BA226" t="str" cm="1">
        <f t="array" aca="1" ref="BA226" ca="1">_xlfn.IFS($AX226="","",TRUE,IFERROR(_xlfn.XLOOKUP(AX226,INDEX(XHUMI,0,2),INDEX(XHUMI,0,3),,-1),-1))</f>
        <v/>
      </c>
      <c r="BB226" s="39" t="str" cm="1">
        <f t="array" aca="1" ref="BB226" ca="1">_xlfn.IFS(AX226="","",(AY226+BA226)&gt;AX226,AZ226+(AX226-AY226),TRUE,AX226)</f>
        <v/>
      </c>
    </row>
    <row r="227" spans="1:54" x14ac:dyDescent="0.3">
      <c r="A227">
        <v>215</v>
      </c>
      <c r="C227" s="9" t="str">
        <f t="shared" ca="1" si="9"/>
        <v>3055676532 894954785 375782424</v>
      </c>
      <c r="D227">
        <f t="shared" ca="1" si="10"/>
        <v>30</v>
      </c>
      <c r="E227" t="str" cm="1">
        <f t="array" aca="1" ref="E227" ca="1">_xlfn.IFS($C227=0,"",
NOT(ISERROR(VALUE(LEFT($C227,1)))),"V",
$A227=1,"begn",
TRUE,LEFT($C227,4)
)</f>
        <v>V</v>
      </c>
      <c r="F227" t="str" cm="1">
        <f t="array" aca="1" ref="F227:H227" ca="1">_xlfn.IFS($C227=0,"",
TRUE,_xlfn.TEXTSPLIT(IF($A227=1,MID($C227,7,1000),$C227)," ")
)</f>
        <v>3055676532</v>
      </c>
      <c r="G227" t="str">
        <f ca="1"/>
        <v>894954785</v>
      </c>
      <c r="H227" t="str">
        <f ca="1"/>
        <v>375782424</v>
      </c>
      <c r="U227"/>
      <c r="Z227" s="37" t="str">
        <f t="shared" ca="1" si="11"/>
        <v/>
      </c>
      <c r="AA227" t="str" cm="1">
        <f t="array" aca="1" ref="AA227" ca="1">_xlfn.IFS($Z227="","",TRUE,IFERROR(_xlfn.XLOOKUP(Z227,INDEX(XSEED,0,2),INDEX(XSEED,0,2),,-1),-1))</f>
        <v/>
      </c>
      <c r="AB227" t="str" cm="1">
        <f t="array" aca="1" ref="AB227" ca="1">_xlfn.IFS($Z227="","",TRUE,IFERROR(_xlfn.XLOOKUP(Z227,INDEX(XSEED,0,2),INDEX(XSEED,0,1),,-1),-1))</f>
        <v/>
      </c>
      <c r="AC227" t="str" cm="1">
        <f t="array" aca="1" ref="AC227" ca="1">_xlfn.IFS($Z227="","",TRUE,IFERROR(_xlfn.XLOOKUP(Z227,INDEX(XSEED,0,2),INDEX(XSEED,0,3),,-1),-1))</f>
        <v/>
      </c>
      <c r="AD227" s="39" t="str" cm="1">
        <f t="array" aca="1" ref="AD227" ca="1">_xlfn.IFS(Z227="","",(AA227+AC227)&gt;Z227,AB227+(Z227-AA227),TRUE,Z227)</f>
        <v/>
      </c>
      <c r="AE227" t="str" cm="1">
        <f t="array" aca="1" ref="AE227" ca="1">_xlfn.IFS($AD227="","",TRUE,IFERROR(_xlfn.XLOOKUP(AD227,INDEX(XSOIL,0,2),INDEX(XSOIL,0,2),,-1),-1))</f>
        <v/>
      </c>
      <c r="AF227" t="str" cm="1">
        <f t="array" aca="1" ref="AF227" ca="1">_xlfn.IFS($AD227="","",TRUE,IFERROR(_xlfn.XLOOKUP(AD227,INDEX(XSOIL,0,2),INDEX(XSOIL,0,1),,-1),-1))</f>
        <v/>
      </c>
      <c r="AG227" t="str" cm="1">
        <f t="array" aca="1" ref="AG227" ca="1">_xlfn.IFS($AD227="","",TRUE,IFERROR(_xlfn.XLOOKUP(AD227,INDEX(XSOIL,0,2),INDEX(XSOIL,0,3),,-1),-1))</f>
        <v/>
      </c>
      <c r="AH227" s="39" t="str" cm="1">
        <f t="array" aca="1" ref="AH227" ca="1">_xlfn.IFS(AD227="","",(AE227+AG227)&gt;AD227,AF227+(AD227-AE227),TRUE,AD227)</f>
        <v/>
      </c>
      <c r="AI227" t="str" cm="1">
        <f t="array" aca="1" ref="AI227" ca="1">_xlfn.IFS($AH227="","",TRUE,IFERROR(_xlfn.XLOOKUP(AH227,INDEX(XFERT,0,2),INDEX(XFERT,0,2),,-1),-1))</f>
        <v/>
      </c>
      <c r="AJ227" t="str" cm="1">
        <f t="array" aca="1" ref="AJ227" ca="1">_xlfn.IFS($AH227="","",TRUE,IFERROR(_xlfn.XLOOKUP(AH227,INDEX(XFERT,0,2),INDEX(XFERT,0,1),,-1),-1))</f>
        <v/>
      </c>
      <c r="AK227" t="str" cm="1">
        <f t="array" aca="1" ref="AK227" ca="1">_xlfn.IFS($AH227="","",TRUE,IFERROR(_xlfn.XLOOKUP(AH227,INDEX(XFERT,0,2),INDEX(XFERT,0,3),,-1),-1))</f>
        <v/>
      </c>
      <c r="AL227" s="39" t="str" cm="1">
        <f t="array" aca="1" ref="AL227" ca="1">_xlfn.IFS(AH227="","",(AI227+AK227)&gt;AH227,AJ227+(AH227-AI227),TRUE,AH227)</f>
        <v/>
      </c>
      <c r="AM227" t="str" cm="1">
        <f t="array" aca="1" ref="AM227" ca="1">_xlfn.IFS($AL227="","",TRUE,IFERROR(_xlfn.XLOOKUP(AL227,INDEX(XWATE,0,2),INDEX(XWATE,0,2),,-1),-1))</f>
        <v/>
      </c>
      <c r="AN227" t="str" cm="1">
        <f t="array" aca="1" ref="AN227" ca="1">_xlfn.IFS($AL227="","",TRUE,IFERROR(_xlfn.XLOOKUP(AL227,INDEX(XWATE,0,2),INDEX(XWATE,0,1),,-1),-1))</f>
        <v/>
      </c>
      <c r="AO227" t="str" cm="1">
        <f t="array" aca="1" ref="AO227" ca="1">_xlfn.IFS($AL227="","",TRUE,IFERROR(_xlfn.XLOOKUP(AL227,INDEX(XWATE,0,2),INDEX(XWATE,0,3),,-1),-1))</f>
        <v/>
      </c>
      <c r="AP227" s="39" t="str" cm="1">
        <f t="array" aca="1" ref="AP227" ca="1">_xlfn.IFS(AL227="","",(AM227+AO227)&gt;AL227,AN227+(AL227-AM227),TRUE,AL227)</f>
        <v/>
      </c>
      <c r="AQ227" t="str" cm="1">
        <f t="array" aca="1" ref="AQ227" ca="1">_xlfn.IFS($AP227="","",TRUE,IFERROR(_xlfn.XLOOKUP(AP227,INDEX(XLIGH,0,2),INDEX(XLIGH,0,2),,-1),-1))</f>
        <v/>
      </c>
      <c r="AR227" t="str" cm="1">
        <f t="array" aca="1" ref="AR227" ca="1">_xlfn.IFS($AP227="","",TRUE,IFERROR(_xlfn.XLOOKUP(AP227,INDEX(XLIGH,0,2),INDEX(XLIGH,0,1),,-1),-1))</f>
        <v/>
      </c>
      <c r="AS227" t="str" cm="1">
        <f t="array" aca="1" ref="AS227" ca="1">_xlfn.IFS($AP227="","",TRUE,IFERROR(_xlfn.XLOOKUP(AP227,INDEX(XLIGH,0,2),INDEX(XLIGH,0,3),,-1),-1))</f>
        <v/>
      </c>
      <c r="AT227" s="39" t="str" cm="1">
        <f t="array" aca="1" ref="AT227" ca="1">_xlfn.IFS(AP227="","",(AQ227+AS227)&gt;AP227,AR227+(AP227-AQ227),TRUE,AP227)</f>
        <v/>
      </c>
      <c r="AU227" t="str" cm="1">
        <f t="array" aca="1" ref="AU227" ca="1">_xlfn.IFS($AT227="","",TRUE,IFERROR(_xlfn.XLOOKUP(AT227,INDEX(XTEMP,0,2),INDEX(XTEMP,0,2),,-1),-1))</f>
        <v/>
      </c>
      <c r="AV227" t="str" cm="1">
        <f t="array" aca="1" ref="AV227" ca="1">_xlfn.IFS($AT227="","",TRUE,IFERROR(_xlfn.XLOOKUP(AT227,INDEX(XTEMP,0,2),INDEX(XTEMP,0,1),,-1),-1))</f>
        <v/>
      </c>
      <c r="AW227" t="str" cm="1">
        <f t="array" aca="1" ref="AW227" ca="1">_xlfn.IFS($AT227="","",TRUE,IFERROR(_xlfn.XLOOKUP(AT227,INDEX(XTEMP,0,2),INDEX(XTEMP,0,3),,-1),-1))</f>
        <v/>
      </c>
      <c r="AX227" s="39" t="str" cm="1">
        <f t="array" aca="1" ref="AX227" ca="1">_xlfn.IFS(AT227="","",(AU227+AW227)&gt;AT227,AV227+(AT227-AU227),TRUE,AT227)</f>
        <v/>
      </c>
      <c r="AY227" t="str" cm="1">
        <f t="array" aca="1" ref="AY227" ca="1">_xlfn.IFS($AX227="","",TRUE,IFERROR(_xlfn.XLOOKUP(AX227,INDEX(XHUMI,0,2),INDEX(XHUMI,0,2),,-1),-1))</f>
        <v/>
      </c>
      <c r="AZ227" t="str" cm="1">
        <f t="array" aca="1" ref="AZ227" ca="1">_xlfn.IFS($AX227="","",TRUE,IFERROR(_xlfn.XLOOKUP(AX227,INDEX(XHUMI,0,2),INDEX(XHUMI,0,1),,-1),-1))</f>
        <v/>
      </c>
      <c r="BA227" t="str" cm="1">
        <f t="array" aca="1" ref="BA227" ca="1">_xlfn.IFS($AX227="","",TRUE,IFERROR(_xlfn.XLOOKUP(AX227,INDEX(XHUMI,0,2),INDEX(XHUMI,0,3),,-1),-1))</f>
        <v/>
      </c>
      <c r="BB227" s="39" t="str" cm="1">
        <f t="array" aca="1" ref="BB227" ca="1">_xlfn.IFS(AX227="","",(AY227+BA227)&gt;AX227,AZ227+(AX227-AY227),TRUE,AX227)</f>
        <v/>
      </c>
    </row>
    <row r="228" spans="1:54" x14ac:dyDescent="0.3">
      <c r="A228">
        <v>216</v>
      </c>
      <c r="C228" s="9" t="str">
        <f t="shared" ca="1" si="9"/>
        <v>1339653358 793053690 101901095</v>
      </c>
      <c r="D228">
        <f t="shared" ca="1" si="10"/>
        <v>30</v>
      </c>
      <c r="E228" t="str" cm="1">
        <f t="array" aca="1" ref="E228" ca="1">_xlfn.IFS($C228=0,"",
NOT(ISERROR(VALUE(LEFT($C228,1)))),"V",
$A228=1,"begn",
TRUE,LEFT($C228,4)
)</f>
        <v>V</v>
      </c>
      <c r="F228" t="str" cm="1">
        <f t="array" aca="1" ref="F228:H228" ca="1">_xlfn.IFS($C228=0,"",
TRUE,_xlfn.TEXTSPLIT(IF($A228=1,MID($C228,7,1000),$C228)," ")
)</f>
        <v>1339653358</v>
      </c>
      <c r="G228" t="str">
        <f ca="1"/>
        <v>793053690</v>
      </c>
      <c r="H228" t="str">
        <f ca="1"/>
        <v>101901095</v>
      </c>
      <c r="U228"/>
      <c r="Z228" s="37" t="str">
        <f t="shared" ca="1" si="11"/>
        <v/>
      </c>
      <c r="AA228" t="str" cm="1">
        <f t="array" aca="1" ref="AA228" ca="1">_xlfn.IFS($Z228="","",TRUE,IFERROR(_xlfn.XLOOKUP(Z228,INDEX(XSEED,0,2),INDEX(XSEED,0,2),,-1),-1))</f>
        <v/>
      </c>
      <c r="AB228" t="str" cm="1">
        <f t="array" aca="1" ref="AB228" ca="1">_xlfn.IFS($Z228="","",TRUE,IFERROR(_xlfn.XLOOKUP(Z228,INDEX(XSEED,0,2),INDEX(XSEED,0,1),,-1),-1))</f>
        <v/>
      </c>
      <c r="AC228" t="str" cm="1">
        <f t="array" aca="1" ref="AC228" ca="1">_xlfn.IFS($Z228="","",TRUE,IFERROR(_xlfn.XLOOKUP(Z228,INDEX(XSEED,0,2),INDEX(XSEED,0,3),,-1),-1))</f>
        <v/>
      </c>
      <c r="AD228" s="39" t="str" cm="1">
        <f t="array" aca="1" ref="AD228" ca="1">_xlfn.IFS(Z228="","",(AA228+AC228)&gt;Z228,AB228+(Z228-AA228),TRUE,Z228)</f>
        <v/>
      </c>
      <c r="AE228" t="str" cm="1">
        <f t="array" aca="1" ref="AE228" ca="1">_xlfn.IFS($AD228="","",TRUE,IFERROR(_xlfn.XLOOKUP(AD228,INDEX(XSOIL,0,2),INDEX(XSOIL,0,2),,-1),-1))</f>
        <v/>
      </c>
      <c r="AF228" t="str" cm="1">
        <f t="array" aca="1" ref="AF228" ca="1">_xlfn.IFS($AD228="","",TRUE,IFERROR(_xlfn.XLOOKUP(AD228,INDEX(XSOIL,0,2),INDEX(XSOIL,0,1),,-1),-1))</f>
        <v/>
      </c>
      <c r="AG228" t="str" cm="1">
        <f t="array" aca="1" ref="AG228" ca="1">_xlfn.IFS($AD228="","",TRUE,IFERROR(_xlfn.XLOOKUP(AD228,INDEX(XSOIL,0,2),INDEX(XSOIL,0,3),,-1),-1))</f>
        <v/>
      </c>
      <c r="AH228" s="39" t="str" cm="1">
        <f t="array" aca="1" ref="AH228" ca="1">_xlfn.IFS(AD228="","",(AE228+AG228)&gt;AD228,AF228+(AD228-AE228),TRUE,AD228)</f>
        <v/>
      </c>
      <c r="AI228" t="str" cm="1">
        <f t="array" aca="1" ref="AI228" ca="1">_xlfn.IFS($AH228="","",TRUE,IFERROR(_xlfn.XLOOKUP(AH228,INDEX(XFERT,0,2),INDEX(XFERT,0,2),,-1),-1))</f>
        <v/>
      </c>
      <c r="AJ228" t="str" cm="1">
        <f t="array" aca="1" ref="AJ228" ca="1">_xlfn.IFS($AH228="","",TRUE,IFERROR(_xlfn.XLOOKUP(AH228,INDEX(XFERT,0,2),INDEX(XFERT,0,1),,-1),-1))</f>
        <v/>
      </c>
      <c r="AK228" t="str" cm="1">
        <f t="array" aca="1" ref="AK228" ca="1">_xlfn.IFS($AH228="","",TRUE,IFERROR(_xlfn.XLOOKUP(AH228,INDEX(XFERT,0,2),INDEX(XFERT,0,3),,-1),-1))</f>
        <v/>
      </c>
      <c r="AL228" s="39" t="str" cm="1">
        <f t="array" aca="1" ref="AL228" ca="1">_xlfn.IFS(AH228="","",(AI228+AK228)&gt;AH228,AJ228+(AH228-AI228),TRUE,AH228)</f>
        <v/>
      </c>
      <c r="AM228" t="str" cm="1">
        <f t="array" aca="1" ref="AM228" ca="1">_xlfn.IFS($AL228="","",TRUE,IFERROR(_xlfn.XLOOKUP(AL228,INDEX(XWATE,0,2),INDEX(XWATE,0,2),,-1),-1))</f>
        <v/>
      </c>
      <c r="AN228" t="str" cm="1">
        <f t="array" aca="1" ref="AN228" ca="1">_xlfn.IFS($AL228="","",TRUE,IFERROR(_xlfn.XLOOKUP(AL228,INDEX(XWATE,0,2),INDEX(XWATE,0,1),,-1),-1))</f>
        <v/>
      </c>
      <c r="AO228" t="str" cm="1">
        <f t="array" aca="1" ref="AO228" ca="1">_xlfn.IFS($AL228="","",TRUE,IFERROR(_xlfn.XLOOKUP(AL228,INDEX(XWATE,0,2),INDEX(XWATE,0,3),,-1),-1))</f>
        <v/>
      </c>
      <c r="AP228" s="39" t="str" cm="1">
        <f t="array" aca="1" ref="AP228" ca="1">_xlfn.IFS(AL228="","",(AM228+AO228)&gt;AL228,AN228+(AL228-AM228),TRUE,AL228)</f>
        <v/>
      </c>
      <c r="AQ228" t="str" cm="1">
        <f t="array" aca="1" ref="AQ228" ca="1">_xlfn.IFS($AP228="","",TRUE,IFERROR(_xlfn.XLOOKUP(AP228,INDEX(XLIGH,0,2),INDEX(XLIGH,0,2),,-1),-1))</f>
        <v/>
      </c>
      <c r="AR228" t="str" cm="1">
        <f t="array" aca="1" ref="AR228" ca="1">_xlfn.IFS($AP228="","",TRUE,IFERROR(_xlfn.XLOOKUP(AP228,INDEX(XLIGH,0,2),INDEX(XLIGH,0,1),,-1),-1))</f>
        <v/>
      </c>
      <c r="AS228" t="str" cm="1">
        <f t="array" aca="1" ref="AS228" ca="1">_xlfn.IFS($AP228="","",TRUE,IFERROR(_xlfn.XLOOKUP(AP228,INDEX(XLIGH,0,2),INDEX(XLIGH,0,3),,-1),-1))</f>
        <v/>
      </c>
      <c r="AT228" s="39" t="str" cm="1">
        <f t="array" aca="1" ref="AT228" ca="1">_xlfn.IFS(AP228="","",(AQ228+AS228)&gt;AP228,AR228+(AP228-AQ228),TRUE,AP228)</f>
        <v/>
      </c>
      <c r="AU228" t="str" cm="1">
        <f t="array" aca="1" ref="AU228" ca="1">_xlfn.IFS($AT228="","",TRUE,IFERROR(_xlfn.XLOOKUP(AT228,INDEX(XTEMP,0,2),INDEX(XTEMP,0,2),,-1),-1))</f>
        <v/>
      </c>
      <c r="AV228" t="str" cm="1">
        <f t="array" aca="1" ref="AV228" ca="1">_xlfn.IFS($AT228="","",TRUE,IFERROR(_xlfn.XLOOKUP(AT228,INDEX(XTEMP,0,2),INDEX(XTEMP,0,1),,-1),-1))</f>
        <v/>
      </c>
      <c r="AW228" t="str" cm="1">
        <f t="array" aca="1" ref="AW228" ca="1">_xlfn.IFS($AT228="","",TRUE,IFERROR(_xlfn.XLOOKUP(AT228,INDEX(XTEMP,0,2),INDEX(XTEMP,0,3),,-1),-1))</f>
        <v/>
      </c>
      <c r="AX228" s="39" t="str" cm="1">
        <f t="array" aca="1" ref="AX228" ca="1">_xlfn.IFS(AT228="","",(AU228+AW228)&gt;AT228,AV228+(AT228-AU228),TRUE,AT228)</f>
        <v/>
      </c>
      <c r="AY228" t="str" cm="1">
        <f t="array" aca="1" ref="AY228" ca="1">_xlfn.IFS($AX228="","",TRUE,IFERROR(_xlfn.XLOOKUP(AX228,INDEX(XHUMI,0,2),INDEX(XHUMI,0,2),,-1),-1))</f>
        <v/>
      </c>
      <c r="AZ228" t="str" cm="1">
        <f t="array" aca="1" ref="AZ228" ca="1">_xlfn.IFS($AX228="","",TRUE,IFERROR(_xlfn.XLOOKUP(AX228,INDEX(XHUMI,0,2),INDEX(XHUMI,0,1),,-1),-1))</f>
        <v/>
      </c>
      <c r="BA228" t="str" cm="1">
        <f t="array" aca="1" ref="BA228" ca="1">_xlfn.IFS($AX228="","",TRUE,IFERROR(_xlfn.XLOOKUP(AX228,INDEX(XHUMI,0,2),INDEX(XHUMI,0,3),,-1),-1))</f>
        <v/>
      </c>
      <c r="BB228" s="39" t="str" cm="1">
        <f t="array" aca="1" ref="BB228" ca="1">_xlfn.IFS(AX228="","",(AY228+BA228)&gt;AX228,AZ228+(AX228-AY228),TRUE,AX228)</f>
        <v/>
      </c>
    </row>
    <row r="229" spans="1:54" x14ac:dyDescent="0.3">
      <c r="A229">
        <v>217</v>
      </c>
      <c r="C229" s="9" t="str">
        <f t="shared" ca="1" si="9"/>
        <v>2874125843 2976528574 16550397</v>
      </c>
      <c r="D229">
        <f t="shared" ca="1" si="10"/>
        <v>30</v>
      </c>
      <c r="E229" t="str" cm="1">
        <f t="array" aca="1" ref="E229" ca="1">_xlfn.IFS($C229=0,"",
NOT(ISERROR(VALUE(LEFT($C229,1)))),"V",
$A229=1,"begn",
TRUE,LEFT($C229,4)
)</f>
        <v>V</v>
      </c>
      <c r="F229" t="str" cm="1">
        <f t="array" aca="1" ref="F229:H229" ca="1">_xlfn.IFS($C229=0,"",
TRUE,_xlfn.TEXTSPLIT(IF($A229=1,MID($C229,7,1000),$C229)," ")
)</f>
        <v>2874125843</v>
      </c>
      <c r="G229" t="str">
        <f ca="1"/>
        <v>2976528574</v>
      </c>
      <c r="H229" t="str">
        <f ca="1"/>
        <v>16550397</v>
      </c>
      <c r="U229"/>
      <c r="Z229" s="37" t="str">
        <f t="shared" ca="1" si="11"/>
        <v/>
      </c>
      <c r="AA229" t="str" cm="1">
        <f t="array" aca="1" ref="AA229" ca="1">_xlfn.IFS($Z229="","",TRUE,IFERROR(_xlfn.XLOOKUP(Z229,INDEX(XSEED,0,2),INDEX(XSEED,0,2),,-1),-1))</f>
        <v/>
      </c>
      <c r="AB229" t="str" cm="1">
        <f t="array" aca="1" ref="AB229" ca="1">_xlfn.IFS($Z229="","",TRUE,IFERROR(_xlfn.XLOOKUP(Z229,INDEX(XSEED,0,2),INDEX(XSEED,0,1),,-1),-1))</f>
        <v/>
      </c>
      <c r="AC229" t="str" cm="1">
        <f t="array" aca="1" ref="AC229" ca="1">_xlfn.IFS($Z229="","",TRUE,IFERROR(_xlfn.XLOOKUP(Z229,INDEX(XSEED,0,2),INDEX(XSEED,0,3),,-1),-1))</f>
        <v/>
      </c>
      <c r="AD229" s="39" t="str" cm="1">
        <f t="array" aca="1" ref="AD229" ca="1">_xlfn.IFS(Z229="","",(AA229+AC229)&gt;Z229,AB229+(Z229-AA229),TRUE,Z229)</f>
        <v/>
      </c>
      <c r="AE229" t="str" cm="1">
        <f t="array" aca="1" ref="AE229" ca="1">_xlfn.IFS($AD229="","",TRUE,IFERROR(_xlfn.XLOOKUP(AD229,INDEX(XSOIL,0,2),INDEX(XSOIL,0,2),,-1),-1))</f>
        <v/>
      </c>
      <c r="AF229" t="str" cm="1">
        <f t="array" aca="1" ref="AF229" ca="1">_xlfn.IFS($AD229="","",TRUE,IFERROR(_xlfn.XLOOKUP(AD229,INDEX(XSOIL,0,2),INDEX(XSOIL,0,1),,-1),-1))</f>
        <v/>
      </c>
      <c r="AG229" t="str" cm="1">
        <f t="array" aca="1" ref="AG229" ca="1">_xlfn.IFS($AD229="","",TRUE,IFERROR(_xlfn.XLOOKUP(AD229,INDEX(XSOIL,0,2),INDEX(XSOIL,0,3),,-1),-1))</f>
        <v/>
      </c>
      <c r="AH229" s="39" t="str" cm="1">
        <f t="array" aca="1" ref="AH229" ca="1">_xlfn.IFS(AD229="","",(AE229+AG229)&gt;AD229,AF229+(AD229-AE229),TRUE,AD229)</f>
        <v/>
      </c>
      <c r="AI229" t="str" cm="1">
        <f t="array" aca="1" ref="AI229" ca="1">_xlfn.IFS($AH229="","",TRUE,IFERROR(_xlfn.XLOOKUP(AH229,INDEX(XFERT,0,2),INDEX(XFERT,0,2),,-1),-1))</f>
        <v/>
      </c>
      <c r="AJ229" t="str" cm="1">
        <f t="array" aca="1" ref="AJ229" ca="1">_xlfn.IFS($AH229="","",TRUE,IFERROR(_xlfn.XLOOKUP(AH229,INDEX(XFERT,0,2),INDEX(XFERT,0,1),,-1),-1))</f>
        <v/>
      </c>
      <c r="AK229" t="str" cm="1">
        <f t="array" aca="1" ref="AK229" ca="1">_xlfn.IFS($AH229="","",TRUE,IFERROR(_xlfn.XLOOKUP(AH229,INDEX(XFERT,0,2),INDEX(XFERT,0,3),,-1),-1))</f>
        <v/>
      </c>
      <c r="AL229" s="39" t="str" cm="1">
        <f t="array" aca="1" ref="AL229" ca="1">_xlfn.IFS(AH229="","",(AI229+AK229)&gt;AH229,AJ229+(AH229-AI229),TRUE,AH229)</f>
        <v/>
      </c>
      <c r="AM229" t="str" cm="1">
        <f t="array" aca="1" ref="AM229" ca="1">_xlfn.IFS($AL229="","",TRUE,IFERROR(_xlfn.XLOOKUP(AL229,INDEX(XWATE,0,2),INDEX(XWATE,0,2),,-1),-1))</f>
        <v/>
      </c>
      <c r="AN229" t="str" cm="1">
        <f t="array" aca="1" ref="AN229" ca="1">_xlfn.IFS($AL229="","",TRUE,IFERROR(_xlfn.XLOOKUP(AL229,INDEX(XWATE,0,2),INDEX(XWATE,0,1),,-1),-1))</f>
        <v/>
      </c>
      <c r="AO229" t="str" cm="1">
        <f t="array" aca="1" ref="AO229" ca="1">_xlfn.IFS($AL229="","",TRUE,IFERROR(_xlfn.XLOOKUP(AL229,INDEX(XWATE,0,2),INDEX(XWATE,0,3),,-1),-1))</f>
        <v/>
      </c>
      <c r="AP229" s="39" t="str" cm="1">
        <f t="array" aca="1" ref="AP229" ca="1">_xlfn.IFS(AL229="","",(AM229+AO229)&gt;AL229,AN229+(AL229-AM229),TRUE,AL229)</f>
        <v/>
      </c>
      <c r="AQ229" t="str" cm="1">
        <f t="array" aca="1" ref="AQ229" ca="1">_xlfn.IFS($AP229="","",TRUE,IFERROR(_xlfn.XLOOKUP(AP229,INDEX(XLIGH,0,2),INDEX(XLIGH,0,2),,-1),-1))</f>
        <v/>
      </c>
      <c r="AR229" t="str" cm="1">
        <f t="array" aca="1" ref="AR229" ca="1">_xlfn.IFS($AP229="","",TRUE,IFERROR(_xlfn.XLOOKUP(AP229,INDEX(XLIGH,0,2),INDEX(XLIGH,0,1),,-1),-1))</f>
        <v/>
      </c>
      <c r="AS229" t="str" cm="1">
        <f t="array" aca="1" ref="AS229" ca="1">_xlfn.IFS($AP229="","",TRUE,IFERROR(_xlfn.XLOOKUP(AP229,INDEX(XLIGH,0,2),INDEX(XLIGH,0,3),,-1),-1))</f>
        <v/>
      </c>
      <c r="AT229" s="39" t="str" cm="1">
        <f t="array" aca="1" ref="AT229" ca="1">_xlfn.IFS(AP229="","",(AQ229+AS229)&gt;AP229,AR229+(AP229-AQ229),TRUE,AP229)</f>
        <v/>
      </c>
      <c r="AU229" t="str" cm="1">
        <f t="array" aca="1" ref="AU229" ca="1">_xlfn.IFS($AT229="","",TRUE,IFERROR(_xlfn.XLOOKUP(AT229,INDEX(XTEMP,0,2),INDEX(XTEMP,0,2),,-1),-1))</f>
        <v/>
      </c>
      <c r="AV229" t="str" cm="1">
        <f t="array" aca="1" ref="AV229" ca="1">_xlfn.IFS($AT229="","",TRUE,IFERROR(_xlfn.XLOOKUP(AT229,INDEX(XTEMP,0,2),INDEX(XTEMP,0,1),,-1),-1))</f>
        <v/>
      </c>
      <c r="AW229" t="str" cm="1">
        <f t="array" aca="1" ref="AW229" ca="1">_xlfn.IFS($AT229="","",TRUE,IFERROR(_xlfn.XLOOKUP(AT229,INDEX(XTEMP,0,2),INDEX(XTEMP,0,3),,-1),-1))</f>
        <v/>
      </c>
      <c r="AX229" s="39" t="str" cm="1">
        <f t="array" aca="1" ref="AX229" ca="1">_xlfn.IFS(AT229="","",(AU229+AW229)&gt;AT229,AV229+(AT229-AU229),TRUE,AT229)</f>
        <v/>
      </c>
      <c r="AY229" t="str" cm="1">
        <f t="array" aca="1" ref="AY229" ca="1">_xlfn.IFS($AX229="","",TRUE,IFERROR(_xlfn.XLOOKUP(AX229,INDEX(XHUMI,0,2),INDEX(XHUMI,0,2),,-1),-1))</f>
        <v/>
      </c>
      <c r="AZ229" t="str" cm="1">
        <f t="array" aca="1" ref="AZ229" ca="1">_xlfn.IFS($AX229="","",TRUE,IFERROR(_xlfn.XLOOKUP(AX229,INDEX(XHUMI,0,2),INDEX(XHUMI,0,1),,-1),-1))</f>
        <v/>
      </c>
      <c r="BA229" t="str" cm="1">
        <f t="array" aca="1" ref="BA229" ca="1">_xlfn.IFS($AX229="","",TRUE,IFERROR(_xlfn.XLOOKUP(AX229,INDEX(XHUMI,0,2),INDEX(XHUMI,0,3),,-1),-1))</f>
        <v/>
      </c>
      <c r="BB229" s="39" t="str" cm="1">
        <f t="array" aca="1" ref="BB229" ca="1">_xlfn.IFS(AX229="","",(AY229+BA229)&gt;AX229,AZ229+(AX229-AY229),TRUE,AX229)</f>
        <v/>
      </c>
    </row>
    <row r="230" spans="1:54" x14ac:dyDescent="0.3">
      <c r="A230">
        <v>218</v>
      </c>
      <c r="C230" s="9" t="str">
        <f t="shared" ca="1" si="9"/>
        <v>3431458956 2629034942 1889075</v>
      </c>
      <c r="D230">
        <f t="shared" ca="1" si="10"/>
        <v>29</v>
      </c>
      <c r="E230" t="str" cm="1">
        <f t="array" aca="1" ref="E230" ca="1">_xlfn.IFS($C230=0,"",
NOT(ISERROR(VALUE(LEFT($C230,1)))),"V",
$A230=1,"begn",
TRUE,LEFT($C230,4)
)</f>
        <v>V</v>
      </c>
      <c r="F230" t="str" cm="1">
        <f t="array" aca="1" ref="F230:H230" ca="1">_xlfn.IFS($C230=0,"",
TRUE,_xlfn.TEXTSPLIT(IF($A230=1,MID($C230,7,1000),$C230)," ")
)</f>
        <v>3431458956</v>
      </c>
      <c r="G230" t="str">
        <f ca="1"/>
        <v>2629034942</v>
      </c>
      <c r="H230" t="str">
        <f ca="1"/>
        <v>1889075</v>
      </c>
      <c r="U230"/>
      <c r="Z230" s="37" t="str">
        <f t="shared" ca="1" si="11"/>
        <v/>
      </c>
      <c r="AA230" t="str" cm="1">
        <f t="array" aca="1" ref="AA230" ca="1">_xlfn.IFS($Z230="","",TRUE,IFERROR(_xlfn.XLOOKUP(Z230,INDEX(XSEED,0,2),INDEX(XSEED,0,2),,-1),-1))</f>
        <v/>
      </c>
      <c r="AB230" t="str" cm="1">
        <f t="array" aca="1" ref="AB230" ca="1">_xlfn.IFS($Z230="","",TRUE,IFERROR(_xlfn.XLOOKUP(Z230,INDEX(XSEED,0,2),INDEX(XSEED,0,1),,-1),-1))</f>
        <v/>
      </c>
      <c r="AC230" t="str" cm="1">
        <f t="array" aca="1" ref="AC230" ca="1">_xlfn.IFS($Z230="","",TRUE,IFERROR(_xlfn.XLOOKUP(Z230,INDEX(XSEED,0,2),INDEX(XSEED,0,3),,-1),-1))</f>
        <v/>
      </c>
      <c r="AD230" s="39" t="str" cm="1">
        <f t="array" aca="1" ref="AD230" ca="1">_xlfn.IFS(Z230="","",(AA230+AC230)&gt;Z230,AB230+(Z230-AA230),TRUE,Z230)</f>
        <v/>
      </c>
      <c r="AE230" t="str" cm="1">
        <f t="array" aca="1" ref="AE230" ca="1">_xlfn.IFS($AD230="","",TRUE,IFERROR(_xlfn.XLOOKUP(AD230,INDEX(XSOIL,0,2),INDEX(XSOIL,0,2),,-1),-1))</f>
        <v/>
      </c>
      <c r="AF230" t="str" cm="1">
        <f t="array" aca="1" ref="AF230" ca="1">_xlfn.IFS($AD230="","",TRUE,IFERROR(_xlfn.XLOOKUP(AD230,INDEX(XSOIL,0,2),INDEX(XSOIL,0,1),,-1),-1))</f>
        <v/>
      </c>
      <c r="AG230" t="str" cm="1">
        <f t="array" aca="1" ref="AG230" ca="1">_xlfn.IFS($AD230="","",TRUE,IFERROR(_xlfn.XLOOKUP(AD230,INDEX(XSOIL,0,2),INDEX(XSOIL,0,3),,-1),-1))</f>
        <v/>
      </c>
      <c r="AH230" s="39" t="str" cm="1">
        <f t="array" aca="1" ref="AH230" ca="1">_xlfn.IFS(AD230="","",(AE230+AG230)&gt;AD230,AF230+(AD230-AE230),TRUE,AD230)</f>
        <v/>
      </c>
      <c r="AI230" t="str" cm="1">
        <f t="array" aca="1" ref="AI230" ca="1">_xlfn.IFS($AH230="","",TRUE,IFERROR(_xlfn.XLOOKUP(AH230,INDEX(XFERT,0,2),INDEX(XFERT,0,2),,-1),-1))</f>
        <v/>
      </c>
      <c r="AJ230" t="str" cm="1">
        <f t="array" aca="1" ref="AJ230" ca="1">_xlfn.IFS($AH230="","",TRUE,IFERROR(_xlfn.XLOOKUP(AH230,INDEX(XFERT,0,2),INDEX(XFERT,0,1),,-1),-1))</f>
        <v/>
      </c>
      <c r="AK230" t="str" cm="1">
        <f t="array" aca="1" ref="AK230" ca="1">_xlfn.IFS($AH230="","",TRUE,IFERROR(_xlfn.XLOOKUP(AH230,INDEX(XFERT,0,2),INDEX(XFERT,0,3),,-1),-1))</f>
        <v/>
      </c>
      <c r="AL230" s="39" t="str" cm="1">
        <f t="array" aca="1" ref="AL230" ca="1">_xlfn.IFS(AH230="","",(AI230+AK230)&gt;AH230,AJ230+(AH230-AI230),TRUE,AH230)</f>
        <v/>
      </c>
      <c r="AM230" t="str" cm="1">
        <f t="array" aca="1" ref="AM230" ca="1">_xlfn.IFS($AL230="","",TRUE,IFERROR(_xlfn.XLOOKUP(AL230,INDEX(XWATE,0,2),INDEX(XWATE,0,2),,-1),-1))</f>
        <v/>
      </c>
      <c r="AN230" t="str" cm="1">
        <f t="array" aca="1" ref="AN230" ca="1">_xlfn.IFS($AL230="","",TRUE,IFERROR(_xlfn.XLOOKUP(AL230,INDEX(XWATE,0,2),INDEX(XWATE,0,1),,-1),-1))</f>
        <v/>
      </c>
      <c r="AO230" t="str" cm="1">
        <f t="array" aca="1" ref="AO230" ca="1">_xlfn.IFS($AL230="","",TRUE,IFERROR(_xlfn.XLOOKUP(AL230,INDEX(XWATE,0,2),INDEX(XWATE,0,3),,-1),-1))</f>
        <v/>
      </c>
      <c r="AP230" s="39" t="str" cm="1">
        <f t="array" aca="1" ref="AP230" ca="1">_xlfn.IFS(AL230="","",(AM230+AO230)&gt;AL230,AN230+(AL230-AM230),TRUE,AL230)</f>
        <v/>
      </c>
      <c r="AQ230" t="str" cm="1">
        <f t="array" aca="1" ref="AQ230" ca="1">_xlfn.IFS($AP230="","",TRUE,IFERROR(_xlfn.XLOOKUP(AP230,INDEX(XLIGH,0,2),INDEX(XLIGH,0,2),,-1),-1))</f>
        <v/>
      </c>
      <c r="AR230" t="str" cm="1">
        <f t="array" aca="1" ref="AR230" ca="1">_xlfn.IFS($AP230="","",TRUE,IFERROR(_xlfn.XLOOKUP(AP230,INDEX(XLIGH,0,2),INDEX(XLIGH,0,1),,-1),-1))</f>
        <v/>
      </c>
      <c r="AS230" t="str" cm="1">
        <f t="array" aca="1" ref="AS230" ca="1">_xlfn.IFS($AP230="","",TRUE,IFERROR(_xlfn.XLOOKUP(AP230,INDEX(XLIGH,0,2),INDEX(XLIGH,0,3),,-1),-1))</f>
        <v/>
      </c>
      <c r="AT230" s="39" t="str" cm="1">
        <f t="array" aca="1" ref="AT230" ca="1">_xlfn.IFS(AP230="","",(AQ230+AS230)&gt;AP230,AR230+(AP230-AQ230),TRUE,AP230)</f>
        <v/>
      </c>
      <c r="AU230" t="str" cm="1">
        <f t="array" aca="1" ref="AU230" ca="1">_xlfn.IFS($AT230="","",TRUE,IFERROR(_xlfn.XLOOKUP(AT230,INDEX(XTEMP,0,2),INDEX(XTEMP,0,2),,-1),-1))</f>
        <v/>
      </c>
      <c r="AV230" t="str" cm="1">
        <f t="array" aca="1" ref="AV230" ca="1">_xlfn.IFS($AT230="","",TRUE,IFERROR(_xlfn.XLOOKUP(AT230,INDEX(XTEMP,0,2),INDEX(XTEMP,0,1),,-1),-1))</f>
        <v/>
      </c>
      <c r="AW230" t="str" cm="1">
        <f t="array" aca="1" ref="AW230" ca="1">_xlfn.IFS($AT230="","",TRUE,IFERROR(_xlfn.XLOOKUP(AT230,INDEX(XTEMP,0,2),INDEX(XTEMP,0,3),,-1),-1))</f>
        <v/>
      </c>
      <c r="AX230" s="39" t="str" cm="1">
        <f t="array" aca="1" ref="AX230" ca="1">_xlfn.IFS(AT230="","",(AU230+AW230)&gt;AT230,AV230+(AT230-AU230),TRUE,AT230)</f>
        <v/>
      </c>
      <c r="AY230" t="str" cm="1">
        <f t="array" aca="1" ref="AY230" ca="1">_xlfn.IFS($AX230="","",TRUE,IFERROR(_xlfn.XLOOKUP(AX230,INDEX(XHUMI,0,2),INDEX(XHUMI,0,2),,-1),-1))</f>
        <v/>
      </c>
      <c r="AZ230" t="str" cm="1">
        <f t="array" aca="1" ref="AZ230" ca="1">_xlfn.IFS($AX230="","",TRUE,IFERROR(_xlfn.XLOOKUP(AX230,INDEX(XHUMI,0,2),INDEX(XHUMI,0,1),,-1),-1))</f>
        <v/>
      </c>
      <c r="BA230" t="str" cm="1">
        <f t="array" aca="1" ref="BA230" ca="1">_xlfn.IFS($AX230="","",TRUE,IFERROR(_xlfn.XLOOKUP(AX230,INDEX(XHUMI,0,2),INDEX(XHUMI,0,3),,-1),-1))</f>
        <v/>
      </c>
      <c r="BB230" s="39" t="str" cm="1">
        <f t="array" aca="1" ref="BB230" ca="1">_xlfn.IFS(AX230="","",(AY230+BA230)&gt;AX230,AZ230+(AX230-AY230),TRUE,AX230)</f>
        <v/>
      </c>
    </row>
    <row r="231" spans="1:54" x14ac:dyDescent="0.3">
      <c r="A231">
        <v>219</v>
      </c>
      <c r="C231" s="9" t="str">
        <f t="shared" ca="1" si="9"/>
        <v>4168242936 2751566862 126724360</v>
      </c>
      <c r="D231">
        <f t="shared" ca="1" si="10"/>
        <v>31</v>
      </c>
      <c r="E231" t="str" cm="1">
        <f t="array" aca="1" ref="E231" ca="1">_xlfn.IFS($C231=0,"",
NOT(ISERROR(VALUE(LEFT($C231,1)))),"V",
$A231=1,"begn",
TRUE,LEFT($C231,4)
)</f>
        <v>V</v>
      </c>
      <c r="F231" t="str" cm="1">
        <f t="array" aca="1" ref="F231:H231" ca="1">_xlfn.IFS($C231=0,"",
TRUE,_xlfn.TEXTSPLIT(IF($A231=1,MID($C231,7,1000),$C231)," ")
)</f>
        <v>4168242936</v>
      </c>
      <c r="G231" t="str">
        <f ca="1"/>
        <v>2751566862</v>
      </c>
      <c r="H231" t="str">
        <f ca="1"/>
        <v>126724360</v>
      </c>
      <c r="U231"/>
      <c r="Z231" s="37" t="str">
        <f t="shared" ca="1" si="11"/>
        <v/>
      </c>
      <c r="AA231" t="str" cm="1">
        <f t="array" aca="1" ref="AA231" ca="1">_xlfn.IFS($Z231="","",TRUE,IFERROR(_xlfn.XLOOKUP(Z231,INDEX(XSEED,0,2),INDEX(XSEED,0,2),,-1),-1))</f>
        <v/>
      </c>
      <c r="AB231" t="str" cm="1">
        <f t="array" aca="1" ref="AB231" ca="1">_xlfn.IFS($Z231="","",TRUE,IFERROR(_xlfn.XLOOKUP(Z231,INDEX(XSEED,0,2),INDEX(XSEED,0,1),,-1),-1))</f>
        <v/>
      </c>
      <c r="AC231" t="str" cm="1">
        <f t="array" aca="1" ref="AC231" ca="1">_xlfn.IFS($Z231="","",TRUE,IFERROR(_xlfn.XLOOKUP(Z231,INDEX(XSEED,0,2),INDEX(XSEED,0,3),,-1),-1))</f>
        <v/>
      </c>
      <c r="AD231" s="39" t="str" cm="1">
        <f t="array" aca="1" ref="AD231" ca="1">_xlfn.IFS(Z231="","",(AA231+AC231)&gt;Z231,AB231+(Z231-AA231),TRUE,Z231)</f>
        <v/>
      </c>
      <c r="AE231" t="str" cm="1">
        <f t="array" aca="1" ref="AE231" ca="1">_xlfn.IFS($AD231="","",TRUE,IFERROR(_xlfn.XLOOKUP(AD231,INDEX(XSOIL,0,2),INDEX(XSOIL,0,2),,-1),-1))</f>
        <v/>
      </c>
      <c r="AF231" t="str" cm="1">
        <f t="array" aca="1" ref="AF231" ca="1">_xlfn.IFS($AD231="","",TRUE,IFERROR(_xlfn.XLOOKUP(AD231,INDEX(XSOIL,0,2),INDEX(XSOIL,0,1),,-1),-1))</f>
        <v/>
      </c>
      <c r="AG231" t="str" cm="1">
        <f t="array" aca="1" ref="AG231" ca="1">_xlfn.IFS($AD231="","",TRUE,IFERROR(_xlfn.XLOOKUP(AD231,INDEX(XSOIL,0,2),INDEX(XSOIL,0,3),,-1),-1))</f>
        <v/>
      </c>
      <c r="AH231" s="39" t="str" cm="1">
        <f t="array" aca="1" ref="AH231" ca="1">_xlfn.IFS(AD231="","",(AE231+AG231)&gt;AD231,AF231+(AD231-AE231),TRUE,AD231)</f>
        <v/>
      </c>
      <c r="AI231" t="str" cm="1">
        <f t="array" aca="1" ref="AI231" ca="1">_xlfn.IFS($AH231="","",TRUE,IFERROR(_xlfn.XLOOKUP(AH231,INDEX(XFERT,0,2),INDEX(XFERT,0,2),,-1),-1))</f>
        <v/>
      </c>
      <c r="AJ231" t="str" cm="1">
        <f t="array" aca="1" ref="AJ231" ca="1">_xlfn.IFS($AH231="","",TRUE,IFERROR(_xlfn.XLOOKUP(AH231,INDEX(XFERT,0,2),INDEX(XFERT,0,1),,-1),-1))</f>
        <v/>
      </c>
      <c r="AK231" t="str" cm="1">
        <f t="array" aca="1" ref="AK231" ca="1">_xlfn.IFS($AH231="","",TRUE,IFERROR(_xlfn.XLOOKUP(AH231,INDEX(XFERT,0,2),INDEX(XFERT,0,3),,-1),-1))</f>
        <v/>
      </c>
      <c r="AL231" s="39" t="str" cm="1">
        <f t="array" aca="1" ref="AL231" ca="1">_xlfn.IFS(AH231="","",(AI231+AK231)&gt;AH231,AJ231+(AH231-AI231),TRUE,AH231)</f>
        <v/>
      </c>
      <c r="AM231" t="str" cm="1">
        <f t="array" aca="1" ref="AM231" ca="1">_xlfn.IFS($AL231="","",TRUE,IFERROR(_xlfn.XLOOKUP(AL231,INDEX(XWATE,0,2),INDEX(XWATE,0,2),,-1),-1))</f>
        <v/>
      </c>
      <c r="AN231" t="str" cm="1">
        <f t="array" aca="1" ref="AN231" ca="1">_xlfn.IFS($AL231="","",TRUE,IFERROR(_xlfn.XLOOKUP(AL231,INDEX(XWATE,0,2),INDEX(XWATE,0,1),,-1),-1))</f>
        <v/>
      </c>
      <c r="AO231" t="str" cm="1">
        <f t="array" aca="1" ref="AO231" ca="1">_xlfn.IFS($AL231="","",TRUE,IFERROR(_xlfn.XLOOKUP(AL231,INDEX(XWATE,0,2),INDEX(XWATE,0,3),,-1),-1))</f>
        <v/>
      </c>
      <c r="AP231" s="39" t="str" cm="1">
        <f t="array" aca="1" ref="AP231" ca="1">_xlfn.IFS(AL231="","",(AM231+AO231)&gt;AL231,AN231+(AL231-AM231),TRUE,AL231)</f>
        <v/>
      </c>
      <c r="AQ231" t="str" cm="1">
        <f t="array" aca="1" ref="AQ231" ca="1">_xlfn.IFS($AP231="","",TRUE,IFERROR(_xlfn.XLOOKUP(AP231,INDEX(XLIGH,0,2),INDEX(XLIGH,0,2),,-1),-1))</f>
        <v/>
      </c>
      <c r="AR231" t="str" cm="1">
        <f t="array" aca="1" ref="AR231" ca="1">_xlfn.IFS($AP231="","",TRUE,IFERROR(_xlfn.XLOOKUP(AP231,INDEX(XLIGH,0,2),INDEX(XLIGH,0,1),,-1),-1))</f>
        <v/>
      </c>
      <c r="AS231" t="str" cm="1">
        <f t="array" aca="1" ref="AS231" ca="1">_xlfn.IFS($AP231="","",TRUE,IFERROR(_xlfn.XLOOKUP(AP231,INDEX(XLIGH,0,2),INDEX(XLIGH,0,3),,-1),-1))</f>
        <v/>
      </c>
      <c r="AT231" s="39" t="str" cm="1">
        <f t="array" aca="1" ref="AT231" ca="1">_xlfn.IFS(AP231="","",(AQ231+AS231)&gt;AP231,AR231+(AP231-AQ231),TRUE,AP231)</f>
        <v/>
      </c>
      <c r="AU231" t="str" cm="1">
        <f t="array" aca="1" ref="AU231" ca="1">_xlfn.IFS($AT231="","",TRUE,IFERROR(_xlfn.XLOOKUP(AT231,INDEX(XTEMP,0,2),INDEX(XTEMP,0,2),,-1),-1))</f>
        <v/>
      </c>
      <c r="AV231" t="str" cm="1">
        <f t="array" aca="1" ref="AV231" ca="1">_xlfn.IFS($AT231="","",TRUE,IFERROR(_xlfn.XLOOKUP(AT231,INDEX(XTEMP,0,2),INDEX(XTEMP,0,1),,-1),-1))</f>
        <v/>
      </c>
      <c r="AW231" t="str" cm="1">
        <f t="array" aca="1" ref="AW231" ca="1">_xlfn.IFS($AT231="","",TRUE,IFERROR(_xlfn.XLOOKUP(AT231,INDEX(XTEMP,0,2),INDEX(XTEMP,0,3),,-1),-1))</f>
        <v/>
      </c>
      <c r="AX231" s="39" t="str" cm="1">
        <f t="array" aca="1" ref="AX231" ca="1">_xlfn.IFS(AT231="","",(AU231+AW231)&gt;AT231,AV231+(AT231-AU231),TRUE,AT231)</f>
        <v/>
      </c>
      <c r="AY231" t="str" cm="1">
        <f t="array" aca="1" ref="AY231" ca="1">_xlfn.IFS($AX231="","",TRUE,IFERROR(_xlfn.XLOOKUP(AX231,INDEX(XHUMI,0,2),INDEX(XHUMI,0,2),,-1),-1))</f>
        <v/>
      </c>
      <c r="AZ231" t="str" cm="1">
        <f t="array" aca="1" ref="AZ231" ca="1">_xlfn.IFS($AX231="","",TRUE,IFERROR(_xlfn.XLOOKUP(AX231,INDEX(XHUMI,0,2),INDEX(XHUMI,0,1),,-1),-1))</f>
        <v/>
      </c>
      <c r="BA231" t="str" cm="1">
        <f t="array" aca="1" ref="BA231" ca="1">_xlfn.IFS($AX231="","",TRUE,IFERROR(_xlfn.XLOOKUP(AX231,INDEX(XHUMI,0,2),INDEX(XHUMI,0,3),,-1),-1))</f>
        <v/>
      </c>
      <c r="BB231" s="39" t="str" cm="1">
        <f t="array" aca="1" ref="BB231" ca="1">_xlfn.IFS(AX231="","",(AY231+BA231)&gt;AX231,AZ231+(AX231-AY231),TRUE,AX231)</f>
        <v/>
      </c>
    </row>
    <row r="232" spans="1:54" x14ac:dyDescent="0.3">
      <c r="A232">
        <v>220</v>
      </c>
      <c r="C232" s="9">
        <f t="shared" ca="1" si="9"/>
        <v>0</v>
      </c>
      <c r="D232" t="str">
        <f t="shared" ca="1" si="10"/>
        <v/>
      </c>
      <c r="E232" t="str" cm="1">
        <f t="array" aca="1" ref="E232" ca="1">_xlfn.IFS($C232=0,"",
NOT(ISERROR(VALUE(LEFT($C232,1)))),"V",
$A232=1,"begn",
TRUE,LEFT($C232,4)
)</f>
        <v/>
      </c>
      <c r="F232" t="str" cm="1">
        <f t="array" aca="1" ref="F232" ca="1">_xlfn.IFS($C232=0,"",
TRUE,_xlfn.TEXTSPLIT(IF($A232=1,MID($C232,7,1000),$C232)," ")
)</f>
        <v/>
      </c>
      <c r="U232"/>
      <c r="Z232" s="37" t="str">
        <f t="shared" ca="1" si="11"/>
        <v/>
      </c>
      <c r="AA232" t="str" cm="1">
        <f t="array" aca="1" ref="AA232" ca="1">_xlfn.IFS($Z232="","",TRUE,IFERROR(_xlfn.XLOOKUP(Z232,INDEX(XSEED,0,2),INDEX(XSEED,0,2),,-1),-1))</f>
        <v/>
      </c>
      <c r="AB232" t="str" cm="1">
        <f t="array" aca="1" ref="AB232" ca="1">_xlfn.IFS($Z232="","",TRUE,IFERROR(_xlfn.XLOOKUP(Z232,INDEX(XSEED,0,2),INDEX(XSEED,0,1),,-1),-1))</f>
        <v/>
      </c>
      <c r="AC232" t="str" cm="1">
        <f t="array" aca="1" ref="AC232" ca="1">_xlfn.IFS($Z232="","",TRUE,IFERROR(_xlfn.XLOOKUP(Z232,INDEX(XSEED,0,2),INDEX(XSEED,0,3),,-1),-1))</f>
        <v/>
      </c>
      <c r="AD232" s="39" t="str" cm="1">
        <f t="array" aca="1" ref="AD232" ca="1">_xlfn.IFS(Z232="","",(AA232+AC232)&gt;Z232,AB232+(Z232-AA232),TRUE,Z232)</f>
        <v/>
      </c>
      <c r="AE232" t="str" cm="1">
        <f t="array" aca="1" ref="AE232" ca="1">_xlfn.IFS($AD232="","",TRUE,IFERROR(_xlfn.XLOOKUP(AD232,INDEX(XSOIL,0,2),INDEX(XSOIL,0,2),,-1),-1))</f>
        <v/>
      </c>
      <c r="AF232" t="str" cm="1">
        <f t="array" aca="1" ref="AF232" ca="1">_xlfn.IFS($AD232="","",TRUE,IFERROR(_xlfn.XLOOKUP(AD232,INDEX(XSOIL,0,2),INDEX(XSOIL,0,1),,-1),-1))</f>
        <v/>
      </c>
      <c r="AG232" t="str" cm="1">
        <f t="array" aca="1" ref="AG232" ca="1">_xlfn.IFS($AD232="","",TRUE,IFERROR(_xlfn.XLOOKUP(AD232,INDEX(XSOIL,0,2),INDEX(XSOIL,0,3),,-1),-1))</f>
        <v/>
      </c>
      <c r="AH232" s="39" t="str" cm="1">
        <f t="array" aca="1" ref="AH232" ca="1">_xlfn.IFS(AD232="","",(AE232+AG232)&gt;AD232,AF232+(AD232-AE232),TRUE,AD232)</f>
        <v/>
      </c>
      <c r="AI232" t="str" cm="1">
        <f t="array" aca="1" ref="AI232" ca="1">_xlfn.IFS($AH232="","",TRUE,IFERROR(_xlfn.XLOOKUP(AH232,INDEX(XFERT,0,2),INDEX(XFERT,0,2),,-1),-1))</f>
        <v/>
      </c>
      <c r="AJ232" t="str" cm="1">
        <f t="array" aca="1" ref="AJ232" ca="1">_xlfn.IFS($AH232="","",TRUE,IFERROR(_xlfn.XLOOKUP(AH232,INDEX(XFERT,0,2),INDEX(XFERT,0,1),,-1),-1))</f>
        <v/>
      </c>
      <c r="AK232" t="str" cm="1">
        <f t="array" aca="1" ref="AK232" ca="1">_xlfn.IFS($AH232="","",TRUE,IFERROR(_xlfn.XLOOKUP(AH232,INDEX(XFERT,0,2),INDEX(XFERT,0,3),,-1),-1))</f>
        <v/>
      </c>
      <c r="AL232" s="39" t="str" cm="1">
        <f t="array" aca="1" ref="AL232" ca="1">_xlfn.IFS(AH232="","",(AI232+AK232)&gt;AH232,AJ232+(AH232-AI232),TRUE,AH232)</f>
        <v/>
      </c>
      <c r="AM232" t="str" cm="1">
        <f t="array" aca="1" ref="AM232" ca="1">_xlfn.IFS($AL232="","",TRUE,IFERROR(_xlfn.XLOOKUP(AL232,INDEX(XWATE,0,2),INDEX(XWATE,0,2),,-1),-1))</f>
        <v/>
      </c>
      <c r="AN232" t="str" cm="1">
        <f t="array" aca="1" ref="AN232" ca="1">_xlfn.IFS($AL232="","",TRUE,IFERROR(_xlfn.XLOOKUP(AL232,INDEX(XWATE,0,2),INDEX(XWATE,0,1),,-1),-1))</f>
        <v/>
      </c>
      <c r="AO232" t="str" cm="1">
        <f t="array" aca="1" ref="AO232" ca="1">_xlfn.IFS($AL232="","",TRUE,IFERROR(_xlfn.XLOOKUP(AL232,INDEX(XWATE,0,2),INDEX(XWATE,0,3),,-1),-1))</f>
        <v/>
      </c>
      <c r="AP232" s="39" t="str" cm="1">
        <f t="array" aca="1" ref="AP232" ca="1">_xlfn.IFS(AL232="","",(AM232+AO232)&gt;AL232,AN232+(AL232-AM232),TRUE,AL232)</f>
        <v/>
      </c>
      <c r="AQ232" t="str" cm="1">
        <f t="array" aca="1" ref="AQ232" ca="1">_xlfn.IFS($AP232="","",TRUE,IFERROR(_xlfn.XLOOKUP(AP232,INDEX(XLIGH,0,2),INDEX(XLIGH,0,2),,-1),-1))</f>
        <v/>
      </c>
      <c r="AR232" t="str" cm="1">
        <f t="array" aca="1" ref="AR232" ca="1">_xlfn.IFS($AP232="","",TRUE,IFERROR(_xlfn.XLOOKUP(AP232,INDEX(XLIGH,0,2),INDEX(XLIGH,0,1),,-1),-1))</f>
        <v/>
      </c>
      <c r="AS232" t="str" cm="1">
        <f t="array" aca="1" ref="AS232" ca="1">_xlfn.IFS($AP232="","",TRUE,IFERROR(_xlfn.XLOOKUP(AP232,INDEX(XLIGH,0,2),INDEX(XLIGH,0,3),,-1),-1))</f>
        <v/>
      </c>
      <c r="AT232" s="39" t="str" cm="1">
        <f t="array" aca="1" ref="AT232" ca="1">_xlfn.IFS(AP232="","",(AQ232+AS232)&gt;AP232,AR232+(AP232-AQ232),TRUE,AP232)</f>
        <v/>
      </c>
      <c r="AU232" t="str" cm="1">
        <f t="array" aca="1" ref="AU232" ca="1">_xlfn.IFS($AT232="","",TRUE,IFERROR(_xlfn.XLOOKUP(AT232,INDEX(XTEMP,0,2),INDEX(XTEMP,0,2),,-1),-1))</f>
        <v/>
      </c>
      <c r="AV232" t="str" cm="1">
        <f t="array" aca="1" ref="AV232" ca="1">_xlfn.IFS($AT232="","",TRUE,IFERROR(_xlfn.XLOOKUP(AT232,INDEX(XTEMP,0,2),INDEX(XTEMP,0,1),,-1),-1))</f>
        <v/>
      </c>
      <c r="AW232" t="str" cm="1">
        <f t="array" aca="1" ref="AW232" ca="1">_xlfn.IFS($AT232="","",TRUE,IFERROR(_xlfn.XLOOKUP(AT232,INDEX(XTEMP,0,2),INDEX(XTEMP,0,3),,-1),-1))</f>
        <v/>
      </c>
      <c r="AX232" s="39" t="str" cm="1">
        <f t="array" aca="1" ref="AX232" ca="1">_xlfn.IFS(AT232="","",(AU232+AW232)&gt;AT232,AV232+(AT232-AU232),TRUE,AT232)</f>
        <v/>
      </c>
      <c r="AY232" t="str" cm="1">
        <f t="array" aca="1" ref="AY232" ca="1">_xlfn.IFS($AX232="","",TRUE,IFERROR(_xlfn.XLOOKUP(AX232,INDEX(XHUMI,0,2),INDEX(XHUMI,0,2),,-1),-1))</f>
        <v/>
      </c>
      <c r="AZ232" t="str" cm="1">
        <f t="array" aca="1" ref="AZ232" ca="1">_xlfn.IFS($AX232="","",TRUE,IFERROR(_xlfn.XLOOKUP(AX232,INDEX(XHUMI,0,2),INDEX(XHUMI,0,1),,-1),-1))</f>
        <v/>
      </c>
      <c r="BA232" t="str" cm="1">
        <f t="array" aca="1" ref="BA232" ca="1">_xlfn.IFS($AX232="","",TRUE,IFERROR(_xlfn.XLOOKUP(AX232,INDEX(XHUMI,0,2),INDEX(XHUMI,0,3),,-1),-1))</f>
        <v/>
      </c>
      <c r="BB232" s="39" t="str" cm="1">
        <f t="array" aca="1" ref="BB232" ca="1">_xlfn.IFS(AX232="","",(AY232+BA232)&gt;AX232,AZ232+(AX232-AY232),TRUE,AX232)</f>
        <v/>
      </c>
    </row>
    <row r="233" spans="1:54" x14ac:dyDescent="0.3">
      <c r="A233">
        <v>221</v>
      </c>
      <c r="C233" s="9">
        <f t="shared" ca="1" si="9"/>
        <v>0</v>
      </c>
      <c r="D233" t="str">
        <f t="shared" ca="1" si="10"/>
        <v/>
      </c>
      <c r="E233" t="str" cm="1">
        <f t="array" aca="1" ref="E233" ca="1">_xlfn.IFS($C233=0,"",
NOT(ISERROR(VALUE(LEFT($C233,1)))),"V",
$A233=1,"begn",
TRUE,LEFT($C233,4)
)</f>
        <v/>
      </c>
      <c r="F233" t="str" cm="1">
        <f t="array" aca="1" ref="F233" ca="1">_xlfn.IFS($C233=0,"",
TRUE,_xlfn.TEXTSPLIT(IF($A233=1,MID($C233,7,1000),$C233)," ")
)</f>
        <v/>
      </c>
      <c r="U233"/>
      <c r="Z233" s="37" t="str">
        <f t="shared" ca="1" si="11"/>
        <v/>
      </c>
      <c r="AA233" t="str" cm="1">
        <f t="array" aca="1" ref="AA233" ca="1">_xlfn.IFS($Z233="","",TRUE,IFERROR(_xlfn.XLOOKUP(Z233,INDEX(XSEED,0,2),INDEX(XSEED,0,2),,-1),-1))</f>
        <v/>
      </c>
      <c r="AB233" t="str" cm="1">
        <f t="array" aca="1" ref="AB233" ca="1">_xlfn.IFS($Z233="","",TRUE,IFERROR(_xlfn.XLOOKUP(Z233,INDEX(XSEED,0,2),INDEX(XSEED,0,1),,-1),-1))</f>
        <v/>
      </c>
      <c r="AC233" t="str" cm="1">
        <f t="array" aca="1" ref="AC233" ca="1">_xlfn.IFS($Z233="","",TRUE,IFERROR(_xlfn.XLOOKUP(Z233,INDEX(XSEED,0,2),INDEX(XSEED,0,3),,-1),-1))</f>
        <v/>
      </c>
      <c r="AD233" s="39" t="str" cm="1">
        <f t="array" aca="1" ref="AD233" ca="1">_xlfn.IFS(Z233="","",(AA233+AC233)&gt;Z233,AB233+(Z233-AA233),TRUE,Z233)</f>
        <v/>
      </c>
      <c r="AE233" t="str" cm="1">
        <f t="array" aca="1" ref="AE233" ca="1">_xlfn.IFS($AD233="","",TRUE,IFERROR(_xlfn.XLOOKUP(AD233,INDEX(XSOIL,0,2),INDEX(XSOIL,0,2),,-1),-1))</f>
        <v/>
      </c>
      <c r="AF233" t="str" cm="1">
        <f t="array" aca="1" ref="AF233" ca="1">_xlfn.IFS($AD233="","",TRUE,IFERROR(_xlfn.XLOOKUP(AD233,INDEX(XSOIL,0,2),INDEX(XSOIL,0,1),,-1),-1))</f>
        <v/>
      </c>
      <c r="AG233" t="str" cm="1">
        <f t="array" aca="1" ref="AG233" ca="1">_xlfn.IFS($AD233="","",TRUE,IFERROR(_xlfn.XLOOKUP(AD233,INDEX(XSOIL,0,2),INDEX(XSOIL,0,3),,-1),-1))</f>
        <v/>
      </c>
      <c r="AH233" s="39" t="str" cm="1">
        <f t="array" aca="1" ref="AH233" ca="1">_xlfn.IFS(AD233="","",(AE233+AG233)&gt;AD233,AF233+(AD233-AE233),TRUE,AD233)</f>
        <v/>
      </c>
      <c r="AI233" t="str" cm="1">
        <f t="array" aca="1" ref="AI233" ca="1">_xlfn.IFS($AH233="","",TRUE,IFERROR(_xlfn.XLOOKUP(AH233,INDEX(XFERT,0,2),INDEX(XFERT,0,2),,-1),-1))</f>
        <v/>
      </c>
      <c r="AJ233" t="str" cm="1">
        <f t="array" aca="1" ref="AJ233" ca="1">_xlfn.IFS($AH233="","",TRUE,IFERROR(_xlfn.XLOOKUP(AH233,INDEX(XFERT,0,2),INDEX(XFERT,0,1),,-1),-1))</f>
        <v/>
      </c>
      <c r="AK233" t="str" cm="1">
        <f t="array" aca="1" ref="AK233" ca="1">_xlfn.IFS($AH233="","",TRUE,IFERROR(_xlfn.XLOOKUP(AH233,INDEX(XFERT,0,2),INDEX(XFERT,0,3),,-1),-1))</f>
        <v/>
      </c>
      <c r="AL233" s="39" t="str" cm="1">
        <f t="array" aca="1" ref="AL233" ca="1">_xlfn.IFS(AH233="","",(AI233+AK233)&gt;AH233,AJ233+(AH233-AI233),TRUE,AH233)</f>
        <v/>
      </c>
      <c r="AM233" t="str" cm="1">
        <f t="array" aca="1" ref="AM233" ca="1">_xlfn.IFS($AL233="","",TRUE,IFERROR(_xlfn.XLOOKUP(AL233,INDEX(XWATE,0,2),INDEX(XWATE,0,2),,-1),-1))</f>
        <v/>
      </c>
      <c r="AN233" t="str" cm="1">
        <f t="array" aca="1" ref="AN233" ca="1">_xlfn.IFS($AL233="","",TRUE,IFERROR(_xlfn.XLOOKUP(AL233,INDEX(XWATE,0,2),INDEX(XWATE,0,1),,-1),-1))</f>
        <v/>
      </c>
      <c r="AO233" t="str" cm="1">
        <f t="array" aca="1" ref="AO233" ca="1">_xlfn.IFS($AL233="","",TRUE,IFERROR(_xlfn.XLOOKUP(AL233,INDEX(XWATE,0,2),INDEX(XWATE,0,3),,-1),-1))</f>
        <v/>
      </c>
      <c r="AP233" s="39" t="str" cm="1">
        <f t="array" aca="1" ref="AP233" ca="1">_xlfn.IFS(AL233="","",(AM233+AO233)&gt;AL233,AN233+(AL233-AM233),TRUE,AL233)</f>
        <v/>
      </c>
      <c r="AQ233" t="str" cm="1">
        <f t="array" aca="1" ref="AQ233" ca="1">_xlfn.IFS($AP233="","",TRUE,IFERROR(_xlfn.XLOOKUP(AP233,INDEX(XLIGH,0,2),INDEX(XLIGH,0,2),,-1),-1))</f>
        <v/>
      </c>
      <c r="AR233" t="str" cm="1">
        <f t="array" aca="1" ref="AR233" ca="1">_xlfn.IFS($AP233="","",TRUE,IFERROR(_xlfn.XLOOKUP(AP233,INDEX(XLIGH,0,2),INDEX(XLIGH,0,1),,-1),-1))</f>
        <v/>
      </c>
      <c r="AS233" t="str" cm="1">
        <f t="array" aca="1" ref="AS233" ca="1">_xlfn.IFS($AP233="","",TRUE,IFERROR(_xlfn.XLOOKUP(AP233,INDEX(XLIGH,0,2),INDEX(XLIGH,0,3),,-1),-1))</f>
        <v/>
      </c>
      <c r="AT233" s="39" t="str" cm="1">
        <f t="array" aca="1" ref="AT233" ca="1">_xlfn.IFS(AP233="","",(AQ233+AS233)&gt;AP233,AR233+(AP233-AQ233),TRUE,AP233)</f>
        <v/>
      </c>
      <c r="AU233" t="str" cm="1">
        <f t="array" aca="1" ref="AU233" ca="1">_xlfn.IFS($AT233="","",TRUE,IFERROR(_xlfn.XLOOKUP(AT233,INDEX(XTEMP,0,2),INDEX(XTEMP,0,2),,-1),-1))</f>
        <v/>
      </c>
      <c r="AV233" t="str" cm="1">
        <f t="array" aca="1" ref="AV233" ca="1">_xlfn.IFS($AT233="","",TRUE,IFERROR(_xlfn.XLOOKUP(AT233,INDEX(XTEMP,0,2),INDEX(XTEMP,0,1),,-1),-1))</f>
        <v/>
      </c>
      <c r="AW233" t="str" cm="1">
        <f t="array" aca="1" ref="AW233" ca="1">_xlfn.IFS($AT233="","",TRUE,IFERROR(_xlfn.XLOOKUP(AT233,INDEX(XTEMP,0,2),INDEX(XTEMP,0,3),,-1),-1))</f>
        <v/>
      </c>
      <c r="AX233" s="39" t="str" cm="1">
        <f t="array" aca="1" ref="AX233" ca="1">_xlfn.IFS(AT233="","",(AU233+AW233)&gt;AT233,AV233+(AT233-AU233),TRUE,AT233)</f>
        <v/>
      </c>
      <c r="AY233" t="str" cm="1">
        <f t="array" aca="1" ref="AY233" ca="1">_xlfn.IFS($AX233="","",TRUE,IFERROR(_xlfn.XLOOKUP(AX233,INDEX(XHUMI,0,2),INDEX(XHUMI,0,2),,-1),-1))</f>
        <v/>
      </c>
      <c r="AZ233" t="str" cm="1">
        <f t="array" aca="1" ref="AZ233" ca="1">_xlfn.IFS($AX233="","",TRUE,IFERROR(_xlfn.XLOOKUP(AX233,INDEX(XHUMI,0,2),INDEX(XHUMI,0,1),,-1),-1))</f>
        <v/>
      </c>
      <c r="BA233" t="str" cm="1">
        <f t="array" aca="1" ref="BA233" ca="1">_xlfn.IFS($AX233="","",TRUE,IFERROR(_xlfn.XLOOKUP(AX233,INDEX(XHUMI,0,2),INDEX(XHUMI,0,3),,-1),-1))</f>
        <v/>
      </c>
      <c r="BB233" s="39" t="str" cm="1">
        <f t="array" aca="1" ref="BB233" ca="1">_xlfn.IFS(AX233="","",(AY233+BA233)&gt;AX233,AZ233+(AX233-AY233),TRUE,AX233)</f>
        <v/>
      </c>
    </row>
    <row r="234" spans="1:54" x14ac:dyDescent="0.3">
      <c r="A234">
        <v>222</v>
      </c>
      <c r="C234" s="9">
        <f t="shared" ca="1" si="9"/>
        <v>0</v>
      </c>
      <c r="D234" t="str">
        <f t="shared" ca="1" si="10"/>
        <v/>
      </c>
      <c r="E234" t="str" cm="1">
        <f t="array" aca="1" ref="E234" ca="1">_xlfn.IFS($C234=0,"",
NOT(ISERROR(VALUE(LEFT($C234,1)))),"V",
$A234=1,"begn",
TRUE,LEFT($C234,4)
)</f>
        <v/>
      </c>
      <c r="F234" t="str" cm="1">
        <f t="array" aca="1" ref="F234" ca="1">_xlfn.IFS($C234=0,"",
TRUE,_xlfn.TEXTSPLIT(IF($A234=1,MID($C234,7,1000),$C234)," ")
)</f>
        <v/>
      </c>
      <c r="U234"/>
      <c r="Z234" s="37" t="str">
        <f t="shared" ca="1" si="11"/>
        <v/>
      </c>
      <c r="AA234" t="str" cm="1">
        <f t="array" aca="1" ref="AA234" ca="1">_xlfn.IFS($Z234="","",TRUE,IFERROR(_xlfn.XLOOKUP(Z234,INDEX(XSEED,0,2),INDEX(XSEED,0,2),,-1),-1))</f>
        <v/>
      </c>
      <c r="AB234" t="str" cm="1">
        <f t="array" aca="1" ref="AB234" ca="1">_xlfn.IFS($Z234="","",TRUE,IFERROR(_xlfn.XLOOKUP(Z234,INDEX(XSEED,0,2),INDEX(XSEED,0,1),,-1),-1))</f>
        <v/>
      </c>
      <c r="AC234" t="str" cm="1">
        <f t="array" aca="1" ref="AC234" ca="1">_xlfn.IFS($Z234="","",TRUE,IFERROR(_xlfn.XLOOKUP(Z234,INDEX(XSEED,0,2),INDEX(XSEED,0,3),,-1),-1))</f>
        <v/>
      </c>
      <c r="AD234" s="39" t="str" cm="1">
        <f t="array" aca="1" ref="AD234" ca="1">_xlfn.IFS(Z234="","",(AA234+AC234)&gt;Z234,AB234+(Z234-AA234),TRUE,Z234)</f>
        <v/>
      </c>
      <c r="AE234" t="str" cm="1">
        <f t="array" aca="1" ref="AE234" ca="1">_xlfn.IFS($AD234="","",TRUE,IFERROR(_xlfn.XLOOKUP(AD234,INDEX(XSOIL,0,2),INDEX(XSOIL,0,2),,-1),-1))</f>
        <v/>
      </c>
      <c r="AF234" t="str" cm="1">
        <f t="array" aca="1" ref="AF234" ca="1">_xlfn.IFS($AD234="","",TRUE,IFERROR(_xlfn.XLOOKUP(AD234,INDEX(XSOIL,0,2),INDEX(XSOIL,0,1),,-1),-1))</f>
        <v/>
      </c>
      <c r="AG234" t="str" cm="1">
        <f t="array" aca="1" ref="AG234" ca="1">_xlfn.IFS($AD234="","",TRUE,IFERROR(_xlfn.XLOOKUP(AD234,INDEX(XSOIL,0,2),INDEX(XSOIL,0,3),,-1),-1))</f>
        <v/>
      </c>
      <c r="AH234" s="39" t="str" cm="1">
        <f t="array" aca="1" ref="AH234" ca="1">_xlfn.IFS(AD234="","",(AE234+AG234)&gt;AD234,AF234+(AD234-AE234),TRUE,AD234)</f>
        <v/>
      </c>
      <c r="AI234" t="str" cm="1">
        <f t="array" aca="1" ref="AI234" ca="1">_xlfn.IFS($AH234="","",TRUE,IFERROR(_xlfn.XLOOKUP(AH234,INDEX(XFERT,0,2),INDEX(XFERT,0,2),,-1),-1))</f>
        <v/>
      </c>
      <c r="AJ234" t="str" cm="1">
        <f t="array" aca="1" ref="AJ234" ca="1">_xlfn.IFS($AH234="","",TRUE,IFERROR(_xlfn.XLOOKUP(AH234,INDEX(XFERT,0,2),INDEX(XFERT,0,1),,-1),-1))</f>
        <v/>
      </c>
      <c r="AK234" t="str" cm="1">
        <f t="array" aca="1" ref="AK234" ca="1">_xlfn.IFS($AH234="","",TRUE,IFERROR(_xlfn.XLOOKUP(AH234,INDEX(XFERT,0,2),INDEX(XFERT,0,3),,-1),-1))</f>
        <v/>
      </c>
      <c r="AL234" s="39" t="str" cm="1">
        <f t="array" aca="1" ref="AL234" ca="1">_xlfn.IFS(AH234="","",(AI234+AK234)&gt;AH234,AJ234+(AH234-AI234),TRUE,AH234)</f>
        <v/>
      </c>
      <c r="AM234" t="str" cm="1">
        <f t="array" aca="1" ref="AM234" ca="1">_xlfn.IFS($AL234="","",TRUE,IFERROR(_xlfn.XLOOKUP(AL234,INDEX(XWATE,0,2),INDEX(XWATE,0,2),,-1),-1))</f>
        <v/>
      </c>
      <c r="AN234" t="str" cm="1">
        <f t="array" aca="1" ref="AN234" ca="1">_xlfn.IFS($AL234="","",TRUE,IFERROR(_xlfn.XLOOKUP(AL234,INDEX(XWATE,0,2),INDEX(XWATE,0,1),,-1),-1))</f>
        <v/>
      </c>
      <c r="AO234" t="str" cm="1">
        <f t="array" aca="1" ref="AO234" ca="1">_xlfn.IFS($AL234="","",TRUE,IFERROR(_xlfn.XLOOKUP(AL234,INDEX(XWATE,0,2),INDEX(XWATE,0,3),,-1),-1))</f>
        <v/>
      </c>
      <c r="AP234" s="39" t="str" cm="1">
        <f t="array" aca="1" ref="AP234" ca="1">_xlfn.IFS(AL234="","",(AM234+AO234)&gt;AL234,AN234+(AL234-AM234),TRUE,AL234)</f>
        <v/>
      </c>
      <c r="AQ234" t="str" cm="1">
        <f t="array" aca="1" ref="AQ234" ca="1">_xlfn.IFS($AP234="","",TRUE,IFERROR(_xlfn.XLOOKUP(AP234,INDEX(XLIGH,0,2),INDEX(XLIGH,0,2),,-1),-1))</f>
        <v/>
      </c>
      <c r="AR234" t="str" cm="1">
        <f t="array" aca="1" ref="AR234" ca="1">_xlfn.IFS($AP234="","",TRUE,IFERROR(_xlfn.XLOOKUP(AP234,INDEX(XLIGH,0,2),INDEX(XLIGH,0,1),,-1),-1))</f>
        <v/>
      </c>
      <c r="AS234" t="str" cm="1">
        <f t="array" aca="1" ref="AS234" ca="1">_xlfn.IFS($AP234="","",TRUE,IFERROR(_xlfn.XLOOKUP(AP234,INDEX(XLIGH,0,2),INDEX(XLIGH,0,3),,-1),-1))</f>
        <v/>
      </c>
      <c r="AT234" s="39" t="str" cm="1">
        <f t="array" aca="1" ref="AT234" ca="1">_xlfn.IFS(AP234="","",(AQ234+AS234)&gt;AP234,AR234+(AP234-AQ234),TRUE,AP234)</f>
        <v/>
      </c>
      <c r="AU234" t="str" cm="1">
        <f t="array" aca="1" ref="AU234" ca="1">_xlfn.IFS($AT234="","",TRUE,IFERROR(_xlfn.XLOOKUP(AT234,INDEX(XTEMP,0,2),INDEX(XTEMP,0,2),,-1),-1))</f>
        <v/>
      </c>
      <c r="AV234" t="str" cm="1">
        <f t="array" aca="1" ref="AV234" ca="1">_xlfn.IFS($AT234="","",TRUE,IFERROR(_xlfn.XLOOKUP(AT234,INDEX(XTEMP,0,2),INDEX(XTEMP,0,1),,-1),-1))</f>
        <v/>
      </c>
      <c r="AW234" t="str" cm="1">
        <f t="array" aca="1" ref="AW234" ca="1">_xlfn.IFS($AT234="","",TRUE,IFERROR(_xlfn.XLOOKUP(AT234,INDEX(XTEMP,0,2),INDEX(XTEMP,0,3),,-1),-1))</f>
        <v/>
      </c>
      <c r="AX234" s="39" t="str" cm="1">
        <f t="array" aca="1" ref="AX234" ca="1">_xlfn.IFS(AT234="","",(AU234+AW234)&gt;AT234,AV234+(AT234-AU234),TRUE,AT234)</f>
        <v/>
      </c>
      <c r="AY234" t="str" cm="1">
        <f t="array" aca="1" ref="AY234" ca="1">_xlfn.IFS($AX234="","",TRUE,IFERROR(_xlfn.XLOOKUP(AX234,INDEX(XHUMI,0,2),INDEX(XHUMI,0,2),,-1),-1))</f>
        <v/>
      </c>
      <c r="AZ234" t="str" cm="1">
        <f t="array" aca="1" ref="AZ234" ca="1">_xlfn.IFS($AX234="","",TRUE,IFERROR(_xlfn.XLOOKUP(AX234,INDEX(XHUMI,0,2),INDEX(XHUMI,0,1),,-1),-1))</f>
        <v/>
      </c>
      <c r="BA234" t="str" cm="1">
        <f t="array" aca="1" ref="BA234" ca="1">_xlfn.IFS($AX234="","",TRUE,IFERROR(_xlfn.XLOOKUP(AX234,INDEX(XHUMI,0,2),INDEX(XHUMI,0,3),,-1),-1))</f>
        <v/>
      </c>
      <c r="BB234" s="39" t="str" cm="1">
        <f t="array" aca="1" ref="BB234" ca="1">_xlfn.IFS(AX234="","",(AY234+BA234)&gt;AX234,AZ234+(AX234-AY234),TRUE,AX234)</f>
        <v/>
      </c>
    </row>
    <row r="235" spans="1:54" x14ac:dyDescent="0.3">
      <c r="A235">
        <v>223</v>
      </c>
      <c r="C235" s="9">
        <f t="shared" ca="1" si="9"/>
        <v>0</v>
      </c>
      <c r="D235" t="str">
        <f t="shared" ca="1" si="10"/>
        <v/>
      </c>
      <c r="E235" t="str" cm="1">
        <f t="array" aca="1" ref="E235" ca="1">_xlfn.IFS($C235=0,"",
NOT(ISERROR(VALUE(LEFT($C235,1)))),"V",
$A235=1,"begn",
TRUE,LEFT($C235,4)
)</f>
        <v/>
      </c>
      <c r="F235" t="str" cm="1">
        <f t="array" aca="1" ref="F235" ca="1">_xlfn.IFS($C235=0,"",
TRUE,_xlfn.TEXTSPLIT(IF($A235=1,MID($C235,7,1000),$C235)," ")
)</f>
        <v/>
      </c>
      <c r="U235"/>
      <c r="Z235" s="37" t="str">
        <f t="shared" ca="1" si="11"/>
        <v/>
      </c>
      <c r="AA235" t="str" cm="1">
        <f t="array" aca="1" ref="AA235" ca="1">_xlfn.IFS($Z235="","",TRUE,IFERROR(_xlfn.XLOOKUP(Z235,INDEX(XSEED,0,2),INDEX(XSEED,0,2),,-1),-1))</f>
        <v/>
      </c>
      <c r="AB235" t="str" cm="1">
        <f t="array" aca="1" ref="AB235" ca="1">_xlfn.IFS($Z235="","",TRUE,IFERROR(_xlfn.XLOOKUP(Z235,INDEX(XSEED,0,2),INDEX(XSEED,0,1),,-1),-1))</f>
        <v/>
      </c>
      <c r="AC235" t="str" cm="1">
        <f t="array" aca="1" ref="AC235" ca="1">_xlfn.IFS($Z235="","",TRUE,IFERROR(_xlfn.XLOOKUP(Z235,INDEX(XSEED,0,2),INDEX(XSEED,0,3),,-1),-1))</f>
        <v/>
      </c>
      <c r="AD235" s="39" t="str" cm="1">
        <f t="array" aca="1" ref="AD235" ca="1">_xlfn.IFS(Z235="","",(AA235+AC235)&gt;Z235,AB235+(Z235-AA235),TRUE,Z235)</f>
        <v/>
      </c>
      <c r="AE235" t="str" cm="1">
        <f t="array" aca="1" ref="AE235" ca="1">_xlfn.IFS($AD235="","",TRUE,IFERROR(_xlfn.XLOOKUP(AD235,INDEX(XSOIL,0,2),INDEX(XSOIL,0,2),,-1),-1))</f>
        <v/>
      </c>
      <c r="AF235" t="str" cm="1">
        <f t="array" aca="1" ref="AF235" ca="1">_xlfn.IFS($AD235="","",TRUE,IFERROR(_xlfn.XLOOKUP(AD235,INDEX(XSOIL,0,2),INDEX(XSOIL,0,1),,-1),-1))</f>
        <v/>
      </c>
      <c r="AG235" t="str" cm="1">
        <f t="array" aca="1" ref="AG235" ca="1">_xlfn.IFS($AD235="","",TRUE,IFERROR(_xlfn.XLOOKUP(AD235,INDEX(XSOIL,0,2),INDEX(XSOIL,0,3),,-1),-1))</f>
        <v/>
      </c>
      <c r="AH235" s="39" t="str" cm="1">
        <f t="array" aca="1" ref="AH235" ca="1">_xlfn.IFS(AD235="","",(AE235+AG235)&gt;AD235,AF235+(AD235-AE235),TRUE,AD235)</f>
        <v/>
      </c>
      <c r="AI235" t="str" cm="1">
        <f t="array" aca="1" ref="AI235" ca="1">_xlfn.IFS($AH235="","",TRUE,IFERROR(_xlfn.XLOOKUP(AH235,INDEX(XFERT,0,2),INDEX(XFERT,0,2),,-1),-1))</f>
        <v/>
      </c>
      <c r="AJ235" t="str" cm="1">
        <f t="array" aca="1" ref="AJ235" ca="1">_xlfn.IFS($AH235="","",TRUE,IFERROR(_xlfn.XLOOKUP(AH235,INDEX(XFERT,0,2),INDEX(XFERT,0,1),,-1),-1))</f>
        <v/>
      </c>
      <c r="AK235" t="str" cm="1">
        <f t="array" aca="1" ref="AK235" ca="1">_xlfn.IFS($AH235="","",TRUE,IFERROR(_xlfn.XLOOKUP(AH235,INDEX(XFERT,0,2),INDEX(XFERT,0,3),,-1),-1))</f>
        <v/>
      </c>
      <c r="AL235" s="39" t="str" cm="1">
        <f t="array" aca="1" ref="AL235" ca="1">_xlfn.IFS(AH235="","",(AI235+AK235)&gt;AH235,AJ235+(AH235-AI235),TRUE,AH235)</f>
        <v/>
      </c>
      <c r="AM235" t="str" cm="1">
        <f t="array" aca="1" ref="AM235" ca="1">_xlfn.IFS($AL235="","",TRUE,IFERROR(_xlfn.XLOOKUP(AL235,INDEX(XWATE,0,2),INDEX(XWATE,0,2),,-1),-1))</f>
        <v/>
      </c>
      <c r="AN235" t="str" cm="1">
        <f t="array" aca="1" ref="AN235" ca="1">_xlfn.IFS($AL235="","",TRUE,IFERROR(_xlfn.XLOOKUP(AL235,INDEX(XWATE,0,2),INDEX(XWATE,0,1),,-1),-1))</f>
        <v/>
      </c>
      <c r="AO235" t="str" cm="1">
        <f t="array" aca="1" ref="AO235" ca="1">_xlfn.IFS($AL235="","",TRUE,IFERROR(_xlfn.XLOOKUP(AL235,INDEX(XWATE,0,2),INDEX(XWATE,0,3),,-1),-1))</f>
        <v/>
      </c>
      <c r="AP235" s="39" t="str" cm="1">
        <f t="array" aca="1" ref="AP235" ca="1">_xlfn.IFS(AL235="","",(AM235+AO235)&gt;AL235,AN235+(AL235-AM235),TRUE,AL235)</f>
        <v/>
      </c>
      <c r="AQ235" t="str" cm="1">
        <f t="array" aca="1" ref="AQ235" ca="1">_xlfn.IFS($AP235="","",TRUE,IFERROR(_xlfn.XLOOKUP(AP235,INDEX(XLIGH,0,2),INDEX(XLIGH,0,2),,-1),-1))</f>
        <v/>
      </c>
      <c r="AR235" t="str" cm="1">
        <f t="array" aca="1" ref="AR235" ca="1">_xlfn.IFS($AP235="","",TRUE,IFERROR(_xlfn.XLOOKUP(AP235,INDEX(XLIGH,0,2),INDEX(XLIGH,0,1),,-1),-1))</f>
        <v/>
      </c>
      <c r="AS235" t="str" cm="1">
        <f t="array" aca="1" ref="AS235" ca="1">_xlfn.IFS($AP235="","",TRUE,IFERROR(_xlfn.XLOOKUP(AP235,INDEX(XLIGH,0,2),INDEX(XLIGH,0,3),,-1),-1))</f>
        <v/>
      </c>
      <c r="AT235" s="39" t="str" cm="1">
        <f t="array" aca="1" ref="AT235" ca="1">_xlfn.IFS(AP235="","",(AQ235+AS235)&gt;AP235,AR235+(AP235-AQ235),TRUE,AP235)</f>
        <v/>
      </c>
      <c r="AU235" t="str" cm="1">
        <f t="array" aca="1" ref="AU235" ca="1">_xlfn.IFS($AT235="","",TRUE,IFERROR(_xlfn.XLOOKUP(AT235,INDEX(XTEMP,0,2),INDEX(XTEMP,0,2),,-1),-1))</f>
        <v/>
      </c>
      <c r="AV235" t="str" cm="1">
        <f t="array" aca="1" ref="AV235" ca="1">_xlfn.IFS($AT235="","",TRUE,IFERROR(_xlfn.XLOOKUP(AT235,INDEX(XTEMP,0,2),INDEX(XTEMP,0,1),,-1),-1))</f>
        <v/>
      </c>
      <c r="AW235" t="str" cm="1">
        <f t="array" aca="1" ref="AW235" ca="1">_xlfn.IFS($AT235="","",TRUE,IFERROR(_xlfn.XLOOKUP(AT235,INDEX(XTEMP,0,2),INDEX(XTEMP,0,3),,-1),-1))</f>
        <v/>
      </c>
      <c r="AX235" s="39" t="str" cm="1">
        <f t="array" aca="1" ref="AX235" ca="1">_xlfn.IFS(AT235="","",(AU235+AW235)&gt;AT235,AV235+(AT235-AU235),TRUE,AT235)</f>
        <v/>
      </c>
      <c r="AY235" t="str" cm="1">
        <f t="array" aca="1" ref="AY235" ca="1">_xlfn.IFS($AX235="","",TRUE,IFERROR(_xlfn.XLOOKUP(AX235,INDEX(XHUMI,0,2),INDEX(XHUMI,0,2),,-1),-1))</f>
        <v/>
      </c>
      <c r="AZ235" t="str" cm="1">
        <f t="array" aca="1" ref="AZ235" ca="1">_xlfn.IFS($AX235="","",TRUE,IFERROR(_xlfn.XLOOKUP(AX235,INDEX(XHUMI,0,2),INDEX(XHUMI,0,1),,-1),-1))</f>
        <v/>
      </c>
      <c r="BA235" t="str" cm="1">
        <f t="array" aca="1" ref="BA235" ca="1">_xlfn.IFS($AX235="","",TRUE,IFERROR(_xlfn.XLOOKUP(AX235,INDEX(XHUMI,0,2),INDEX(XHUMI,0,3),,-1),-1))</f>
        <v/>
      </c>
      <c r="BB235" s="39" t="str" cm="1">
        <f t="array" aca="1" ref="BB235" ca="1">_xlfn.IFS(AX235="","",(AY235+BA235)&gt;AX235,AZ235+(AX235-AY235),TRUE,AX235)</f>
        <v/>
      </c>
    </row>
    <row r="236" spans="1:54" x14ac:dyDescent="0.3">
      <c r="A236">
        <v>224</v>
      </c>
      <c r="C236" s="9">
        <f t="shared" ca="1" si="9"/>
        <v>0</v>
      </c>
      <c r="D236" t="str">
        <f t="shared" ca="1" si="10"/>
        <v/>
      </c>
      <c r="E236" t="str" cm="1">
        <f t="array" aca="1" ref="E236" ca="1">_xlfn.IFS($C236=0,"",
NOT(ISERROR(VALUE(LEFT($C236,1)))),"V",
$A236=1,"begn",
TRUE,LEFT($C236,4)
)</f>
        <v/>
      </c>
      <c r="F236" t="str" cm="1">
        <f t="array" aca="1" ref="F236" ca="1">_xlfn.IFS($C236=0,"",
TRUE,_xlfn.TEXTSPLIT(IF($A236=1,MID($C236,7,1000),$C236)," ")
)</f>
        <v/>
      </c>
      <c r="U236"/>
      <c r="Z236" s="37" t="str">
        <f t="shared" ca="1" si="11"/>
        <v/>
      </c>
      <c r="AA236" t="str" cm="1">
        <f t="array" aca="1" ref="AA236" ca="1">_xlfn.IFS($Z236="","",TRUE,IFERROR(_xlfn.XLOOKUP(Z236,INDEX(XSEED,0,2),INDEX(XSEED,0,2),,-1),-1))</f>
        <v/>
      </c>
      <c r="AB236" t="str" cm="1">
        <f t="array" aca="1" ref="AB236" ca="1">_xlfn.IFS($Z236="","",TRUE,IFERROR(_xlfn.XLOOKUP(Z236,INDEX(XSEED,0,2),INDEX(XSEED,0,1),,-1),-1))</f>
        <v/>
      </c>
      <c r="AC236" t="str" cm="1">
        <f t="array" aca="1" ref="AC236" ca="1">_xlfn.IFS($Z236="","",TRUE,IFERROR(_xlfn.XLOOKUP(Z236,INDEX(XSEED,0,2),INDEX(XSEED,0,3),,-1),-1))</f>
        <v/>
      </c>
      <c r="AD236" s="39" t="str" cm="1">
        <f t="array" aca="1" ref="AD236" ca="1">_xlfn.IFS(Z236="","",(AA236+AC236)&gt;Z236,AB236+(Z236-AA236),TRUE,Z236)</f>
        <v/>
      </c>
      <c r="AE236" t="str" cm="1">
        <f t="array" aca="1" ref="AE236" ca="1">_xlfn.IFS($AD236="","",TRUE,IFERROR(_xlfn.XLOOKUP(AD236,INDEX(XSOIL,0,2),INDEX(XSOIL,0,2),,-1),-1))</f>
        <v/>
      </c>
      <c r="AF236" t="str" cm="1">
        <f t="array" aca="1" ref="AF236" ca="1">_xlfn.IFS($AD236="","",TRUE,IFERROR(_xlfn.XLOOKUP(AD236,INDEX(XSOIL,0,2),INDEX(XSOIL,0,1),,-1),-1))</f>
        <v/>
      </c>
      <c r="AG236" t="str" cm="1">
        <f t="array" aca="1" ref="AG236" ca="1">_xlfn.IFS($AD236="","",TRUE,IFERROR(_xlfn.XLOOKUP(AD236,INDEX(XSOIL,0,2),INDEX(XSOIL,0,3),,-1),-1))</f>
        <v/>
      </c>
      <c r="AH236" s="39" t="str" cm="1">
        <f t="array" aca="1" ref="AH236" ca="1">_xlfn.IFS(AD236="","",(AE236+AG236)&gt;AD236,AF236+(AD236-AE236),TRUE,AD236)</f>
        <v/>
      </c>
      <c r="AI236" t="str" cm="1">
        <f t="array" aca="1" ref="AI236" ca="1">_xlfn.IFS($AH236="","",TRUE,IFERROR(_xlfn.XLOOKUP(AH236,INDEX(XFERT,0,2),INDEX(XFERT,0,2),,-1),-1))</f>
        <v/>
      </c>
      <c r="AJ236" t="str" cm="1">
        <f t="array" aca="1" ref="AJ236" ca="1">_xlfn.IFS($AH236="","",TRUE,IFERROR(_xlfn.XLOOKUP(AH236,INDEX(XFERT,0,2),INDEX(XFERT,0,1),,-1),-1))</f>
        <v/>
      </c>
      <c r="AK236" t="str" cm="1">
        <f t="array" aca="1" ref="AK236" ca="1">_xlfn.IFS($AH236="","",TRUE,IFERROR(_xlfn.XLOOKUP(AH236,INDEX(XFERT,0,2),INDEX(XFERT,0,3),,-1),-1))</f>
        <v/>
      </c>
      <c r="AL236" s="39" t="str" cm="1">
        <f t="array" aca="1" ref="AL236" ca="1">_xlfn.IFS(AH236="","",(AI236+AK236)&gt;AH236,AJ236+(AH236-AI236),TRUE,AH236)</f>
        <v/>
      </c>
      <c r="AM236" t="str" cm="1">
        <f t="array" aca="1" ref="AM236" ca="1">_xlfn.IFS($AL236="","",TRUE,IFERROR(_xlfn.XLOOKUP(AL236,INDEX(XWATE,0,2),INDEX(XWATE,0,2),,-1),-1))</f>
        <v/>
      </c>
      <c r="AN236" t="str" cm="1">
        <f t="array" aca="1" ref="AN236" ca="1">_xlfn.IFS($AL236="","",TRUE,IFERROR(_xlfn.XLOOKUP(AL236,INDEX(XWATE,0,2),INDEX(XWATE,0,1),,-1),-1))</f>
        <v/>
      </c>
      <c r="AO236" t="str" cm="1">
        <f t="array" aca="1" ref="AO236" ca="1">_xlfn.IFS($AL236="","",TRUE,IFERROR(_xlfn.XLOOKUP(AL236,INDEX(XWATE,0,2),INDEX(XWATE,0,3),,-1),-1))</f>
        <v/>
      </c>
      <c r="AP236" s="39" t="str" cm="1">
        <f t="array" aca="1" ref="AP236" ca="1">_xlfn.IFS(AL236="","",(AM236+AO236)&gt;AL236,AN236+(AL236-AM236),TRUE,AL236)</f>
        <v/>
      </c>
      <c r="AQ236" t="str" cm="1">
        <f t="array" aca="1" ref="AQ236" ca="1">_xlfn.IFS($AP236="","",TRUE,IFERROR(_xlfn.XLOOKUP(AP236,INDEX(XLIGH,0,2),INDEX(XLIGH,0,2),,-1),-1))</f>
        <v/>
      </c>
      <c r="AR236" t="str" cm="1">
        <f t="array" aca="1" ref="AR236" ca="1">_xlfn.IFS($AP236="","",TRUE,IFERROR(_xlfn.XLOOKUP(AP236,INDEX(XLIGH,0,2),INDEX(XLIGH,0,1),,-1),-1))</f>
        <v/>
      </c>
      <c r="AS236" t="str" cm="1">
        <f t="array" aca="1" ref="AS236" ca="1">_xlfn.IFS($AP236="","",TRUE,IFERROR(_xlfn.XLOOKUP(AP236,INDEX(XLIGH,0,2),INDEX(XLIGH,0,3),,-1),-1))</f>
        <v/>
      </c>
      <c r="AT236" s="39" t="str" cm="1">
        <f t="array" aca="1" ref="AT236" ca="1">_xlfn.IFS(AP236="","",(AQ236+AS236)&gt;AP236,AR236+(AP236-AQ236),TRUE,AP236)</f>
        <v/>
      </c>
      <c r="AU236" t="str" cm="1">
        <f t="array" aca="1" ref="AU236" ca="1">_xlfn.IFS($AT236="","",TRUE,IFERROR(_xlfn.XLOOKUP(AT236,INDEX(XTEMP,0,2),INDEX(XTEMP,0,2),,-1),-1))</f>
        <v/>
      </c>
      <c r="AV236" t="str" cm="1">
        <f t="array" aca="1" ref="AV236" ca="1">_xlfn.IFS($AT236="","",TRUE,IFERROR(_xlfn.XLOOKUP(AT236,INDEX(XTEMP,0,2),INDEX(XTEMP,0,1),,-1),-1))</f>
        <v/>
      </c>
      <c r="AW236" t="str" cm="1">
        <f t="array" aca="1" ref="AW236" ca="1">_xlfn.IFS($AT236="","",TRUE,IFERROR(_xlfn.XLOOKUP(AT236,INDEX(XTEMP,0,2),INDEX(XTEMP,0,3),,-1),-1))</f>
        <v/>
      </c>
      <c r="AX236" s="39" t="str" cm="1">
        <f t="array" aca="1" ref="AX236" ca="1">_xlfn.IFS(AT236="","",(AU236+AW236)&gt;AT236,AV236+(AT236-AU236),TRUE,AT236)</f>
        <v/>
      </c>
      <c r="AY236" t="str" cm="1">
        <f t="array" aca="1" ref="AY236" ca="1">_xlfn.IFS($AX236="","",TRUE,IFERROR(_xlfn.XLOOKUP(AX236,INDEX(XHUMI,0,2),INDEX(XHUMI,0,2),,-1),-1))</f>
        <v/>
      </c>
      <c r="AZ236" t="str" cm="1">
        <f t="array" aca="1" ref="AZ236" ca="1">_xlfn.IFS($AX236="","",TRUE,IFERROR(_xlfn.XLOOKUP(AX236,INDEX(XHUMI,0,2),INDEX(XHUMI,0,1),,-1),-1))</f>
        <v/>
      </c>
      <c r="BA236" t="str" cm="1">
        <f t="array" aca="1" ref="BA236" ca="1">_xlfn.IFS($AX236="","",TRUE,IFERROR(_xlfn.XLOOKUP(AX236,INDEX(XHUMI,0,2),INDEX(XHUMI,0,3),,-1),-1))</f>
        <v/>
      </c>
      <c r="BB236" s="39" t="str" cm="1">
        <f t="array" aca="1" ref="BB236" ca="1">_xlfn.IFS(AX236="","",(AY236+BA236)&gt;AX236,AZ236+(AX236-AY236),TRUE,AX236)</f>
        <v/>
      </c>
    </row>
    <row r="237" spans="1:54" x14ac:dyDescent="0.3">
      <c r="A237">
        <v>225</v>
      </c>
      <c r="C237" s="9">
        <f t="shared" ca="1" si="9"/>
        <v>0</v>
      </c>
      <c r="D237" t="str">
        <f t="shared" ca="1" si="10"/>
        <v/>
      </c>
      <c r="E237" t="str" cm="1">
        <f t="array" aca="1" ref="E237" ca="1">_xlfn.IFS($C237=0,"",
NOT(ISERROR(VALUE(LEFT($C237,1)))),"V",
$A237=1,"begn",
TRUE,LEFT($C237,4)
)</f>
        <v/>
      </c>
      <c r="F237" t="str" cm="1">
        <f t="array" aca="1" ref="F237" ca="1">_xlfn.IFS($C237=0,"",
TRUE,_xlfn.TEXTSPLIT(IF($A237=1,MID($C237,7,1000),$C237)," ")
)</f>
        <v/>
      </c>
      <c r="U237"/>
      <c r="Z237" s="37" t="str">
        <f t="shared" ca="1" si="11"/>
        <v/>
      </c>
      <c r="AA237" t="str" cm="1">
        <f t="array" aca="1" ref="AA237" ca="1">_xlfn.IFS($Z237="","",TRUE,IFERROR(_xlfn.XLOOKUP(Z237,INDEX(XSEED,0,2),INDEX(XSEED,0,2),,-1),-1))</f>
        <v/>
      </c>
      <c r="AB237" t="str" cm="1">
        <f t="array" aca="1" ref="AB237" ca="1">_xlfn.IFS($Z237="","",TRUE,IFERROR(_xlfn.XLOOKUP(Z237,INDEX(XSEED,0,2),INDEX(XSEED,0,1),,-1),-1))</f>
        <v/>
      </c>
      <c r="AC237" t="str" cm="1">
        <f t="array" aca="1" ref="AC237" ca="1">_xlfn.IFS($Z237="","",TRUE,IFERROR(_xlfn.XLOOKUP(Z237,INDEX(XSEED,0,2),INDEX(XSEED,0,3),,-1),-1))</f>
        <v/>
      </c>
      <c r="AD237" s="39" t="str" cm="1">
        <f t="array" aca="1" ref="AD237" ca="1">_xlfn.IFS(Z237="","",(AA237+AC237)&gt;Z237,AB237+(Z237-AA237),TRUE,Z237)</f>
        <v/>
      </c>
      <c r="AE237" t="str" cm="1">
        <f t="array" aca="1" ref="AE237" ca="1">_xlfn.IFS($AD237="","",TRUE,IFERROR(_xlfn.XLOOKUP(AD237,INDEX(XSOIL,0,2),INDEX(XSOIL,0,2),,-1),-1))</f>
        <v/>
      </c>
      <c r="AF237" t="str" cm="1">
        <f t="array" aca="1" ref="AF237" ca="1">_xlfn.IFS($AD237="","",TRUE,IFERROR(_xlfn.XLOOKUP(AD237,INDEX(XSOIL,0,2),INDEX(XSOIL,0,1),,-1),-1))</f>
        <v/>
      </c>
      <c r="AG237" t="str" cm="1">
        <f t="array" aca="1" ref="AG237" ca="1">_xlfn.IFS($AD237="","",TRUE,IFERROR(_xlfn.XLOOKUP(AD237,INDEX(XSOIL,0,2),INDEX(XSOIL,0,3),,-1),-1))</f>
        <v/>
      </c>
      <c r="AH237" s="39" t="str" cm="1">
        <f t="array" aca="1" ref="AH237" ca="1">_xlfn.IFS(AD237="","",(AE237+AG237)&gt;AD237,AF237+(AD237-AE237),TRUE,AD237)</f>
        <v/>
      </c>
      <c r="AI237" t="str" cm="1">
        <f t="array" aca="1" ref="AI237" ca="1">_xlfn.IFS($AH237="","",TRUE,IFERROR(_xlfn.XLOOKUP(AH237,INDEX(XFERT,0,2),INDEX(XFERT,0,2),,-1),-1))</f>
        <v/>
      </c>
      <c r="AJ237" t="str" cm="1">
        <f t="array" aca="1" ref="AJ237" ca="1">_xlfn.IFS($AH237="","",TRUE,IFERROR(_xlfn.XLOOKUP(AH237,INDEX(XFERT,0,2),INDEX(XFERT,0,1),,-1),-1))</f>
        <v/>
      </c>
      <c r="AK237" t="str" cm="1">
        <f t="array" aca="1" ref="AK237" ca="1">_xlfn.IFS($AH237="","",TRUE,IFERROR(_xlfn.XLOOKUP(AH237,INDEX(XFERT,0,2),INDEX(XFERT,0,3),,-1),-1))</f>
        <v/>
      </c>
      <c r="AL237" s="39" t="str" cm="1">
        <f t="array" aca="1" ref="AL237" ca="1">_xlfn.IFS(AH237="","",(AI237+AK237)&gt;AH237,AJ237+(AH237-AI237),TRUE,AH237)</f>
        <v/>
      </c>
      <c r="AM237" t="str" cm="1">
        <f t="array" aca="1" ref="AM237" ca="1">_xlfn.IFS($AL237="","",TRUE,IFERROR(_xlfn.XLOOKUP(AL237,INDEX(XWATE,0,2),INDEX(XWATE,0,2),,-1),-1))</f>
        <v/>
      </c>
      <c r="AN237" t="str" cm="1">
        <f t="array" aca="1" ref="AN237" ca="1">_xlfn.IFS($AL237="","",TRUE,IFERROR(_xlfn.XLOOKUP(AL237,INDEX(XWATE,0,2),INDEX(XWATE,0,1),,-1),-1))</f>
        <v/>
      </c>
      <c r="AO237" t="str" cm="1">
        <f t="array" aca="1" ref="AO237" ca="1">_xlfn.IFS($AL237="","",TRUE,IFERROR(_xlfn.XLOOKUP(AL237,INDEX(XWATE,0,2),INDEX(XWATE,0,3),,-1),-1))</f>
        <v/>
      </c>
      <c r="AP237" s="39" t="str" cm="1">
        <f t="array" aca="1" ref="AP237" ca="1">_xlfn.IFS(AL237="","",(AM237+AO237)&gt;AL237,AN237+(AL237-AM237),TRUE,AL237)</f>
        <v/>
      </c>
      <c r="AQ237" t="str" cm="1">
        <f t="array" aca="1" ref="AQ237" ca="1">_xlfn.IFS($AP237="","",TRUE,IFERROR(_xlfn.XLOOKUP(AP237,INDEX(XLIGH,0,2),INDEX(XLIGH,0,2),,-1),-1))</f>
        <v/>
      </c>
      <c r="AR237" t="str" cm="1">
        <f t="array" aca="1" ref="AR237" ca="1">_xlfn.IFS($AP237="","",TRUE,IFERROR(_xlfn.XLOOKUP(AP237,INDEX(XLIGH,0,2),INDEX(XLIGH,0,1),,-1),-1))</f>
        <v/>
      </c>
      <c r="AS237" t="str" cm="1">
        <f t="array" aca="1" ref="AS237" ca="1">_xlfn.IFS($AP237="","",TRUE,IFERROR(_xlfn.XLOOKUP(AP237,INDEX(XLIGH,0,2),INDEX(XLIGH,0,3),,-1),-1))</f>
        <v/>
      </c>
      <c r="AT237" s="39" t="str" cm="1">
        <f t="array" aca="1" ref="AT237" ca="1">_xlfn.IFS(AP237="","",(AQ237+AS237)&gt;AP237,AR237+(AP237-AQ237),TRUE,AP237)</f>
        <v/>
      </c>
      <c r="AU237" t="str" cm="1">
        <f t="array" aca="1" ref="AU237" ca="1">_xlfn.IFS($AT237="","",TRUE,IFERROR(_xlfn.XLOOKUP(AT237,INDEX(XTEMP,0,2),INDEX(XTEMP,0,2),,-1),-1))</f>
        <v/>
      </c>
      <c r="AV237" t="str" cm="1">
        <f t="array" aca="1" ref="AV237" ca="1">_xlfn.IFS($AT237="","",TRUE,IFERROR(_xlfn.XLOOKUP(AT237,INDEX(XTEMP,0,2),INDEX(XTEMP,0,1),,-1),-1))</f>
        <v/>
      </c>
      <c r="AW237" t="str" cm="1">
        <f t="array" aca="1" ref="AW237" ca="1">_xlfn.IFS($AT237="","",TRUE,IFERROR(_xlfn.XLOOKUP(AT237,INDEX(XTEMP,0,2),INDEX(XTEMP,0,3),,-1),-1))</f>
        <v/>
      </c>
      <c r="AX237" s="39" t="str" cm="1">
        <f t="array" aca="1" ref="AX237" ca="1">_xlfn.IFS(AT237="","",(AU237+AW237)&gt;AT237,AV237+(AT237-AU237),TRUE,AT237)</f>
        <v/>
      </c>
      <c r="AY237" t="str" cm="1">
        <f t="array" aca="1" ref="AY237" ca="1">_xlfn.IFS($AX237="","",TRUE,IFERROR(_xlfn.XLOOKUP(AX237,INDEX(XHUMI,0,2),INDEX(XHUMI,0,2),,-1),-1))</f>
        <v/>
      </c>
      <c r="AZ237" t="str" cm="1">
        <f t="array" aca="1" ref="AZ237" ca="1">_xlfn.IFS($AX237="","",TRUE,IFERROR(_xlfn.XLOOKUP(AX237,INDEX(XHUMI,0,2),INDEX(XHUMI,0,1),,-1),-1))</f>
        <v/>
      </c>
      <c r="BA237" t="str" cm="1">
        <f t="array" aca="1" ref="BA237" ca="1">_xlfn.IFS($AX237="","",TRUE,IFERROR(_xlfn.XLOOKUP(AX237,INDEX(XHUMI,0,2),INDEX(XHUMI,0,3),,-1),-1))</f>
        <v/>
      </c>
      <c r="BB237" s="39" t="str" cm="1">
        <f t="array" aca="1" ref="BB237" ca="1">_xlfn.IFS(AX237="","",(AY237+BA237)&gt;AX237,AZ237+(AX237-AY237),TRUE,AX237)</f>
        <v/>
      </c>
    </row>
    <row r="238" spans="1:54" x14ac:dyDescent="0.3">
      <c r="A238">
        <v>226</v>
      </c>
      <c r="C238" s="9">
        <f t="shared" ca="1" si="9"/>
        <v>0</v>
      </c>
      <c r="D238" t="str">
        <f t="shared" ca="1" si="10"/>
        <v/>
      </c>
      <c r="E238" t="str" cm="1">
        <f t="array" aca="1" ref="E238" ca="1">_xlfn.IFS($C238=0,"",
NOT(ISERROR(VALUE(LEFT($C238,1)))),"V",
$A238=1,"begn",
TRUE,LEFT($C238,4)
)</f>
        <v/>
      </c>
      <c r="F238" t="str" cm="1">
        <f t="array" aca="1" ref="F238" ca="1">_xlfn.IFS($C238=0,"",
TRUE,_xlfn.TEXTSPLIT(IF($A238=1,MID($C238,7,1000),$C238)," ")
)</f>
        <v/>
      </c>
      <c r="U238"/>
      <c r="Z238" s="37" t="str">
        <f t="shared" ca="1" si="11"/>
        <v/>
      </c>
      <c r="AA238" t="str" cm="1">
        <f t="array" aca="1" ref="AA238" ca="1">_xlfn.IFS($Z238="","",TRUE,IFERROR(_xlfn.XLOOKUP(Z238,INDEX(XSEED,0,2),INDEX(XSEED,0,2),,-1),-1))</f>
        <v/>
      </c>
      <c r="AB238" t="str" cm="1">
        <f t="array" aca="1" ref="AB238" ca="1">_xlfn.IFS($Z238="","",TRUE,IFERROR(_xlfn.XLOOKUP(Z238,INDEX(XSEED,0,2),INDEX(XSEED,0,1),,-1),-1))</f>
        <v/>
      </c>
      <c r="AC238" t="str" cm="1">
        <f t="array" aca="1" ref="AC238" ca="1">_xlfn.IFS($Z238="","",TRUE,IFERROR(_xlfn.XLOOKUP(Z238,INDEX(XSEED,0,2),INDEX(XSEED,0,3),,-1),-1))</f>
        <v/>
      </c>
      <c r="AD238" s="39" t="str" cm="1">
        <f t="array" aca="1" ref="AD238" ca="1">_xlfn.IFS(Z238="","",(AA238+AC238)&gt;Z238,AB238+(Z238-AA238),TRUE,Z238)</f>
        <v/>
      </c>
      <c r="AE238" t="str" cm="1">
        <f t="array" aca="1" ref="AE238" ca="1">_xlfn.IFS($AD238="","",TRUE,IFERROR(_xlfn.XLOOKUP(AD238,INDEX(XSOIL,0,2),INDEX(XSOIL,0,2),,-1),-1))</f>
        <v/>
      </c>
      <c r="AF238" t="str" cm="1">
        <f t="array" aca="1" ref="AF238" ca="1">_xlfn.IFS($AD238="","",TRUE,IFERROR(_xlfn.XLOOKUP(AD238,INDEX(XSOIL,0,2),INDEX(XSOIL,0,1),,-1),-1))</f>
        <v/>
      </c>
      <c r="AG238" t="str" cm="1">
        <f t="array" aca="1" ref="AG238" ca="1">_xlfn.IFS($AD238="","",TRUE,IFERROR(_xlfn.XLOOKUP(AD238,INDEX(XSOIL,0,2),INDEX(XSOIL,0,3),,-1),-1))</f>
        <v/>
      </c>
      <c r="AH238" s="39" t="str" cm="1">
        <f t="array" aca="1" ref="AH238" ca="1">_xlfn.IFS(AD238="","",(AE238+AG238)&gt;AD238,AF238+(AD238-AE238),TRUE,AD238)</f>
        <v/>
      </c>
      <c r="AI238" t="str" cm="1">
        <f t="array" aca="1" ref="AI238" ca="1">_xlfn.IFS($AH238="","",TRUE,IFERROR(_xlfn.XLOOKUP(AH238,INDEX(XFERT,0,2),INDEX(XFERT,0,2),,-1),-1))</f>
        <v/>
      </c>
      <c r="AJ238" t="str" cm="1">
        <f t="array" aca="1" ref="AJ238" ca="1">_xlfn.IFS($AH238="","",TRUE,IFERROR(_xlfn.XLOOKUP(AH238,INDEX(XFERT,0,2),INDEX(XFERT,0,1),,-1),-1))</f>
        <v/>
      </c>
      <c r="AK238" t="str" cm="1">
        <f t="array" aca="1" ref="AK238" ca="1">_xlfn.IFS($AH238="","",TRUE,IFERROR(_xlfn.XLOOKUP(AH238,INDEX(XFERT,0,2),INDEX(XFERT,0,3),,-1),-1))</f>
        <v/>
      </c>
      <c r="AL238" s="39" t="str" cm="1">
        <f t="array" aca="1" ref="AL238" ca="1">_xlfn.IFS(AH238="","",(AI238+AK238)&gt;AH238,AJ238+(AH238-AI238),TRUE,AH238)</f>
        <v/>
      </c>
      <c r="AM238" t="str" cm="1">
        <f t="array" aca="1" ref="AM238" ca="1">_xlfn.IFS($AL238="","",TRUE,IFERROR(_xlfn.XLOOKUP(AL238,INDEX(XWATE,0,2),INDEX(XWATE,0,2),,-1),-1))</f>
        <v/>
      </c>
      <c r="AN238" t="str" cm="1">
        <f t="array" aca="1" ref="AN238" ca="1">_xlfn.IFS($AL238="","",TRUE,IFERROR(_xlfn.XLOOKUP(AL238,INDEX(XWATE,0,2),INDEX(XWATE,0,1),,-1),-1))</f>
        <v/>
      </c>
      <c r="AO238" t="str" cm="1">
        <f t="array" aca="1" ref="AO238" ca="1">_xlfn.IFS($AL238="","",TRUE,IFERROR(_xlfn.XLOOKUP(AL238,INDEX(XWATE,0,2),INDEX(XWATE,0,3),,-1),-1))</f>
        <v/>
      </c>
      <c r="AP238" s="39" t="str" cm="1">
        <f t="array" aca="1" ref="AP238" ca="1">_xlfn.IFS(AL238="","",(AM238+AO238)&gt;AL238,AN238+(AL238-AM238),TRUE,AL238)</f>
        <v/>
      </c>
      <c r="AQ238" t="str" cm="1">
        <f t="array" aca="1" ref="AQ238" ca="1">_xlfn.IFS($AP238="","",TRUE,IFERROR(_xlfn.XLOOKUP(AP238,INDEX(XLIGH,0,2),INDEX(XLIGH,0,2),,-1),-1))</f>
        <v/>
      </c>
      <c r="AR238" t="str" cm="1">
        <f t="array" aca="1" ref="AR238" ca="1">_xlfn.IFS($AP238="","",TRUE,IFERROR(_xlfn.XLOOKUP(AP238,INDEX(XLIGH,0,2),INDEX(XLIGH,0,1),,-1),-1))</f>
        <v/>
      </c>
      <c r="AS238" t="str" cm="1">
        <f t="array" aca="1" ref="AS238" ca="1">_xlfn.IFS($AP238="","",TRUE,IFERROR(_xlfn.XLOOKUP(AP238,INDEX(XLIGH,0,2),INDEX(XLIGH,0,3),,-1),-1))</f>
        <v/>
      </c>
      <c r="AT238" s="39" t="str" cm="1">
        <f t="array" aca="1" ref="AT238" ca="1">_xlfn.IFS(AP238="","",(AQ238+AS238)&gt;AP238,AR238+(AP238-AQ238),TRUE,AP238)</f>
        <v/>
      </c>
      <c r="AU238" t="str" cm="1">
        <f t="array" aca="1" ref="AU238" ca="1">_xlfn.IFS($AT238="","",TRUE,IFERROR(_xlfn.XLOOKUP(AT238,INDEX(XTEMP,0,2),INDEX(XTEMP,0,2),,-1),-1))</f>
        <v/>
      </c>
      <c r="AV238" t="str" cm="1">
        <f t="array" aca="1" ref="AV238" ca="1">_xlfn.IFS($AT238="","",TRUE,IFERROR(_xlfn.XLOOKUP(AT238,INDEX(XTEMP,0,2),INDEX(XTEMP,0,1),,-1),-1))</f>
        <v/>
      </c>
      <c r="AW238" t="str" cm="1">
        <f t="array" aca="1" ref="AW238" ca="1">_xlfn.IFS($AT238="","",TRUE,IFERROR(_xlfn.XLOOKUP(AT238,INDEX(XTEMP,0,2),INDEX(XTEMP,0,3),,-1),-1))</f>
        <v/>
      </c>
      <c r="AX238" s="39" t="str" cm="1">
        <f t="array" aca="1" ref="AX238" ca="1">_xlfn.IFS(AT238="","",(AU238+AW238)&gt;AT238,AV238+(AT238-AU238),TRUE,AT238)</f>
        <v/>
      </c>
      <c r="AY238" t="str" cm="1">
        <f t="array" aca="1" ref="AY238" ca="1">_xlfn.IFS($AX238="","",TRUE,IFERROR(_xlfn.XLOOKUP(AX238,INDEX(XHUMI,0,2),INDEX(XHUMI,0,2),,-1),-1))</f>
        <v/>
      </c>
      <c r="AZ238" t="str" cm="1">
        <f t="array" aca="1" ref="AZ238" ca="1">_xlfn.IFS($AX238="","",TRUE,IFERROR(_xlfn.XLOOKUP(AX238,INDEX(XHUMI,0,2),INDEX(XHUMI,0,1),,-1),-1))</f>
        <v/>
      </c>
      <c r="BA238" t="str" cm="1">
        <f t="array" aca="1" ref="BA238" ca="1">_xlfn.IFS($AX238="","",TRUE,IFERROR(_xlfn.XLOOKUP(AX238,INDEX(XHUMI,0,2),INDEX(XHUMI,0,3),,-1),-1))</f>
        <v/>
      </c>
      <c r="BB238" s="39" t="str" cm="1">
        <f t="array" aca="1" ref="BB238" ca="1">_xlfn.IFS(AX238="","",(AY238+BA238)&gt;AX238,AZ238+(AX238-AY238),TRUE,AX238)</f>
        <v/>
      </c>
    </row>
    <row r="239" spans="1:54" x14ac:dyDescent="0.3">
      <c r="A239">
        <v>227</v>
      </c>
      <c r="C239" s="9">
        <f t="shared" ca="1" si="9"/>
        <v>0</v>
      </c>
      <c r="D239" t="str">
        <f t="shared" ca="1" si="10"/>
        <v/>
      </c>
      <c r="E239" t="str" cm="1">
        <f t="array" aca="1" ref="E239" ca="1">_xlfn.IFS($C239=0,"",
NOT(ISERROR(VALUE(LEFT($C239,1)))),"V",
$A239=1,"begn",
TRUE,LEFT($C239,4)
)</f>
        <v/>
      </c>
      <c r="F239" t="str" cm="1">
        <f t="array" aca="1" ref="F239" ca="1">_xlfn.IFS($C239=0,"",
TRUE,_xlfn.TEXTSPLIT(IF($A239=1,MID($C239,7,1000),$C239)," ")
)</f>
        <v/>
      </c>
      <c r="U239"/>
      <c r="Z239" s="37" t="str">
        <f t="shared" ca="1" si="11"/>
        <v/>
      </c>
      <c r="AA239" t="str" cm="1">
        <f t="array" aca="1" ref="AA239" ca="1">_xlfn.IFS($Z239="","",TRUE,IFERROR(_xlfn.XLOOKUP(Z239,INDEX(XSEED,0,2),INDEX(XSEED,0,2),,-1),-1))</f>
        <v/>
      </c>
      <c r="AB239" t="str" cm="1">
        <f t="array" aca="1" ref="AB239" ca="1">_xlfn.IFS($Z239="","",TRUE,IFERROR(_xlfn.XLOOKUP(Z239,INDEX(XSEED,0,2),INDEX(XSEED,0,1),,-1),-1))</f>
        <v/>
      </c>
      <c r="AC239" t="str" cm="1">
        <f t="array" aca="1" ref="AC239" ca="1">_xlfn.IFS($Z239="","",TRUE,IFERROR(_xlfn.XLOOKUP(Z239,INDEX(XSEED,0,2),INDEX(XSEED,0,3),,-1),-1))</f>
        <v/>
      </c>
      <c r="AD239" s="39" t="str" cm="1">
        <f t="array" aca="1" ref="AD239" ca="1">_xlfn.IFS(Z239="","",(AA239+AC239)&gt;Z239,AB239+(Z239-AA239),TRUE,Z239)</f>
        <v/>
      </c>
      <c r="AE239" t="str" cm="1">
        <f t="array" aca="1" ref="AE239" ca="1">_xlfn.IFS($AD239="","",TRUE,IFERROR(_xlfn.XLOOKUP(AD239,INDEX(XSOIL,0,2),INDEX(XSOIL,0,2),,-1),-1))</f>
        <v/>
      </c>
      <c r="AF239" t="str" cm="1">
        <f t="array" aca="1" ref="AF239" ca="1">_xlfn.IFS($AD239="","",TRUE,IFERROR(_xlfn.XLOOKUP(AD239,INDEX(XSOIL,0,2),INDEX(XSOIL,0,1),,-1),-1))</f>
        <v/>
      </c>
      <c r="AG239" t="str" cm="1">
        <f t="array" aca="1" ref="AG239" ca="1">_xlfn.IFS($AD239="","",TRUE,IFERROR(_xlfn.XLOOKUP(AD239,INDEX(XSOIL,0,2),INDEX(XSOIL,0,3),,-1),-1))</f>
        <v/>
      </c>
      <c r="AH239" s="39" t="str" cm="1">
        <f t="array" aca="1" ref="AH239" ca="1">_xlfn.IFS(AD239="","",(AE239+AG239)&gt;AD239,AF239+(AD239-AE239),TRUE,AD239)</f>
        <v/>
      </c>
      <c r="AI239" t="str" cm="1">
        <f t="array" aca="1" ref="AI239" ca="1">_xlfn.IFS($AH239="","",TRUE,IFERROR(_xlfn.XLOOKUP(AH239,INDEX(XFERT,0,2),INDEX(XFERT,0,2),,-1),-1))</f>
        <v/>
      </c>
      <c r="AJ239" t="str" cm="1">
        <f t="array" aca="1" ref="AJ239" ca="1">_xlfn.IFS($AH239="","",TRUE,IFERROR(_xlfn.XLOOKUP(AH239,INDEX(XFERT,0,2),INDEX(XFERT,0,1),,-1),-1))</f>
        <v/>
      </c>
      <c r="AK239" t="str" cm="1">
        <f t="array" aca="1" ref="AK239" ca="1">_xlfn.IFS($AH239="","",TRUE,IFERROR(_xlfn.XLOOKUP(AH239,INDEX(XFERT,0,2),INDEX(XFERT,0,3),,-1),-1))</f>
        <v/>
      </c>
      <c r="AL239" s="39" t="str" cm="1">
        <f t="array" aca="1" ref="AL239" ca="1">_xlfn.IFS(AH239="","",(AI239+AK239)&gt;AH239,AJ239+(AH239-AI239),TRUE,AH239)</f>
        <v/>
      </c>
      <c r="AM239" t="str" cm="1">
        <f t="array" aca="1" ref="AM239" ca="1">_xlfn.IFS($AL239="","",TRUE,IFERROR(_xlfn.XLOOKUP(AL239,INDEX(XWATE,0,2),INDEX(XWATE,0,2),,-1),-1))</f>
        <v/>
      </c>
      <c r="AN239" t="str" cm="1">
        <f t="array" aca="1" ref="AN239" ca="1">_xlfn.IFS($AL239="","",TRUE,IFERROR(_xlfn.XLOOKUP(AL239,INDEX(XWATE,0,2),INDEX(XWATE,0,1),,-1),-1))</f>
        <v/>
      </c>
      <c r="AO239" t="str" cm="1">
        <f t="array" aca="1" ref="AO239" ca="1">_xlfn.IFS($AL239="","",TRUE,IFERROR(_xlfn.XLOOKUP(AL239,INDEX(XWATE,0,2),INDEX(XWATE,0,3),,-1),-1))</f>
        <v/>
      </c>
      <c r="AP239" s="39" t="str" cm="1">
        <f t="array" aca="1" ref="AP239" ca="1">_xlfn.IFS(AL239="","",(AM239+AO239)&gt;AL239,AN239+(AL239-AM239),TRUE,AL239)</f>
        <v/>
      </c>
      <c r="AQ239" t="str" cm="1">
        <f t="array" aca="1" ref="AQ239" ca="1">_xlfn.IFS($AP239="","",TRUE,IFERROR(_xlfn.XLOOKUP(AP239,INDEX(XLIGH,0,2),INDEX(XLIGH,0,2),,-1),-1))</f>
        <v/>
      </c>
      <c r="AR239" t="str" cm="1">
        <f t="array" aca="1" ref="AR239" ca="1">_xlfn.IFS($AP239="","",TRUE,IFERROR(_xlfn.XLOOKUP(AP239,INDEX(XLIGH,0,2),INDEX(XLIGH,0,1),,-1),-1))</f>
        <v/>
      </c>
      <c r="AS239" t="str" cm="1">
        <f t="array" aca="1" ref="AS239" ca="1">_xlfn.IFS($AP239="","",TRUE,IFERROR(_xlfn.XLOOKUP(AP239,INDEX(XLIGH,0,2),INDEX(XLIGH,0,3),,-1),-1))</f>
        <v/>
      </c>
      <c r="AT239" s="39" t="str" cm="1">
        <f t="array" aca="1" ref="AT239" ca="1">_xlfn.IFS(AP239="","",(AQ239+AS239)&gt;AP239,AR239+(AP239-AQ239),TRUE,AP239)</f>
        <v/>
      </c>
      <c r="AU239" t="str" cm="1">
        <f t="array" aca="1" ref="AU239" ca="1">_xlfn.IFS($AT239="","",TRUE,IFERROR(_xlfn.XLOOKUP(AT239,INDEX(XTEMP,0,2),INDEX(XTEMP,0,2),,-1),-1))</f>
        <v/>
      </c>
      <c r="AV239" t="str" cm="1">
        <f t="array" aca="1" ref="AV239" ca="1">_xlfn.IFS($AT239="","",TRUE,IFERROR(_xlfn.XLOOKUP(AT239,INDEX(XTEMP,0,2),INDEX(XTEMP,0,1),,-1),-1))</f>
        <v/>
      </c>
      <c r="AW239" t="str" cm="1">
        <f t="array" aca="1" ref="AW239" ca="1">_xlfn.IFS($AT239="","",TRUE,IFERROR(_xlfn.XLOOKUP(AT239,INDEX(XTEMP,0,2),INDEX(XTEMP,0,3),,-1),-1))</f>
        <v/>
      </c>
      <c r="AX239" s="39" t="str" cm="1">
        <f t="array" aca="1" ref="AX239" ca="1">_xlfn.IFS(AT239="","",(AU239+AW239)&gt;AT239,AV239+(AT239-AU239),TRUE,AT239)</f>
        <v/>
      </c>
      <c r="AY239" t="str" cm="1">
        <f t="array" aca="1" ref="AY239" ca="1">_xlfn.IFS($AX239="","",TRUE,IFERROR(_xlfn.XLOOKUP(AX239,INDEX(XHUMI,0,2),INDEX(XHUMI,0,2),,-1),-1))</f>
        <v/>
      </c>
      <c r="AZ239" t="str" cm="1">
        <f t="array" aca="1" ref="AZ239" ca="1">_xlfn.IFS($AX239="","",TRUE,IFERROR(_xlfn.XLOOKUP(AX239,INDEX(XHUMI,0,2),INDEX(XHUMI,0,1),,-1),-1))</f>
        <v/>
      </c>
      <c r="BA239" t="str" cm="1">
        <f t="array" aca="1" ref="BA239" ca="1">_xlfn.IFS($AX239="","",TRUE,IFERROR(_xlfn.XLOOKUP(AX239,INDEX(XHUMI,0,2),INDEX(XHUMI,0,3),,-1),-1))</f>
        <v/>
      </c>
      <c r="BB239" s="39" t="str" cm="1">
        <f t="array" aca="1" ref="BB239" ca="1">_xlfn.IFS(AX239="","",(AY239+BA239)&gt;AX239,AZ239+(AX239-AY239),TRUE,AX239)</f>
        <v/>
      </c>
    </row>
    <row r="240" spans="1:54" x14ac:dyDescent="0.3">
      <c r="A240">
        <v>228</v>
      </c>
      <c r="C240" s="9">
        <f t="shared" ca="1" si="9"/>
        <v>0</v>
      </c>
      <c r="D240" t="str">
        <f t="shared" ca="1" si="10"/>
        <v/>
      </c>
      <c r="E240" t="str" cm="1">
        <f t="array" aca="1" ref="E240" ca="1">_xlfn.IFS($C240=0,"",
NOT(ISERROR(VALUE(LEFT($C240,1)))),"V",
$A240=1,"begn",
TRUE,LEFT($C240,4)
)</f>
        <v/>
      </c>
      <c r="F240" t="str" cm="1">
        <f t="array" aca="1" ref="F240" ca="1">_xlfn.IFS($C240=0,"",
TRUE,_xlfn.TEXTSPLIT(IF($A240=1,MID($C240,7,1000),$C240)," ")
)</f>
        <v/>
      </c>
      <c r="U240"/>
      <c r="Z240" s="37" t="str">
        <f t="shared" ca="1" si="11"/>
        <v/>
      </c>
      <c r="AA240" t="str" cm="1">
        <f t="array" aca="1" ref="AA240" ca="1">_xlfn.IFS($Z240="","",TRUE,IFERROR(_xlfn.XLOOKUP(Z240,INDEX(XSEED,0,2),INDEX(XSEED,0,2),,-1),-1))</f>
        <v/>
      </c>
      <c r="AB240" t="str" cm="1">
        <f t="array" aca="1" ref="AB240" ca="1">_xlfn.IFS($Z240="","",TRUE,IFERROR(_xlfn.XLOOKUP(Z240,INDEX(XSEED,0,2),INDEX(XSEED,0,1),,-1),-1))</f>
        <v/>
      </c>
      <c r="AC240" t="str" cm="1">
        <f t="array" aca="1" ref="AC240" ca="1">_xlfn.IFS($Z240="","",TRUE,IFERROR(_xlfn.XLOOKUP(Z240,INDEX(XSEED,0,2),INDEX(XSEED,0,3),,-1),-1))</f>
        <v/>
      </c>
      <c r="AD240" s="39" t="str" cm="1">
        <f t="array" aca="1" ref="AD240" ca="1">_xlfn.IFS(Z240="","",(AA240+AC240)&gt;Z240,AB240+(Z240-AA240),TRUE,Z240)</f>
        <v/>
      </c>
      <c r="AE240" t="str" cm="1">
        <f t="array" aca="1" ref="AE240" ca="1">_xlfn.IFS($AD240="","",TRUE,IFERROR(_xlfn.XLOOKUP(AD240,INDEX(XSOIL,0,2),INDEX(XSOIL,0,2),,-1),-1))</f>
        <v/>
      </c>
      <c r="AF240" t="str" cm="1">
        <f t="array" aca="1" ref="AF240" ca="1">_xlfn.IFS($AD240="","",TRUE,IFERROR(_xlfn.XLOOKUP(AD240,INDEX(XSOIL,0,2),INDEX(XSOIL,0,1),,-1),-1))</f>
        <v/>
      </c>
      <c r="AG240" t="str" cm="1">
        <f t="array" aca="1" ref="AG240" ca="1">_xlfn.IFS($AD240="","",TRUE,IFERROR(_xlfn.XLOOKUP(AD240,INDEX(XSOIL,0,2),INDEX(XSOIL,0,3),,-1),-1))</f>
        <v/>
      </c>
      <c r="AH240" s="39" t="str" cm="1">
        <f t="array" aca="1" ref="AH240" ca="1">_xlfn.IFS(AD240="","",(AE240+AG240)&gt;AD240,AF240+(AD240-AE240),TRUE,AD240)</f>
        <v/>
      </c>
      <c r="AI240" t="str" cm="1">
        <f t="array" aca="1" ref="AI240" ca="1">_xlfn.IFS($AH240="","",TRUE,IFERROR(_xlfn.XLOOKUP(AH240,INDEX(XFERT,0,2),INDEX(XFERT,0,2),,-1),-1))</f>
        <v/>
      </c>
      <c r="AJ240" t="str" cm="1">
        <f t="array" aca="1" ref="AJ240" ca="1">_xlfn.IFS($AH240="","",TRUE,IFERROR(_xlfn.XLOOKUP(AH240,INDEX(XFERT,0,2),INDEX(XFERT,0,1),,-1),-1))</f>
        <v/>
      </c>
      <c r="AK240" t="str" cm="1">
        <f t="array" aca="1" ref="AK240" ca="1">_xlfn.IFS($AH240="","",TRUE,IFERROR(_xlfn.XLOOKUP(AH240,INDEX(XFERT,0,2),INDEX(XFERT,0,3),,-1),-1))</f>
        <v/>
      </c>
      <c r="AL240" s="39" t="str" cm="1">
        <f t="array" aca="1" ref="AL240" ca="1">_xlfn.IFS(AH240="","",(AI240+AK240)&gt;AH240,AJ240+(AH240-AI240),TRUE,AH240)</f>
        <v/>
      </c>
      <c r="AM240" t="str" cm="1">
        <f t="array" aca="1" ref="AM240" ca="1">_xlfn.IFS($AL240="","",TRUE,IFERROR(_xlfn.XLOOKUP(AL240,INDEX(XWATE,0,2),INDEX(XWATE,0,2),,-1),-1))</f>
        <v/>
      </c>
      <c r="AN240" t="str" cm="1">
        <f t="array" aca="1" ref="AN240" ca="1">_xlfn.IFS($AL240="","",TRUE,IFERROR(_xlfn.XLOOKUP(AL240,INDEX(XWATE,0,2),INDEX(XWATE,0,1),,-1),-1))</f>
        <v/>
      </c>
      <c r="AO240" t="str" cm="1">
        <f t="array" aca="1" ref="AO240" ca="1">_xlfn.IFS($AL240="","",TRUE,IFERROR(_xlfn.XLOOKUP(AL240,INDEX(XWATE,0,2),INDEX(XWATE,0,3),,-1),-1))</f>
        <v/>
      </c>
      <c r="AP240" s="39" t="str" cm="1">
        <f t="array" aca="1" ref="AP240" ca="1">_xlfn.IFS(AL240="","",(AM240+AO240)&gt;AL240,AN240+(AL240-AM240),TRUE,AL240)</f>
        <v/>
      </c>
      <c r="AQ240" t="str" cm="1">
        <f t="array" aca="1" ref="AQ240" ca="1">_xlfn.IFS($AP240="","",TRUE,IFERROR(_xlfn.XLOOKUP(AP240,INDEX(XLIGH,0,2),INDEX(XLIGH,0,2),,-1),-1))</f>
        <v/>
      </c>
      <c r="AR240" t="str" cm="1">
        <f t="array" aca="1" ref="AR240" ca="1">_xlfn.IFS($AP240="","",TRUE,IFERROR(_xlfn.XLOOKUP(AP240,INDEX(XLIGH,0,2),INDEX(XLIGH,0,1),,-1),-1))</f>
        <v/>
      </c>
      <c r="AS240" t="str" cm="1">
        <f t="array" aca="1" ref="AS240" ca="1">_xlfn.IFS($AP240="","",TRUE,IFERROR(_xlfn.XLOOKUP(AP240,INDEX(XLIGH,0,2),INDEX(XLIGH,0,3),,-1),-1))</f>
        <v/>
      </c>
      <c r="AT240" s="39" t="str" cm="1">
        <f t="array" aca="1" ref="AT240" ca="1">_xlfn.IFS(AP240="","",(AQ240+AS240)&gt;AP240,AR240+(AP240-AQ240),TRUE,AP240)</f>
        <v/>
      </c>
      <c r="AU240" t="str" cm="1">
        <f t="array" aca="1" ref="AU240" ca="1">_xlfn.IFS($AT240="","",TRUE,IFERROR(_xlfn.XLOOKUP(AT240,INDEX(XTEMP,0,2),INDEX(XTEMP,0,2),,-1),-1))</f>
        <v/>
      </c>
      <c r="AV240" t="str" cm="1">
        <f t="array" aca="1" ref="AV240" ca="1">_xlfn.IFS($AT240="","",TRUE,IFERROR(_xlfn.XLOOKUP(AT240,INDEX(XTEMP,0,2),INDEX(XTEMP,0,1),,-1),-1))</f>
        <v/>
      </c>
      <c r="AW240" t="str" cm="1">
        <f t="array" aca="1" ref="AW240" ca="1">_xlfn.IFS($AT240="","",TRUE,IFERROR(_xlfn.XLOOKUP(AT240,INDEX(XTEMP,0,2),INDEX(XTEMP,0,3),,-1),-1))</f>
        <v/>
      </c>
      <c r="AX240" s="39" t="str" cm="1">
        <f t="array" aca="1" ref="AX240" ca="1">_xlfn.IFS(AT240="","",(AU240+AW240)&gt;AT240,AV240+(AT240-AU240),TRUE,AT240)</f>
        <v/>
      </c>
      <c r="AY240" t="str" cm="1">
        <f t="array" aca="1" ref="AY240" ca="1">_xlfn.IFS($AX240="","",TRUE,IFERROR(_xlfn.XLOOKUP(AX240,INDEX(XHUMI,0,2),INDEX(XHUMI,0,2),,-1),-1))</f>
        <v/>
      </c>
      <c r="AZ240" t="str" cm="1">
        <f t="array" aca="1" ref="AZ240" ca="1">_xlfn.IFS($AX240="","",TRUE,IFERROR(_xlfn.XLOOKUP(AX240,INDEX(XHUMI,0,2),INDEX(XHUMI,0,1),,-1),-1))</f>
        <v/>
      </c>
      <c r="BA240" t="str" cm="1">
        <f t="array" aca="1" ref="BA240" ca="1">_xlfn.IFS($AX240="","",TRUE,IFERROR(_xlfn.XLOOKUP(AX240,INDEX(XHUMI,0,2),INDEX(XHUMI,0,3),,-1),-1))</f>
        <v/>
      </c>
      <c r="BB240" s="39" t="str" cm="1">
        <f t="array" aca="1" ref="BB240" ca="1">_xlfn.IFS(AX240="","",(AY240+BA240)&gt;AX240,AZ240+(AX240-AY240),TRUE,AX240)</f>
        <v/>
      </c>
    </row>
    <row r="241" spans="1:54" x14ac:dyDescent="0.3">
      <c r="A241">
        <v>229</v>
      </c>
      <c r="C241" s="9">
        <f t="shared" ca="1" si="9"/>
        <v>0</v>
      </c>
      <c r="D241" t="str">
        <f t="shared" ca="1" si="10"/>
        <v/>
      </c>
      <c r="E241" t="str" cm="1">
        <f t="array" aca="1" ref="E241" ca="1">_xlfn.IFS($C241=0,"",
NOT(ISERROR(VALUE(LEFT($C241,1)))),"V",
$A241=1,"begn",
TRUE,LEFT($C241,4)
)</f>
        <v/>
      </c>
      <c r="F241" t="str" cm="1">
        <f t="array" aca="1" ref="F241" ca="1">_xlfn.IFS($C241=0,"",
TRUE,_xlfn.TEXTSPLIT(IF($A241=1,MID($C241,7,1000),$C241)," ")
)</f>
        <v/>
      </c>
      <c r="U241"/>
      <c r="Z241" s="37" t="str">
        <f t="shared" ca="1" si="11"/>
        <v/>
      </c>
      <c r="AA241" t="str" cm="1">
        <f t="array" aca="1" ref="AA241" ca="1">_xlfn.IFS($Z241="","",TRUE,IFERROR(_xlfn.XLOOKUP(Z241,INDEX(XSEED,0,2),INDEX(XSEED,0,2),,-1),-1))</f>
        <v/>
      </c>
      <c r="AB241" t="str" cm="1">
        <f t="array" aca="1" ref="AB241" ca="1">_xlfn.IFS($Z241="","",TRUE,IFERROR(_xlfn.XLOOKUP(Z241,INDEX(XSEED,0,2),INDEX(XSEED,0,1),,-1),-1))</f>
        <v/>
      </c>
      <c r="AC241" t="str" cm="1">
        <f t="array" aca="1" ref="AC241" ca="1">_xlfn.IFS($Z241="","",TRUE,IFERROR(_xlfn.XLOOKUP(Z241,INDEX(XSEED,0,2),INDEX(XSEED,0,3),,-1),-1))</f>
        <v/>
      </c>
      <c r="AD241" s="39" t="str" cm="1">
        <f t="array" aca="1" ref="AD241" ca="1">_xlfn.IFS(Z241="","",(AA241+AC241)&gt;Z241,AB241+(Z241-AA241),TRUE,Z241)</f>
        <v/>
      </c>
      <c r="AE241" t="str" cm="1">
        <f t="array" aca="1" ref="AE241" ca="1">_xlfn.IFS($AD241="","",TRUE,IFERROR(_xlfn.XLOOKUP(AD241,INDEX(XSOIL,0,2),INDEX(XSOIL,0,2),,-1),-1))</f>
        <v/>
      </c>
      <c r="AF241" t="str" cm="1">
        <f t="array" aca="1" ref="AF241" ca="1">_xlfn.IFS($AD241="","",TRUE,IFERROR(_xlfn.XLOOKUP(AD241,INDEX(XSOIL,0,2),INDEX(XSOIL,0,1),,-1),-1))</f>
        <v/>
      </c>
      <c r="AG241" t="str" cm="1">
        <f t="array" aca="1" ref="AG241" ca="1">_xlfn.IFS($AD241="","",TRUE,IFERROR(_xlfn.XLOOKUP(AD241,INDEX(XSOIL,0,2),INDEX(XSOIL,0,3),,-1),-1))</f>
        <v/>
      </c>
      <c r="AH241" s="39" t="str" cm="1">
        <f t="array" aca="1" ref="AH241" ca="1">_xlfn.IFS(AD241="","",(AE241+AG241)&gt;AD241,AF241+(AD241-AE241),TRUE,AD241)</f>
        <v/>
      </c>
      <c r="AI241" t="str" cm="1">
        <f t="array" aca="1" ref="AI241" ca="1">_xlfn.IFS($AH241="","",TRUE,IFERROR(_xlfn.XLOOKUP(AH241,INDEX(XFERT,0,2),INDEX(XFERT,0,2),,-1),-1))</f>
        <v/>
      </c>
      <c r="AJ241" t="str" cm="1">
        <f t="array" aca="1" ref="AJ241" ca="1">_xlfn.IFS($AH241="","",TRUE,IFERROR(_xlfn.XLOOKUP(AH241,INDEX(XFERT,0,2),INDEX(XFERT,0,1),,-1),-1))</f>
        <v/>
      </c>
      <c r="AK241" t="str" cm="1">
        <f t="array" aca="1" ref="AK241" ca="1">_xlfn.IFS($AH241="","",TRUE,IFERROR(_xlfn.XLOOKUP(AH241,INDEX(XFERT,0,2),INDEX(XFERT,0,3),,-1),-1))</f>
        <v/>
      </c>
      <c r="AL241" s="39" t="str" cm="1">
        <f t="array" aca="1" ref="AL241" ca="1">_xlfn.IFS(AH241="","",(AI241+AK241)&gt;AH241,AJ241+(AH241-AI241),TRUE,AH241)</f>
        <v/>
      </c>
      <c r="AM241" t="str" cm="1">
        <f t="array" aca="1" ref="AM241" ca="1">_xlfn.IFS($AL241="","",TRUE,IFERROR(_xlfn.XLOOKUP(AL241,INDEX(XWATE,0,2),INDEX(XWATE,0,2),,-1),-1))</f>
        <v/>
      </c>
      <c r="AN241" t="str" cm="1">
        <f t="array" aca="1" ref="AN241" ca="1">_xlfn.IFS($AL241="","",TRUE,IFERROR(_xlfn.XLOOKUP(AL241,INDEX(XWATE,0,2),INDEX(XWATE,0,1),,-1),-1))</f>
        <v/>
      </c>
      <c r="AO241" t="str" cm="1">
        <f t="array" aca="1" ref="AO241" ca="1">_xlfn.IFS($AL241="","",TRUE,IFERROR(_xlfn.XLOOKUP(AL241,INDEX(XWATE,0,2),INDEX(XWATE,0,3),,-1),-1))</f>
        <v/>
      </c>
      <c r="AP241" s="39" t="str" cm="1">
        <f t="array" aca="1" ref="AP241" ca="1">_xlfn.IFS(AL241="","",(AM241+AO241)&gt;AL241,AN241+(AL241-AM241),TRUE,AL241)</f>
        <v/>
      </c>
      <c r="AQ241" t="str" cm="1">
        <f t="array" aca="1" ref="AQ241" ca="1">_xlfn.IFS($AP241="","",TRUE,IFERROR(_xlfn.XLOOKUP(AP241,INDEX(XLIGH,0,2),INDEX(XLIGH,0,2),,-1),-1))</f>
        <v/>
      </c>
      <c r="AR241" t="str" cm="1">
        <f t="array" aca="1" ref="AR241" ca="1">_xlfn.IFS($AP241="","",TRUE,IFERROR(_xlfn.XLOOKUP(AP241,INDEX(XLIGH,0,2),INDEX(XLIGH,0,1),,-1),-1))</f>
        <v/>
      </c>
      <c r="AS241" t="str" cm="1">
        <f t="array" aca="1" ref="AS241" ca="1">_xlfn.IFS($AP241="","",TRUE,IFERROR(_xlfn.XLOOKUP(AP241,INDEX(XLIGH,0,2),INDEX(XLIGH,0,3),,-1),-1))</f>
        <v/>
      </c>
      <c r="AT241" s="39" t="str" cm="1">
        <f t="array" aca="1" ref="AT241" ca="1">_xlfn.IFS(AP241="","",(AQ241+AS241)&gt;AP241,AR241+(AP241-AQ241),TRUE,AP241)</f>
        <v/>
      </c>
      <c r="AU241" t="str" cm="1">
        <f t="array" aca="1" ref="AU241" ca="1">_xlfn.IFS($AT241="","",TRUE,IFERROR(_xlfn.XLOOKUP(AT241,INDEX(XTEMP,0,2),INDEX(XTEMP,0,2),,-1),-1))</f>
        <v/>
      </c>
      <c r="AV241" t="str" cm="1">
        <f t="array" aca="1" ref="AV241" ca="1">_xlfn.IFS($AT241="","",TRUE,IFERROR(_xlfn.XLOOKUP(AT241,INDEX(XTEMP,0,2),INDEX(XTEMP,0,1),,-1),-1))</f>
        <v/>
      </c>
      <c r="AW241" t="str" cm="1">
        <f t="array" aca="1" ref="AW241" ca="1">_xlfn.IFS($AT241="","",TRUE,IFERROR(_xlfn.XLOOKUP(AT241,INDEX(XTEMP,0,2),INDEX(XTEMP,0,3),,-1),-1))</f>
        <v/>
      </c>
      <c r="AX241" s="39" t="str" cm="1">
        <f t="array" aca="1" ref="AX241" ca="1">_xlfn.IFS(AT241="","",(AU241+AW241)&gt;AT241,AV241+(AT241-AU241),TRUE,AT241)</f>
        <v/>
      </c>
      <c r="AY241" t="str" cm="1">
        <f t="array" aca="1" ref="AY241" ca="1">_xlfn.IFS($AX241="","",TRUE,IFERROR(_xlfn.XLOOKUP(AX241,INDEX(XHUMI,0,2),INDEX(XHUMI,0,2),,-1),-1))</f>
        <v/>
      </c>
      <c r="AZ241" t="str" cm="1">
        <f t="array" aca="1" ref="AZ241" ca="1">_xlfn.IFS($AX241="","",TRUE,IFERROR(_xlfn.XLOOKUP(AX241,INDEX(XHUMI,0,2),INDEX(XHUMI,0,1),,-1),-1))</f>
        <v/>
      </c>
      <c r="BA241" t="str" cm="1">
        <f t="array" aca="1" ref="BA241" ca="1">_xlfn.IFS($AX241="","",TRUE,IFERROR(_xlfn.XLOOKUP(AX241,INDEX(XHUMI,0,2),INDEX(XHUMI,0,3),,-1),-1))</f>
        <v/>
      </c>
      <c r="BB241" s="39" t="str" cm="1">
        <f t="array" aca="1" ref="BB241" ca="1">_xlfn.IFS(AX241="","",(AY241+BA241)&gt;AX241,AZ241+(AX241-AY241),TRUE,AX241)</f>
        <v/>
      </c>
    </row>
    <row r="242" spans="1:54" x14ac:dyDescent="0.3">
      <c r="A242">
        <v>230</v>
      </c>
      <c r="C242" s="9">
        <f t="shared" ca="1" si="9"/>
        <v>0</v>
      </c>
      <c r="D242" t="str">
        <f t="shared" ca="1" si="10"/>
        <v/>
      </c>
      <c r="E242" t="str" cm="1">
        <f t="array" aca="1" ref="E242" ca="1">_xlfn.IFS($C242=0,"",
NOT(ISERROR(VALUE(LEFT($C242,1)))),"V",
$A242=1,"begn",
TRUE,LEFT($C242,4)
)</f>
        <v/>
      </c>
      <c r="F242" t="str" cm="1">
        <f t="array" aca="1" ref="F242" ca="1">_xlfn.IFS($C242=0,"",
TRUE,_xlfn.TEXTSPLIT(IF($A242=1,MID($C242,7,1000),$C242)," ")
)</f>
        <v/>
      </c>
      <c r="U242"/>
      <c r="Z242" s="37" t="str">
        <f t="shared" ca="1" si="11"/>
        <v/>
      </c>
      <c r="AA242" t="str" cm="1">
        <f t="array" aca="1" ref="AA242" ca="1">_xlfn.IFS($Z242="","",TRUE,IFERROR(_xlfn.XLOOKUP(Z242,INDEX(XSEED,0,2),INDEX(XSEED,0,2),,-1),-1))</f>
        <v/>
      </c>
      <c r="AB242" t="str" cm="1">
        <f t="array" aca="1" ref="AB242" ca="1">_xlfn.IFS($Z242="","",TRUE,IFERROR(_xlfn.XLOOKUP(Z242,INDEX(XSEED,0,2),INDEX(XSEED,0,1),,-1),-1))</f>
        <v/>
      </c>
      <c r="AC242" t="str" cm="1">
        <f t="array" aca="1" ref="AC242" ca="1">_xlfn.IFS($Z242="","",TRUE,IFERROR(_xlfn.XLOOKUP(Z242,INDEX(XSEED,0,2),INDEX(XSEED,0,3),,-1),-1))</f>
        <v/>
      </c>
      <c r="AD242" s="39" t="str" cm="1">
        <f t="array" aca="1" ref="AD242" ca="1">_xlfn.IFS(Z242="","",(AA242+AC242)&gt;Z242,AB242+(Z242-AA242),TRUE,Z242)</f>
        <v/>
      </c>
      <c r="AE242" t="str" cm="1">
        <f t="array" aca="1" ref="AE242" ca="1">_xlfn.IFS($AD242="","",TRUE,IFERROR(_xlfn.XLOOKUP(AD242,INDEX(XSOIL,0,2),INDEX(XSOIL,0,2),,-1),-1))</f>
        <v/>
      </c>
      <c r="AF242" t="str" cm="1">
        <f t="array" aca="1" ref="AF242" ca="1">_xlfn.IFS($AD242="","",TRUE,IFERROR(_xlfn.XLOOKUP(AD242,INDEX(XSOIL,0,2),INDEX(XSOIL,0,1),,-1),-1))</f>
        <v/>
      </c>
      <c r="AG242" t="str" cm="1">
        <f t="array" aca="1" ref="AG242" ca="1">_xlfn.IFS($AD242="","",TRUE,IFERROR(_xlfn.XLOOKUP(AD242,INDEX(XSOIL,0,2),INDEX(XSOIL,0,3),,-1),-1))</f>
        <v/>
      </c>
      <c r="AH242" s="39" t="str" cm="1">
        <f t="array" aca="1" ref="AH242" ca="1">_xlfn.IFS(AD242="","",(AE242+AG242)&gt;AD242,AF242+(AD242-AE242),TRUE,AD242)</f>
        <v/>
      </c>
      <c r="AI242" t="str" cm="1">
        <f t="array" aca="1" ref="AI242" ca="1">_xlfn.IFS($AH242="","",TRUE,IFERROR(_xlfn.XLOOKUP(AH242,INDEX(XFERT,0,2),INDEX(XFERT,0,2),,-1),-1))</f>
        <v/>
      </c>
      <c r="AJ242" t="str" cm="1">
        <f t="array" aca="1" ref="AJ242" ca="1">_xlfn.IFS($AH242="","",TRUE,IFERROR(_xlfn.XLOOKUP(AH242,INDEX(XFERT,0,2),INDEX(XFERT,0,1),,-1),-1))</f>
        <v/>
      </c>
      <c r="AK242" t="str" cm="1">
        <f t="array" aca="1" ref="AK242" ca="1">_xlfn.IFS($AH242="","",TRUE,IFERROR(_xlfn.XLOOKUP(AH242,INDEX(XFERT,0,2),INDEX(XFERT,0,3),,-1),-1))</f>
        <v/>
      </c>
      <c r="AL242" s="39" t="str" cm="1">
        <f t="array" aca="1" ref="AL242" ca="1">_xlfn.IFS(AH242="","",(AI242+AK242)&gt;AH242,AJ242+(AH242-AI242),TRUE,AH242)</f>
        <v/>
      </c>
      <c r="AM242" t="str" cm="1">
        <f t="array" aca="1" ref="AM242" ca="1">_xlfn.IFS($AL242="","",TRUE,IFERROR(_xlfn.XLOOKUP(AL242,INDEX(XWATE,0,2),INDEX(XWATE,0,2),,-1),-1))</f>
        <v/>
      </c>
      <c r="AN242" t="str" cm="1">
        <f t="array" aca="1" ref="AN242" ca="1">_xlfn.IFS($AL242="","",TRUE,IFERROR(_xlfn.XLOOKUP(AL242,INDEX(XWATE,0,2),INDEX(XWATE,0,1),,-1),-1))</f>
        <v/>
      </c>
      <c r="AO242" t="str" cm="1">
        <f t="array" aca="1" ref="AO242" ca="1">_xlfn.IFS($AL242="","",TRUE,IFERROR(_xlfn.XLOOKUP(AL242,INDEX(XWATE,0,2),INDEX(XWATE,0,3),,-1),-1))</f>
        <v/>
      </c>
      <c r="AP242" s="39" t="str" cm="1">
        <f t="array" aca="1" ref="AP242" ca="1">_xlfn.IFS(AL242="","",(AM242+AO242)&gt;AL242,AN242+(AL242-AM242),TRUE,AL242)</f>
        <v/>
      </c>
      <c r="AQ242" t="str" cm="1">
        <f t="array" aca="1" ref="AQ242" ca="1">_xlfn.IFS($AP242="","",TRUE,IFERROR(_xlfn.XLOOKUP(AP242,INDEX(XLIGH,0,2),INDEX(XLIGH,0,2),,-1),-1))</f>
        <v/>
      </c>
      <c r="AR242" t="str" cm="1">
        <f t="array" aca="1" ref="AR242" ca="1">_xlfn.IFS($AP242="","",TRUE,IFERROR(_xlfn.XLOOKUP(AP242,INDEX(XLIGH,0,2),INDEX(XLIGH,0,1),,-1),-1))</f>
        <v/>
      </c>
      <c r="AS242" t="str" cm="1">
        <f t="array" aca="1" ref="AS242" ca="1">_xlfn.IFS($AP242="","",TRUE,IFERROR(_xlfn.XLOOKUP(AP242,INDEX(XLIGH,0,2),INDEX(XLIGH,0,3),,-1),-1))</f>
        <v/>
      </c>
      <c r="AT242" s="39" t="str" cm="1">
        <f t="array" aca="1" ref="AT242" ca="1">_xlfn.IFS(AP242="","",(AQ242+AS242)&gt;AP242,AR242+(AP242-AQ242),TRUE,AP242)</f>
        <v/>
      </c>
      <c r="AU242" t="str" cm="1">
        <f t="array" aca="1" ref="AU242" ca="1">_xlfn.IFS($AT242="","",TRUE,IFERROR(_xlfn.XLOOKUP(AT242,INDEX(XTEMP,0,2),INDEX(XTEMP,0,2),,-1),-1))</f>
        <v/>
      </c>
      <c r="AV242" t="str" cm="1">
        <f t="array" aca="1" ref="AV242" ca="1">_xlfn.IFS($AT242="","",TRUE,IFERROR(_xlfn.XLOOKUP(AT242,INDEX(XTEMP,0,2),INDEX(XTEMP,0,1),,-1),-1))</f>
        <v/>
      </c>
      <c r="AW242" t="str" cm="1">
        <f t="array" aca="1" ref="AW242" ca="1">_xlfn.IFS($AT242="","",TRUE,IFERROR(_xlfn.XLOOKUP(AT242,INDEX(XTEMP,0,2),INDEX(XTEMP,0,3),,-1),-1))</f>
        <v/>
      </c>
      <c r="AX242" s="39" t="str" cm="1">
        <f t="array" aca="1" ref="AX242" ca="1">_xlfn.IFS(AT242="","",(AU242+AW242)&gt;AT242,AV242+(AT242-AU242),TRUE,AT242)</f>
        <v/>
      </c>
      <c r="AY242" t="str" cm="1">
        <f t="array" aca="1" ref="AY242" ca="1">_xlfn.IFS($AX242="","",TRUE,IFERROR(_xlfn.XLOOKUP(AX242,INDEX(XHUMI,0,2),INDEX(XHUMI,0,2),,-1),-1))</f>
        <v/>
      </c>
      <c r="AZ242" t="str" cm="1">
        <f t="array" aca="1" ref="AZ242" ca="1">_xlfn.IFS($AX242="","",TRUE,IFERROR(_xlfn.XLOOKUP(AX242,INDEX(XHUMI,0,2),INDEX(XHUMI,0,1),,-1),-1))</f>
        <v/>
      </c>
      <c r="BA242" t="str" cm="1">
        <f t="array" aca="1" ref="BA242" ca="1">_xlfn.IFS($AX242="","",TRUE,IFERROR(_xlfn.XLOOKUP(AX242,INDEX(XHUMI,0,2),INDEX(XHUMI,0,3),,-1),-1))</f>
        <v/>
      </c>
      <c r="BB242" s="39" t="str" cm="1">
        <f t="array" aca="1" ref="BB242" ca="1">_xlfn.IFS(AX242="","",(AY242+BA242)&gt;AX242,AZ242+(AX242-AY242),TRUE,AX242)</f>
        <v/>
      </c>
    </row>
    <row r="243" spans="1:54" x14ac:dyDescent="0.3">
      <c r="A243">
        <v>231</v>
      </c>
      <c r="C243" s="9">
        <f t="shared" ca="1" si="9"/>
        <v>0</v>
      </c>
      <c r="D243" t="str">
        <f t="shared" ca="1" si="10"/>
        <v/>
      </c>
      <c r="E243" t="str" cm="1">
        <f t="array" aca="1" ref="E243" ca="1">_xlfn.IFS($C243=0,"",
NOT(ISERROR(VALUE(LEFT($C243,1)))),"V",
$A243=1,"begn",
TRUE,LEFT($C243,4)
)</f>
        <v/>
      </c>
      <c r="F243" t="str" cm="1">
        <f t="array" aca="1" ref="F243" ca="1">_xlfn.IFS($C243=0,"",
TRUE,_xlfn.TEXTSPLIT(IF($A243=1,MID($C243,7,1000),$C243)," ")
)</f>
        <v/>
      </c>
      <c r="U243"/>
      <c r="Z243" s="37" t="str">
        <f t="shared" ca="1" si="11"/>
        <v/>
      </c>
      <c r="AA243" t="str" cm="1">
        <f t="array" aca="1" ref="AA243" ca="1">_xlfn.IFS($Z243="","",TRUE,IFERROR(_xlfn.XLOOKUP(Z243,INDEX(XSEED,0,2),INDEX(XSEED,0,2),,-1),-1))</f>
        <v/>
      </c>
      <c r="AB243" t="str" cm="1">
        <f t="array" aca="1" ref="AB243" ca="1">_xlfn.IFS($Z243="","",TRUE,IFERROR(_xlfn.XLOOKUP(Z243,INDEX(XSEED,0,2),INDEX(XSEED,0,1),,-1),-1))</f>
        <v/>
      </c>
      <c r="AC243" t="str" cm="1">
        <f t="array" aca="1" ref="AC243" ca="1">_xlfn.IFS($Z243="","",TRUE,IFERROR(_xlfn.XLOOKUP(Z243,INDEX(XSEED,0,2),INDEX(XSEED,0,3),,-1),-1))</f>
        <v/>
      </c>
      <c r="AD243" s="39" t="str" cm="1">
        <f t="array" aca="1" ref="AD243" ca="1">_xlfn.IFS(Z243="","",(AA243+AC243)&gt;Z243,AB243+(Z243-AA243),TRUE,Z243)</f>
        <v/>
      </c>
      <c r="AE243" t="str" cm="1">
        <f t="array" aca="1" ref="AE243" ca="1">_xlfn.IFS($AD243="","",TRUE,IFERROR(_xlfn.XLOOKUP(AD243,INDEX(XSOIL,0,2),INDEX(XSOIL,0,2),,-1),-1))</f>
        <v/>
      </c>
      <c r="AF243" t="str" cm="1">
        <f t="array" aca="1" ref="AF243" ca="1">_xlfn.IFS($AD243="","",TRUE,IFERROR(_xlfn.XLOOKUP(AD243,INDEX(XSOIL,0,2),INDEX(XSOIL,0,1),,-1),-1))</f>
        <v/>
      </c>
      <c r="AG243" t="str" cm="1">
        <f t="array" aca="1" ref="AG243" ca="1">_xlfn.IFS($AD243="","",TRUE,IFERROR(_xlfn.XLOOKUP(AD243,INDEX(XSOIL,0,2),INDEX(XSOIL,0,3),,-1),-1))</f>
        <v/>
      </c>
      <c r="AH243" s="39" t="str" cm="1">
        <f t="array" aca="1" ref="AH243" ca="1">_xlfn.IFS(AD243="","",(AE243+AG243)&gt;AD243,AF243+(AD243-AE243),TRUE,AD243)</f>
        <v/>
      </c>
      <c r="AI243" t="str" cm="1">
        <f t="array" aca="1" ref="AI243" ca="1">_xlfn.IFS($AH243="","",TRUE,IFERROR(_xlfn.XLOOKUP(AH243,INDEX(XFERT,0,2),INDEX(XFERT,0,2),,-1),-1))</f>
        <v/>
      </c>
      <c r="AJ243" t="str" cm="1">
        <f t="array" aca="1" ref="AJ243" ca="1">_xlfn.IFS($AH243="","",TRUE,IFERROR(_xlfn.XLOOKUP(AH243,INDEX(XFERT,0,2),INDEX(XFERT,0,1),,-1),-1))</f>
        <v/>
      </c>
      <c r="AK243" t="str" cm="1">
        <f t="array" aca="1" ref="AK243" ca="1">_xlfn.IFS($AH243="","",TRUE,IFERROR(_xlfn.XLOOKUP(AH243,INDEX(XFERT,0,2),INDEX(XFERT,0,3),,-1),-1))</f>
        <v/>
      </c>
      <c r="AL243" s="39" t="str" cm="1">
        <f t="array" aca="1" ref="AL243" ca="1">_xlfn.IFS(AH243="","",(AI243+AK243)&gt;AH243,AJ243+(AH243-AI243),TRUE,AH243)</f>
        <v/>
      </c>
      <c r="AM243" t="str" cm="1">
        <f t="array" aca="1" ref="AM243" ca="1">_xlfn.IFS($AL243="","",TRUE,IFERROR(_xlfn.XLOOKUP(AL243,INDEX(XWATE,0,2),INDEX(XWATE,0,2),,-1),-1))</f>
        <v/>
      </c>
      <c r="AN243" t="str" cm="1">
        <f t="array" aca="1" ref="AN243" ca="1">_xlfn.IFS($AL243="","",TRUE,IFERROR(_xlfn.XLOOKUP(AL243,INDEX(XWATE,0,2),INDEX(XWATE,0,1),,-1),-1))</f>
        <v/>
      </c>
      <c r="AO243" t="str" cm="1">
        <f t="array" aca="1" ref="AO243" ca="1">_xlfn.IFS($AL243="","",TRUE,IFERROR(_xlfn.XLOOKUP(AL243,INDEX(XWATE,0,2),INDEX(XWATE,0,3),,-1),-1))</f>
        <v/>
      </c>
      <c r="AP243" s="39" t="str" cm="1">
        <f t="array" aca="1" ref="AP243" ca="1">_xlfn.IFS(AL243="","",(AM243+AO243)&gt;AL243,AN243+(AL243-AM243),TRUE,AL243)</f>
        <v/>
      </c>
      <c r="AQ243" t="str" cm="1">
        <f t="array" aca="1" ref="AQ243" ca="1">_xlfn.IFS($AP243="","",TRUE,IFERROR(_xlfn.XLOOKUP(AP243,INDEX(XLIGH,0,2),INDEX(XLIGH,0,2),,-1),-1))</f>
        <v/>
      </c>
      <c r="AR243" t="str" cm="1">
        <f t="array" aca="1" ref="AR243" ca="1">_xlfn.IFS($AP243="","",TRUE,IFERROR(_xlfn.XLOOKUP(AP243,INDEX(XLIGH,0,2),INDEX(XLIGH,0,1),,-1),-1))</f>
        <v/>
      </c>
      <c r="AS243" t="str" cm="1">
        <f t="array" aca="1" ref="AS243" ca="1">_xlfn.IFS($AP243="","",TRUE,IFERROR(_xlfn.XLOOKUP(AP243,INDEX(XLIGH,0,2),INDEX(XLIGH,0,3),,-1),-1))</f>
        <v/>
      </c>
      <c r="AT243" s="39" t="str" cm="1">
        <f t="array" aca="1" ref="AT243" ca="1">_xlfn.IFS(AP243="","",(AQ243+AS243)&gt;AP243,AR243+(AP243-AQ243),TRUE,AP243)</f>
        <v/>
      </c>
      <c r="AU243" t="str" cm="1">
        <f t="array" aca="1" ref="AU243" ca="1">_xlfn.IFS($AT243="","",TRUE,IFERROR(_xlfn.XLOOKUP(AT243,INDEX(XTEMP,0,2),INDEX(XTEMP,0,2),,-1),-1))</f>
        <v/>
      </c>
      <c r="AV243" t="str" cm="1">
        <f t="array" aca="1" ref="AV243" ca="1">_xlfn.IFS($AT243="","",TRUE,IFERROR(_xlfn.XLOOKUP(AT243,INDEX(XTEMP,0,2),INDEX(XTEMP,0,1),,-1),-1))</f>
        <v/>
      </c>
      <c r="AW243" t="str" cm="1">
        <f t="array" aca="1" ref="AW243" ca="1">_xlfn.IFS($AT243="","",TRUE,IFERROR(_xlfn.XLOOKUP(AT243,INDEX(XTEMP,0,2),INDEX(XTEMP,0,3),,-1),-1))</f>
        <v/>
      </c>
      <c r="AX243" s="39" t="str" cm="1">
        <f t="array" aca="1" ref="AX243" ca="1">_xlfn.IFS(AT243="","",(AU243+AW243)&gt;AT243,AV243+(AT243-AU243),TRUE,AT243)</f>
        <v/>
      </c>
      <c r="AY243" t="str" cm="1">
        <f t="array" aca="1" ref="AY243" ca="1">_xlfn.IFS($AX243="","",TRUE,IFERROR(_xlfn.XLOOKUP(AX243,INDEX(XHUMI,0,2),INDEX(XHUMI,0,2),,-1),-1))</f>
        <v/>
      </c>
      <c r="AZ243" t="str" cm="1">
        <f t="array" aca="1" ref="AZ243" ca="1">_xlfn.IFS($AX243="","",TRUE,IFERROR(_xlfn.XLOOKUP(AX243,INDEX(XHUMI,0,2),INDEX(XHUMI,0,1),,-1),-1))</f>
        <v/>
      </c>
      <c r="BA243" t="str" cm="1">
        <f t="array" aca="1" ref="BA243" ca="1">_xlfn.IFS($AX243="","",TRUE,IFERROR(_xlfn.XLOOKUP(AX243,INDEX(XHUMI,0,2),INDEX(XHUMI,0,3),,-1),-1))</f>
        <v/>
      </c>
      <c r="BB243" s="39" t="str" cm="1">
        <f t="array" aca="1" ref="BB243" ca="1">_xlfn.IFS(AX243="","",(AY243+BA243)&gt;AX243,AZ243+(AX243-AY243),TRUE,AX243)</f>
        <v/>
      </c>
    </row>
    <row r="244" spans="1:54" x14ac:dyDescent="0.3">
      <c r="A244">
        <v>232</v>
      </c>
      <c r="C244" s="9">
        <f t="shared" ca="1" si="9"/>
        <v>0</v>
      </c>
      <c r="D244" t="str">
        <f t="shared" ca="1" si="10"/>
        <v/>
      </c>
      <c r="E244" t="str" cm="1">
        <f t="array" aca="1" ref="E244" ca="1">_xlfn.IFS($C244=0,"",
NOT(ISERROR(VALUE(LEFT($C244,1)))),"V",
$A244=1,"begn",
TRUE,LEFT($C244,4)
)</f>
        <v/>
      </c>
      <c r="F244" t="str" cm="1">
        <f t="array" aca="1" ref="F244" ca="1">_xlfn.IFS($C244=0,"",
TRUE,_xlfn.TEXTSPLIT(IF($A244=1,MID($C244,7,1000),$C244)," ")
)</f>
        <v/>
      </c>
      <c r="U244"/>
      <c r="Z244" s="37" t="str">
        <f t="shared" ca="1" si="11"/>
        <v/>
      </c>
      <c r="AA244" t="str" cm="1">
        <f t="array" aca="1" ref="AA244" ca="1">_xlfn.IFS($Z244="","",TRUE,IFERROR(_xlfn.XLOOKUP(Z244,INDEX(XSEED,0,2),INDEX(XSEED,0,2),,-1),-1))</f>
        <v/>
      </c>
      <c r="AB244" t="str" cm="1">
        <f t="array" aca="1" ref="AB244" ca="1">_xlfn.IFS($Z244="","",TRUE,IFERROR(_xlfn.XLOOKUP(Z244,INDEX(XSEED,0,2),INDEX(XSEED,0,1),,-1),-1))</f>
        <v/>
      </c>
      <c r="AC244" t="str" cm="1">
        <f t="array" aca="1" ref="AC244" ca="1">_xlfn.IFS($Z244="","",TRUE,IFERROR(_xlfn.XLOOKUP(Z244,INDEX(XSEED,0,2),INDEX(XSEED,0,3),,-1),-1))</f>
        <v/>
      </c>
      <c r="AD244" s="39" t="str" cm="1">
        <f t="array" aca="1" ref="AD244" ca="1">_xlfn.IFS(Z244="","",(AA244+AC244)&gt;Z244,AB244+(Z244-AA244),TRUE,Z244)</f>
        <v/>
      </c>
      <c r="AE244" t="str" cm="1">
        <f t="array" aca="1" ref="AE244" ca="1">_xlfn.IFS($AD244="","",TRUE,IFERROR(_xlfn.XLOOKUP(AD244,INDEX(XSOIL,0,2),INDEX(XSOIL,0,2),,-1),-1))</f>
        <v/>
      </c>
      <c r="AF244" t="str" cm="1">
        <f t="array" aca="1" ref="AF244" ca="1">_xlfn.IFS($AD244="","",TRUE,IFERROR(_xlfn.XLOOKUP(AD244,INDEX(XSOIL,0,2),INDEX(XSOIL,0,1),,-1),-1))</f>
        <v/>
      </c>
      <c r="AG244" t="str" cm="1">
        <f t="array" aca="1" ref="AG244" ca="1">_xlfn.IFS($AD244="","",TRUE,IFERROR(_xlfn.XLOOKUP(AD244,INDEX(XSOIL,0,2),INDEX(XSOIL,0,3),,-1),-1))</f>
        <v/>
      </c>
      <c r="AH244" s="39" t="str" cm="1">
        <f t="array" aca="1" ref="AH244" ca="1">_xlfn.IFS(AD244="","",(AE244+AG244)&gt;AD244,AF244+(AD244-AE244),TRUE,AD244)</f>
        <v/>
      </c>
      <c r="AI244" t="str" cm="1">
        <f t="array" aca="1" ref="AI244" ca="1">_xlfn.IFS($AH244="","",TRUE,IFERROR(_xlfn.XLOOKUP(AH244,INDEX(XFERT,0,2),INDEX(XFERT,0,2),,-1),-1))</f>
        <v/>
      </c>
      <c r="AJ244" t="str" cm="1">
        <f t="array" aca="1" ref="AJ244" ca="1">_xlfn.IFS($AH244="","",TRUE,IFERROR(_xlfn.XLOOKUP(AH244,INDEX(XFERT,0,2),INDEX(XFERT,0,1),,-1),-1))</f>
        <v/>
      </c>
      <c r="AK244" t="str" cm="1">
        <f t="array" aca="1" ref="AK244" ca="1">_xlfn.IFS($AH244="","",TRUE,IFERROR(_xlfn.XLOOKUP(AH244,INDEX(XFERT,0,2),INDEX(XFERT,0,3),,-1),-1))</f>
        <v/>
      </c>
      <c r="AL244" s="39" t="str" cm="1">
        <f t="array" aca="1" ref="AL244" ca="1">_xlfn.IFS(AH244="","",(AI244+AK244)&gt;AH244,AJ244+(AH244-AI244),TRUE,AH244)</f>
        <v/>
      </c>
      <c r="AM244" t="str" cm="1">
        <f t="array" aca="1" ref="AM244" ca="1">_xlfn.IFS($AL244="","",TRUE,IFERROR(_xlfn.XLOOKUP(AL244,INDEX(XWATE,0,2),INDEX(XWATE,0,2),,-1),-1))</f>
        <v/>
      </c>
      <c r="AN244" t="str" cm="1">
        <f t="array" aca="1" ref="AN244" ca="1">_xlfn.IFS($AL244="","",TRUE,IFERROR(_xlfn.XLOOKUP(AL244,INDEX(XWATE,0,2),INDEX(XWATE,0,1),,-1),-1))</f>
        <v/>
      </c>
      <c r="AO244" t="str" cm="1">
        <f t="array" aca="1" ref="AO244" ca="1">_xlfn.IFS($AL244="","",TRUE,IFERROR(_xlfn.XLOOKUP(AL244,INDEX(XWATE,0,2),INDEX(XWATE,0,3),,-1),-1))</f>
        <v/>
      </c>
      <c r="AP244" s="39" t="str" cm="1">
        <f t="array" aca="1" ref="AP244" ca="1">_xlfn.IFS(AL244="","",(AM244+AO244)&gt;AL244,AN244+(AL244-AM244),TRUE,AL244)</f>
        <v/>
      </c>
      <c r="AQ244" t="str" cm="1">
        <f t="array" aca="1" ref="AQ244" ca="1">_xlfn.IFS($AP244="","",TRUE,IFERROR(_xlfn.XLOOKUP(AP244,INDEX(XLIGH,0,2),INDEX(XLIGH,0,2),,-1),-1))</f>
        <v/>
      </c>
      <c r="AR244" t="str" cm="1">
        <f t="array" aca="1" ref="AR244" ca="1">_xlfn.IFS($AP244="","",TRUE,IFERROR(_xlfn.XLOOKUP(AP244,INDEX(XLIGH,0,2),INDEX(XLIGH,0,1),,-1),-1))</f>
        <v/>
      </c>
      <c r="AS244" t="str" cm="1">
        <f t="array" aca="1" ref="AS244" ca="1">_xlfn.IFS($AP244="","",TRUE,IFERROR(_xlfn.XLOOKUP(AP244,INDEX(XLIGH,0,2),INDEX(XLIGH,0,3),,-1),-1))</f>
        <v/>
      </c>
      <c r="AT244" s="39" t="str" cm="1">
        <f t="array" aca="1" ref="AT244" ca="1">_xlfn.IFS(AP244="","",(AQ244+AS244)&gt;AP244,AR244+(AP244-AQ244),TRUE,AP244)</f>
        <v/>
      </c>
      <c r="AU244" t="str" cm="1">
        <f t="array" aca="1" ref="AU244" ca="1">_xlfn.IFS($AT244="","",TRUE,IFERROR(_xlfn.XLOOKUP(AT244,INDEX(XTEMP,0,2),INDEX(XTEMP,0,2),,-1),-1))</f>
        <v/>
      </c>
      <c r="AV244" t="str" cm="1">
        <f t="array" aca="1" ref="AV244" ca="1">_xlfn.IFS($AT244="","",TRUE,IFERROR(_xlfn.XLOOKUP(AT244,INDEX(XTEMP,0,2),INDEX(XTEMP,0,1),,-1),-1))</f>
        <v/>
      </c>
      <c r="AW244" t="str" cm="1">
        <f t="array" aca="1" ref="AW244" ca="1">_xlfn.IFS($AT244="","",TRUE,IFERROR(_xlfn.XLOOKUP(AT244,INDEX(XTEMP,0,2),INDEX(XTEMP,0,3),,-1),-1))</f>
        <v/>
      </c>
      <c r="AX244" s="39" t="str" cm="1">
        <f t="array" aca="1" ref="AX244" ca="1">_xlfn.IFS(AT244="","",(AU244+AW244)&gt;AT244,AV244+(AT244-AU244),TRUE,AT244)</f>
        <v/>
      </c>
      <c r="AY244" t="str" cm="1">
        <f t="array" aca="1" ref="AY244" ca="1">_xlfn.IFS($AX244="","",TRUE,IFERROR(_xlfn.XLOOKUP(AX244,INDEX(XHUMI,0,2),INDEX(XHUMI,0,2),,-1),-1))</f>
        <v/>
      </c>
      <c r="AZ244" t="str" cm="1">
        <f t="array" aca="1" ref="AZ244" ca="1">_xlfn.IFS($AX244="","",TRUE,IFERROR(_xlfn.XLOOKUP(AX244,INDEX(XHUMI,0,2),INDEX(XHUMI,0,1),,-1),-1))</f>
        <v/>
      </c>
      <c r="BA244" t="str" cm="1">
        <f t="array" aca="1" ref="BA244" ca="1">_xlfn.IFS($AX244="","",TRUE,IFERROR(_xlfn.XLOOKUP(AX244,INDEX(XHUMI,0,2),INDEX(XHUMI,0,3),,-1),-1))</f>
        <v/>
      </c>
      <c r="BB244" s="39" t="str" cm="1">
        <f t="array" aca="1" ref="BB244" ca="1">_xlfn.IFS(AX244="","",(AY244+BA244)&gt;AX244,AZ244+(AX244-AY244),TRUE,AX244)</f>
        <v/>
      </c>
    </row>
    <row r="245" spans="1:54" x14ac:dyDescent="0.3">
      <c r="A245">
        <v>233</v>
      </c>
      <c r="C245" s="9">
        <f t="shared" ca="1" si="9"/>
        <v>0</v>
      </c>
      <c r="D245" t="str">
        <f t="shared" ca="1" si="10"/>
        <v/>
      </c>
      <c r="E245" t="str" cm="1">
        <f t="array" aca="1" ref="E245" ca="1">_xlfn.IFS($C245=0,"",
NOT(ISERROR(VALUE(LEFT($C245,1)))),"V",
$A245=1,"begn",
TRUE,LEFT($C245,4)
)</f>
        <v/>
      </c>
      <c r="F245" t="str" cm="1">
        <f t="array" aca="1" ref="F245" ca="1">_xlfn.IFS($C245=0,"",
TRUE,_xlfn.TEXTSPLIT(IF($A245=1,MID($C245,7,1000),$C245)," ")
)</f>
        <v/>
      </c>
      <c r="U245"/>
      <c r="Z245" s="37" t="str">
        <f t="shared" ca="1" si="11"/>
        <v/>
      </c>
      <c r="AA245" t="str" cm="1">
        <f t="array" aca="1" ref="AA245" ca="1">_xlfn.IFS($Z245="","",TRUE,IFERROR(_xlfn.XLOOKUP(Z245,INDEX(XSEED,0,2),INDEX(XSEED,0,2),,-1),-1))</f>
        <v/>
      </c>
      <c r="AB245" t="str" cm="1">
        <f t="array" aca="1" ref="AB245" ca="1">_xlfn.IFS($Z245="","",TRUE,IFERROR(_xlfn.XLOOKUP(Z245,INDEX(XSEED,0,2),INDEX(XSEED,0,1),,-1),-1))</f>
        <v/>
      </c>
      <c r="AC245" t="str" cm="1">
        <f t="array" aca="1" ref="AC245" ca="1">_xlfn.IFS($Z245="","",TRUE,IFERROR(_xlfn.XLOOKUP(Z245,INDEX(XSEED,0,2),INDEX(XSEED,0,3),,-1),-1))</f>
        <v/>
      </c>
      <c r="AD245" s="39" t="str" cm="1">
        <f t="array" aca="1" ref="AD245" ca="1">_xlfn.IFS(Z245="","",(AA245+AC245)&gt;Z245,AB245+(Z245-AA245),TRUE,Z245)</f>
        <v/>
      </c>
      <c r="AE245" t="str" cm="1">
        <f t="array" aca="1" ref="AE245" ca="1">_xlfn.IFS($AD245="","",TRUE,IFERROR(_xlfn.XLOOKUP(AD245,INDEX(XSOIL,0,2),INDEX(XSOIL,0,2),,-1),-1))</f>
        <v/>
      </c>
      <c r="AF245" t="str" cm="1">
        <f t="array" aca="1" ref="AF245" ca="1">_xlfn.IFS($AD245="","",TRUE,IFERROR(_xlfn.XLOOKUP(AD245,INDEX(XSOIL,0,2),INDEX(XSOIL,0,1),,-1),-1))</f>
        <v/>
      </c>
      <c r="AG245" t="str" cm="1">
        <f t="array" aca="1" ref="AG245" ca="1">_xlfn.IFS($AD245="","",TRUE,IFERROR(_xlfn.XLOOKUP(AD245,INDEX(XSOIL,0,2),INDEX(XSOIL,0,3),,-1),-1))</f>
        <v/>
      </c>
      <c r="AH245" s="39" t="str" cm="1">
        <f t="array" aca="1" ref="AH245" ca="1">_xlfn.IFS(AD245="","",(AE245+AG245)&gt;AD245,AF245+(AD245-AE245),TRUE,AD245)</f>
        <v/>
      </c>
      <c r="AI245" t="str" cm="1">
        <f t="array" aca="1" ref="AI245" ca="1">_xlfn.IFS($AH245="","",TRUE,IFERROR(_xlfn.XLOOKUP(AH245,INDEX(XFERT,0,2),INDEX(XFERT,0,2),,-1),-1))</f>
        <v/>
      </c>
      <c r="AJ245" t="str" cm="1">
        <f t="array" aca="1" ref="AJ245" ca="1">_xlfn.IFS($AH245="","",TRUE,IFERROR(_xlfn.XLOOKUP(AH245,INDEX(XFERT,0,2),INDEX(XFERT,0,1),,-1),-1))</f>
        <v/>
      </c>
      <c r="AK245" t="str" cm="1">
        <f t="array" aca="1" ref="AK245" ca="1">_xlfn.IFS($AH245="","",TRUE,IFERROR(_xlfn.XLOOKUP(AH245,INDEX(XFERT,0,2),INDEX(XFERT,0,3),,-1),-1))</f>
        <v/>
      </c>
      <c r="AL245" s="39" t="str" cm="1">
        <f t="array" aca="1" ref="AL245" ca="1">_xlfn.IFS(AH245="","",(AI245+AK245)&gt;AH245,AJ245+(AH245-AI245),TRUE,AH245)</f>
        <v/>
      </c>
      <c r="AM245" t="str" cm="1">
        <f t="array" aca="1" ref="AM245" ca="1">_xlfn.IFS($AL245="","",TRUE,IFERROR(_xlfn.XLOOKUP(AL245,INDEX(XWATE,0,2),INDEX(XWATE,0,2),,-1),-1))</f>
        <v/>
      </c>
      <c r="AN245" t="str" cm="1">
        <f t="array" aca="1" ref="AN245" ca="1">_xlfn.IFS($AL245="","",TRUE,IFERROR(_xlfn.XLOOKUP(AL245,INDEX(XWATE,0,2),INDEX(XWATE,0,1),,-1),-1))</f>
        <v/>
      </c>
      <c r="AO245" t="str" cm="1">
        <f t="array" aca="1" ref="AO245" ca="1">_xlfn.IFS($AL245="","",TRUE,IFERROR(_xlfn.XLOOKUP(AL245,INDEX(XWATE,0,2),INDEX(XWATE,0,3),,-1),-1))</f>
        <v/>
      </c>
      <c r="AP245" s="39" t="str" cm="1">
        <f t="array" aca="1" ref="AP245" ca="1">_xlfn.IFS(AL245="","",(AM245+AO245)&gt;AL245,AN245+(AL245-AM245),TRUE,AL245)</f>
        <v/>
      </c>
      <c r="AQ245" t="str" cm="1">
        <f t="array" aca="1" ref="AQ245" ca="1">_xlfn.IFS($AP245="","",TRUE,IFERROR(_xlfn.XLOOKUP(AP245,INDEX(XLIGH,0,2),INDEX(XLIGH,0,2),,-1),-1))</f>
        <v/>
      </c>
      <c r="AR245" t="str" cm="1">
        <f t="array" aca="1" ref="AR245" ca="1">_xlfn.IFS($AP245="","",TRUE,IFERROR(_xlfn.XLOOKUP(AP245,INDEX(XLIGH,0,2),INDEX(XLIGH,0,1),,-1),-1))</f>
        <v/>
      </c>
      <c r="AS245" t="str" cm="1">
        <f t="array" aca="1" ref="AS245" ca="1">_xlfn.IFS($AP245="","",TRUE,IFERROR(_xlfn.XLOOKUP(AP245,INDEX(XLIGH,0,2),INDEX(XLIGH,0,3),,-1),-1))</f>
        <v/>
      </c>
      <c r="AT245" s="39" t="str" cm="1">
        <f t="array" aca="1" ref="AT245" ca="1">_xlfn.IFS(AP245="","",(AQ245+AS245)&gt;AP245,AR245+(AP245-AQ245),TRUE,AP245)</f>
        <v/>
      </c>
      <c r="AU245" t="str" cm="1">
        <f t="array" aca="1" ref="AU245" ca="1">_xlfn.IFS($AT245="","",TRUE,IFERROR(_xlfn.XLOOKUP(AT245,INDEX(XTEMP,0,2),INDEX(XTEMP,0,2),,-1),-1))</f>
        <v/>
      </c>
      <c r="AV245" t="str" cm="1">
        <f t="array" aca="1" ref="AV245" ca="1">_xlfn.IFS($AT245="","",TRUE,IFERROR(_xlfn.XLOOKUP(AT245,INDEX(XTEMP,0,2),INDEX(XTEMP,0,1),,-1),-1))</f>
        <v/>
      </c>
      <c r="AW245" t="str" cm="1">
        <f t="array" aca="1" ref="AW245" ca="1">_xlfn.IFS($AT245="","",TRUE,IFERROR(_xlfn.XLOOKUP(AT245,INDEX(XTEMP,0,2),INDEX(XTEMP,0,3),,-1),-1))</f>
        <v/>
      </c>
      <c r="AX245" s="39" t="str" cm="1">
        <f t="array" aca="1" ref="AX245" ca="1">_xlfn.IFS(AT245="","",(AU245+AW245)&gt;AT245,AV245+(AT245-AU245),TRUE,AT245)</f>
        <v/>
      </c>
      <c r="AY245" t="str" cm="1">
        <f t="array" aca="1" ref="AY245" ca="1">_xlfn.IFS($AX245="","",TRUE,IFERROR(_xlfn.XLOOKUP(AX245,INDEX(XHUMI,0,2),INDEX(XHUMI,0,2),,-1),-1))</f>
        <v/>
      </c>
      <c r="AZ245" t="str" cm="1">
        <f t="array" aca="1" ref="AZ245" ca="1">_xlfn.IFS($AX245="","",TRUE,IFERROR(_xlfn.XLOOKUP(AX245,INDEX(XHUMI,0,2),INDEX(XHUMI,0,1),,-1),-1))</f>
        <v/>
      </c>
      <c r="BA245" t="str" cm="1">
        <f t="array" aca="1" ref="BA245" ca="1">_xlfn.IFS($AX245="","",TRUE,IFERROR(_xlfn.XLOOKUP(AX245,INDEX(XHUMI,0,2),INDEX(XHUMI,0,3),,-1),-1))</f>
        <v/>
      </c>
      <c r="BB245" s="39" t="str" cm="1">
        <f t="array" aca="1" ref="BB245" ca="1">_xlfn.IFS(AX245="","",(AY245+BA245)&gt;AX245,AZ245+(AX245-AY245),TRUE,AX245)</f>
        <v/>
      </c>
    </row>
    <row r="246" spans="1:54" x14ac:dyDescent="0.3">
      <c r="A246">
        <v>234</v>
      </c>
      <c r="C246" s="9">
        <f t="shared" ca="1" si="9"/>
        <v>0</v>
      </c>
      <c r="D246" t="str">
        <f t="shared" ca="1" si="10"/>
        <v/>
      </c>
      <c r="E246" t="str" cm="1">
        <f t="array" aca="1" ref="E246" ca="1">_xlfn.IFS($C246=0,"",
NOT(ISERROR(VALUE(LEFT($C246,1)))),"V",
$A246=1,"begn",
TRUE,LEFT($C246,4)
)</f>
        <v/>
      </c>
      <c r="F246" t="str" cm="1">
        <f t="array" aca="1" ref="F246" ca="1">_xlfn.IFS($C246=0,"",
TRUE,_xlfn.TEXTSPLIT(IF($A246=1,MID($C246,7,1000),$C246)," ")
)</f>
        <v/>
      </c>
      <c r="U246"/>
      <c r="Z246" s="37" t="str">
        <f t="shared" ca="1" si="11"/>
        <v/>
      </c>
      <c r="AA246" t="str" cm="1">
        <f t="array" aca="1" ref="AA246" ca="1">_xlfn.IFS($Z246="","",TRUE,IFERROR(_xlfn.XLOOKUP(Z246,INDEX(XSEED,0,2),INDEX(XSEED,0,2),,-1),-1))</f>
        <v/>
      </c>
      <c r="AB246" t="str" cm="1">
        <f t="array" aca="1" ref="AB246" ca="1">_xlfn.IFS($Z246="","",TRUE,IFERROR(_xlfn.XLOOKUP(Z246,INDEX(XSEED,0,2),INDEX(XSEED,0,1),,-1),-1))</f>
        <v/>
      </c>
      <c r="AC246" t="str" cm="1">
        <f t="array" aca="1" ref="AC246" ca="1">_xlfn.IFS($Z246="","",TRUE,IFERROR(_xlfn.XLOOKUP(Z246,INDEX(XSEED,0,2),INDEX(XSEED,0,3),,-1),-1))</f>
        <v/>
      </c>
      <c r="AD246" s="39" t="str" cm="1">
        <f t="array" aca="1" ref="AD246" ca="1">_xlfn.IFS(Z246="","",(AA246+AC246)&gt;Z246,AB246+(Z246-AA246),TRUE,Z246)</f>
        <v/>
      </c>
      <c r="AE246" t="str" cm="1">
        <f t="array" aca="1" ref="AE246" ca="1">_xlfn.IFS($AD246="","",TRUE,IFERROR(_xlfn.XLOOKUP(AD246,INDEX(XSOIL,0,2),INDEX(XSOIL,0,2),,-1),-1))</f>
        <v/>
      </c>
      <c r="AF246" t="str" cm="1">
        <f t="array" aca="1" ref="AF246" ca="1">_xlfn.IFS($AD246="","",TRUE,IFERROR(_xlfn.XLOOKUP(AD246,INDEX(XSOIL,0,2),INDEX(XSOIL,0,1),,-1),-1))</f>
        <v/>
      </c>
      <c r="AG246" t="str" cm="1">
        <f t="array" aca="1" ref="AG246" ca="1">_xlfn.IFS($AD246="","",TRUE,IFERROR(_xlfn.XLOOKUP(AD246,INDEX(XSOIL,0,2),INDEX(XSOIL,0,3),,-1),-1))</f>
        <v/>
      </c>
      <c r="AH246" s="39" t="str" cm="1">
        <f t="array" aca="1" ref="AH246" ca="1">_xlfn.IFS(AD246="","",(AE246+AG246)&gt;AD246,AF246+(AD246-AE246),TRUE,AD246)</f>
        <v/>
      </c>
      <c r="AI246" t="str" cm="1">
        <f t="array" aca="1" ref="AI246" ca="1">_xlfn.IFS($AH246="","",TRUE,IFERROR(_xlfn.XLOOKUP(AH246,INDEX(XFERT,0,2),INDEX(XFERT,0,2),,-1),-1))</f>
        <v/>
      </c>
      <c r="AJ246" t="str" cm="1">
        <f t="array" aca="1" ref="AJ246" ca="1">_xlfn.IFS($AH246="","",TRUE,IFERROR(_xlfn.XLOOKUP(AH246,INDEX(XFERT,0,2),INDEX(XFERT,0,1),,-1),-1))</f>
        <v/>
      </c>
      <c r="AK246" t="str" cm="1">
        <f t="array" aca="1" ref="AK246" ca="1">_xlfn.IFS($AH246="","",TRUE,IFERROR(_xlfn.XLOOKUP(AH246,INDEX(XFERT,0,2),INDEX(XFERT,0,3),,-1),-1))</f>
        <v/>
      </c>
      <c r="AL246" s="39" t="str" cm="1">
        <f t="array" aca="1" ref="AL246" ca="1">_xlfn.IFS(AH246="","",(AI246+AK246)&gt;AH246,AJ246+(AH246-AI246),TRUE,AH246)</f>
        <v/>
      </c>
      <c r="AM246" t="str" cm="1">
        <f t="array" aca="1" ref="AM246" ca="1">_xlfn.IFS($AL246="","",TRUE,IFERROR(_xlfn.XLOOKUP(AL246,INDEX(XWATE,0,2),INDEX(XWATE,0,2),,-1),-1))</f>
        <v/>
      </c>
      <c r="AN246" t="str" cm="1">
        <f t="array" aca="1" ref="AN246" ca="1">_xlfn.IFS($AL246="","",TRUE,IFERROR(_xlfn.XLOOKUP(AL246,INDEX(XWATE,0,2),INDEX(XWATE,0,1),,-1),-1))</f>
        <v/>
      </c>
      <c r="AO246" t="str" cm="1">
        <f t="array" aca="1" ref="AO246" ca="1">_xlfn.IFS($AL246="","",TRUE,IFERROR(_xlfn.XLOOKUP(AL246,INDEX(XWATE,0,2),INDEX(XWATE,0,3),,-1),-1))</f>
        <v/>
      </c>
      <c r="AP246" s="39" t="str" cm="1">
        <f t="array" aca="1" ref="AP246" ca="1">_xlfn.IFS(AL246="","",(AM246+AO246)&gt;AL246,AN246+(AL246-AM246),TRUE,AL246)</f>
        <v/>
      </c>
      <c r="AQ246" t="str" cm="1">
        <f t="array" aca="1" ref="AQ246" ca="1">_xlfn.IFS($AP246="","",TRUE,IFERROR(_xlfn.XLOOKUP(AP246,INDEX(XLIGH,0,2),INDEX(XLIGH,0,2),,-1),-1))</f>
        <v/>
      </c>
      <c r="AR246" t="str" cm="1">
        <f t="array" aca="1" ref="AR246" ca="1">_xlfn.IFS($AP246="","",TRUE,IFERROR(_xlfn.XLOOKUP(AP246,INDEX(XLIGH,0,2),INDEX(XLIGH,0,1),,-1),-1))</f>
        <v/>
      </c>
      <c r="AS246" t="str" cm="1">
        <f t="array" aca="1" ref="AS246" ca="1">_xlfn.IFS($AP246="","",TRUE,IFERROR(_xlfn.XLOOKUP(AP246,INDEX(XLIGH,0,2),INDEX(XLIGH,0,3),,-1),-1))</f>
        <v/>
      </c>
      <c r="AT246" s="39" t="str" cm="1">
        <f t="array" aca="1" ref="AT246" ca="1">_xlfn.IFS(AP246="","",(AQ246+AS246)&gt;AP246,AR246+(AP246-AQ246),TRUE,AP246)</f>
        <v/>
      </c>
      <c r="AU246" t="str" cm="1">
        <f t="array" aca="1" ref="AU246" ca="1">_xlfn.IFS($AT246="","",TRUE,IFERROR(_xlfn.XLOOKUP(AT246,INDEX(XTEMP,0,2),INDEX(XTEMP,0,2),,-1),-1))</f>
        <v/>
      </c>
      <c r="AV246" t="str" cm="1">
        <f t="array" aca="1" ref="AV246" ca="1">_xlfn.IFS($AT246="","",TRUE,IFERROR(_xlfn.XLOOKUP(AT246,INDEX(XTEMP,0,2),INDEX(XTEMP,0,1),,-1),-1))</f>
        <v/>
      </c>
      <c r="AW246" t="str" cm="1">
        <f t="array" aca="1" ref="AW246" ca="1">_xlfn.IFS($AT246="","",TRUE,IFERROR(_xlfn.XLOOKUP(AT246,INDEX(XTEMP,0,2),INDEX(XTEMP,0,3),,-1),-1))</f>
        <v/>
      </c>
      <c r="AX246" s="39" t="str" cm="1">
        <f t="array" aca="1" ref="AX246" ca="1">_xlfn.IFS(AT246="","",(AU246+AW246)&gt;AT246,AV246+(AT246-AU246),TRUE,AT246)</f>
        <v/>
      </c>
      <c r="AY246" t="str" cm="1">
        <f t="array" aca="1" ref="AY246" ca="1">_xlfn.IFS($AX246="","",TRUE,IFERROR(_xlfn.XLOOKUP(AX246,INDEX(XHUMI,0,2),INDEX(XHUMI,0,2),,-1),-1))</f>
        <v/>
      </c>
      <c r="AZ246" t="str" cm="1">
        <f t="array" aca="1" ref="AZ246" ca="1">_xlfn.IFS($AX246="","",TRUE,IFERROR(_xlfn.XLOOKUP(AX246,INDEX(XHUMI,0,2),INDEX(XHUMI,0,1),,-1),-1))</f>
        <v/>
      </c>
      <c r="BA246" t="str" cm="1">
        <f t="array" aca="1" ref="BA246" ca="1">_xlfn.IFS($AX246="","",TRUE,IFERROR(_xlfn.XLOOKUP(AX246,INDEX(XHUMI,0,2),INDEX(XHUMI,0,3),,-1),-1))</f>
        <v/>
      </c>
      <c r="BB246" s="39" t="str" cm="1">
        <f t="array" aca="1" ref="BB246" ca="1">_xlfn.IFS(AX246="","",(AY246+BA246)&gt;AX246,AZ246+(AX246-AY246),TRUE,AX246)</f>
        <v/>
      </c>
    </row>
    <row r="247" spans="1:54" x14ac:dyDescent="0.3">
      <c r="A247">
        <v>235</v>
      </c>
      <c r="C247" s="9">
        <f t="shared" ca="1" si="9"/>
        <v>0</v>
      </c>
      <c r="D247" t="str">
        <f t="shared" ca="1" si="10"/>
        <v/>
      </c>
      <c r="E247" t="str" cm="1">
        <f t="array" aca="1" ref="E247" ca="1">_xlfn.IFS($C247=0,"",
NOT(ISERROR(VALUE(LEFT($C247,1)))),"V",
$A247=1,"begn",
TRUE,LEFT($C247,4)
)</f>
        <v/>
      </c>
      <c r="F247" t="str" cm="1">
        <f t="array" aca="1" ref="F247" ca="1">_xlfn.IFS($C247=0,"",
TRUE,_xlfn.TEXTSPLIT(IF($A247=1,MID($C247,7,1000),$C247)," ")
)</f>
        <v/>
      </c>
      <c r="U247"/>
      <c r="Z247" s="37" t="str">
        <f t="shared" ca="1" si="11"/>
        <v/>
      </c>
      <c r="AA247" t="str" cm="1">
        <f t="array" aca="1" ref="AA247" ca="1">_xlfn.IFS($Z247="","",TRUE,IFERROR(_xlfn.XLOOKUP(Z247,INDEX(XSEED,0,2),INDEX(XSEED,0,2),,-1),-1))</f>
        <v/>
      </c>
      <c r="AB247" t="str" cm="1">
        <f t="array" aca="1" ref="AB247" ca="1">_xlfn.IFS($Z247="","",TRUE,IFERROR(_xlfn.XLOOKUP(Z247,INDEX(XSEED,0,2),INDEX(XSEED,0,1),,-1),-1))</f>
        <v/>
      </c>
      <c r="AC247" t="str" cm="1">
        <f t="array" aca="1" ref="AC247" ca="1">_xlfn.IFS($Z247="","",TRUE,IFERROR(_xlfn.XLOOKUP(Z247,INDEX(XSEED,0,2),INDEX(XSEED,0,3),,-1),-1))</f>
        <v/>
      </c>
      <c r="AD247" s="39" t="str" cm="1">
        <f t="array" aca="1" ref="AD247" ca="1">_xlfn.IFS(Z247="","",(AA247+AC247)&gt;Z247,AB247+(Z247-AA247),TRUE,Z247)</f>
        <v/>
      </c>
      <c r="AE247" t="str" cm="1">
        <f t="array" aca="1" ref="AE247" ca="1">_xlfn.IFS($AD247="","",TRUE,IFERROR(_xlfn.XLOOKUP(AD247,INDEX(XSOIL,0,2),INDEX(XSOIL,0,2),,-1),-1))</f>
        <v/>
      </c>
      <c r="AF247" t="str" cm="1">
        <f t="array" aca="1" ref="AF247" ca="1">_xlfn.IFS($AD247="","",TRUE,IFERROR(_xlfn.XLOOKUP(AD247,INDEX(XSOIL,0,2),INDEX(XSOIL,0,1),,-1),-1))</f>
        <v/>
      </c>
      <c r="AG247" t="str" cm="1">
        <f t="array" aca="1" ref="AG247" ca="1">_xlfn.IFS($AD247="","",TRUE,IFERROR(_xlfn.XLOOKUP(AD247,INDEX(XSOIL,0,2),INDEX(XSOIL,0,3),,-1),-1))</f>
        <v/>
      </c>
      <c r="AH247" s="39" t="str" cm="1">
        <f t="array" aca="1" ref="AH247" ca="1">_xlfn.IFS(AD247="","",(AE247+AG247)&gt;AD247,AF247+(AD247-AE247),TRUE,AD247)</f>
        <v/>
      </c>
      <c r="AI247" t="str" cm="1">
        <f t="array" aca="1" ref="AI247" ca="1">_xlfn.IFS($AH247="","",TRUE,IFERROR(_xlfn.XLOOKUP(AH247,INDEX(XFERT,0,2),INDEX(XFERT,0,2),,-1),-1))</f>
        <v/>
      </c>
      <c r="AJ247" t="str" cm="1">
        <f t="array" aca="1" ref="AJ247" ca="1">_xlfn.IFS($AH247="","",TRUE,IFERROR(_xlfn.XLOOKUP(AH247,INDEX(XFERT,0,2),INDEX(XFERT,0,1),,-1),-1))</f>
        <v/>
      </c>
      <c r="AK247" t="str" cm="1">
        <f t="array" aca="1" ref="AK247" ca="1">_xlfn.IFS($AH247="","",TRUE,IFERROR(_xlfn.XLOOKUP(AH247,INDEX(XFERT,0,2),INDEX(XFERT,0,3),,-1),-1))</f>
        <v/>
      </c>
      <c r="AL247" s="39" t="str" cm="1">
        <f t="array" aca="1" ref="AL247" ca="1">_xlfn.IFS(AH247="","",(AI247+AK247)&gt;AH247,AJ247+(AH247-AI247),TRUE,AH247)</f>
        <v/>
      </c>
      <c r="AM247" t="str" cm="1">
        <f t="array" aca="1" ref="AM247" ca="1">_xlfn.IFS($AL247="","",TRUE,IFERROR(_xlfn.XLOOKUP(AL247,INDEX(XWATE,0,2),INDEX(XWATE,0,2),,-1),-1))</f>
        <v/>
      </c>
      <c r="AN247" t="str" cm="1">
        <f t="array" aca="1" ref="AN247" ca="1">_xlfn.IFS($AL247="","",TRUE,IFERROR(_xlfn.XLOOKUP(AL247,INDEX(XWATE,0,2),INDEX(XWATE,0,1),,-1),-1))</f>
        <v/>
      </c>
      <c r="AO247" t="str" cm="1">
        <f t="array" aca="1" ref="AO247" ca="1">_xlfn.IFS($AL247="","",TRUE,IFERROR(_xlfn.XLOOKUP(AL247,INDEX(XWATE,0,2),INDEX(XWATE,0,3),,-1),-1))</f>
        <v/>
      </c>
      <c r="AP247" s="39" t="str" cm="1">
        <f t="array" aca="1" ref="AP247" ca="1">_xlfn.IFS(AL247="","",(AM247+AO247)&gt;AL247,AN247+(AL247-AM247),TRUE,AL247)</f>
        <v/>
      </c>
      <c r="AQ247" t="str" cm="1">
        <f t="array" aca="1" ref="AQ247" ca="1">_xlfn.IFS($AP247="","",TRUE,IFERROR(_xlfn.XLOOKUP(AP247,INDEX(XLIGH,0,2),INDEX(XLIGH,0,2),,-1),-1))</f>
        <v/>
      </c>
      <c r="AR247" t="str" cm="1">
        <f t="array" aca="1" ref="AR247" ca="1">_xlfn.IFS($AP247="","",TRUE,IFERROR(_xlfn.XLOOKUP(AP247,INDEX(XLIGH,0,2),INDEX(XLIGH,0,1),,-1),-1))</f>
        <v/>
      </c>
      <c r="AS247" t="str" cm="1">
        <f t="array" aca="1" ref="AS247" ca="1">_xlfn.IFS($AP247="","",TRUE,IFERROR(_xlfn.XLOOKUP(AP247,INDEX(XLIGH,0,2),INDEX(XLIGH,0,3),,-1),-1))</f>
        <v/>
      </c>
      <c r="AT247" s="39" t="str" cm="1">
        <f t="array" aca="1" ref="AT247" ca="1">_xlfn.IFS(AP247="","",(AQ247+AS247)&gt;AP247,AR247+(AP247-AQ247),TRUE,AP247)</f>
        <v/>
      </c>
      <c r="AU247" t="str" cm="1">
        <f t="array" aca="1" ref="AU247" ca="1">_xlfn.IFS($AT247="","",TRUE,IFERROR(_xlfn.XLOOKUP(AT247,INDEX(XTEMP,0,2),INDEX(XTEMP,0,2),,-1),-1))</f>
        <v/>
      </c>
      <c r="AV247" t="str" cm="1">
        <f t="array" aca="1" ref="AV247" ca="1">_xlfn.IFS($AT247="","",TRUE,IFERROR(_xlfn.XLOOKUP(AT247,INDEX(XTEMP,0,2),INDEX(XTEMP,0,1),,-1),-1))</f>
        <v/>
      </c>
      <c r="AW247" t="str" cm="1">
        <f t="array" aca="1" ref="AW247" ca="1">_xlfn.IFS($AT247="","",TRUE,IFERROR(_xlfn.XLOOKUP(AT247,INDEX(XTEMP,0,2),INDEX(XTEMP,0,3),,-1),-1))</f>
        <v/>
      </c>
      <c r="AX247" s="39" t="str" cm="1">
        <f t="array" aca="1" ref="AX247" ca="1">_xlfn.IFS(AT247="","",(AU247+AW247)&gt;AT247,AV247+(AT247-AU247),TRUE,AT247)</f>
        <v/>
      </c>
      <c r="AY247" t="str" cm="1">
        <f t="array" aca="1" ref="AY247" ca="1">_xlfn.IFS($AX247="","",TRUE,IFERROR(_xlfn.XLOOKUP(AX247,INDEX(XHUMI,0,2),INDEX(XHUMI,0,2),,-1),-1))</f>
        <v/>
      </c>
      <c r="AZ247" t="str" cm="1">
        <f t="array" aca="1" ref="AZ247" ca="1">_xlfn.IFS($AX247="","",TRUE,IFERROR(_xlfn.XLOOKUP(AX247,INDEX(XHUMI,0,2),INDEX(XHUMI,0,1),,-1),-1))</f>
        <v/>
      </c>
      <c r="BA247" t="str" cm="1">
        <f t="array" aca="1" ref="BA247" ca="1">_xlfn.IFS($AX247="","",TRUE,IFERROR(_xlfn.XLOOKUP(AX247,INDEX(XHUMI,0,2),INDEX(XHUMI,0,3),,-1),-1))</f>
        <v/>
      </c>
      <c r="BB247" s="39" t="str" cm="1">
        <f t="array" aca="1" ref="BB247" ca="1">_xlfn.IFS(AX247="","",(AY247+BA247)&gt;AX247,AZ247+(AX247-AY247),TRUE,AX247)</f>
        <v/>
      </c>
    </row>
    <row r="248" spans="1:54" x14ac:dyDescent="0.3">
      <c r="A248">
        <v>236</v>
      </c>
      <c r="C248" s="9">
        <f t="shared" ca="1" si="9"/>
        <v>0</v>
      </c>
      <c r="D248" t="str">
        <f t="shared" ca="1" si="10"/>
        <v/>
      </c>
      <c r="E248" t="str" cm="1">
        <f t="array" aca="1" ref="E248" ca="1">_xlfn.IFS($C248=0,"",
NOT(ISERROR(VALUE(LEFT($C248,1)))),"V",
$A248=1,"begn",
TRUE,LEFT($C248,4)
)</f>
        <v/>
      </c>
      <c r="F248" t="str" cm="1">
        <f t="array" aca="1" ref="F248" ca="1">_xlfn.IFS($C248=0,"",
TRUE,_xlfn.TEXTSPLIT(IF($A248=1,MID($C248,7,1000),$C248)," ")
)</f>
        <v/>
      </c>
      <c r="U248"/>
      <c r="Z248" s="37" t="str">
        <f t="shared" ca="1" si="11"/>
        <v/>
      </c>
      <c r="AA248" t="str" cm="1">
        <f t="array" aca="1" ref="AA248" ca="1">_xlfn.IFS($Z248="","",TRUE,IFERROR(_xlfn.XLOOKUP(Z248,INDEX(XSEED,0,2),INDEX(XSEED,0,2),,-1),-1))</f>
        <v/>
      </c>
      <c r="AB248" t="str" cm="1">
        <f t="array" aca="1" ref="AB248" ca="1">_xlfn.IFS($Z248="","",TRUE,IFERROR(_xlfn.XLOOKUP(Z248,INDEX(XSEED,0,2),INDEX(XSEED,0,1),,-1),-1))</f>
        <v/>
      </c>
      <c r="AC248" t="str" cm="1">
        <f t="array" aca="1" ref="AC248" ca="1">_xlfn.IFS($Z248="","",TRUE,IFERROR(_xlfn.XLOOKUP(Z248,INDEX(XSEED,0,2),INDEX(XSEED,0,3),,-1),-1))</f>
        <v/>
      </c>
      <c r="AD248" s="39" t="str" cm="1">
        <f t="array" aca="1" ref="AD248" ca="1">_xlfn.IFS(Z248="","",(AA248+AC248)&gt;Z248,AB248+(Z248-AA248),TRUE,Z248)</f>
        <v/>
      </c>
      <c r="AE248" t="str" cm="1">
        <f t="array" aca="1" ref="AE248" ca="1">_xlfn.IFS($AD248="","",TRUE,IFERROR(_xlfn.XLOOKUP(AD248,INDEX(XSOIL,0,2),INDEX(XSOIL,0,2),,-1),-1))</f>
        <v/>
      </c>
      <c r="AF248" t="str" cm="1">
        <f t="array" aca="1" ref="AF248" ca="1">_xlfn.IFS($AD248="","",TRUE,IFERROR(_xlfn.XLOOKUP(AD248,INDEX(XSOIL,0,2),INDEX(XSOIL,0,1),,-1),-1))</f>
        <v/>
      </c>
      <c r="AG248" t="str" cm="1">
        <f t="array" aca="1" ref="AG248" ca="1">_xlfn.IFS($AD248="","",TRUE,IFERROR(_xlfn.XLOOKUP(AD248,INDEX(XSOIL,0,2),INDEX(XSOIL,0,3),,-1),-1))</f>
        <v/>
      </c>
      <c r="AH248" s="39" t="str" cm="1">
        <f t="array" aca="1" ref="AH248" ca="1">_xlfn.IFS(AD248="","",(AE248+AG248)&gt;AD248,AF248+(AD248-AE248),TRUE,AD248)</f>
        <v/>
      </c>
      <c r="AI248" t="str" cm="1">
        <f t="array" aca="1" ref="AI248" ca="1">_xlfn.IFS($AH248="","",TRUE,IFERROR(_xlfn.XLOOKUP(AH248,INDEX(XFERT,0,2),INDEX(XFERT,0,2),,-1),-1))</f>
        <v/>
      </c>
      <c r="AJ248" t="str" cm="1">
        <f t="array" aca="1" ref="AJ248" ca="1">_xlfn.IFS($AH248="","",TRUE,IFERROR(_xlfn.XLOOKUP(AH248,INDEX(XFERT,0,2),INDEX(XFERT,0,1),,-1),-1))</f>
        <v/>
      </c>
      <c r="AK248" t="str" cm="1">
        <f t="array" aca="1" ref="AK248" ca="1">_xlfn.IFS($AH248="","",TRUE,IFERROR(_xlfn.XLOOKUP(AH248,INDEX(XFERT,0,2),INDEX(XFERT,0,3),,-1),-1))</f>
        <v/>
      </c>
      <c r="AL248" s="39" t="str" cm="1">
        <f t="array" aca="1" ref="AL248" ca="1">_xlfn.IFS(AH248="","",(AI248+AK248)&gt;AH248,AJ248+(AH248-AI248),TRUE,AH248)</f>
        <v/>
      </c>
      <c r="AM248" t="str" cm="1">
        <f t="array" aca="1" ref="AM248" ca="1">_xlfn.IFS($AL248="","",TRUE,IFERROR(_xlfn.XLOOKUP(AL248,INDEX(XWATE,0,2),INDEX(XWATE,0,2),,-1),-1))</f>
        <v/>
      </c>
      <c r="AN248" t="str" cm="1">
        <f t="array" aca="1" ref="AN248" ca="1">_xlfn.IFS($AL248="","",TRUE,IFERROR(_xlfn.XLOOKUP(AL248,INDEX(XWATE,0,2),INDEX(XWATE,0,1),,-1),-1))</f>
        <v/>
      </c>
      <c r="AO248" t="str" cm="1">
        <f t="array" aca="1" ref="AO248" ca="1">_xlfn.IFS($AL248="","",TRUE,IFERROR(_xlfn.XLOOKUP(AL248,INDEX(XWATE,0,2),INDEX(XWATE,0,3),,-1),-1))</f>
        <v/>
      </c>
      <c r="AP248" s="39" t="str" cm="1">
        <f t="array" aca="1" ref="AP248" ca="1">_xlfn.IFS(AL248="","",(AM248+AO248)&gt;AL248,AN248+(AL248-AM248),TRUE,AL248)</f>
        <v/>
      </c>
      <c r="AQ248" t="str" cm="1">
        <f t="array" aca="1" ref="AQ248" ca="1">_xlfn.IFS($AP248="","",TRUE,IFERROR(_xlfn.XLOOKUP(AP248,INDEX(XLIGH,0,2),INDEX(XLIGH,0,2),,-1),-1))</f>
        <v/>
      </c>
      <c r="AR248" t="str" cm="1">
        <f t="array" aca="1" ref="AR248" ca="1">_xlfn.IFS($AP248="","",TRUE,IFERROR(_xlfn.XLOOKUP(AP248,INDEX(XLIGH,0,2),INDEX(XLIGH,0,1),,-1),-1))</f>
        <v/>
      </c>
      <c r="AS248" t="str" cm="1">
        <f t="array" aca="1" ref="AS248" ca="1">_xlfn.IFS($AP248="","",TRUE,IFERROR(_xlfn.XLOOKUP(AP248,INDEX(XLIGH,0,2),INDEX(XLIGH,0,3),,-1),-1))</f>
        <v/>
      </c>
      <c r="AT248" s="39" t="str" cm="1">
        <f t="array" aca="1" ref="AT248" ca="1">_xlfn.IFS(AP248="","",(AQ248+AS248)&gt;AP248,AR248+(AP248-AQ248),TRUE,AP248)</f>
        <v/>
      </c>
      <c r="AU248" t="str" cm="1">
        <f t="array" aca="1" ref="AU248" ca="1">_xlfn.IFS($AT248="","",TRUE,IFERROR(_xlfn.XLOOKUP(AT248,INDEX(XTEMP,0,2),INDEX(XTEMP,0,2),,-1),-1))</f>
        <v/>
      </c>
      <c r="AV248" t="str" cm="1">
        <f t="array" aca="1" ref="AV248" ca="1">_xlfn.IFS($AT248="","",TRUE,IFERROR(_xlfn.XLOOKUP(AT248,INDEX(XTEMP,0,2),INDEX(XTEMP,0,1),,-1),-1))</f>
        <v/>
      </c>
      <c r="AW248" t="str" cm="1">
        <f t="array" aca="1" ref="AW248" ca="1">_xlfn.IFS($AT248="","",TRUE,IFERROR(_xlfn.XLOOKUP(AT248,INDEX(XTEMP,0,2),INDEX(XTEMP,0,3),,-1),-1))</f>
        <v/>
      </c>
      <c r="AX248" s="39" t="str" cm="1">
        <f t="array" aca="1" ref="AX248" ca="1">_xlfn.IFS(AT248="","",(AU248+AW248)&gt;AT248,AV248+(AT248-AU248),TRUE,AT248)</f>
        <v/>
      </c>
      <c r="AY248" t="str" cm="1">
        <f t="array" aca="1" ref="AY248" ca="1">_xlfn.IFS($AX248="","",TRUE,IFERROR(_xlfn.XLOOKUP(AX248,INDEX(XHUMI,0,2),INDEX(XHUMI,0,2),,-1),-1))</f>
        <v/>
      </c>
      <c r="AZ248" t="str" cm="1">
        <f t="array" aca="1" ref="AZ248" ca="1">_xlfn.IFS($AX248="","",TRUE,IFERROR(_xlfn.XLOOKUP(AX248,INDEX(XHUMI,0,2),INDEX(XHUMI,0,1),,-1),-1))</f>
        <v/>
      </c>
      <c r="BA248" t="str" cm="1">
        <f t="array" aca="1" ref="BA248" ca="1">_xlfn.IFS($AX248="","",TRUE,IFERROR(_xlfn.XLOOKUP(AX248,INDEX(XHUMI,0,2),INDEX(XHUMI,0,3),,-1),-1))</f>
        <v/>
      </c>
      <c r="BB248" s="39" t="str" cm="1">
        <f t="array" aca="1" ref="BB248" ca="1">_xlfn.IFS(AX248="","",(AY248+BA248)&gt;AX248,AZ248+(AX248-AY248),TRUE,AX248)</f>
        <v/>
      </c>
    </row>
    <row r="249" spans="1:54" x14ac:dyDescent="0.3">
      <c r="A249">
        <v>237</v>
      </c>
      <c r="C249" s="9">
        <f t="shared" ca="1" si="9"/>
        <v>0</v>
      </c>
      <c r="D249" t="str">
        <f t="shared" ca="1" si="10"/>
        <v/>
      </c>
      <c r="E249" t="str" cm="1">
        <f t="array" aca="1" ref="E249" ca="1">_xlfn.IFS($C249=0,"",
NOT(ISERROR(VALUE(LEFT($C249,1)))),"V",
$A249=1,"begn",
TRUE,LEFT($C249,4)
)</f>
        <v/>
      </c>
      <c r="F249" t="str" cm="1">
        <f t="array" aca="1" ref="F249" ca="1">_xlfn.IFS($C249=0,"",
TRUE,_xlfn.TEXTSPLIT(IF($A249=1,MID($C249,7,1000),$C249)," ")
)</f>
        <v/>
      </c>
      <c r="U249"/>
      <c r="Z249" s="37" t="str">
        <f t="shared" ca="1" si="11"/>
        <v/>
      </c>
      <c r="AA249" t="str" cm="1">
        <f t="array" aca="1" ref="AA249" ca="1">_xlfn.IFS($Z249="","",TRUE,IFERROR(_xlfn.XLOOKUP(Z249,INDEX(XSEED,0,2),INDEX(XSEED,0,2),,-1),-1))</f>
        <v/>
      </c>
      <c r="AB249" t="str" cm="1">
        <f t="array" aca="1" ref="AB249" ca="1">_xlfn.IFS($Z249="","",TRUE,IFERROR(_xlfn.XLOOKUP(Z249,INDEX(XSEED,0,2),INDEX(XSEED,0,1),,-1),-1))</f>
        <v/>
      </c>
      <c r="AC249" t="str" cm="1">
        <f t="array" aca="1" ref="AC249" ca="1">_xlfn.IFS($Z249="","",TRUE,IFERROR(_xlfn.XLOOKUP(Z249,INDEX(XSEED,0,2),INDEX(XSEED,0,3),,-1),-1))</f>
        <v/>
      </c>
      <c r="AD249" s="39" t="str" cm="1">
        <f t="array" aca="1" ref="AD249" ca="1">_xlfn.IFS(Z249="","",(AA249+AC249)&gt;Z249,AB249+(Z249-AA249),TRUE,Z249)</f>
        <v/>
      </c>
      <c r="AE249" t="str" cm="1">
        <f t="array" aca="1" ref="AE249" ca="1">_xlfn.IFS($AD249="","",TRUE,IFERROR(_xlfn.XLOOKUP(AD249,INDEX(XSOIL,0,2),INDEX(XSOIL,0,2),,-1),-1))</f>
        <v/>
      </c>
      <c r="AF249" t="str" cm="1">
        <f t="array" aca="1" ref="AF249" ca="1">_xlfn.IFS($AD249="","",TRUE,IFERROR(_xlfn.XLOOKUP(AD249,INDEX(XSOIL,0,2),INDEX(XSOIL,0,1),,-1),-1))</f>
        <v/>
      </c>
      <c r="AG249" t="str" cm="1">
        <f t="array" aca="1" ref="AG249" ca="1">_xlfn.IFS($AD249="","",TRUE,IFERROR(_xlfn.XLOOKUP(AD249,INDEX(XSOIL,0,2),INDEX(XSOIL,0,3),,-1),-1))</f>
        <v/>
      </c>
      <c r="AH249" s="39" t="str" cm="1">
        <f t="array" aca="1" ref="AH249" ca="1">_xlfn.IFS(AD249="","",(AE249+AG249)&gt;AD249,AF249+(AD249-AE249),TRUE,AD249)</f>
        <v/>
      </c>
      <c r="AI249" t="str" cm="1">
        <f t="array" aca="1" ref="AI249" ca="1">_xlfn.IFS($AH249="","",TRUE,IFERROR(_xlfn.XLOOKUP(AH249,INDEX(XFERT,0,2),INDEX(XFERT,0,2),,-1),-1))</f>
        <v/>
      </c>
      <c r="AJ249" t="str" cm="1">
        <f t="array" aca="1" ref="AJ249" ca="1">_xlfn.IFS($AH249="","",TRUE,IFERROR(_xlfn.XLOOKUP(AH249,INDEX(XFERT,0,2),INDEX(XFERT,0,1),,-1),-1))</f>
        <v/>
      </c>
      <c r="AK249" t="str" cm="1">
        <f t="array" aca="1" ref="AK249" ca="1">_xlfn.IFS($AH249="","",TRUE,IFERROR(_xlfn.XLOOKUP(AH249,INDEX(XFERT,0,2),INDEX(XFERT,0,3),,-1),-1))</f>
        <v/>
      </c>
      <c r="AL249" s="39" t="str" cm="1">
        <f t="array" aca="1" ref="AL249" ca="1">_xlfn.IFS(AH249="","",(AI249+AK249)&gt;AH249,AJ249+(AH249-AI249),TRUE,AH249)</f>
        <v/>
      </c>
      <c r="AM249" t="str" cm="1">
        <f t="array" aca="1" ref="AM249" ca="1">_xlfn.IFS($AL249="","",TRUE,IFERROR(_xlfn.XLOOKUP(AL249,INDEX(XWATE,0,2),INDEX(XWATE,0,2),,-1),-1))</f>
        <v/>
      </c>
      <c r="AN249" t="str" cm="1">
        <f t="array" aca="1" ref="AN249" ca="1">_xlfn.IFS($AL249="","",TRUE,IFERROR(_xlfn.XLOOKUP(AL249,INDEX(XWATE,0,2),INDEX(XWATE,0,1),,-1),-1))</f>
        <v/>
      </c>
      <c r="AO249" t="str" cm="1">
        <f t="array" aca="1" ref="AO249" ca="1">_xlfn.IFS($AL249="","",TRUE,IFERROR(_xlfn.XLOOKUP(AL249,INDEX(XWATE,0,2),INDEX(XWATE,0,3),,-1),-1))</f>
        <v/>
      </c>
      <c r="AP249" s="39" t="str" cm="1">
        <f t="array" aca="1" ref="AP249" ca="1">_xlfn.IFS(AL249="","",(AM249+AO249)&gt;AL249,AN249+(AL249-AM249),TRUE,AL249)</f>
        <v/>
      </c>
      <c r="AQ249" t="str" cm="1">
        <f t="array" aca="1" ref="AQ249" ca="1">_xlfn.IFS($AP249="","",TRUE,IFERROR(_xlfn.XLOOKUP(AP249,INDEX(XLIGH,0,2),INDEX(XLIGH,0,2),,-1),-1))</f>
        <v/>
      </c>
      <c r="AR249" t="str" cm="1">
        <f t="array" aca="1" ref="AR249" ca="1">_xlfn.IFS($AP249="","",TRUE,IFERROR(_xlfn.XLOOKUP(AP249,INDEX(XLIGH,0,2),INDEX(XLIGH,0,1),,-1),-1))</f>
        <v/>
      </c>
      <c r="AS249" t="str" cm="1">
        <f t="array" aca="1" ref="AS249" ca="1">_xlfn.IFS($AP249="","",TRUE,IFERROR(_xlfn.XLOOKUP(AP249,INDEX(XLIGH,0,2),INDEX(XLIGH,0,3),,-1),-1))</f>
        <v/>
      </c>
      <c r="AT249" s="39" t="str" cm="1">
        <f t="array" aca="1" ref="AT249" ca="1">_xlfn.IFS(AP249="","",(AQ249+AS249)&gt;AP249,AR249+(AP249-AQ249),TRUE,AP249)</f>
        <v/>
      </c>
      <c r="AU249" t="str" cm="1">
        <f t="array" aca="1" ref="AU249" ca="1">_xlfn.IFS($AT249="","",TRUE,IFERROR(_xlfn.XLOOKUP(AT249,INDEX(XTEMP,0,2),INDEX(XTEMP,0,2),,-1),-1))</f>
        <v/>
      </c>
      <c r="AV249" t="str" cm="1">
        <f t="array" aca="1" ref="AV249" ca="1">_xlfn.IFS($AT249="","",TRUE,IFERROR(_xlfn.XLOOKUP(AT249,INDEX(XTEMP,0,2),INDEX(XTEMP,0,1),,-1),-1))</f>
        <v/>
      </c>
      <c r="AW249" t="str" cm="1">
        <f t="array" aca="1" ref="AW249" ca="1">_xlfn.IFS($AT249="","",TRUE,IFERROR(_xlfn.XLOOKUP(AT249,INDEX(XTEMP,0,2),INDEX(XTEMP,0,3),,-1),-1))</f>
        <v/>
      </c>
      <c r="AX249" s="39" t="str" cm="1">
        <f t="array" aca="1" ref="AX249" ca="1">_xlfn.IFS(AT249="","",(AU249+AW249)&gt;AT249,AV249+(AT249-AU249),TRUE,AT249)</f>
        <v/>
      </c>
      <c r="AY249" t="str" cm="1">
        <f t="array" aca="1" ref="AY249" ca="1">_xlfn.IFS($AX249="","",TRUE,IFERROR(_xlfn.XLOOKUP(AX249,INDEX(XHUMI,0,2),INDEX(XHUMI,0,2),,-1),-1))</f>
        <v/>
      </c>
      <c r="AZ249" t="str" cm="1">
        <f t="array" aca="1" ref="AZ249" ca="1">_xlfn.IFS($AX249="","",TRUE,IFERROR(_xlfn.XLOOKUP(AX249,INDEX(XHUMI,0,2),INDEX(XHUMI,0,1),,-1),-1))</f>
        <v/>
      </c>
      <c r="BA249" t="str" cm="1">
        <f t="array" aca="1" ref="BA249" ca="1">_xlfn.IFS($AX249="","",TRUE,IFERROR(_xlfn.XLOOKUP(AX249,INDEX(XHUMI,0,2),INDEX(XHUMI,0,3),,-1),-1))</f>
        <v/>
      </c>
      <c r="BB249" s="39" t="str" cm="1">
        <f t="array" aca="1" ref="BB249" ca="1">_xlfn.IFS(AX249="","",(AY249+BA249)&gt;AX249,AZ249+(AX249-AY249),TRUE,AX249)</f>
        <v/>
      </c>
    </row>
    <row r="250" spans="1:54" x14ac:dyDescent="0.3">
      <c r="A250">
        <v>238</v>
      </c>
      <c r="C250" s="9">
        <f t="shared" ca="1" si="9"/>
        <v>0</v>
      </c>
      <c r="D250" t="str">
        <f t="shared" ca="1" si="10"/>
        <v/>
      </c>
      <c r="E250" t="str" cm="1">
        <f t="array" aca="1" ref="E250" ca="1">_xlfn.IFS($C250=0,"",
NOT(ISERROR(VALUE(LEFT($C250,1)))),"V",
$A250=1,"begn",
TRUE,LEFT($C250,4)
)</f>
        <v/>
      </c>
      <c r="F250" t="str" cm="1">
        <f t="array" aca="1" ref="F250" ca="1">_xlfn.IFS($C250=0,"",
TRUE,_xlfn.TEXTSPLIT(IF($A250=1,MID($C250,7,1000),$C250)," ")
)</f>
        <v/>
      </c>
      <c r="U250"/>
      <c r="Z250" s="37" t="str">
        <f t="shared" ca="1" si="11"/>
        <v/>
      </c>
      <c r="AA250" t="str" cm="1">
        <f t="array" aca="1" ref="AA250" ca="1">_xlfn.IFS($Z250="","",TRUE,IFERROR(_xlfn.XLOOKUP(Z250,INDEX(XSEED,0,2),INDEX(XSEED,0,2),,-1),-1))</f>
        <v/>
      </c>
      <c r="AB250" t="str" cm="1">
        <f t="array" aca="1" ref="AB250" ca="1">_xlfn.IFS($Z250="","",TRUE,IFERROR(_xlfn.XLOOKUP(Z250,INDEX(XSEED,0,2),INDEX(XSEED,0,1),,-1),-1))</f>
        <v/>
      </c>
      <c r="AC250" t="str" cm="1">
        <f t="array" aca="1" ref="AC250" ca="1">_xlfn.IFS($Z250="","",TRUE,IFERROR(_xlfn.XLOOKUP(Z250,INDEX(XSEED,0,2),INDEX(XSEED,0,3),,-1),-1))</f>
        <v/>
      </c>
      <c r="AD250" s="39" t="str" cm="1">
        <f t="array" aca="1" ref="AD250" ca="1">_xlfn.IFS(Z250="","",(AA250+AC250)&gt;Z250,AB250+(Z250-AA250),TRUE,Z250)</f>
        <v/>
      </c>
      <c r="AE250" t="str" cm="1">
        <f t="array" aca="1" ref="AE250" ca="1">_xlfn.IFS($AD250="","",TRUE,IFERROR(_xlfn.XLOOKUP(AD250,INDEX(XSOIL,0,2),INDEX(XSOIL,0,2),,-1),-1))</f>
        <v/>
      </c>
      <c r="AF250" t="str" cm="1">
        <f t="array" aca="1" ref="AF250" ca="1">_xlfn.IFS($AD250="","",TRUE,IFERROR(_xlfn.XLOOKUP(AD250,INDEX(XSOIL,0,2),INDEX(XSOIL,0,1),,-1),-1))</f>
        <v/>
      </c>
      <c r="AG250" t="str" cm="1">
        <f t="array" aca="1" ref="AG250" ca="1">_xlfn.IFS($AD250="","",TRUE,IFERROR(_xlfn.XLOOKUP(AD250,INDEX(XSOIL,0,2),INDEX(XSOIL,0,3),,-1),-1))</f>
        <v/>
      </c>
      <c r="AH250" s="39" t="str" cm="1">
        <f t="array" aca="1" ref="AH250" ca="1">_xlfn.IFS(AD250="","",(AE250+AG250)&gt;AD250,AF250+(AD250-AE250),TRUE,AD250)</f>
        <v/>
      </c>
      <c r="AI250" t="str" cm="1">
        <f t="array" aca="1" ref="AI250" ca="1">_xlfn.IFS($AH250="","",TRUE,IFERROR(_xlfn.XLOOKUP(AH250,INDEX(XFERT,0,2),INDEX(XFERT,0,2),,-1),-1))</f>
        <v/>
      </c>
      <c r="AJ250" t="str" cm="1">
        <f t="array" aca="1" ref="AJ250" ca="1">_xlfn.IFS($AH250="","",TRUE,IFERROR(_xlfn.XLOOKUP(AH250,INDEX(XFERT,0,2),INDEX(XFERT,0,1),,-1),-1))</f>
        <v/>
      </c>
      <c r="AK250" t="str" cm="1">
        <f t="array" aca="1" ref="AK250" ca="1">_xlfn.IFS($AH250="","",TRUE,IFERROR(_xlfn.XLOOKUP(AH250,INDEX(XFERT,0,2),INDEX(XFERT,0,3),,-1),-1))</f>
        <v/>
      </c>
      <c r="AL250" s="39" t="str" cm="1">
        <f t="array" aca="1" ref="AL250" ca="1">_xlfn.IFS(AH250="","",(AI250+AK250)&gt;AH250,AJ250+(AH250-AI250),TRUE,AH250)</f>
        <v/>
      </c>
      <c r="AM250" t="str" cm="1">
        <f t="array" aca="1" ref="AM250" ca="1">_xlfn.IFS($AL250="","",TRUE,IFERROR(_xlfn.XLOOKUP(AL250,INDEX(XWATE,0,2),INDEX(XWATE,0,2),,-1),-1))</f>
        <v/>
      </c>
      <c r="AN250" t="str" cm="1">
        <f t="array" aca="1" ref="AN250" ca="1">_xlfn.IFS($AL250="","",TRUE,IFERROR(_xlfn.XLOOKUP(AL250,INDEX(XWATE,0,2),INDEX(XWATE,0,1),,-1),-1))</f>
        <v/>
      </c>
      <c r="AO250" t="str" cm="1">
        <f t="array" aca="1" ref="AO250" ca="1">_xlfn.IFS($AL250="","",TRUE,IFERROR(_xlfn.XLOOKUP(AL250,INDEX(XWATE,0,2),INDEX(XWATE,0,3),,-1),-1))</f>
        <v/>
      </c>
      <c r="AP250" s="39" t="str" cm="1">
        <f t="array" aca="1" ref="AP250" ca="1">_xlfn.IFS(AL250="","",(AM250+AO250)&gt;AL250,AN250+(AL250-AM250),TRUE,AL250)</f>
        <v/>
      </c>
      <c r="AQ250" t="str" cm="1">
        <f t="array" aca="1" ref="AQ250" ca="1">_xlfn.IFS($AP250="","",TRUE,IFERROR(_xlfn.XLOOKUP(AP250,INDEX(XLIGH,0,2),INDEX(XLIGH,0,2),,-1),-1))</f>
        <v/>
      </c>
      <c r="AR250" t="str" cm="1">
        <f t="array" aca="1" ref="AR250" ca="1">_xlfn.IFS($AP250="","",TRUE,IFERROR(_xlfn.XLOOKUP(AP250,INDEX(XLIGH,0,2),INDEX(XLIGH,0,1),,-1),-1))</f>
        <v/>
      </c>
      <c r="AS250" t="str" cm="1">
        <f t="array" aca="1" ref="AS250" ca="1">_xlfn.IFS($AP250="","",TRUE,IFERROR(_xlfn.XLOOKUP(AP250,INDEX(XLIGH,0,2),INDEX(XLIGH,0,3),,-1),-1))</f>
        <v/>
      </c>
      <c r="AT250" s="39" t="str" cm="1">
        <f t="array" aca="1" ref="AT250" ca="1">_xlfn.IFS(AP250="","",(AQ250+AS250)&gt;AP250,AR250+(AP250-AQ250),TRUE,AP250)</f>
        <v/>
      </c>
      <c r="AU250" t="str" cm="1">
        <f t="array" aca="1" ref="AU250" ca="1">_xlfn.IFS($AT250="","",TRUE,IFERROR(_xlfn.XLOOKUP(AT250,INDEX(XTEMP,0,2),INDEX(XTEMP,0,2),,-1),-1))</f>
        <v/>
      </c>
      <c r="AV250" t="str" cm="1">
        <f t="array" aca="1" ref="AV250" ca="1">_xlfn.IFS($AT250="","",TRUE,IFERROR(_xlfn.XLOOKUP(AT250,INDEX(XTEMP,0,2),INDEX(XTEMP,0,1),,-1),-1))</f>
        <v/>
      </c>
      <c r="AW250" t="str" cm="1">
        <f t="array" aca="1" ref="AW250" ca="1">_xlfn.IFS($AT250="","",TRUE,IFERROR(_xlfn.XLOOKUP(AT250,INDEX(XTEMP,0,2),INDEX(XTEMP,0,3),,-1),-1))</f>
        <v/>
      </c>
      <c r="AX250" s="39" t="str" cm="1">
        <f t="array" aca="1" ref="AX250" ca="1">_xlfn.IFS(AT250="","",(AU250+AW250)&gt;AT250,AV250+(AT250-AU250),TRUE,AT250)</f>
        <v/>
      </c>
      <c r="AY250" t="str" cm="1">
        <f t="array" aca="1" ref="AY250" ca="1">_xlfn.IFS($AX250="","",TRUE,IFERROR(_xlfn.XLOOKUP(AX250,INDEX(XHUMI,0,2),INDEX(XHUMI,0,2),,-1),-1))</f>
        <v/>
      </c>
      <c r="AZ250" t="str" cm="1">
        <f t="array" aca="1" ref="AZ250" ca="1">_xlfn.IFS($AX250="","",TRUE,IFERROR(_xlfn.XLOOKUP(AX250,INDEX(XHUMI,0,2),INDEX(XHUMI,0,1),,-1),-1))</f>
        <v/>
      </c>
      <c r="BA250" t="str" cm="1">
        <f t="array" aca="1" ref="BA250" ca="1">_xlfn.IFS($AX250="","",TRUE,IFERROR(_xlfn.XLOOKUP(AX250,INDEX(XHUMI,0,2),INDEX(XHUMI,0,3),,-1),-1))</f>
        <v/>
      </c>
      <c r="BB250" s="39" t="str" cm="1">
        <f t="array" aca="1" ref="BB250" ca="1">_xlfn.IFS(AX250="","",(AY250+BA250)&gt;AX250,AZ250+(AX250-AY250),TRUE,AX250)</f>
        <v/>
      </c>
    </row>
    <row r="251" spans="1:54" x14ac:dyDescent="0.3">
      <c r="A251">
        <v>239</v>
      </c>
      <c r="C251" s="9">
        <f t="shared" ca="1" si="9"/>
        <v>0</v>
      </c>
      <c r="D251" t="str">
        <f t="shared" ca="1" si="10"/>
        <v/>
      </c>
      <c r="E251" t="str" cm="1">
        <f t="array" aca="1" ref="E251" ca="1">_xlfn.IFS($C251=0,"",
NOT(ISERROR(VALUE(LEFT($C251,1)))),"V",
$A251=1,"begn",
TRUE,LEFT($C251,4)
)</f>
        <v/>
      </c>
      <c r="F251" t="str" cm="1">
        <f t="array" aca="1" ref="F251" ca="1">_xlfn.IFS($C251=0,"",
TRUE,_xlfn.TEXTSPLIT(IF($A251=1,MID($C251,7,1000),$C251)," ")
)</f>
        <v/>
      </c>
      <c r="U251"/>
      <c r="Z251" s="37" t="str">
        <f t="shared" ca="1" si="11"/>
        <v/>
      </c>
      <c r="AA251" t="str" cm="1">
        <f t="array" aca="1" ref="AA251" ca="1">_xlfn.IFS($Z251="","",TRUE,IFERROR(_xlfn.XLOOKUP(Z251,INDEX(XSEED,0,2),INDEX(XSEED,0,2),,-1),-1))</f>
        <v/>
      </c>
      <c r="AB251" t="str" cm="1">
        <f t="array" aca="1" ref="AB251" ca="1">_xlfn.IFS($Z251="","",TRUE,IFERROR(_xlfn.XLOOKUP(Z251,INDEX(XSEED,0,2),INDEX(XSEED,0,1),,-1),-1))</f>
        <v/>
      </c>
      <c r="AC251" t="str" cm="1">
        <f t="array" aca="1" ref="AC251" ca="1">_xlfn.IFS($Z251="","",TRUE,IFERROR(_xlfn.XLOOKUP(Z251,INDEX(XSEED,0,2),INDEX(XSEED,0,3),,-1),-1))</f>
        <v/>
      </c>
      <c r="AD251" s="39" t="str" cm="1">
        <f t="array" aca="1" ref="AD251" ca="1">_xlfn.IFS(Z251="","",(AA251+AC251)&gt;Z251,AB251+(Z251-AA251),TRUE,Z251)</f>
        <v/>
      </c>
      <c r="AE251" t="str" cm="1">
        <f t="array" aca="1" ref="AE251" ca="1">_xlfn.IFS($AD251="","",TRUE,IFERROR(_xlfn.XLOOKUP(AD251,INDEX(XSOIL,0,2),INDEX(XSOIL,0,2),,-1),-1))</f>
        <v/>
      </c>
      <c r="AF251" t="str" cm="1">
        <f t="array" aca="1" ref="AF251" ca="1">_xlfn.IFS($AD251="","",TRUE,IFERROR(_xlfn.XLOOKUP(AD251,INDEX(XSOIL,0,2),INDEX(XSOIL,0,1),,-1),-1))</f>
        <v/>
      </c>
      <c r="AG251" t="str" cm="1">
        <f t="array" aca="1" ref="AG251" ca="1">_xlfn.IFS($AD251="","",TRUE,IFERROR(_xlfn.XLOOKUP(AD251,INDEX(XSOIL,0,2),INDEX(XSOIL,0,3),,-1),-1))</f>
        <v/>
      </c>
      <c r="AH251" s="39" t="str" cm="1">
        <f t="array" aca="1" ref="AH251" ca="1">_xlfn.IFS(AD251="","",(AE251+AG251)&gt;AD251,AF251+(AD251-AE251),TRUE,AD251)</f>
        <v/>
      </c>
      <c r="AI251" t="str" cm="1">
        <f t="array" aca="1" ref="AI251" ca="1">_xlfn.IFS($AH251="","",TRUE,IFERROR(_xlfn.XLOOKUP(AH251,INDEX(XFERT,0,2),INDEX(XFERT,0,2),,-1),-1))</f>
        <v/>
      </c>
      <c r="AJ251" t="str" cm="1">
        <f t="array" aca="1" ref="AJ251" ca="1">_xlfn.IFS($AH251="","",TRUE,IFERROR(_xlfn.XLOOKUP(AH251,INDEX(XFERT,0,2),INDEX(XFERT,0,1),,-1),-1))</f>
        <v/>
      </c>
      <c r="AK251" t="str" cm="1">
        <f t="array" aca="1" ref="AK251" ca="1">_xlfn.IFS($AH251="","",TRUE,IFERROR(_xlfn.XLOOKUP(AH251,INDEX(XFERT,0,2),INDEX(XFERT,0,3),,-1),-1))</f>
        <v/>
      </c>
      <c r="AL251" s="39" t="str" cm="1">
        <f t="array" aca="1" ref="AL251" ca="1">_xlfn.IFS(AH251="","",(AI251+AK251)&gt;AH251,AJ251+(AH251-AI251),TRUE,AH251)</f>
        <v/>
      </c>
      <c r="AM251" t="str" cm="1">
        <f t="array" aca="1" ref="AM251" ca="1">_xlfn.IFS($AL251="","",TRUE,IFERROR(_xlfn.XLOOKUP(AL251,INDEX(XWATE,0,2),INDEX(XWATE,0,2),,-1),-1))</f>
        <v/>
      </c>
      <c r="AN251" t="str" cm="1">
        <f t="array" aca="1" ref="AN251" ca="1">_xlfn.IFS($AL251="","",TRUE,IFERROR(_xlfn.XLOOKUP(AL251,INDEX(XWATE,0,2),INDEX(XWATE,0,1),,-1),-1))</f>
        <v/>
      </c>
      <c r="AO251" t="str" cm="1">
        <f t="array" aca="1" ref="AO251" ca="1">_xlfn.IFS($AL251="","",TRUE,IFERROR(_xlfn.XLOOKUP(AL251,INDEX(XWATE,0,2),INDEX(XWATE,0,3),,-1),-1))</f>
        <v/>
      </c>
      <c r="AP251" s="39" t="str" cm="1">
        <f t="array" aca="1" ref="AP251" ca="1">_xlfn.IFS(AL251="","",(AM251+AO251)&gt;AL251,AN251+(AL251-AM251),TRUE,AL251)</f>
        <v/>
      </c>
      <c r="AQ251" t="str" cm="1">
        <f t="array" aca="1" ref="AQ251" ca="1">_xlfn.IFS($AP251="","",TRUE,IFERROR(_xlfn.XLOOKUP(AP251,INDEX(XLIGH,0,2),INDEX(XLIGH,0,2),,-1),-1))</f>
        <v/>
      </c>
      <c r="AR251" t="str" cm="1">
        <f t="array" aca="1" ref="AR251" ca="1">_xlfn.IFS($AP251="","",TRUE,IFERROR(_xlfn.XLOOKUP(AP251,INDEX(XLIGH,0,2),INDEX(XLIGH,0,1),,-1),-1))</f>
        <v/>
      </c>
      <c r="AS251" t="str" cm="1">
        <f t="array" aca="1" ref="AS251" ca="1">_xlfn.IFS($AP251="","",TRUE,IFERROR(_xlfn.XLOOKUP(AP251,INDEX(XLIGH,0,2),INDEX(XLIGH,0,3),,-1),-1))</f>
        <v/>
      </c>
      <c r="AT251" s="39" t="str" cm="1">
        <f t="array" aca="1" ref="AT251" ca="1">_xlfn.IFS(AP251="","",(AQ251+AS251)&gt;AP251,AR251+(AP251-AQ251),TRUE,AP251)</f>
        <v/>
      </c>
      <c r="AU251" t="str" cm="1">
        <f t="array" aca="1" ref="AU251" ca="1">_xlfn.IFS($AT251="","",TRUE,IFERROR(_xlfn.XLOOKUP(AT251,INDEX(XTEMP,0,2),INDEX(XTEMP,0,2),,-1),-1))</f>
        <v/>
      </c>
      <c r="AV251" t="str" cm="1">
        <f t="array" aca="1" ref="AV251" ca="1">_xlfn.IFS($AT251="","",TRUE,IFERROR(_xlfn.XLOOKUP(AT251,INDEX(XTEMP,0,2),INDEX(XTEMP,0,1),,-1),-1))</f>
        <v/>
      </c>
      <c r="AW251" t="str" cm="1">
        <f t="array" aca="1" ref="AW251" ca="1">_xlfn.IFS($AT251="","",TRUE,IFERROR(_xlfn.XLOOKUP(AT251,INDEX(XTEMP,0,2),INDEX(XTEMP,0,3),,-1),-1))</f>
        <v/>
      </c>
      <c r="AX251" s="39" t="str" cm="1">
        <f t="array" aca="1" ref="AX251" ca="1">_xlfn.IFS(AT251="","",(AU251+AW251)&gt;AT251,AV251+(AT251-AU251),TRUE,AT251)</f>
        <v/>
      </c>
      <c r="AY251" t="str" cm="1">
        <f t="array" aca="1" ref="AY251" ca="1">_xlfn.IFS($AX251="","",TRUE,IFERROR(_xlfn.XLOOKUP(AX251,INDEX(XHUMI,0,2),INDEX(XHUMI,0,2),,-1),-1))</f>
        <v/>
      </c>
      <c r="AZ251" t="str" cm="1">
        <f t="array" aca="1" ref="AZ251" ca="1">_xlfn.IFS($AX251="","",TRUE,IFERROR(_xlfn.XLOOKUP(AX251,INDEX(XHUMI,0,2),INDEX(XHUMI,0,1),,-1),-1))</f>
        <v/>
      </c>
      <c r="BA251" t="str" cm="1">
        <f t="array" aca="1" ref="BA251" ca="1">_xlfn.IFS($AX251="","",TRUE,IFERROR(_xlfn.XLOOKUP(AX251,INDEX(XHUMI,0,2),INDEX(XHUMI,0,3),,-1),-1))</f>
        <v/>
      </c>
      <c r="BB251" s="39" t="str" cm="1">
        <f t="array" aca="1" ref="BB251" ca="1">_xlfn.IFS(AX251="","",(AY251+BA251)&gt;AX251,AZ251+(AX251-AY251),TRUE,AX251)</f>
        <v/>
      </c>
    </row>
    <row r="252" spans="1:54" x14ac:dyDescent="0.3">
      <c r="A252">
        <v>240</v>
      </c>
      <c r="C252" s="9">
        <f t="shared" ca="1" si="9"/>
        <v>0</v>
      </c>
      <c r="D252" t="str">
        <f t="shared" ca="1" si="10"/>
        <v/>
      </c>
      <c r="E252" t="str" cm="1">
        <f t="array" aca="1" ref="E252" ca="1">_xlfn.IFS($C252=0,"",
NOT(ISERROR(VALUE(LEFT($C252,1)))),"V",
$A252=1,"begn",
TRUE,LEFT($C252,4)
)</f>
        <v/>
      </c>
      <c r="F252" t="str" cm="1">
        <f t="array" aca="1" ref="F252" ca="1">_xlfn.IFS($C252=0,"",
TRUE,_xlfn.TEXTSPLIT(IF($A252=1,MID($C252,7,1000),$C252)," ")
)</f>
        <v/>
      </c>
      <c r="U252"/>
      <c r="Z252" s="37" t="str">
        <f t="shared" ca="1" si="11"/>
        <v/>
      </c>
      <c r="AA252" t="str" cm="1">
        <f t="array" aca="1" ref="AA252" ca="1">_xlfn.IFS($Z252="","",TRUE,IFERROR(_xlfn.XLOOKUP(Z252,INDEX(XSEED,0,2),INDEX(XSEED,0,2),,-1),-1))</f>
        <v/>
      </c>
      <c r="AB252" t="str" cm="1">
        <f t="array" aca="1" ref="AB252" ca="1">_xlfn.IFS($Z252="","",TRUE,IFERROR(_xlfn.XLOOKUP(Z252,INDEX(XSEED,0,2),INDEX(XSEED,0,1),,-1),-1))</f>
        <v/>
      </c>
      <c r="AC252" t="str" cm="1">
        <f t="array" aca="1" ref="AC252" ca="1">_xlfn.IFS($Z252="","",TRUE,IFERROR(_xlfn.XLOOKUP(Z252,INDEX(XSEED,0,2),INDEX(XSEED,0,3),,-1),-1))</f>
        <v/>
      </c>
      <c r="AD252" s="39" t="str" cm="1">
        <f t="array" aca="1" ref="AD252" ca="1">_xlfn.IFS(Z252="","",(AA252+AC252)&gt;Z252,AB252+(Z252-AA252),TRUE,Z252)</f>
        <v/>
      </c>
      <c r="AE252" t="str" cm="1">
        <f t="array" aca="1" ref="AE252" ca="1">_xlfn.IFS($AD252="","",TRUE,IFERROR(_xlfn.XLOOKUP(AD252,INDEX(XSOIL,0,2),INDEX(XSOIL,0,2),,-1),-1))</f>
        <v/>
      </c>
      <c r="AF252" t="str" cm="1">
        <f t="array" aca="1" ref="AF252" ca="1">_xlfn.IFS($AD252="","",TRUE,IFERROR(_xlfn.XLOOKUP(AD252,INDEX(XSOIL,0,2),INDEX(XSOIL,0,1),,-1),-1))</f>
        <v/>
      </c>
      <c r="AG252" t="str" cm="1">
        <f t="array" aca="1" ref="AG252" ca="1">_xlfn.IFS($AD252="","",TRUE,IFERROR(_xlfn.XLOOKUP(AD252,INDEX(XSOIL,0,2),INDEX(XSOIL,0,3),,-1),-1))</f>
        <v/>
      </c>
      <c r="AH252" s="39" t="str" cm="1">
        <f t="array" aca="1" ref="AH252" ca="1">_xlfn.IFS(AD252="","",(AE252+AG252)&gt;AD252,AF252+(AD252-AE252),TRUE,AD252)</f>
        <v/>
      </c>
      <c r="AI252" t="str" cm="1">
        <f t="array" aca="1" ref="AI252" ca="1">_xlfn.IFS($AH252="","",TRUE,IFERROR(_xlfn.XLOOKUP(AH252,INDEX(XFERT,0,2),INDEX(XFERT,0,2),,-1),-1))</f>
        <v/>
      </c>
      <c r="AJ252" t="str" cm="1">
        <f t="array" aca="1" ref="AJ252" ca="1">_xlfn.IFS($AH252="","",TRUE,IFERROR(_xlfn.XLOOKUP(AH252,INDEX(XFERT,0,2),INDEX(XFERT,0,1),,-1),-1))</f>
        <v/>
      </c>
      <c r="AK252" t="str" cm="1">
        <f t="array" aca="1" ref="AK252" ca="1">_xlfn.IFS($AH252="","",TRUE,IFERROR(_xlfn.XLOOKUP(AH252,INDEX(XFERT,0,2),INDEX(XFERT,0,3),,-1),-1))</f>
        <v/>
      </c>
      <c r="AL252" s="39" t="str" cm="1">
        <f t="array" aca="1" ref="AL252" ca="1">_xlfn.IFS(AH252="","",(AI252+AK252)&gt;AH252,AJ252+(AH252-AI252),TRUE,AH252)</f>
        <v/>
      </c>
      <c r="AM252" t="str" cm="1">
        <f t="array" aca="1" ref="AM252" ca="1">_xlfn.IFS($AL252="","",TRUE,IFERROR(_xlfn.XLOOKUP(AL252,INDEX(XWATE,0,2),INDEX(XWATE,0,2),,-1),-1))</f>
        <v/>
      </c>
      <c r="AN252" t="str" cm="1">
        <f t="array" aca="1" ref="AN252" ca="1">_xlfn.IFS($AL252="","",TRUE,IFERROR(_xlfn.XLOOKUP(AL252,INDEX(XWATE,0,2),INDEX(XWATE,0,1),,-1),-1))</f>
        <v/>
      </c>
      <c r="AO252" t="str" cm="1">
        <f t="array" aca="1" ref="AO252" ca="1">_xlfn.IFS($AL252="","",TRUE,IFERROR(_xlfn.XLOOKUP(AL252,INDEX(XWATE,0,2),INDEX(XWATE,0,3),,-1),-1))</f>
        <v/>
      </c>
      <c r="AP252" s="39" t="str" cm="1">
        <f t="array" aca="1" ref="AP252" ca="1">_xlfn.IFS(AL252="","",(AM252+AO252)&gt;AL252,AN252+(AL252-AM252),TRUE,AL252)</f>
        <v/>
      </c>
      <c r="AQ252" t="str" cm="1">
        <f t="array" aca="1" ref="AQ252" ca="1">_xlfn.IFS($AP252="","",TRUE,IFERROR(_xlfn.XLOOKUP(AP252,INDEX(XLIGH,0,2),INDEX(XLIGH,0,2),,-1),-1))</f>
        <v/>
      </c>
      <c r="AR252" t="str" cm="1">
        <f t="array" aca="1" ref="AR252" ca="1">_xlfn.IFS($AP252="","",TRUE,IFERROR(_xlfn.XLOOKUP(AP252,INDEX(XLIGH,0,2),INDEX(XLIGH,0,1),,-1),-1))</f>
        <v/>
      </c>
      <c r="AS252" t="str" cm="1">
        <f t="array" aca="1" ref="AS252" ca="1">_xlfn.IFS($AP252="","",TRUE,IFERROR(_xlfn.XLOOKUP(AP252,INDEX(XLIGH,0,2),INDEX(XLIGH,0,3),,-1),-1))</f>
        <v/>
      </c>
      <c r="AT252" s="39" t="str" cm="1">
        <f t="array" aca="1" ref="AT252" ca="1">_xlfn.IFS(AP252="","",(AQ252+AS252)&gt;AP252,AR252+(AP252-AQ252),TRUE,AP252)</f>
        <v/>
      </c>
      <c r="AU252" t="str" cm="1">
        <f t="array" aca="1" ref="AU252" ca="1">_xlfn.IFS($AT252="","",TRUE,IFERROR(_xlfn.XLOOKUP(AT252,INDEX(XTEMP,0,2),INDEX(XTEMP,0,2),,-1),-1))</f>
        <v/>
      </c>
      <c r="AV252" t="str" cm="1">
        <f t="array" aca="1" ref="AV252" ca="1">_xlfn.IFS($AT252="","",TRUE,IFERROR(_xlfn.XLOOKUP(AT252,INDEX(XTEMP,0,2),INDEX(XTEMP,0,1),,-1),-1))</f>
        <v/>
      </c>
      <c r="AW252" t="str" cm="1">
        <f t="array" aca="1" ref="AW252" ca="1">_xlfn.IFS($AT252="","",TRUE,IFERROR(_xlfn.XLOOKUP(AT252,INDEX(XTEMP,0,2),INDEX(XTEMP,0,3),,-1),-1))</f>
        <v/>
      </c>
      <c r="AX252" s="39" t="str" cm="1">
        <f t="array" aca="1" ref="AX252" ca="1">_xlfn.IFS(AT252="","",(AU252+AW252)&gt;AT252,AV252+(AT252-AU252),TRUE,AT252)</f>
        <v/>
      </c>
      <c r="AY252" t="str" cm="1">
        <f t="array" aca="1" ref="AY252" ca="1">_xlfn.IFS($AX252="","",TRUE,IFERROR(_xlfn.XLOOKUP(AX252,INDEX(XHUMI,0,2),INDEX(XHUMI,0,2),,-1),-1))</f>
        <v/>
      </c>
      <c r="AZ252" t="str" cm="1">
        <f t="array" aca="1" ref="AZ252" ca="1">_xlfn.IFS($AX252="","",TRUE,IFERROR(_xlfn.XLOOKUP(AX252,INDEX(XHUMI,0,2),INDEX(XHUMI,0,1),,-1),-1))</f>
        <v/>
      </c>
      <c r="BA252" t="str" cm="1">
        <f t="array" aca="1" ref="BA252" ca="1">_xlfn.IFS($AX252="","",TRUE,IFERROR(_xlfn.XLOOKUP(AX252,INDEX(XHUMI,0,2),INDEX(XHUMI,0,3),,-1),-1))</f>
        <v/>
      </c>
      <c r="BB252" s="39" t="str" cm="1">
        <f t="array" aca="1" ref="BB252" ca="1">_xlfn.IFS(AX252="","",(AY252+BA252)&gt;AX252,AZ252+(AX252-AY252),TRUE,AX252)</f>
        <v/>
      </c>
    </row>
    <row r="253" spans="1:54" x14ac:dyDescent="0.3">
      <c r="A253">
        <v>241</v>
      </c>
      <c r="C253" s="9">
        <f t="shared" ca="1" si="9"/>
        <v>0</v>
      </c>
      <c r="D253" t="str">
        <f t="shared" ca="1" si="10"/>
        <v/>
      </c>
      <c r="E253" t="str" cm="1">
        <f t="array" aca="1" ref="E253" ca="1">_xlfn.IFS($C253=0,"",
NOT(ISERROR(VALUE(LEFT($C253,1)))),"V",
$A253=1,"begn",
TRUE,LEFT($C253,4)
)</f>
        <v/>
      </c>
      <c r="F253" t="str" cm="1">
        <f t="array" aca="1" ref="F253" ca="1">_xlfn.IFS($C253=0,"",
TRUE,_xlfn.TEXTSPLIT(IF($A253=1,MID($C253,7,1000),$C253)," ")
)</f>
        <v/>
      </c>
      <c r="U253"/>
      <c r="Z253" s="37" t="str">
        <f t="shared" ca="1" si="11"/>
        <v/>
      </c>
      <c r="AA253" t="str" cm="1">
        <f t="array" aca="1" ref="AA253" ca="1">_xlfn.IFS($Z253="","",TRUE,IFERROR(_xlfn.XLOOKUP(Z253,INDEX(XSEED,0,2),INDEX(XSEED,0,2),,-1),-1))</f>
        <v/>
      </c>
      <c r="AB253" t="str" cm="1">
        <f t="array" aca="1" ref="AB253" ca="1">_xlfn.IFS($Z253="","",TRUE,IFERROR(_xlfn.XLOOKUP(Z253,INDEX(XSEED,0,2),INDEX(XSEED,0,1),,-1),-1))</f>
        <v/>
      </c>
      <c r="AC253" t="str" cm="1">
        <f t="array" aca="1" ref="AC253" ca="1">_xlfn.IFS($Z253="","",TRUE,IFERROR(_xlfn.XLOOKUP(Z253,INDEX(XSEED,0,2),INDEX(XSEED,0,3),,-1),-1))</f>
        <v/>
      </c>
      <c r="AD253" s="39" t="str" cm="1">
        <f t="array" aca="1" ref="AD253" ca="1">_xlfn.IFS(Z253="","",(AA253+AC253)&gt;Z253,AB253+(Z253-AA253),TRUE,Z253)</f>
        <v/>
      </c>
      <c r="AE253" t="str" cm="1">
        <f t="array" aca="1" ref="AE253" ca="1">_xlfn.IFS($AD253="","",TRUE,IFERROR(_xlfn.XLOOKUP(AD253,INDEX(XSOIL,0,2),INDEX(XSOIL,0,2),,-1),-1))</f>
        <v/>
      </c>
      <c r="AF253" t="str" cm="1">
        <f t="array" aca="1" ref="AF253" ca="1">_xlfn.IFS($AD253="","",TRUE,IFERROR(_xlfn.XLOOKUP(AD253,INDEX(XSOIL,0,2),INDEX(XSOIL,0,1),,-1),-1))</f>
        <v/>
      </c>
      <c r="AG253" t="str" cm="1">
        <f t="array" aca="1" ref="AG253" ca="1">_xlfn.IFS($AD253="","",TRUE,IFERROR(_xlfn.XLOOKUP(AD253,INDEX(XSOIL,0,2),INDEX(XSOIL,0,3),,-1),-1))</f>
        <v/>
      </c>
      <c r="AH253" s="39" t="str" cm="1">
        <f t="array" aca="1" ref="AH253" ca="1">_xlfn.IFS(AD253="","",(AE253+AG253)&gt;AD253,AF253+(AD253-AE253),TRUE,AD253)</f>
        <v/>
      </c>
      <c r="AI253" t="str" cm="1">
        <f t="array" aca="1" ref="AI253" ca="1">_xlfn.IFS($AH253="","",TRUE,IFERROR(_xlfn.XLOOKUP(AH253,INDEX(XFERT,0,2),INDEX(XFERT,0,2),,-1),-1))</f>
        <v/>
      </c>
      <c r="AJ253" t="str" cm="1">
        <f t="array" aca="1" ref="AJ253" ca="1">_xlfn.IFS($AH253="","",TRUE,IFERROR(_xlfn.XLOOKUP(AH253,INDEX(XFERT,0,2),INDEX(XFERT,0,1),,-1),-1))</f>
        <v/>
      </c>
      <c r="AK253" t="str" cm="1">
        <f t="array" aca="1" ref="AK253" ca="1">_xlfn.IFS($AH253="","",TRUE,IFERROR(_xlfn.XLOOKUP(AH253,INDEX(XFERT,0,2),INDEX(XFERT,0,3),,-1),-1))</f>
        <v/>
      </c>
      <c r="AL253" s="39" t="str" cm="1">
        <f t="array" aca="1" ref="AL253" ca="1">_xlfn.IFS(AH253="","",(AI253+AK253)&gt;AH253,AJ253+(AH253-AI253),TRUE,AH253)</f>
        <v/>
      </c>
      <c r="AM253" t="str" cm="1">
        <f t="array" aca="1" ref="AM253" ca="1">_xlfn.IFS($AL253="","",TRUE,IFERROR(_xlfn.XLOOKUP(AL253,INDEX(XWATE,0,2),INDEX(XWATE,0,2),,-1),-1))</f>
        <v/>
      </c>
      <c r="AN253" t="str" cm="1">
        <f t="array" aca="1" ref="AN253" ca="1">_xlfn.IFS($AL253="","",TRUE,IFERROR(_xlfn.XLOOKUP(AL253,INDEX(XWATE,0,2),INDEX(XWATE,0,1),,-1),-1))</f>
        <v/>
      </c>
      <c r="AO253" t="str" cm="1">
        <f t="array" aca="1" ref="AO253" ca="1">_xlfn.IFS($AL253="","",TRUE,IFERROR(_xlfn.XLOOKUP(AL253,INDEX(XWATE,0,2),INDEX(XWATE,0,3),,-1),-1))</f>
        <v/>
      </c>
      <c r="AP253" s="39" t="str" cm="1">
        <f t="array" aca="1" ref="AP253" ca="1">_xlfn.IFS(AL253="","",(AM253+AO253)&gt;AL253,AN253+(AL253-AM253),TRUE,AL253)</f>
        <v/>
      </c>
      <c r="AQ253" t="str" cm="1">
        <f t="array" aca="1" ref="AQ253" ca="1">_xlfn.IFS($AP253="","",TRUE,IFERROR(_xlfn.XLOOKUP(AP253,INDEX(XLIGH,0,2),INDEX(XLIGH,0,2),,-1),-1))</f>
        <v/>
      </c>
      <c r="AR253" t="str" cm="1">
        <f t="array" aca="1" ref="AR253" ca="1">_xlfn.IFS($AP253="","",TRUE,IFERROR(_xlfn.XLOOKUP(AP253,INDEX(XLIGH,0,2),INDEX(XLIGH,0,1),,-1),-1))</f>
        <v/>
      </c>
      <c r="AS253" t="str" cm="1">
        <f t="array" aca="1" ref="AS253" ca="1">_xlfn.IFS($AP253="","",TRUE,IFERROR(_xlfn.XLOOKUP(AP253,INDEX(XLIGH,0,2),INDEX(XLIGH,0,3),,-1),-1))</f>
        <v/>
      </c>
      <c r="AT253" s="39" t="str" cm="1">
        <f t="array" aca="1" ref="AT253" ca="1">_xlfn.IFS(AP253="","",(AQ253+AS253)&gt;AP253,AR253+(AP253-AQ253),TRUE,AP253)</f>
        <v/>
      </c>
      <c r="AU253" t="str" cm="1">
        <f t="array" aca="1" ref="AU253" ca="1">_xlfn.IFS($AT253="","",TRUE,IFERROR(_xlfn.XLOOKUP(AT253,INDEX(XTEMP,0,2),INDEX(XTEMP,0,2),,-1),-1))</f>
        <v/>
      </c>
      <c r="AV253" t="str" cm="1">
        <f t="array" aca="1" ref="AV253" ca="1">_xlfn.IFS($AT253="","",TRUE,IFERROR(_xlfn.XLOOKUP(AT253,INDEX(XTEMP,0,2),INDEX(XTEMP,0,1),,-1),-1))</f>
        <v/>
      </c>
      <c r="AW253" t="str" cm="1">
        <f t="array" aca="1" ref="AW253" ca="1">_xlfn.IFS($AT253="","",TRUE,IFERROR(_xlfn.XLOOKUP(AT253,INDEX(XTEMP,0,2),INDEX(XTEMP,0,3),,-1),-1))</f>
        <v/>
      </c>
      <c r="AX253" s="39" t="str" cm="1">
        <f t="array" aca="1" ref="AX253" ca="1">_xlfn.IFS(AT253="","",(AU253+AW253)&gt;AT253,AV253+(AT253-AU253),TRUE,AT253)</f>
        <v/>
      </c>
      <c r="AY253" t="str" cm="1">
        <f t="array" aca="1" ref="AY253" ca="1">_xlfn.IFS($AX253="","",TRUE,IFERROR(_xlfn.XLOOKUP(AX253,INDEX(XHUMI,0,2),INDEX(XHUMI,0,2),,-1),-1))</f>
        <v/>
      </c>
      <c r="AZ253" t="str" cm="1">
        <f t="array" aca="1" ref="AZ253" ca="1">_xlfn.IFS($AX253="","",TRUE,IFERROR(_xlfn.XLOOKUP(AX253,INDEX(XHUMI,0,2),INDEX(XHUMI,0,1),,-1),-1))</f>
        <v/>
      </c>
      <c r="BA253" t="str" cm="1">
        <f t="array" aca="1" ref="BA253" ca="1">_xlfn.IFS($AX253="","",TRUE,IFERROR(_xlfn.XLOOKUP(AX253,INDEX(XHUMI,0,2),INDEX(XHUMI,0,3),,-1),-1))</f>
        <v/>
      </c>
      <c r="BB253" s="39" t="str" cm="1">
        <f t="array" aca="1" ref="BB253" ca="1">_xlfn.IFS(AX253="","",(AY253+BA253)&gt;AX253,AZ253+(AX253-AY253),TRUE,AX253)</f>
        <v/>
      </c>
    </row>
    <row r="254" spans="1:54" x14ac:dyDescent="0.3">
      <c r="A254">
        <v>242</v>
      </c>
      <c r="C254" s="9">
        <f t="shared" ca="1" si="9"/>
        <v>0</v>
      </c>
      <c r="D254" t="str">
        <f t="shared" ca="1" si="10"/>
        <v/>
      </c>
      <c r="E254" t="str" cm="1">
        <f t="array" aca="1" ref="E254" ca="1">_xlfn.IFS($C254=0,"",
NOT(ISERROR(VALUE(LEFT($C254,1)))),"V",
$A254=1,"begn",
TRUE,LEFT($C254,4)
)</f>
        <v/>
      </c>
      <c r="F254" t="str" cm="1">
        <f t="array" aca="1" ref="F254" ca="1">_xlfn.IFS($C254=0,"",
TRUE,_xlfn.TEXTSPLIT(IF($A254=1,MID($C254,7,1000),$C254)," ")
)</f>
        <v/>
      </c>
      <c r="U254"/>
      <c r="Z254" s="37" t="str">
        <f t="shared" ca="1" si="11"/>
        <v/>
      </c>
      <c r="AA254" t="str" cm="1">
        <f t="array" aca="1" ref="AA254" ca="1">_xlfn.IFS($Z254="","",TRUE,IFERROR(_xlfn.XLOOKUP(Z254,INDEX(XSEED,0,2),INDEX(XSEED,0,2),,-1),-1))</f>
        <v/>
      </c>
      <c r="AB254" t="str" cm="1">
        <f t="array" aca="1" ref="AB254" ca="1">_xlfn.IFS($Z254="","",TRUE,IFERROR(_xlfn.XLOOKUP(Z254,INDEX(XSEED,0,2),INDEX(XSEED,0,1),,-1),-1))</f>
        <v/>
      </c>
      <c r="AC254" t="str" cm="1">
        <f t="array" aca="1" ref="AC254" ca="1">_xlfn.IFS($Z254="","",TRUE,IFERROR(_xlfn.XLOOKUP(Z254,INDEX(XSEED,0,2),INDEX(XSEED,0,3),,-1),-1))</f>
        <v/>
      </c>
      <c r="AD254" s="39" t="str" cm="1">
        <f t="array" aca="1" ref="AD254" ca="1">_xlfn.IFS(Z254="","",(AA254+AC254)&gt;Z254,AB254+(Z254-AA254),TRUE,Z254)</f>
        <v/>
      </c>
      <c r="AE254" t="str" cm="1">
        <f t="array" aca="1" ref="AE254" ca="1">_xlfn.IFS($AD254="","",TRUE,IFERROR(_xlfn.XLOOKUP(AD254,INDEX(XSOIL,0,2),INDEX(XSOIL,0,2),,-1),-1))</f>
        <v/>
      </c>
      <c r="AF254" t="str" cm="1">
        <f t="array" aca="1" ref="AF254" ca="1">_xlfn.IFS($AD254="","",TRUE,IFERROR(_xlfn.XLOOKUP(AD254,INDEX(XSOIL,0,2),INDEX(XSOIL,0,1),,-1),-1))</f>
        <v/>
      </c>
      <c r="AG254" t="str" cm="1">
        <f t="array" aca="1" ref="AG254" ca="1">_xlfn.IFS($AD254="","",TRUE,IFERROR(_xlfn.XLOOKUP(AD254,INDEX(XSOIL,0,2),INDEX(XSOIL,0,3),,-1),-1))</f>
        <v/>
      </c>
      <c r="AH254" s="39" t="str" cm="1">
        <f t="array" aca="1" ref="AH254" ca="1">_xlfn.IFS(AD254="","",(AE254+AG254)&gt;AD254,AF254+(AD254-AE254),TRUE,AD254)</f>
        <v/>
      </c>
      <c r="AI254" t="str" cm="1">
        <f t="array" aca="1" ref="AI254" ca="1">_xlfn.IFS($AH254="","",TRUE,IFERROR(_xlfn.XLOOKUP(AH254,INDEX(XFERT,0,2),INDEX(XFERT,0,2),,-1),-1))</f>
        <v/>
      </c>
      <c r="AJ254" t="str" cm="1">
        <f t="array" aca="1" ref="AJ254" ca="1">_xlfn.IFS($AH254="","",TRUE,IFERROR(_xlfn.XLOOKUP(AH254,INDEX(XFERT,0,2),INDEX(XFERT,0,1),,-1),-1))</f>
        <v/>
      </c>
      <c r="AK254" t="str" cm="1">
        <f t="array" aca="1" ref="AK254" ca="1">_xlfn.IFS($AH254="","",TRUE,IFERROR(_xlfn.XLOOKUP(AH254,INDEX(XFERT,0,2),INDEX(XFERT,0,3),,-1),-1))</f>
        <v/>
      </c>
      <c r="AL254" s="39" t="str" cm="1">
        <f t="array" aca="1" ref="AL254" ca="1">_xlfn.IFS(AH254="","",(AI254+AK254)&gt;AH254,AJ254+(AH254-AI254),TRUE,AH254)</f>
        <v/>
      </c>
      <c r="AM254" t="str" cm="1">
        <f t="array" aca="1" ref="AM254" ca="1">_xlfn.IFS($AL254="","",TRUE,IFERROR(_xlfn.XLOOKUP(AL254,INDEX(XWATE,0,2),INDEX(XWATE,0,2),,-1),-1))</f>
        <v/>
      </c>
      <c r="AN254" t="str" cm="1">
        <f t="array" aca="1" ref="AN254" ca="1">_xlfn.IFS($AL254="","",TRUE,IFERROR(_xlfn.XLOOKUP(AL254,INDEX(XWATE,0,2),INDEX(XWATE,0,1),,-1),-1))</f>
        <v/>
      </c>
      <c r="AO254" t="str" cm="1">
        <f t="array" aca="1" ref="AO254" ca="1">_xlfn.IFS($AL254="","",TRUE,IFERROR(_xlfn.XLOOKUP(AL254,INDEX(XWATE,0,2),INDEX(XWATE,0,3),,-1),-1))</f>
        <v/>
      </c>
      <c r="AP254" s="39" t="str" cm="1">
        <f t="array" aca="1" ref="AP254" ca="1">_xlfn.IFS(AL254="","",(AM254+AO254)&gt;AL254,AN254+(AL254-AM254),TRUE,AL254)</f>
        <v/>
      </c>
      <c r="AQ254" t="str" cm="1">
        <f t="array" aca="1" ref="AQ254" ca="1">_xlfn.IFS($AP254="","",TRUE,IFERROR(_xlfn.XLOOKUP(AP254,INDEX(XLIGH,0,2),INDEX(XLIGH,0,2),,-1),-1))</f>
        <v/>
      </c>
      <c r="AR254" t="str" cm="1">
        <f t="array" aca="1" ref="AR254" ca="1">_xlfn.IFS($AP254="","",TRUE,IFERROR(_xlfn.XLOOKUP(AP254,INDEX(XLIGH,0,2),INDEX(XLIGH,0,1),,-1),-1))</f>
        <v/>
      </c>
      <c r="AS254" t="str" cm="1">
        <f t="array" aca="1" ref="AS254" ca="1">_xlfn.IFS($AP254="","",TRUE,IFERROR(_xlfn.XLOOKUP(AP254,INDEX(XLIGH,0,2),INDEX(XLIGH,0,3),,-1),-1))</f>
        <v/>
      </c>
      <c r="AT254" s="39" t="str" cm="1">
        <f t="array" aca="1" ref="AT254" ca="1">_xlfn.IFS(AP254="","",(AQ254+AS254)&gt;AP254,AR254+(AP254-AQ254),TRUE,AP254)</f>
        <v/>
      </c>
      <c r="AU254" t="str" cm="1">
        <f t="array" aca="1" ref="AU254" ca="1">_xlfn.IFS($AT254="","",TRUE,IFERROR(_xlfn.XLOOKUP(AT254,INDEX(XTEMP,0,2),INDEX(XTEMP,0,2),,-1),-1))</f>
        <v/>
      </c>
      <c r="AV254" t="str" cm="1">
        <f t="array" aca="1" ref="AV254" ca="1">_xlfn.IFS($AT254="","",TRUE,IFERROR(_xlfn.XLOOKUP(AT254,INDEX(XTEMP,0,2),INDEX(XTEMP,0,1),,-1),-1))</f>
        <v/>
      </c>
      <c r="AW254" t="str" cm="1">
        <f t="array" aca="1" ref="AW254" ca="1">_xlfn.IFS($AT254="","",TRUE,IFERROR(_xlfn.XLOOKUP(AT254,INDEX(XTEMP,0,2),INDEX(XTEMP,0,3),,-1),-1))</f>
        <v/>
      </c>
      <c r="AX254" s="39" t="str" cm="1">
        <f t="array" aca="1" ref="AX254" ca="1">_xlfn.IFS(AT254="","",(AU254+AW254)&gt;AT254,AV254+(AT254-AU254),TRUE,AT254)</f>
        <v/>
      </c>
      <c r="AY254" t="str" cm="1">
        <f t="array" aca="1" ref="AY254" ca="1">_xlfn.IFS($AX254="","",TRUE,IFERROR(_xlfn.XLOOKUP(AX254,INDEX(XHUMI,0,2),INDEX(XHUMI,0,2),,-1),-1))</f>
        <v/>
      </c>
      <c r="AZ254" t="str" cm="1">
        <f t="array" aca="1" ref="AZ254" ca="1">_xlfn.IFS($AX254="","",TRUE,IFERROR(_xlfn.XLOOKUP(AX254,INDEX(XHUMI,0,2),INDEX(XHUMI,0,1),,-1),-1))</f>
        <v/>
      </c>
      <c r="BA254" t="str" cm="1">
        <f t="array" aca="1" ref="BA254" ca="1">_xlfn.IFS($AX254="","",TRUE,IFERROR(_xlfn.XLOOKUP(AX254,INDEX(XHUMI,0,2),INDEX(XHUMI,0,3),,-1),-1))</f>
        <v/>
      </c>
      <c r="BB254" s="39" t="str" cm="1">
        <f t="array" aca="1" ref="BB254" ca="1">_xlfn.IFS(AX254="","",(AY254+BA254)&gt;AX254,AZ254+(AX254-AY254),TRUE,AX254)</f>
        <v/>
      </c>
    </row>
    <row r="255" spans="1:54" x14ac:dyDescent="0.3">
      <c r="A255">
        <v>243</v>
      </c>
      <c r="C255" s="9">
        <f t="shared" ca="1" si="9"/>
        <v>0</v>
      </c>
      <c r="D255" t="str">
        <f t="shared" ca="1" si="10"/>
        <v/>
      </c>
      <c r="E255" t="str" cm="1">
        <f t="array" aca="1" ref="E255" ca="1">_xlfn.IFS($C255=0,"",
NOT(ISERROR(VALUE(LEFT($C255,1)))),"V",
$A255=1,"begn",
TRUE,LEFT($C255,4)
)</f>
        <v/>
      </c>
      <c r="F255" t="str" cm="1">
        <f t="array" aca="1" ref="F255" ca="1">_xlfn.IFS($C255=0,"",
TRUE,_xlfn.TEXTSPLIT(IF($A255=1,MID($C255,7,1000),$C255)," ")
)</f>
        <v/>
      </c>
      <c r="U255"/>
      <c r="Z255" s="37" t="str">
        <f t="shared" ca="1" si="11"/>
        <v/>
      </c>
      <c r="AA255" t="str" cm="1">
        <f t="array" aca="1" ref="AA255" ca="1">_xlfn.IFS($Z255="","",TRUE,IFERROR(_xlfn.XLOOKUP(Z255,INDEX(XSEED,0,2),INDEX(XSEED,0,2),,-1),-1))</f>
        <v/>
      </c>
      <c r="AB255" t="str" cm="1">
        <f t="array" aca="1" ref="AB255" ca="1">_xlfn.IFS($Z255="","",TRUE,IFERROR(_xlfn.XLOOKUP(Z255,INDEX(XSEED,0,2),INDEX(XSEED,0,1),,-1),-1))</f>
        <v/>
      </c>
      <c r="AC255" t="str" cm="1">
        <f t="array" aca="1" ref="AC255" ca="1">_xlfn.IFS($Z255="","",TRUE,IFERROR(_xlfn.XLOOKUP(Z255,INDEX(XSEED,0,2),INDEX(XSEED,0,3),,-1),-1))</f>
        <v/>
      </c>
      <c r="AD255" s="39" t="str" cm="1">
        <f t="array" aca="1" ref="AD255" ca="1">_xlfn.IFS(Z255="","",(AA255+AC255)&gt;Z255,AB255+(Z255-AA255),TRUE,Z255)</f>
        <v/>
      </c>
      <c r="AE255" t="str" cm="1">
        <f t="array" aca="1" ref="AE255" ca="1">_xlfn.IFS($AD255="","",TRUE,IFERROR(_xlfn.XLOOKUP(AD255,INDEX(XSOIL,0,2),INDEX(XSOIL,0,2),,-1),-1))</f>
        <v/>
      </c>
      <c r="AF255" t="str" cm="1">
        <f t="array" aca="1" ref="AF255" ca="1">_xlfn.IFS($AD255="","",TRUE,IFERROR(_xlfn.XLOOKUP(AD255,INDEX(XSOIL,0,2),INDEX(XSOIL,0,1),,-1),-1))</f>
        <v/>
      </c>
      <c r="AG255" t="str" cm="1">
        <f t="array" aca="1" ref="AG255" ca="1">_xlfn.IFS($AD255="","",TRUE,IFERROR(_xlfn.XLOOKUP(AD255,INDEX(XSOIL,0,2),INDEX(XSOIL,0,3),,-1),-1))</f>
        <v/>
      </c>
      <c r="AH255" s="39" t="str" cm="1">
        <f t="array" aca="1" ref="AH255" ca="1">_xlfn.IFS(AD255="","",(AE255+AG255)&gt;AD255,AF255+(AD255-AE255),TRUE,AD255)</f>
        <v/>
      </c>
      <c r="AI255" t="str" cm="1">
        <f t="array" aca="1" ref="AI255" ca="1">_xlfn.IFS($AH255="","",TRUE,IFERROR(_xlfn.XLOOKUP(AH255,INDEX(XFERT,0,2),INDEX(XFERT,0,2),,-1),-1))</f>
        <v/>
      </c>
      <c r="AJ255" t="str" cm="1">
        <f t="array" aca="1" ref="AJ255" ca="1">_xlfn.IFS($AH255="","",TRUE,IFERROR(_xlfn.XLOOKUP(AH255,INDEX(XFERT,0,2),INDEX(XFERT,0,1),,-1),-1))</f>
        <v/>
      </c>
      <c r="AK255" t="str" cm="1">
        <f t="array" aca="1" ref="AK255" ca="1">_xlfn.IFS($AH255="","",TRUE,IFERROR(_xlfn.XLOOKUP(AH255,INDEX(XFERT,0,2),INDEX(XFERT,0,3),,-1),-1))</f>
        <v/>
      </c>
      <c r="AL255" s="39" t="str" cm="1">
        <f t="array" aca="1" ref="AL255" ca="1">_xlfn.IFS(AH255="","",(AI255+AK255)&gt;AH255,AJ255+(AH255-AI255),TRUE,AH255)</f>
        <v/>
      </c>
      <c r="AM255" t="str" cm="1">
        <f t="array" aca="1" ref="AM255" ca="1">_xlfn.IFS($AL255="","",TRUE,IFERROR(_xlfn.XLOOKUP(AL255,INDEX(XWATE,0,2),INDEX(XWATE,0,2),,-1),-1))</f>
        <v/>
      </c>
      <c r="AN255" t="str" cm="1">
        <f t="array" aca="1" ref="AN255" ca="1">_xlfn.IFS($AL255="","",TRUE,IFERROR(_xlfn.XLOOKUP(AL255,INDEX(XWATE,0,2),INDEX(XWATE,0,1),,-1),-1))</f>
        <v/>
      </c>
      <c r="AO255" t="str" cm="1">
        <f t="array" aca="1" ref="AO255" ca="1">_xlfn.IFS($AL255="","",TRUE,IFERROR(_xlfn.XLOOKUP(AL255,INDEX(XWATE,0,2),INDEX(XWATE,0,3),,-1),-1))</f>
        <v/>
      </c>
      <c r="AP255" s="39" t="str" cm="1">
        <f t="array" aca="1" ref="AP255" ca="1">_xlfn.IFS(AL255="","",(AM255+AO255)&gt;AL255,AN255+(AL255-AM255),TRUE,AL255)</f>
        <v/>
      </c>
      <c r="AQ255" t="str" cm="1">
        <f t="array" aca="1" ref="AQ255" ca="1">_xlfn.IFS($AP255="","",TRUE,IFERROR(_xlfn.XLOOKUP(AP255,INDEX(XLIGH,0,2),INDEX(XLIGH,0,2),,-1),-1))</f>
        <v/>
      </c>
      <c r="AR255" t="str" cm="1">
        <f t="array" aca="1" ref="AR255" ca="1">_xlfn.IFS($AP255="","",TRUE,IFERROR(_xlfn.XLOOKUP(AP255,INDEX(XLIGH,0,2),INDEX(XLIGH,0,1),,-1),-1))</f>
        <v/>
      </c>
      <c r="AS255" t="str" cm="1">
        <f t="array" aca="1" ref="AS255" ca="1">_xlfn.IFS($AP255="","",TRUE,IFERROR(_xlfn.XLOOKUP(AP255,INDEX(XLIGH,0,2),INDEX(XLIGH,0,3),,-1),-1))</f>
        <v/>
      </c>
      <c r="AT255" s="39" t="str" cm="1">
        <f t="array" aca="1" ref="AT255" ca="1">_xlfn.IFS(AP255="","",(AQ255+AS255)&gt;AP255,AR255+(AP255-AQ255),TRUE,AP255)</f>
        <v/>
      </c>
      <c r="AU255" t="str" cm="1">
        <f t="array" aca="1" ref="AU255" ca="1">_xlfn.IFS($AT255="","",TRUE,IFERROR(_xlfn.XLOOKUP(AT255,INDEX(XTEMP,0,2),INDEX(XTEMP,0,2),,-1),-1))</f>
        <v/>
      </c>
      <c r="AV255" t="str" cm="1">
        <f t="array" aca="1" ref="AV255" ca="1">_xlfn.IFS($AT255="","",TRUE,IFERROR(_xlfn.XLOOKUP(AT255,INDEX(XTEMP,0,2),INDEX(XTEMP,0,1),,-1),-1))</f>
        <v/>
      </c>
      <c r="AW255" t="str" cm="1">
        <f t="array" aca="1" ref="AW255" ca="1">_xlfn.IFS($AT255="","",TRUE,IFERROR(_xlfn.XLOOKUP(AT255,INDEX(XTEMP,0,2),INDEX(XTEMP,0,3),,-1),-1))</f>
        <v/>
      </c>
      <c r="AX255" s="39" t="str" cm="1">
        <f t="array" aca="1" ref="AX255" ca="1">_xlfn.IFS(AT255="","",(AU255+AW255)&gt;AT255,AV255+(AT255-AU255),TRUE,AT255)</f>
        <v/>
      </c>
      <c r="AY255" t="str" cm="1">
        <f t="array" aca="1" ref="AY255" ca="1">_xlfn.IFS($AX255="","",TRUE,IFERROR(_xlfn.XLOOKUP(AX255,INDEX(XHUMI,0,2),INDEX(XHUMI,0,2),,-1),-1))</f>
        <v/>
      </c>
      <c r="AZ255" t="str" cm="1">
        <f t="array" aca="1" ref="AZ255" ca="1">_xlfn.IFS($AX255="","",TRUE,IFERROR(_xlfn.XLOOKUP(AX255,INDEX(XHUMI,0,2),INDEX(XHUMI,0,1),,-1),-1))</f>
        <v/>
      </c>
      <c r="BA255" t="str" cm="1">
        <f t="array" aca="1" ref="BA255" ca="1">_xlfn.IFS($AX255="","",TRUE,IFERROR(_xlfn.XLOOKUP(AX255,INDEX(XHUMI,0,2),INDEX(XHUMI,0,3),,-1),-1))</f>
        <v/>
      </c>
      <c r="BB255" s="39" t="str" cm="1">
        <f t="array" aca="1" ref="BB255" ca="1">_xlfn.IFS(AX255="","",(AY255+BA255)&gt;AX255,AZ255+(AX255-AY255),TRUE,AX255)</f>
        <v/>
      </c>
    </row>
    <row r="256" spans="1:54" x14ac:dyDescent="0.3">
      <c r="A256">
        <v>244</v>
      </c>
      <c r="C256" s="9">
        <f t="shared" ca="1" si="9"/>
        <v>0</v>
      </c>
      <c r="D256" t="str">
        <f t="shared" ca="1" si="10"/>
        <v/>
      </c>
      <c r="E256" t="str" cm="1">
        <f t="array" aca="1" ref="E256" ca="1">_xlfn.IFS($C256=0,"",
NOT(ISERROR(VALUE(LEFT($C256,1)))),"V",
$A256=1,"begn",
TRUE,LEFT($C256,4)
)</f>
        <v/>
      </c>
      <c r="F256" t="str" cm="1">
        <f t="array" aca="1" ref="F256" ca="1">_xlfn.IFS($C256=0,"",
TRUE,_xlfn.TEXTSPLIT(IF($A256=1,MID($C256,7,1000),$C256)," ")
)</f>
        <v/>
      </c>
      <c r="U256"/>
      <c r="Z256" s="37" t="str">
        <f t="shared" ca="1" si="11"/>
        <v/>
      </c>
      <c r="AA256" t="str" cm="1">
        <f t="array" aca="1" ref="AA256" ca="1">_xlfn.IFS($Z256="","",TRUE,IFERROR(_xlfn.XLOOKUP(Z256,INDEX(XSEED,0,2),INDEX(XSEED,0,2),,-1),-1))</f>
        <v/>
      </c>
      <c r="AB256" t="str" cm="1">
        <f t="array" aca="1" ref="AB256" ca="1">_xlfn.IFS($Z256="","",TRUE,IFERROR(_xlfn.XLOOKUP(Z256,INDEX(XSEED,0,2),INDEX(XSEED,0,1),,-1),-1))</f>
        <v/>
      </c>
      <c r="AC256" t="str" cm="1">
        <f t="array" aca="1" ref="AC256" ca="1">_xlfn.IFS($Z256="","",TRUE,IFERROR(_xlfn.XLOOKUP(Z256,INDEX(XSEED,0,2),INDEX(XSEED,0,3),,-1),-1))</f>
        <v/>
      </c>
      <c r="AD256" s="39" t="str" cm="1">
        <f t="array" aca="1" ref="AD256" ca="1">_xlfn.IFS(Z256="","",(AA256+AC256)&gt;Z256,AB256+(Z256-AA256),TRUE,Z256)</f>
        <v/>
      </c>
      <c r="AE256" t="str" cm="1">
        <f t="array" aca="1" ref="AE256" ca="1">_xlfn.IFS($AD256="","",TRUE,IFERROR(_xlfn.XLOOKUP(AD256,INDEX(XSOIL,0,2),INDEX(XSOIL,0,2),,-1),-1))</f>
        <v/>
      </c>
      <c r="AF256" t="str" cm="1">
        <f t="array" aca="1" ref="AF256" ca="1">_xlfn.IFS($AD256="","",TRUE,IFERROR(_xlfn.XLOOKUP(AD256,INDEX(XSOIL,0,2),INDEX(XSOIL,0,1),,-1),-1))</f>
        <v/>
      </c>
      <c r="AG256" t="str" cm="1">
        <f t="array" aca="1" ref="AG256" ca="1">_xlfn.IFS($AD256="","",TRUE,IFERROR(_xlfn.XLOOKUP(AD256,INDEX(XSOIL,0,2),INDEX(XSOIL,0,3),,-1),-1))</f>
        <v/>
      </c>
      <c r="AH256" s="39" t="str" cm="1">
        <f t="array" aca="1" ref="AH256" ca="1">_xlfn.IFS(AD256="","",(AE256+AG256)&gt;AD256,AF256+(AD256-AE256),TRUE,AD256)</f>
        <v/>
      </c>
      <c r="AI256" t="str" cm="1">
        <f t="array" aca="1" ref="AI256" ca="1">_xlfn.IFS($AH256="","",TRUE,IFERROR(_xlfn.XLOOKUP(AH256,INDEX(XFERT,0,2),INDEX(XFERT,0,2),,-1),-1))</f>
        <v/>
      </c>
      <c r="AJ256" t="str" cm="1">
        <f t="array" aca="1" ref="AJ256" ca="1">_xlfn.IFS($AH256="","",TRUE,IFERROR(_xlfn.XLOOKUP(AH256,INDEX(XFERT,0,2),INDEX(XFERT,0,1),,-1),-1))</f>
        <v/>
      </c>
      <c r="AK256" t="str" cm="1">
        <f t="array" aca="1" ref="AK256" ca="1">_xlfn.IFS($AH256="","",TRUE,IFERROR(_xlfn.XLOOKUP(AH256,INDEX(XFERT,0,2),INDEX(XFERT,0,3),,-1),-1))</f>
        <v/>
      </c>
      <c r="AL256" s="39" t="str" cm="1">
        <f t="array" aca="1" ref="AL256" ca="1">_xlfn.IFS(AH256="","",(AI256+AK256)&gt;AH256,AJ256+(AH256-AI256),TRUE,AH256)</f>
        <v/>
      </c>
      <c r="AM256" t="str" cm="1">
        <f t="array" aca="1" ref="AM256" ca="1">_xlfn.IFS($AL256="","",TRUE,IFERROR(_xlfn.XLOOKUP(AL256,INDEX(XWATE,0,2),INDEX(XWATE,0,2),,-1),-1))</f>
        <v/>
      </c>
      <c r="AN256" t="str" cm="1">
        <f t="array" aca="1" ref="AN256" ca="1">_xlfn.IFS($AL256="","",TRUE,IFERROR(_xlfn.XLOOKUP(AL256,INDEX(XWATE,0,2),INDEX(XWATE,0,1),,-1),-1))</f>
        <v/>
      </c>
      <c r="AO256" t="str" cm="1">
        <f t="array" aca="1" ref="AO256" ca="1">_xlfn.IFS($AL256="","",TRUE,IFERROR(_xlfn.XLOOKUP(AL256,INDEX(XWATE,0,2),INDEX(XWATE,0,3),,-1),-1))</f>
        <v/>
      </c>
      <c r="AP256" s="39" t="str" cm="1">
        <f t="array" aca="1" ref="AP256" ca="1">_xlfn.IFS(AL256="","",(AM256+AO256)&gt;AL256,AN256+(AL256-AM256),TRUE,AL256)</f>
        <v/>
      </c>
      <c r="AQ256" t="str" cm="1">
        <f t="array" aca="1" ref="AQ256" ca="1">_xlfn.IFS($AP256="","",TRUE,IFERROR(_xlfn.XLOOKUP(AP256,INDEX(XLIGH,0,2),INDEX(XLIGH,0,2),,-1),-1))</f>
        <v/>
      </c>
      <c r="AR256" t="str" cm="1">
        <f t="array" aca="1" ref="AR256" ca="1">_xlfn.IFS($AP256="","",TRUE,IFERROR(_xlfn.XLOOKUP(AP256,INDEX(XLIGH,0,2),INDEX(XLIGH,0,1),,-1),-1))</f>
        <v/>
      </c>
      <c r="AS256" t="str" cm="1">
        <f t="array" aca="1" ref="AS256" ca="1">_xlfn.IFS($AP256="","",TRUE,IFERROR(_xlfn.XLOOKUP(AP256,INDEX(XLIGH,0,2),INDEX(XLIGH,0,3),,-1),-1))</f>
        <v/>
      </c>
      <c r="AT256" s="39" t="str" cm="1">
        <f t="array" aca="1" ref="AT256" ca="1">_xlfn.IFS(AP256="","",(AQ256+AS256)&gt;AP256,AR256+(AP256-AQ256),TRUE,AP256)</f>
        <v/>
      </c>
      <c r="AU256" t="str" cm="1">
        <f t="array" aca="1" ref="AU256" ca="1">_xlfn.IFS($AT256="","",TRUE,IFERROR(_xlfn.XLOOKUP(AT256,INDEX(XTEMP,0,2),INDEX(XTEMP,0,2),,-1),-1))</f>
        <v/>
      </c>
      <c r="AV256" t="str" cm="1">
        <f t="array" aca="1" ref="AV256" ca="1">_xlfn.IFS($AT256="","",TRUE,IFERROR(_xlfn.XLOOKUP(AT256,INDEX(XTEMP,0,2),INDEX(XTEMP,0,1),,-1),-1))</f>
        <v/>
      </c>
      <c r="AW256" t="str" cm="1">
        <f t="array" aca="1" ref="AW256" ca="1">_xlfn.IFS($AT256="","",TRUE,IFERROR(_xlfn.XLOOKUP(AT256,INDEX(XTEMP,0,2),INDEX(XTEMP,0,3),,-1),-1))</f>
        <v/>
      </c>
      <c r="AX256" s="39" t="str" cm="1">
        <f t="array" aca="1" ref="AX256" ca="1">_xlfn.IFS(AT256="","",(AU256+AW256)&gt;AT256,AV256+(AT256-AU256),TRUE,AT256)</f>
        <v/>
      </c>
      <c r="AY256" t="str" cm="1">
        <f t="array" aca="1" ref="AY256" ca="1">_xlfn.IFS($AX256="","",TRUE,IFERROR(_xlfn.XLOOKUP(AX256,INDEX(XHUMI,0,2),INDEX(XHUMI,0,2),,-1),-1))</f>
        <v/>
      </c>
      <c r="AZ256" t="str" cm="1">
        <f t="array" aca="1" ref="AZ256" ca="1">_xlfn.IFS($AX256="","",TRUE,IFERROR(_xlfn.XLOOKUP(AX256,INDEX(XHUMI,0,2),INDEX(XHUMI,0,1),,-1),-1))</f>
        <v/>
      </c>
      <c r="BA256" t="str" cm="1">
        <f t="array" aca="1" ref="BA256" ca="1">_xlfn.IFS($AX256="","",TRUE,IFERROR(_xlfn.XLOOKUP(AX256,INDEX(XHUMI,0,2),INDEX(XHUMI,0,3),,-1),-1))</f>
        <v/>
      </c>
      <c r="BB256" s="39" t="str" cm="1">
        <f t="array" aca="1" ref="BB256" ca="1">_xlfn.IFS(AX256="","",(AY256+BA256)&gt;AX256,AZ256+(AX256-AY256),TRUE,AX256)</f>
        <v/>
      </c>
    </row>
    <row r="257" spans="1:54" x14ac:dyDescent="0.3">
      <c r="A257">
        <v>245</v>
      </c>
      <c r="C257" s="9">
        <f t="shared" ca="1" si="9"/>
        <v>0</v>
      </c>
      <c r="D257" t="str">
        <f t="shared" ca="1" si="10"/>
        <v/>
      </c>
      <c r="E257" t="str" cm="1">
        <f t="array" aca="1" ref="E257" ca="1">_xlfn.IFS($C257=0,"",
NOT(ISERROR(VALUE(LEFT($C257,1)))),"V",
$A257=1,"begn",
TRUE,LEFT($C257,4)
)</f>
        <v/>
      </c>
      <c r="F257" t="str" cm="1">
        <f t="array" aca="1" ref="F257" ca="1">_xlfn.IFS($C257=0,"",
TRUE,_xlfn.TEXTSPLIT(IF($A257=1,MID($C257,7,1000),$C257)," ")
)</f>
        <v/>
      </c>
      <c r="U257"/>
      <c r="Z257" s="37" t="str">
        <f t="shared" ca="1" si="11"/>
        <v/>
      </c>
      <c r="AA257" t="str" cm="1">
        <f t="array" aca="1" ref="AA257" ca="1">_xlfn.IFS($Z257="","",TRUE,IFERROR(_xlfn.XLOOKUP(Z257,INDEX(XSEED,0,2),INDEX(XSEED,0,2),,-1),-1))</f>
        <v/>
      </c>
      <c r="AB257" t="str" cm="1">
        <f t="array" aca="1" ref="AB257" ca="1">_xlfn.IFS($Z257="","",TRUE,IFERROR(_xlfn.XLOOKUP(Z257,INDEX(XSEED,0,2),INDEX(XSEED,0,1),,-1),-1))</f>
        <v/>
      </c>
      <c r="AC257" t="str" cm="1">
        <f t="array" aca="1" ref="AC257" ca="1">_xlfn.IFS($Z257="","",TRUE,IFERROR(_xlfn.XLOOKUP(Z257,INDEX(XSEED,0,2),INDEX(XSEED,0,3),,-1),-1))</f>
        <v/>
      </c>
      <c r="AD257" s="39" t="str" cm="1">
        <f t="array" aca="1" ref="AD257" ca="1">_xlfn.IFS(Z257="","",(AA257+AC257)&gt;Z257,AB257+(Z257-AA257),TRUE,Z257)</f>
        <v/>
      </c>
      <c r="AE257" t="str" cm="1">
        <f t="array" aca="1" ref="AE257" ca="1">_xlfn.IFS($AD257="","",TRUE,IFERROR(_xlfn.XLOOKUP(AD257,INDEX(XSOIL,0,2),INDEX(XSOIL,0,2),,-1),-1))</f>
        <v/>
      </c>
      <c r="AF257" t="str" cm="1">
        <f t="array" aca="1" ref="AF257" ca="1">_xlfn.IFS($AD257="","",TRUE,IFERROR(_xlfn.XLOOKUP(AD257,INDEX(XSOIL,0,2),INDEX(XSOIL,0,1),,-1),-1))</f>
        <v/>
      </c>
      <c r="AG257" t="str" cm="1">
        <f t="array" aca="1" ref="AG257" ca="1">_xlfn.IFS($AD257="","",TRUE,IFERROR(_xlfn.XLOOKUP(AD257,INDEX(XSOIL,0,2),INDEX(XSOIL,0,3),,-1),-1))</f>
        <v/>
      </c>
      <c r="AH257" s="39" t="str" cm="1">
        <f t="array" aca="1" ref="AH257" ca="1">_xlfn.IFS(AD257="","",(AE257+AG257)&gt;AD257,AF257+(AD257-AE257),TRUE,AD257)</f>
        <v/>
      </c>
      <c r="AI257" t="str" cm="1">
        <f t="array" aca="1" ref="AI257" ca="1">_xlfn.IFS($AH257="","",TRUE,IFERROR(_xlfn.XLOOKUP(AH257,INDEX(XFERT,0,2),INDEX(XFERT,0,2),,-1),-1))</f>
        <v/>
      </c>
      <c r="AJ257" t="str" cm="1">
        <f t="array" aca="1" ref="AJ257" ca="1">_xlfn.IFS($AH257="","",TRUE,IFERROR(_xlfn.XLOOKUP(AH257,INDEX(XFERT,0,2),INDEX(XFERT,0,1),,-1),-1))</f>
        <v/>
      </c>
      <c r="AK257" t="str" cm="1">
        <f t="array" aca="1" ref="AK257" ca="1">_xlfn.IFS($AH257="","",TRUE,IFERROR(_xlfn.XLOOKUP(AH257,INDEX(XFERT,0,2),INDEX(XFERT,0,3),,-1),-1))</f>
        <v/>
      </c>
      <c r="AL257" s="39" t="str" cm="1">
        <f t="array" aca="1" ref="AL257" ca="1">_xlfn.IFS(AH257="","",(AI257+AK257)&gt;AH257,AJ257+(AH257-AI257),TRUE,AH257)</f>
        <v/>
      </c>
      <c r="AM257" t="str" cm="1">
        <f t="array" aca="1" ref="AM257" ca="1">_xlfn.IFS($AL257="","",TRUE,IFERROR(_xlfn.XLOOKUP(AL257,INDEX(XWATE,0,2),INDEX(XWATE,0,2),,-1),-1))</f>
        <v/>
      </c>
      <c r="AN257" t="str" cm="1">
        <f t="array" aca="1" ref="AN257" ca="1">_xlfn.IFS($AL257="","",TRUE,IFERROR(_xlfn.XLOOKUP(AL257,INDEX(XWATE,0,2),INDEX(XWATE,0,1),,-1),-1))</f>
        <v/>
      </c>
      <c r="AO257" t="str" cm="1">
        <f t="array" aca="1" ref="AO257" ca="1">_xlfn.IFS($AL257="","",TRUE,IFERROR(_xlfn.XLOOKUP(AL257,INDEX(XWATE,0,2),INDEX(XWATE,0,3),,-1),-1))</f>
        <v/>
      </c>
      <c r="AP257" s="39" t="str" cm="1">
        <f t="array" aca="1" ref="AP257" ca="1">_xlfn.IFS(AL257="","",(AM257+AO257)&gt;AL257,AN257+(AL257-AM257),TRUE,AL257)</f>
        <v/>
      </c>
      <c r="AQ257" t="str" cm="1">
        <f t="array" aca="1" ref="AQ257" ca="1">_xlfn.IFS($AP257="","",TRUE,IFERROR(_xlfn.XLOOKUP(AP257,INDEX(XLIGH,0,2),INDEX(XLIGH,0,2),,-1),-1))</f>
        <v/>
      </c>
      <c r="AR257" t="str" cm="1">
        <f t="array" aca="1" ref="AR257" ca="1">_xlfn.IFS($AP257="","",TRUE,IFERROR(_xlfn.XLOOKUP(AP257,INDEX(XLIGH,0,2),INDEX(XLIGH,0,1),,-1),-1))</f>
        <v/>
      </c>
      <c r="AS257" t="str" cm="1">
        <f t="array" aca="1" ref="AS257" ca="1">_xlfn.IFS($AP257="","",TRUE,IFERROR(_xlfn.XLOOKUP(AP257,INDEX(XLIGH,0,2),INDEX(XLIGH,0,3),,-1),-1))</f>
        <v/>
      </c>
      <c r="AT257" s="39" t="str" cm="1">
        <f t="array" aca="1" ref="AT257" ca="1">_xlfn.IFS(AP257="","",(AQ257+AS257)&gt;AP257,AR257+(AP257-AQ257),TRUE,AP257)</f>
        <v/>
      </c>
      <c r="AU257" t="str" cm="1">
        <f t="array" aca="1" ref="AU257" ca="1">_xlfn.IFS($AT257="","",TRUE,IFERROR(_xlfn.XLOOKUP(AT257,INDEX(XTEMP,0,2),INDEX(XTEMP,0,2),,-1),-1))</f>
        <v/>
      </c>
      <c r="AV257" t="str" cm="1">
        <f t="array" aca="1" ref="AV257" ca="1">_xlfn.IFS($AT257="","",TRUE,IFERROR(_xlfn.XLOOKUP(AT257,INDEX(XTEMP,0,2),INDEX(XTEMP,0,1),,-1),-1))</f>
        <v/>
      </c>
      <c r="AW257" t="str" cm="1">
        <f t="array" aca="1" ref="AW257" ca="1">_xlfn.IFS($AT257="","",TRUE,IFERROR(_xlfn.XLOOKUP(AT257,INDEX(XTEMP,0,2),INDEX(XTEMP,0,3),,-1),-1))</f>
        <v/>
      </c>
      <c r="AX257" s="39" t="str" cm="1">
        <f t="array" aca="1" ref="AX257" ca="1">_xlfn.IFS(AT257="","",(AU257+AW257)&gt;AT257,AV257+(AT257-AU257),TRUE,AT257)</f>
        <v/>
      </c>
      <c r="AY257" t="str" cm="1">
        <f t="array" aca="1" ref="AY257" ca="1">_xlfn.IFS($AX257="","",TRUE,IFERROR(_xlfn.XLOOKUP(AX257,INDEX(XHUMI,0,2),INDEX(XHUMI,0,2),,-1),-1))</f>
        <v/>
      </c>
      <c r="AZ257" t="str" cm="1">
        <f t="array" aca="1" ref="AZ257" ca="1">_xlfn.IFS($AX257="","",TRUE,IFERROR(_xlfn.XLOOKUP(AX257,INDEX(XHUMI,0,2),INDEX(XHUMI,0,1),,-1),-1))</f>
        <v/>
      </c>
      <c r="BA257" t="str" cm="1">
        <f t="array" aca="1" ref="BA257" ca="1">_xlfn.IFS($AX257="","",TRUE,IFERROR(_xlfn.XLOOKUP(AX257,INDEX(XHUMI,0,2),INDEX(XHUMI,0,3),,-1),-1))</f>
        <v/>
      </c>
      <c r="BB257" s="39" t="str" cm="1">
        <f t="array" aca="1" ref="BB257" ca="1">_xlfn.IFS(AX257="","",(AY257+BA257)&gt;AX257,AZ257+(AX257-AY257),TRUE,AX257)</f>
        <v/>
      </c>
    </row>
    <row r="258" spans="1:54" x14ac:dyDescent="0.3">
      <c r="A258">
        <v>246</v>
      </c>
      <c r="C258" s="9">
        <f t="shared" ca="1" si="9"/>
        <v>0</v>
      </c>
      <c r="D258" t="str">
        <f t="shared" ca="1" si="10"/>
        <v/>
      </c>
      <c r="E258" t="str" cm="1">
        <f t="array" aca="1" ref="E258" ca="1">_xlfn.IFS($C258=0,"",
NOT(ISERROR(VALUE(LEFT($C258,1)))),"V",
$A258=1,"begn",
TRUE,LEFT($C258,4)
)</f>
        <v/>
      </c>
      <c r="F258" t="str" cm="1">
        <f t="array" aca="1" ref="F258" ca="1">_xlfn.IFS($C258=0,"",
TRUE,_xlfn.TEXTSPLIT(IF($A258=1,MID($C258,7,1000),$C258)," ")
)</f>
        <v/>
      </c>
      <c r="U258"/>
      <c r="Z258" s="37" t="str">
        <f t="shared" ca="1" si="11"/>
        <v/>
      </c>
      <c r="AA258" t="str" cm="1">
        <f t="array" aca="1" ref="AA258" ca="1">_xlfn.IFS($Z258="","",TRUE,IFERROR(_xlfn.XLOOKUP(Z258,INDEX(XSEED,0,2),INDEX(XSEED,0,2),,-1),-1))</f>
        <v/>
      </c>
      <c r="AB258" t="str" cm="1">
        <f t="array" aca="1" ref="AB258" ca="1">_xlfn.IFS($Z258="","",TRUE,IFERROR(_xlfn.XLOOKUP(Z258,INDEX(XSEED,0,2),INDEX(XSEED,0,1),,-1),-1))</f>
        <v/>
      </c>
      <c r="AC258" t="str" cm="1">
        <f t="array" aca="1" ref="AC258" ca="1">_xlfn.IFS($Z258="","",TRUE,IFERROR(_xlfn.XLOOKUP(Z258,INDEX(XSEED,0,2),INDEX(XSEED,0,3),,-1),-1))</f>
        <v/>
      </c>
      <c r="AD258" s="39" t="str" cm="1">
        <f t="array" aca="1" ref="AD258" ca="1">_xlfn.IFS(Z258="","",(AA258+AC258)&gt;Z258,AB258+(Z258-AA258),TRUE,Z258)</f>
        <v/>
      </c>
      <c r="AE258" t="str" cm="1">
        <f t="array" aca="1" ref="AE258" ca="1">_xlfn.IFS($AD258="","",TRUE,IFERROR(_xlfn.XLOOKUP(AD258,INDEX(XSOIL,0,2),INDEX(XSOIL,0,2),,-1),-1))</f>
        <v/>
      </c>
      <c r="AF258" t="str" cm="1">
        <f t="array" aca="1" ref="AF258" ca="1">_xlfn.IFS($AD258="","",TRUE,IFERROR(_xlfn.XLOOKUP(AD258,INDEX(XSOIL,0,2),INDEX(XSOIL,0,1),,-1),-1))</f>
        <v/>
      </c>
      <c r="AG258" t="str" cm="1">
        <f t="array" aca="1" ref="AG258" ca="1">_xlfn.IFS($AD258="","",TRUE,IFERROR(_xlfn.XLOOKUP(AD258,INDEX(XSOIL,0,2),INDEX(XSOIL,0,3),,-1),-1))</f>
        <v/>
      </c>
      <c r="AH258" s="39" t="str" cm="1">
        <f t="array" aca="1" ref="AH258" ca="1">_xlfn.IFS(AD258="","",(AE258+AG258)&gt;AD258,AF258+(AD258-AE258),TRUE,AD258)</f>
        <v/>
      </c>
      <c r="AI258" t="str" cm="1">
        <f t="array" aca="1" ref="AI258" ca="1">_xlfn.IFS($AH258="","",TRUE,IFERROR(_xlfn.XLOOKUP(AH258,INDEX(XFERT,0,2),INDEX(XFERT,0,2),,-1),-1))</f>
        <v/>
      </c>
      <c r="AJ258" t="str" cm="1">
        <f t="array" aca="1" ref="AJ258" ca="1">_xlfn.IFS($AH258="","",TRUE,IFERROR(_xlfn.XLOOKUP(AH258,INDEX(XFERT,0,2),INDEX(XFERT,0,1),,-1),-1))</f>
        <v/>
      </c>
      <c r="AK258" t="str" cm="1">
        <f t="array" aca="1" ref="AK258" ca="1">_xlfn.IFS($AH258="","",TRUE,IFERROR(_xlfn.XLOOKUP(AH258,INDEX(XFERT,0,2),INDEX(XFERT,0,3),,-1),-1))</f>
        <v/>
      </c>
      <c r="AL258" s="39" t="str" cm="1">
        <f t="array" aca="1" ref="AL258" ca="1">_xlfn.IFS(AH258="","",(AI258+AK258)&gt;AH258,AJ258+(AH258-AI258),TRUE,AH258)</f>
        <v/>
      </c>
      <c r="AM258" t="str" cm="1">
        <f t="array" aca="1" ref="AM258" ca="1">_xlfn.IFS($AL258="","",TRUE,IFERROR(_xlfn.XLOOKUP(AL258,INDEX(XWATE,0,2),INDEX(XWATE,0,2),,-1),-1))</f>
        <v/>
      </c>
      <c r="AN258" t="str" cm="1">
        <f t="array" aca="1" ref="AN258" ca="1">_xlfn.IFS($AL258="","",TRUE,IFERROR(_xlfn.XLOOKUP(AL258,INDEX(XWATE,0,2),INDEX(XWATE,0,1),,-1),-1))</f>
        <v/>
      </c>
      <c r="AO258" t="str" cm="1">
        <f t="array" aca="1" ref="AO258" ca="1">_xlfn.IFS($AL258="","",TRUE,IFERROR(_xlfn.XLOOKUP(AL258,INDEX(XWATE,0,2),INDEX(XWATE,0,3),,-1),-1))</f>
        <v/>
      </c>
      <c r="AP258" s="39" t="str" cm="1">
        <f t="array" aca="1" ref="AP258" ca="1">_xlfn.IFS(AL258="","",(AM258+AO258)&gt;AL258,AN258+(AL258-AM258),TRUE,AL258)</f>
        <v/>
      </c>
      <c r="AQ258" t="str" cm="1">
        <f t="array" aca="1" ref="AQ258" ca="1">_xlfn.IFS($AP258="","",TRUE,IFERROR(_xlfn.XLOOKUP(AP258,INDEX(XLIGH,0,2),INDEX(XLIGH,0,2),,-1),-1))</f>
        <v/>
      </c>
      <c r="AR258" t="str" cm="1">
        <f t="array" aca="1" ref="AR258" ca="1">_xlfn.IFS($AP258="","",TRUE,IFERROR(_xlfn.XLOOKUP(AP258,INDEX(XLIGH,0,2),INDEX(XLIGH,0,1),,-1),-1))</f>
        <v/>
      </c>
      <c r="AS258" t="str" cm="1">
        <f t="array" aca="1" ref="AS258" ca="1">_xlfn.IFS($AP258="","",TRUE,IFERROR(_xlfn.XLOOKUP(AP258,INDEX(XLIGH,0,2),INDEX(XLIGH,0,3),,-1),-1))</f>
        <v/>
      </c>
      <c r="AT258" s="39" t="str" cm="1">
        <f t="array" aca="1" ref="AT258" ca="1">_xlfn.IFS(AP258="","",(AQ258+AS258)&gt;AP258,AR258+(AP258-AQ258),TRUE,AP258)</f>
        <v/>
      </c>
      <c r="AU258" t="str" cm="1">
        <f t="array" aca="1" ref="AU258" ca="1">_xlfn.IFS($AT258="","",TRUE,IFERROR(_xlfn.XLOOKUP(AT258,INDEX(XTEMP,0,2),INDEX(XTEMP,0,2),,-1),-1))</f>
        <v/>
      </c>
      <c r="AV258" t="str" cm="1">
        <f t="array" aca="1" ref="AV258" ca="1">_xlfn.IFS($AT258="","",TRUE,IFERROR(_xlfn.XLOOKUP(AT258,INDEX(XTEMP,0,2),INDEX(XTEMP,0,1),,-1),-1))</f>
        <v/>
      </c>
      <c r="AW258" t="str" cm="1">
        <f t="array" aca="1" ref="AW258" ca="1">_xlfn.IFS($AT258="","",TRUE,IFERROR(_xlfn.XLOOKUP(AT258,INDEX(XTEMP,0,2),INDEX(XTEMP,0,3),,-1),-1))</f>
        <v/>
      </c>
      <c r="AX258" s="39" t="str" cm="1">
        <f t="array" aca="1" ref="AX258" ca="1">_xlfn.IFS(AT258="","",(AU258+AW258)&gt;AT258,AV258+(AT258-AU258),TRUE,AT258)</f>
        <v/>
      </c>
      <c r="AY258" t="str" cm="1">
        <f t="array" aca="1" ref="AY258" ca="1">_xlfn.IFS($AX258="","",TRUE,IFERROR(_xlfn.XLOOKUP(AX258,INDEX(XHUMI,0,2),INDEX(XHUMI,0,2),,-1),-1))</f>
        <v/>
      </c>
      <c r="AZ258" t="str" cm="1">
        <f t="array" aca="1" ref="AZ258" ca="1">_xlfn.IFS($AX258="","",TRUE,IFERROR(_xlfn.XLOOKUP(AX258,INDEX(XHUMI,0,2),INDEX(XHUMI,0,1),,-1),-1))</f>
        <v/>
      </c>
      <c r="BA258" t="str" cm="1">
        <f t="array" aca="1" ref="BA258" ca="1">_xlfn.IFS($AX258="","",TRUE,IFERROR(_xlfn.XLOOKUP(AX258,INDEX(XHUMI,0,2),INDEX(XHUMI,0,3),,-1),-1))</f>
        <v/>
      </c>
      <c r="BB258" s="39" t="str" cm="1">
        <f t="array" aca="1" ref="BB258" ca="1">_xlfn.IFS(AX258="","",(AY258+BA258)&gt;AX258,AZ258+(AX258-AY258),TRUE,AX258)</f>
        <v/>
      </c>
    </row>
    <row r="259" spans="1:54" x14ac:dyDescent="0.3">
      <c r="A259">
        <v>247</v>
      </c>
      <c r="C259" s="9">
        <f t="shared" ca="1" si="9"/>
        <v>0</v>
      </c>
      <c r="D259" t="str">
        <f t="shared" ca="1" si="10"/>
        <v/>
      </c>
      <c r="E259" t="str" cm="1">
        <f t="array" aca="1" ref="E259" ca="1">_xlfn.IFS($C259=0,"",
NOT(ISERROR(VALUE(LEFT($C259,1)))),"V",
$A259=1,"begn",
TRUE,LEFT($C259,4)
)</f>
        <v/>
      </c>
      <c r="F259" t="str" cm="1">
        <f t="array" aca="1" ref="F259" ca="1">_xlfn.IFS($C259=0,"",
TRUE,_xlfn.TEXTSPLIT(IF($A259=1,MID($C259,7,1000),$C259)," ")
)</f>
        <v/>
      </c>
      <c r="U259"/>
      <c r="Z259" s="37" t="str">
        <f t="shared" ca="1" si="11"/>
        <v/>
      </c>
      <c r="AA259" t="str" cm="1">
        <f t="array" aca="1" ref="AA259" ca="1">_xlfn.IFS($Z259="","",TRUE,IFERROR(_xlfn.XLOOKUP(Z259,INDEX(XSEED,0,2),INDEX(XSEED,0,2),,-1),-1))</f>
        <v/>
      </c>
      <c r="AB259" t="str" cm="1">
        <f t="array" aca="1" ref="AB259" ca="1">_xlfn.IFS($Z259="","",TRUE,IFERROR(_xlfn.XLOOKUP(Z259,INDEX(XSEED,0,2),INDEX(XSEED,0,1),,-1),-1))</f>
        <v/>
      </c>
      <c r="AC259" t="str" cm="1">
        <f t="array" aca="1" ref="AC259" ca="1">_xlfn.IFS($Z259="","",TRUE,IFERROR(_xlfn.XLOOKUP(Z259,INDEX(XSEED,0,2),INDEX(XSEED,0,3),,-1),-1))</f>
        <v/>
      </c>
      <c r="AD259" s="39" t="str" cm="1">
        <f t="array" aca="1" ref="AD259" ca="1">_xlfn.IFS(Z259="","",(AA259+AC259)&gt;Z259,AB259+(Z259-AA259),TRUE,Z259)</f>
        <v/>
      </c>
      <c r="AE259" t="str" cm="1">
        <f t="array" aca="1" ref="AE259" ca="1">_xlfn.IFS($AD259="","",TRUE,IFERROR(_xlfn.XLOOKUP(AD259,INDEX(XSOIL,0,2),INDEX(XSOIL,0,2),,-1),-1))</f>
        <v/>
      </c>
      <c r="AF259" t="str" cm="1">
        <f t="array" aca="1" ref="AF259" ca="1">_xlfn.IFS($AD259="","",TRUE,IFERROR(_xlfn.XLOOKUP(AD259,INDEX(XSOIL,0,2),INDEX(XSOIL,0,1),,-1),-1))</f>
        <v/>
      </c>
      <c r="AG259" t="str" cm="1">
        <f t="array" aca="1" ref="AG259" ca="1">_xlfn.IFS($AD259="","",TRUE,IFERROR(_xlfn.XLOOKUP(AD259,INDEX(XSOIL,0,2),INDEX(XSOIL,0,3),,-1),-1))</f>
        <v/>
      </c>
      <c r="AH259" s="39" t="str" cm="1">
        <f t="array" aca="1" ref="AH259" ca="1">_xlfn.IFS(AD259="","",(AE259+AG259)&gt;AD259,AF259+(AD259-AE259),TRUE,AD259)</f>
        <v/>
      </c>
      <c r="AI259" t="str" cm="1">
        <f t="array" aca="1" ref="AI259" ca="1">_xlfn.IFS($AH259="","",TRUE,IFERROR(_xlfn.XLOOKUP(AH259,INDEX(XFERT,0,2),INDEX(XFERT,0,2),,-1),-1))</f>
        <v/>
      </c>
      <c r="AJ259" t="str" cm="1">
        <f t="array" aca="1" ref="AJ259" ca="1">_xlfn.IFS($AH259="","",TRUE,IFERROR(_xlfn.XLOOKUP(AH259,INDEX(XFERT,0,2),INDEX(XFERT,0,1),,-1),-1))</f>
        <v/>
      </c>
      <c r="AK259" t="str" cm="1">
        <f t="array" aca="1" ref="AK259" ca="1">_xlfn.IFS($AH259="","",TRUE,IFERROR(_xlfn.XLOOKUP(AH259,INDEX(XFERT,0,2),INDEX(XFERT,0,3),,-1),-1))</f>
        <v/>
      </c>
      <c r="AL259" s="39" t="str" cm="1">
        <f t="array" aca="1" ref="AL259" ca="1">_xlfn.IFS(AH259="","",(AI259+AK259)&gt;AH259,AJ259+(AH259-AI259),TRUE,AH259)</f>
        <v/>
      </c>
      <c r="AM259" t="str" cm="1">
        <f t="array" aca="1" ref="AM259" ca="1">_xlfn.IFS($AL259="","",TRUE,IFERROR(_xlfn.XLOOKUP(AL259,INDEX(XWATE,0,2),INDEX(XWATE,0,2),,-1),-1))</f>
        <v/>
      </c>
      <c r="AN259" t="str" cm="1">
        <f t="array" aca="1" ref="AN259" ca="1">_xlfn.IFS($AL259="","",TRUE,IFERROR(_xlfn.XLOOKUP(AL259,INDEX(XWATE,0,2),INDEX(XWATE,0,1),,-1),-1))</f>
        <v/>
      </c>
      <c r="AO259" t="str" cm="1">
        <f t="array" aca="1" ref="AO259" ca="1">_xlfn.IFS($AL259="","",TRUE,IFERROR(_xlfn.XLOOKUP(AL259,INDEX(XWATE,0,2),INDEX(XWATE,0,3),,-1),-1))</f>
        <v/>
      </c>
      <c r="AP259" s="39" t="str" cm="1">
        <f t="array" aca="1" ref="AP259" ca="1">_xlfn.IFS(AL259="","",(AM259+AO259)&gt;AL259,AN259+(AL259-AM259),TRUE,AL259)</f>
        <v/>
      </c>
      <c r="AQ259" t="str" cm="1">
        <f t="array" aca="1" ref="AQ259" ca="1">_xlfn.IFS($AP259="","",TRUE,IFERROR(_xlfn.XLOOKUP(AP259,INDEX(XLIGH,0,2),INDEX(XLIGH,0,2),,-1),-1))</f>
        <v/>
      </c>
      <c r="AR259" t="str" cm="1">
        <f t="array" aca="1" ref="AR259" ca="1">_xlfn.IFS($AP259="","",TRUE,IFERROR(_xlfn.XLOOKUP(AP259,INDEX(XLIGH,0,2),INDEX(XLIGH,0,1),,-1),-1))</f>
        <v/>
      </c>
      <c r="AS259" t="str" cm="1">
        <f t="array" aca="1" ref="AS259" ca="1">_xlfn.IFS($AP259="","",TRUE,IFERROR(_xlfn.XLOOKUP(AP259,INDEX(XLIGH,0,2),INDEX(XLIGH,0,3),,-1),-1))</f>
        <v/>
      </c>
      <c r="AT259" s="39" t="str" cm="1">
        <f t="array" aca="1" ref="AT259" ca="1">_xlfn.IFS(AP259="","",(AQ259+AS259)&gt;AP259,AR259+(AP259-AQ259),TRUE,AP259)</f>
        <v/>
      </c>
      <c r="AU259" t="str" cm="1">
        <f t="array" aca="1" ref="AU259" ca="1">_xlfn.IFS($AT259="","",TRUE,IFERROR(_xlfn.XLOOKUP(AT259,INDEX(XTEMP,0,2),INDEX(XTEMP,0,2),,-1),-1))</f>
        <v/>
      </c>
      <c r="AV259" t="str" cm="1">
        <f t="array" aca="1" ref="AV259" ca="1">_xlfn.IFS($AT259="","",TRUE,IFERROR(_xlfn.XLOOKUP(AT259,INDEX(XTEMP,0,2),INDEX(XTEMP,0,1),,-1),-1))</f>
        <v/>
      </c>
      <c r="AW259" t="str" cm="1">
        <f t="array" aca="1" ref="AW259" ca="1">_xlfn.IFS($AT259="","",TRUE,IFERROR(_xlfn.XLOOKUP(AT259,INDEX(XTEMP,0,2),INDEX(XTEMP,0,3),,-1),-1))</f>
        <v/>
      </c>
      <c r="AX259" s="39" t="str" cm="1">
        <f t="array" aca="1" ref="AX259" ca="1">_xlfn.IFS(AT259="","",(AU259+AW259)&gt;AT259,AV259+(AT259-AU259),TRUE,AT259)</f>
        <v/>
      </c>
      <c r="AY259" t="str" cm="1">
        <f t="array" aca="1" ref="AY259" ca="1">_xlfn.IFS($AX259="","",TRUE,IFERROR(_xlfn.XLOOKUP(AX259,INDEX(XHUMI,0,2),INDEX(XHUMI,0,2),,-1),-1))</f>
        <v/>
      </c>
      <c r="AZ259" t="str" cm="1">
        <f t="array" aca="1" ref="AZ259" ca="1">_xlfn.IFS($AX259="","",TRUE,IFERROR(_xlfn.XLOOKUP(AX259,INDEX(XHUMI,0,2),INDEX(XHUMI,0,1),,-1),-1))</f>
        <v/>
      </c>
      <c r="BA259" t="str" cm="1">
        <f t="array" aca="1" ref="BA259" ca="1">_xlfn.IFS($AX259="","",TRUE,IFERROR(_xlfn.XLOOKUP(AX259,INDEX(XHUMI,0,2),INDEX(XHUMI,0,3),,-1),-1))</f>
        <v/>
      </c>
      <c r="BB259" s="39" t="str" cm="1">
        <f t="array" aca="1" ref="BB259" ca="1">_xlfn.IFS(AX259="","",(AY259+BA259)&gt;AX259,AZ259+(AX259-AY259),TRUE,AX259)</f>
        <v/>
      </c>
    </row>
    <row r="260" spans="1:54" x14ac:dyDescent="0.3">
      <c r="A260">
        <v>248</v>
      </c>
      <c r="C260" s="9">
        <f t="shared" ca="1" si="9"/>
        <v>0</v>
      </c>
      <c r="D260" t="str">
        <f t="shared" ca="1" si="10"/>
        <v/>
      </c>
      <c r="E260" t="str" cm="1">
        <f t="array" aca="1" ref="E260" ca="1">_xlfn.IFS($C260=0,"",
NOT(ISERROR(VALUE(LEFT($C260,1)))),"V",
$A260=1,"begn",
TRUE,LEFT($C260,4)
)</f>
        <v/>
      </c>
      <c r="F260" t="str" cm="1">
        <f t="array" aca="1" ref="F260" ca="1">_xlfn.IFS($C260=0,"",
TRUE,_xlfn.TEXTSPLIT(IF($A260=1,MID($C260,7,1000),$C260)," ")
)</f>
        <v/>
      </c>
      <c r="U260"/>
      <c r="Z260" s="37" t="str">
        <f t="shared" ca="1" si="11"/>
        <v/>
      </c>
      <c r="AA260" t="str" cm="1">
        <f t="array" aca="1" ref="AA260" ca="1">_xlfn.IFS($Z260="","",TRUE,IFERROR(_xlfn.XLOOKUP(Z260,INDEX(XSEED,0,2),INDEX(XSEED,0,2),,-1),-1))</f>
        <v/>
      </c>
      <c r="AB260" t="str" cm="1">
        <f t="array" aca="1" ref="AB260" ca="1">_xlfn.IFS($Z260="","",TRUE,IFERROR(_xlfn.XLOOKUP(Z260,INDEX(XSEED,0,2),INDEX(XSEED,0,1),,-1),-1))</f>
        <v/>
      </c>
      <c r="AC260" t="str" cm="1">
        <f t="array" aca="1" ref="AC260" ca="1">_xlfn.IFS($Z260="","",TRUE,IFERROR(_xlfn.XLOOKUP(Z260,INDEX(XSEED,0,2),INDEX(XSEED,0,3),,-1),-1))</f>
        <v/>
      </c>
      <c r="AD260" s="39" t="str" cm="1">
        <f t="array" aca="1" ref="AD260" ca="1">_xlfn.IFS(Z260="","",(AA260+AC260)&gt;Z260,AB260+(Z260-AA260),TRUE,Z260)</f>
        <v/>
      </c>
      <c r="AE260" t="str" cm="1">
        <f t="array" aca="1" ref="AE260" ca="1">_xlfn.IFS($AD260="","",TRUE,IFERROR(_xlfn.XLOOKUP(AD260,INDEX(XSOIL,0,2),INDEX(XSOIL,0,2),,-1),-1))</f>
        <v/>
      </c>
      <c r="AF260" t="str" cm="1">
        <f t="array" aca="1" ref="AF260" ca="1">_xlfn.IFS($AD260="","",TRUE,IFERROR(_xlfn.XLOOKUP(AD260,INDEX(XSOIL,0,2),INDEX(XSOIL,0,1),,-1),-1))</f>
        <v/>
      </c>
      <c r="AG260" t="str" cm="1">
        <f t="array" aca="1" ref="AG260" ca="1">_xlfn.IFS($AD260="","",TRUE,IFERROR(_xlfn.XLOOKUP(AD260,INDEX(XSOIL,0,2),INDEX(XSOIL,0,3),,-1),-1))</f>
        <v/>
      </c>
      <c r="AH260" s="39" t="str" cm="1">
        <f t="array" aca="1" ref="AH260" ca="1">_xlfn.IFS(AD260="","",(AE260+AG260)&gt;AD260,AF260+(AD260-AE260),TRUE,AD260)</f>
        <v/>
      </c>
      <c r="AI260" t="str" cm="1">
        <f t="array" aca="1" ref="AI260" ca="1">_xlfn.IFS($AH260="","",TRUE,IFERROR(_xlfn.XLOOKUP(AH260,INDEX(XFERT,0,2),INDEX(XFERT,0,2),,-1),-1))</f>
        <v/>
      </c>
      <c r="AJ260" t="str" cm="1">
        <f t="array" aca="1" ref="AJ260" ca="1">_xlfn.IFS($AH260="","",TRUE,IFERROR(_xlfn.XLOOKUP(AH260,INDEX(XFERT,0,2),INDEX(XFERT,0,1),,-1),-1))</f>
        <v/>
      </c>
      <c r="AK260" t="str" cm="1">
        <f t="array" aca="1" ref="AK260" ca="1">_xlfn.IFS($AH260="","",TRUE,IFERROR(_xlfn.XLOOKUP(AH260,INDEX(XFERT,0,2),INDEX(XFERT,0,3),,-1),-1))</f>
        <v/>
      </c>
      <c r="AL260" s="39" t="str" cm="1">
        <f t="array" aca="1" ref="AL260" ca="1">_xlfn.IFS(AH260="","",(AI260+AK260)&gt;AH260,AJ260+(AH260-AI260),TRUE,AH260)</f>
        <v/>
      </c>
      <c r="AM260" t="str" cm="1">
        <f t="array" aca="1" ref="AM260" ca="1">_xlfn.IFS($AL260="","",TRUE,IFERROR(_xlfn.XLOOKUP(AL260,INDEX(XWATE,0,2),INDEX(XWATE,0,2),,-1),-1))</f>
        <v/>
      </c>
      <c r="AN260" t="str" cm="1">
        <f t="array" aca="1" ref="AN260" ca="1">_xlfn.IFS($AL260="","",TRUE,IFERROR(_xlfn.XLOOKUP(AL260,INDEX(XWATE,0,2),INDEX(XWATE,0,1),,-1),-1))</f>
        <v/>
      </c>
      <c r="AO260" t="str" cm="1">
        <f t="array" aca="1" ref="AO260" ca="1">_xlfn.IFS($AL260="","",TRUE,IFERROR(_xlfn.XLOOKUP(AL260,INDEX(XWATE,0,2),INDEX(XWATE,0,3),,-1),-1))</f>
        <v/>
      </c>
      <c r="AP260" s="39" t="str" cm="1">
        <f t="array" aca="1" ref="AP260" ca="1">_xlfn.IFS(AL260="","",(AM260+AO260)&gt;AL260,AN260+(AL260-AM260),TRUE,AL260)</f>
        <v/>
      </c>
      <c r="AQ260" t="str" cm="1">
        <f t="array" aca="1" ref="AQ260" ca="1">_xlfn.IFS($AP260="","",TRUE,IFERROR(_xlfn.XLOOKUP(AP260,INDEX(XLIGH,0,2),INDEX(XLIGH,0,2),,-1),-1))</f>
        <v/>
      </c>
      <c r="AR260" t="str" cm="1">
        <f t="array" aca="1" ref="AR260" ca="1">_xlfn.IFS($AP260="","",TRUE,IFERROR(_xlfn.XLOOKUP(AP260,INDEX(XLIGH,0,2),INDEX(XLIGH,0,1),,-1),-1))</f>
        <v/>
      </c>
      <c r="AS260" t="str" cm="1">
        <f t="array" aca="1" ref="AS260" ca="1">_xlfn.IFS($AP260="","",TRUE,IFERROR(_xlfn.XLOOKUP(AP260,INDEX(XLIGH,0,2),INDEX(XLIGH,0,3),,-1),-1))</f>
        <v/>
      </c>
      <c r="AT260" s="39" t="str" cm="1">
        <f t="array" aca="1" ref="AT260" ca="1">_xlfn.IFS(AP260="","",(AQ260+AS260)&gt;AP260,AR260+(AP260-AQ260),TRUE,AP260)</f>
        <v/>
      </c>
      <c r="AU260" t="str" cm="1">
        <f t="array" aca="1" ref="AU260" ca="1">_xlfn.IFS($AT260="","",TRUE,IFERROR(_xlfn.XLOOKUP(AT260,INDEX(XTEMP,0,2),INDEX(XTEMP,0,2),,-1),-1))</f>
        <v/>
      </c>
      <c r="AV260" t="str" cm="1">
        <f t="array" aca="1" ref="AV260" ca="1">_xlfn.IFS($AT260="","",TRUE,IFERROR(_xlfn.XLOOKUP(AT260,INDEX(XTEMP,0,2),INDEX(XTEMP,0,1),,-1),-1))</f>
        <v/>
      </c>
      <c r="AW260" t="str" cm="1">
        <f t="array" aca="1" ref="AW260" ca="1">_xlfn.IFS($AT260="","",TRUE,IFERROR(_xlfn.XLOOKUP(AT260,INDEX(XTEMP,0,2),INDEX(XTEMP,0,3),,-1),-1))</f>
        <v/>
      </c>
      <c r="AX260" s="39" t="str" cm="1">
        <f t="array" aca="1" ref="AX260" ca="1">_xlfn.IFS(AT260="","",(AU260+AW260)&gt;AT260,AV260+(AT260-AU260),TRUE,AT260)</f>
        <v/>
      </c>
      <c r="AY260" t="str" cm="1">
        <f t="array" aca="1" ref="AY260" ca="1">_xlfn.IFS($AX260="","",TRUE,IFERROR(_xlfn.XLOOKUP(AX260,INDEX(XHUMI,0,2),INDEX(XHUMI,0,2),,-1),-1))</f>
        <v/>
      </c>
      <c r="AZ260" t="str" cm="1">
        <f t="array" aca="1" ref="AZ260" ca="1">_xlfn.IFS($AX260="","",TRUE,IFERROR(_xlfn.XLOOKUP(AX260,INDEX(XHUMI,0,2),INDEX(XHUMI,0,1),,-1),-1))</f>
        <v/>
      </c>
      <c r="BA260" t="str" cm="1">
        <f t="array" aca="1" ref="BA260" ca="1">_xlfn.IFS($AX260="","",TRUE,IFERROR(_xlfn.XLOOKUP(AX260,INDEX(XHUMI,0,2),INDEX(XHUMI,0,3),,-1),-1))</f>
        <v/>
      </c>
      <c r="BB260" s="39" t="str" cm="1">
        <f t="array" aca="1" ref="BB260" ca="1">_xlfn.IFS(AX260="","",(AY260+BA260)&gt;AX260,AZ260+(AX260-AY260),TRUE,AX260)</f>
        <v/>
      </c>
    </row>
    <row r="261" spans="1:54" x14ac:dyDescent="0.3">
      <c r="A261">
        <v>249</v>
      </c>
      <c r="C261" s="9">
        <f t="shared" ca="1" si="9"/>
        <v>0</v>
      </c>
      <c r="D261" t="str">
        <f t="shared" ca="1" si="10"/>
        <v/>
      </c>
      <c r="E261" t="str" cm="1">
        <f t="array" aca="1" ref="E261" ca="1">_xlfn.IFS($C261=0,"",
NOT(ISERROR(VALUE(LEFT($C261,1)))),"V",
$A261=1,"begn",
TRUE,LEFT($C261,4)
)</f>
        <v/>
      </c>
      <c r="F261" t="str" cm="1">
        <f t="array" aca="1" ref="F261" ca="1">_xlfn.IFS($C261=0,"",
TRUE,_xlfn.TEXTSPLIT(IF($A261=1,MID($C261,7,1000),$C261)," ")
)</f>
        <v/>
      </c>
      <c r="U261"/>
      <c r="Z261" s="37" t="str">
        <f t="shared" ca="1" si="11"/>
        <v/>
      </c>
      <c r="AA261" t="str" cm="1">
        <f t="array" aca="1" ref="AA261" ca="1">_xlfn.IFS($Z261="","",TRUE,IFERROR(_xlfn.XLOOKUP(Z261,INDEX(XSEED,0,2),INDEX(XSEED,0,2),,-1),-1))</f>
        <v/>
      </c>
      <c r="AB261" t="str" cm="1">
        <f t="array" aca="1" ref="AB261" ca="1">_xlfn.IFS($Z261="","",TRUE,IFERROR(_xlfn.XLOOKUP(Z261,INDEX(XSEED,0,2),INDEX(XSEED,0,1),,-1),-1))</f>
        <v/>
      </c>
      <c r="AC261" t="str" cm="1">
        <f t="array" aca="1" ref="AC261" ca="1">_xlfn.IFS($Z261="","",TRUE,IFERROR(_xlfn.XLOOKUP(Z261,INDEX(XSEED,0,2),INDEX(XSEED,0,3),,-1),-1))</f>
        <v/>
      </c>
      <c r="AD261" s="39" t="str" cm="1">
        <f t="array" aca="1" ref="AD261" ca="1">_xlfn.IFS(Z261="","",(AA261+AC261)&gt;Z261,AB261+(Z261-AA261),TRUE,Z261)</f>
        <v/>
      </c>
      <c r="AE261" t="str" cm="1">
        <f t="array" aca="1" ref="AE261" ca="1">_xlfn.IFS($AD261="","",TRUE,IFERROR(_xlfn.XLOOKUP(AD261,INDEX(XSOIL,0,2),INDEX(XSOIL,0,2),,-1),-1))</f>
        <v/>
      </c>
      <c r="AF261" t="str" cm="1">
        <f t="array" aca="1" ref="AF261" ca="1">_xlfn.IFS($AD261="","",TRUE,IFERROR(_xlfn.XLOOKUP(AD261,INDEX(XSOIL,0,2),INDEX(XSOIL,0,1),,-1),-1))</f>
        <v/>
      </c>
      <c r="AG261" t="str" cm="1">
        <f t="array" aca="1" ref="AG261" ca="1">_xlfn.IFS($AD261="","",TRUE,IFERROR(_xlfn.XLOOKUP(AD261,INDEX(XSOIL,0,2),INDEX(XSOIL,0,3),,-1),-1))</f>
        <v/>
      </c>
      <c r="AH261" s="39" t="str" cm="1">
        <f t="array" aca="1" ref="AH261" ca="1">_xlfn.IFS(AD261="","",(AE261+AG261)&gt;AD261,AF261+(AD261-AE261),TRUE,AD261)</f>
        <v/>
      </c>
      <c r="AI261" t="str" cm="1">
        <f t="array" aca="1" ref="AI261" ca="1">_xlfn.IFS($AH261="","",TRUE,IFERROR(_xlfn.XLOOKUP(AH261,INDEX(XFERT,0,2),INDEX(XFERT,0,2),,-1),-1))</f>
        <v/>
      </c>
      <c r="AJ261" t="str" cm="1">
        <f t="array" aca="1" ref="AJ261" ca="1">_xlfn.IFS($AH261="","",TRUE,IFERROR(_xlfn.XLOOKUP(AH261,INDEX(XFERT,0,2),INDEX(XFERT,0,1),,-1),-1))</f>
        <v/>
      </c>
      <c r="AK261" t="str" cm="1">
        <f t="array" aca="1" ref="AK261" ca="1">_xlfn.IFS($AH261="","",TRUE,IFERROR(_xlfn.XLOOKUP(AH261,INDEX(XFERT,0,2),INDEX(XFERT,0,3),,-1),-1))</f>
        <v/>
      </c>
      <c r="AL261" s="39" t="str" cm="1">
        <f t="array" aca="1" ref="AL261" ca="1">_xlfn.IFS(AH261="","",(AI261+AK261)&gt;AH261,AJ261+(AH261-AI261),TRUE,AH261)</f>
        <v/>
      </c>
      <c r="AM261" t="str" cm="1">
        <f t="array" aca="1" ref="AM261" ca="1">_xlfn.IFS($AL261="","",TRUE,IFERROR(_xlfn.XLOOKUP(AL261,INDEX(XWATE,0,2),INDEX(XWATE,0,2),,-1),-1))</f>
        <v/>
      </c>
      <c r="AN261" t="str" cm="1">
        <f t="array" aca="1" ref="AN261" ca="1">_xlfn.IFS($AL261="","",TRUE,IFERROR(_xlfn.XLOOKUP(AL261,INDEX(XWATE,0,2),INDEX(XWATE,0,1),,-1),-1))</f>
        <v/>
      </c>
      <c r="AO261" t="str" cm="1">
        <f t="array" aca="1" ref="AO261" ca="1">_xlfn.IFS($AL261="","",TRUE,IFERROR(_xlfn.XLOOKUP(AL261,INDEX(XWATE,0,2),INDEX(XWATE,0,3),,-1),-1))</f>
        <v/>
      </c>
      <c r="AP261" s="39" t="str" cm="1">
        <f t="array" aca="1" ref="AP261" ca="1">_xlfn.IFS(AL261="","",(AM261+AO261)&gt;AL261,AN261+(AL261-AM261),TRUE,AL261)</f>
        <v/>
      </c>
      <c r="AQ261" t="str" cm="1">
        <f t="array" aca="1" ref="AQ261" ca="1">_xlfn.IFS($AP261="","",TRUE,IFERROR(_xlfn.XLOOKUP(AP261,INDEX(XLIGH,0,2),INDEX(XLIGH,0,2),,-1),-1))</f>
        <v/>
      </c>
      <c r="AR261" t="str" cm="1">
        <f t="array" aca="1" ref="AR261" ca="1">_xlfn.IFS($AP261="","",TRUE,IFERROR(_xlfn.XLOOKUP(AP261,INDEX(XLIGH,0,2),INDEX(XLIGH,0,1),,-1),-1))</f>
        <v/>
      </c>
      <c r="AS261" t="str" cm="1">
        <f t="array" aca="1" ref="AS261" ca="1">_xlfn.IFS($AP261="","",TRUE,IFERROR(_xlfn.XLOOKUP(AP261,INDEX(XLIGH,0,2),INDEX(XLIGH,0,3),,-1),-1))</f>
        <v/>
      </c>
      <c r="AT261" s="39" t="str" cm="1">
        <f t="array" aca="1" ref="AT261" ca="1">_xlfn.IFS(AP261="","",(AQ261+AS261)&gt;AP261,AR261+(AP261-AQ261),TRUE,AP261)</f>
        <v/>
      </c>
      <c r="AU261" t="str" cm="1">
        <f t="array" aca="1" ref="AU261" ca="1">_xlfn.IFS($AT261="","",TRUE,IFERROR(_xlfn.XLOOKUP(AT261,INDEX(XTEMP,0,2),INDEX(XTEMP,0,2),,-1),-1))</f>
        <v/>
      </c>
      <c r="AV261" t="str" cm="1">
        <f t="array" aca="1" ref="AV261" ca="1">_xlfn.IFS($AT261="","",TRUE,IFERROR(_xlfn.XLOOKUP(AT261,INDEX(XTEMP,0,2),INDEX(XTEMP,0,1),,-1),-1))</f>
        <v/>
      </c>
      <c r="AW261" t="str" cm="1">
        <f t="array" aca="1" ref="AW261" ca="1">_xlfn.IFS($AT261="","",TRUE,IFERROR(_xlfn.XLOOKUP(AT261,INDEX(XTEMP,0,2),INDEX(XTEMP,0,3),,-1),-1))</f>
        <v/>
      </c>
      <c r="AX261" s="39" t="str" cm="1">
        <f t="array" aca="1" ref="AX261" ca="1">_xlfn.IFS(AT261="","",(AU261+AW261)&gt;AT261,AV261+(AT261-AU261),TRUE,AT261)</f>
        <v/>
      </c>
      <c r="AY261" t="str" cm="1">
        <f t="array" aca="1" ref="AY261" ca="1">_xlfn.IFS($AX261="","",TRUE,IFERROR(_xlfn.XLOOKUP(AX261,INDEX(XHUMI,0,2),INDEX(XHUMI,0,2),,-1),-1))</f>
        <v/>
      </c>
      <c r="AZ261" t="str" cm="1">
        <f t="array" aca="1" ref="AZ261" ca="1">_xlfn.IFS($AX261="","",TRUE,IFERROR(_xlfn.XLOOKUP(AX261,INDEX(XHUMI,0,2),INDEX(XHUMI,0,1),,-1),-1))</f>
        <v/>
      </c>
      <c r="BA261" t="str" cm="1">
        <f t="array" aca="1" ref="BA261" ca="1">_xlfn.IFS($AX261="","",TRUE,IFERROR(_xlfn.XLOOKUP(AX261,INDEX(XHUMI,0,2),INDEX(XHUMI,0,3),,-1),-1))</f>
        <v/>
      </c>
      <c r="BB261" s="39" t="str" cm="1">
        <f t="array" aca="1" ref="BB261" ca="1">_xlfn.IFS(AX261="","",(AY261+BA261)&gt;AX261,AZ261+(AX261-AY261),TRUE,AX261)</f>
        <v/>
      </c>
    </row>
    <row r="262" spans="1:54" x14ac:dyDescent="0.3">
      <c r="A262">
        <v>250</v>
      </c>
      <c r="C262" s="9">
        <f t="shared" ca="1" si="9"/>
        <v>0</v>
      </c>
      <c r="D262" t="str">
        <f t="shared" ca="1" si="10"/>
        <v/>
      </c>
      <c r="E262" t="str" cm="1">
        <f t="array" aca="1" ref="E262" ca="1">_xlfn.IFS($C262=0,"",
NOT(ISERROR(VALUE(LEFT($C262,1)))),"V",
$A262=1,"begn",
TRUE,LEFT($C262,4)
)</f>
        <v/>
      </c>
      <c r="F262" t="str" cm="1">
        <f t="array" aca="1" ref="F262" ca="1">_xlfn.IFS($C262=0,"",
TRUE,_xlfn.TEXTSPLIT(IF($A262=1,MID($C262,7,1000),$C262)," ")
)</f>
        <v/>
      </c>
      <c r="U262"/>
      <c r="Z262" s="37" t="str">
        <f t="shared" ca="1" si="11"/>
        <v/>
      </c>
      <c r="AA262" t="str" cm="1">
        <f t="array" aca="1" ref="AA262" ca="1">_xlfn.IFS($Z262="","",TRUE,IFERROR(_xlfn.XLOOKUP(Z262,INDEX(XSEED,0,2),INDEX(XSEED,0,2),,-1),-1))</f>
        <v/>
      </c>
      <c r="AB262" t="str" cm="1">
        <f t="array" aca="1" ref="AB262" ca="1">_xlfn.IFS($Z262="","",TRUE,IFERROR(_xlfn.XLOOKUP(Z262,INDEX(XSEED,0,2),INDEX(XSEED,0,1),,-1),-1))</f>
        <v/>
      </c>
      <c r="AC262" t="str" cm="1">
        <f t="array" aca="1" ref="AC262" ca="1">_xlfn.IFS($Z262="","",TRUE,IFERROR(_xlfn.XLOOKUP(Z262,INDEX(XSEED,0,2),INDEX(XSEED,0,3),,-1),-1))</f>
        <v/>
      </c>
      <c r="AD262" s="39" t="str" cm="1">
        <f t="array" aca="1" ref="AD262" ca="1">_xlfn.IFS(Z262="","",(AA262+AC262)&gt;Z262,AB262+(Z262-AA262),TRUE,Z262)</f>
        <v/>
      </c>
      <c r="AE262" t="str" cm="1">
        <f t="array" aca="1" ref="AE262" ca="1">_xlfn.IFS($AD262="","",TRUE,IFERROR(_xlfn.XLOOKUP(AD262,INDEX(XSOIL,0,2),INDEX(XSOIL,0,2),,-1),-1))</f>
        <v/>
      </c>
      <c r="AF262" t="str" cm="1">
        <f t="array" aca="1" ref="AF262" ca="1">_xlfn.IFS($AD262="","",TRUE,IFERROR(_xlfn.XLOOKUP(AD262,INDEX(XSOIL,0,2),INDEX(XSOIL,0,1),,-1),-1))</f>
        <v/>
      </c>
      <c r="AG262" t="str" cm="1">
        <f t="array" aca="1" ref="AG262" ca="1">_xlfn.IFS($AD262="","",TRUE,IFERROR(_xlfn.XLOOKUP(AD262,INDEX(XSOIL,0,2),INDEX(XSOIL,0,3),,-1),-1))</f>
        <v/>
      </c>
      <c r="AH262" s="39" t="str" cm="1">
        <f t="array" aca="1" ref="AH262" ca="1">_xlfn.IFS(AD262="","",(AE262+AG262)&gt;AD262,AF262+(AD262-AE262),TRUE,AD262)</f>
        <v/>
      </c>
      <c r="AI262" t="str" cm="1">
        <f t="array" aca="1" ref="AI262" ca="1">_xlfn.IFS($AH262="","",TRUE,IFERROR(_xlfn.XLOOKUP(AH262,INDEX(XFERT,0,2),INDEX(XFERT,0,2),,-1),-1))</f>
        <v/>
      </c>
      <c r="AJ262" t="str" cm="1">
        <f t="array" aca="1" ref="AJ262" ca="1">_xlfn.IFS($AH262="","",TRUE,IFERROR(_xlfn.XLOOKUP(AH262,INDEX(XFERT,0,2),INDEX(XFERT,0,1),,-1),-1))</f>
        <v/>
      </c>
      <c r="AK262" t="str" cm="1">
        <f t="array" aca="1" ref="AK262" ca="1">_xlfn.IFS($AH262="","",TRUE,IFERROR(_xlfn.XLOOKUP(AH262,INDEX(XFERT,0,2),INDEX(XFERT,0,3),,-1),-1))</f>
        <v/>
      </c>
      <c r="AL262" s="39" t="str" cm="1">
        <f t="array" aca="1" ref="AL262" ca="1">_xlfn.IFS(AH262="","",(AI262+AK262)&gt;AH262,AJ262+(AH262-AI262),TRUE,AH262)</f>
        <v/>
      </c>
      <c r="AM262" t="str" cm="1">
        <f t="array" aca="1" ref="AM262" ca="1">_xlfn.IFS($AL262="","",TRUE,IFERROR(_xlfn.XLOOKUP(AL262,INDEX(XWATE,0,2),INDEX(XWATE,0,2),,-1),-1))</f>
        <v/>
      </c>
      <c r="AN262" t="str" cm="1">
        <f t="array" aca="1" ref="AN262" ca="1">_xlfn.IFS($AL262="","",TRUE,IFERROR(_xlfn.XLOOKUP(AL262,INDEX(XWATE,0,2),INDEX(XWATE,0,1),,-1),-1))</f>
        <v/>
      </c>
      <c r="AO262" t="str" cm="1">
        <f t="array" aca="1" ref="AO262" ca="1">_xlfn.IFS($AL262="","",TRUE,IFERROR(_xlfn.XLOOKUP(AL262,INDEX(XWATE,0,2),INDEX(XWATE,0,3),,-1),-1))</f>
        <v/>
      </c>
      <c r="AP262" s="39" t="str" cm="1">
        <f t="array" aca="1" ref="AP262" ca="1">_xlfn.IFS(AL262="","",(AM262+AO262)&gt;AL262,AN262+(AL262-AM262),TRUE,AL262)</f>
        <v/>
      </c>
      <c r="AQ262" t="str" cm="1">
        <f t="array" aca="1" ref="AQ262" ca="1">_xlfn.IFS($AP262="","",TRUE,IFERROR(_xlfn.XLOOKUP(AP262,INDEX(XLIGH,0,2),INDEX(XLIGH,0,2),,-1),-1))</f>
        <v/>
      </c>
      <c r="AR262" t="str" cm="1">
        <f t="array" aca="1" ref="AR262" ca="1">_xlfn.IFS($AP262="","",TRUE,IFERROR(_xlfn.XLOOKUP(AP262,INDEX(XLIGH,0,2),INDEX(XLIGH,0,1),,-1),-1))</f>
        <v/>
      </c>
      <c r="AS262" t="str" cm="1">
        <f t="array" aca="1" ref="AS262" ca="1">_xlfn.IFS($AP262="","",TRUE,IFERROR(_xlfn.XLOOKUP(AP262,INDEX(XLIGH,0,2),INDEX(XLIGH,0,3),,-1),-1))</f>
        <v/>
      </c>
      <c r="AT262" s="39" t="str" cm="1">
        <f t="array" aca="1" ref="AT262" ca="1">_xlfn.IFS(AP262="","",(AQ262+AS262)&gt;AP262,AR262+(AP262-AQ262),TRUE,AP262)</f>
        <v/>
      </c>
      <c r="AU262" t="str" cm="1">
        <f t="array" aca="1" ref="AU262" ca="1">_xlfn.IFS($AT262="","",TRUE,IFERROR(_xlfn.XLOOKUP(AT262,INDEX(XTEMP,0,2),INDEX(XTEMP,0,2),,-1),-1))</f>
        <v/>
      </c>
      <c r="AV262" t="str" cm="1">
        <f t="array" aca="1" ref="AV262" ca="1">_xlfn.IFS($AT262="","",TRUE,IFERROR(_xlfn.XLOOKUP(AT262,INDEX(XTEMP,0,2),INDEX(XTEMP,0,1),,-1),-1))</f>
        <v/>
      </c>
      <c r="AW262" t="str" cm="1">
        <f t="array" aca="1" ref="AW262" ca="1">_xlfn.IFS($AT262="","",TRUE,IFERROR(_xlfn.XLOOKUP(AT262,INDEX(XTEMP,0,2),INDEX(XTEMP,0,3),,-1),-1))</f>
        <v/>
      </c>
      <c r="AX262" s="39" t="str" cm="1">
        <f t="array" aca="1" ref="AX262" ca="1">_xlfn.IFS(AT262="","",(AU262+AW262)&gt;AT262,AV262+(AT262-AU262),TRUE,AT262)</f>
        <v/>
      </c>
      <c r="AY262" t="str" cm="1">
        <f t="array" aca="1" ref="AY262" ca="1">_xlfn.IFS($AX262="","",TRUE,IFERROR(_xlfn.XLOOKUP(AX262,INDEX(XHUMI,0,2),INDEX(XHUMI,0,2),,-1),-1))</f>
        <v/>
      </c>
      <c r="AZ262" t="str" cm="1">
        <f t="array" aca="1" ref="AZ262" ca="1">_xlfn.IFS($AX262="","",TRUE,IFERROR(_xlfn.XLOOKUP(AX262,INDEX(XHUMI,0,2),INDEX(XHUMI,0,1),,-1),-1))</f>
        <v/>
      </c>
      <c r="BA262" t="str" cm="1">
        <f t="array" aca="1" ref="BA262" ca="1">_xlfn.IFS($AX262="","",TRUE,IFERROR(_xlfn.XLOOKUP(AX262,INDEX(XHUMI,0,2),INDEX(XHUMI,0,3),,-1),-1))</f>
        <v/>
      </c>
      <c r="BB262" s="39" t="str" cm="1">
        <f t="array" aca="1" ref="BB262" ca="1">_xlfn.IFS(AX262="","",(AY262+BA262)&gt;AX262,AZ262+(AX262-AY262),TRUE,AX262)</f>
        <v/>
      </c>
    </row>
    <row r="263" spans="1:54" x14ac:dyDescent="0.3">
      <c r="U263"/>
    </row>
    <row r="264" spans="1:54" x14ac:dyDescent="0.3">
      <c r="U264"/>
    </row>
    <row r="265" spans="1:54" x14ac:dyDescent="0.3">
      <c r="U265"/>
    </row>
    <row r="266" spans="1:54" x14ac:dyDescent="0.3">
      <c r="U266"/>
    </row>
    <row r="267" spans="1:54" x14ac:dyDescent="0.3">
      <c r="U267"/>
    </row>
    <row r="268" spans="1:54" x14ac:dyDescent="0.3">
      <c r="U268"/>
    </row>
    <row r="269" spans="1:54" x14ac:dyDescent="0.3">
      <c r="U269"/>
    </row>
    <row r="270" spans="1:54" x14ac:dyDescent="0.3">
      <c r="U270"/>
    </row>
    <row r="271" spans="1:54" x14ac:dyDescent="0.3">
      <c r="U271"/>
    </row>
    <row r="272" spans="1:54" x14ac:dyDescent="0.3">
      <c r="U272"/>
    </row>
    <row r="273" spans="21:21" x14ac:dyDescent="0.3">
      <c r="U273"/>
    </row>
    <row r="274" spans="21:21" x14ac:dyDescent="0.3">
      <c r="U274"/>
    </row>
    <row r="275" spans="21:21" x14ac:dyDescent="0.3">
      <c r="U275"/>
    </row>
    <row r="276" spans="21:21" x14ac:dyDescent="0.3">
      <c r="U276"/>
    </row>
    <row r="277" spans="21:21" x14ac:dyDescent="0.3">
      <c r="U277"/>
    </row>
    <row r="278" spans="21:21" x14ac:dyDescent="0.3">
      <c r="U278"/>
    </row>
    <row r="279" spans="21:21" x14ac:dyDescent="0.3">
      <c r="U279"/>
    </row>
    <row r="280" spans="21:21" x14ac:dyDescent="0.3">
      <c r="U280"/>
    </row>
    <row r="281" spans="21:21" x14ac:dyDescent="0.3">
      <c r="U281"/>
    </row>
    <row r="282" spans="21:21" x14ac:dyDescent="0.3">
      <c r="U282"/>
    </row>
    <row r="283" spans="21:21" x14ac:dyDescent="0.3">
      <c r="U283"/>
    </row>
    <row r="284" spans="21:21" x14ac:dyDescent="0.3">
      <c r="U284"/>
    </row>
    <row r="285" spans="21:21" x14ac:dyDescent="0.3">
      <c r="U285"/>
    </row>
    <row r="286" spans="21:21" x14ac:dyDescent="0.3">
      <c r="U286"/>
    </row>
    <row r="287" spans="21:21" x14ac:dyDescent="0.3">
      <c r="U287"/>
    </row>
    <row r="288" spans="21:21" x14ac:dyDescent="0.3">
      <c r="U288"/>
    </row>
    <row r="289" spans="21:21" x14ac:dyDescent="0.3">
      <c r="U289"/>
    </row>
    <row r="290" spans="21:21" x14ac:dyDescent="0.3">
      <c r="U290"/>
    </row>
    <row r="291" spans="21:21" x14ac:dyDescent="0.3">
      <c r="U291"/>
    </row>
    <row r="292" spans="21:21" x14ac:dyDescent="0.3">
      <c r="U292"/>
    </row>
    <row r="293" spans="21:21" x14ac:dyDescent="0.3">
      <c r="U293"/>
    </row>
    <row r="294" spans="21:21" x14ac:dyDescent="0.3">
      <c r="U294"/>
    </row>
    <row r="295" spans="21:21" x14ac:dyDescent="0.3">
      <c r="U295"/>
    </row>
    <row r="296" spans="21:21" x14ac:dyDescent="0.3">
      <c r="U296"/>
    </row>
    <row r="297" spans="21:21" x14ac:dyDescent="0.3">
      <c r="U297"/>
    </row>
    <row r="298" spans="21:21" x14ac:dyDescent="0.3">
      <c r="U298"/>
    </row>
    <row r="299" spans="21:21" x14ac:dyDescent="0.3">
      <c r="U299"/>
    </row>
    <row r="300" spans="21:21" x14ac:dyDescent="0.3">
      <c r="U300"/>
    </row>
    <row r="301" spans="21:21" x14ac:dyDescent="0.3">
      <c r="U301"/>
    </row>
    <row r="302" spans="21:21" x14ac:dyDescent="0.3">
      <c r="U302"/>
    </row>
    <row r="303" spans="21:21" x14ac:dyDescent="0.3">
      <c r="U303"/>
    </row>
    <row r="304" spans="21:21" x14ac:dyDescent="0.3">
      <c r="U304"/>
    </row>
    <row r="305" spans="21:21" x14ac:dyDescent="0.3">
      <c r="U305"/>
    </row>
    <row r="306" spans="21:21" x14ac:dyDescent="0.3">
      <c r="U306"/>
    </row>
    <row r="307" spans="21:21" x14ac:dyDescent="0.3">
      <c r="U307"/>
    </row>
    <row r="308" spans="21:21" x14ac:dyDescent="0.3">
      <c r="U308"/>
    </row>
    <row r="309" spans="21:21" x14ac:dyDescent="0.3">
      <c r="U309"/>
    </row>
    <row r="310" spans="21:21" x14ac:dyDescent="0.3">
      <c r="U310"/>
    </row>
    <row r="311" spans="21:21" x14ac:dyDescent="0.3">
      <c r="U311"/>
    </row>
    <row r="312" spans="21:21" x14ac:dyDescent="0.3">
      <c r="U312"/>
    </row>
    <row r="313" spans="21:21" x14ac:dyDescent="0.3">
      <c r="U313"/>
    </row>
    <row r="314" spans="21:21" x14ac:dyDescent="0.3">
      <c r="U314"/>
    </row>
    <row r="315" spans="21:21" x14ac:dyDescent="0.3">
      <c r="U315"/>
    </row>
    <row r="316" spans="21:21" x14ac:dyDescent="0.3">
      <c r="U316"/>
    </row>
    <row r="317" spans="21:21" x14ac:dyDescent="0.3">
      <c r="U317"/>
    </row>
    <row r="318" spans="21:21" x14ac:dyDescent="0.3">
      <c r="U318"/>
    </row>
    <row r="319" spans="21:21" x14ac:dyDescent="0.3">
      <c r="U319"/>
    </row>
    <row r="320" spans="21:21" x14ac:dyDescent="0.3">
      <c r="U320"/>
    </row>
    <row r="321" spans="21:21" x14ac:dyDescent="0.3">
      <c r="U321"/>
    </row>
    <row r="322" spans="21:21" x14ac:dyDescent="0.3">
      <c r="U322"/>
    </row>
    <row r="323" spans="21:21" x14ac:dyDescent="0.3">
      <c r="U323"/>
    </row>
    <row r="324" spans="21:21" x14ac:dyDescent="0.3">
      <c r="U324"/>
    </row>
    <row r="325" spans="21:21" x14ac:dyDescent="0.3">
      <c r="U325"/>
    </row>
    <row r="326" spans="21:21" x14ac:dyDescent="0.3">
      <c r="U326"/>
    </row>
    <row r="327" spans="21:21" x14ac:dyDescent="0.3">
      <c r="U327"/>
    </row>
    <row r="328" spans="21:21" x14ac:dyDescent="0.3">
      <c r="U328"/>
    </row>
    <row r="329" spans="21:21" x14ac:dyDescent="0.3">
      <c r="U329"/>
    </row>
    <row r="330" spans="21:21" x14ac:dyDescent="0.3">
      <c r="U330"/>
    </row>
    <row r="331" spans="21:21" x14ac:dyDescent="0.3">
      <c r="U331"/>
    </row>
    <row r="332" spans="21:21" x14ac:dyDescent="0.3">
      <c r="U332"/>
    </row>
    <row r="333" spans="21:21" x14ac:dyDescent="0.3">
      <c r="U333"/>
    </row>
    <row r="334" spans="21:21" x14ac:dyDescent="0.3">
      <c r="U334"/>
    </row>
    <row r="335" spans="21:21" x14ac:dyDescent="0.3">
      <c r="U335"/>
    </row>
    <row r="336" spans="21:21" x14ac:dyDescent="0.3">
      <c r="U336"/>
    </row>
    <row r="337" spans="21:21" x14ac:dyDescent="0.3">
      <c r="U337"/>
    </row>
    <row r="338" spans="21:21" x14ac:dyDescent="0.3">
      <c r="U338"/>
    </row>
    <row r="339" spans="21:21" x14ac:dyDescent="0.3">
      <c r="U339"/>
    </row>
    <row r="340" spans="21:21" x14ac:dyDescent="0.3">
      <c r="U340"/>
    </row>
    <row r="341" spans="21:21" x14ac:dyDescent="0.3">
      <c r="U341"/>
    </row>
    <row r="342" spans="21:21" x14ac:dyDescent="0.3">
      <c r="U342"/>
    </row>
    <row r="343" spans="21:21" x14ac:dyDescent="0.3">
      <c r="U343"/>
    </row>
    <row r="344" spans="21:21" x14ac:dyDescent="0.3">
      <c r="U344"/>
    </row>
    <row r="345" spans="21:21" x14ac:dyDescent="0.3">
      <c r="U345"/>
    </row>
    <row r="346" spans="21:21" x14ac:dyDescent="0.3">
      <c r="U346"/>
    </row>
    <row r="347" spans="21:21" x14ac:dyDescent="0.3">
      <c r="U347"/>
    </row>
    <row r="348" spans="21:21" x14ac:dyDescent="0.3">
      <c r="U348"/>
    </row>
    <row r="349" spans="21:21" x14ac:dyDescent="0.3">
      <c r="U349"/>
    </row>
    <row r="350" spans="21:21" x14ac:dyDescent="0.3">
      <c r="U350"/>
    </row>
    <row r="351" spans="21:21" x14ac:dyDescent="0.3">
      <c r="U351"/>
    </row>
    <row r="352" spans="21:21" x14ac:dyDescent="0.3">
      <c r="U352"/>
    </row>
    <row r="353" spans="21:21" x14ac:dyDescent="0.3">
      <c r="U353"/>
    </row>
    <row r="354" spans="21:21" x14ac:dyDescent="0.3">
      <c r="U354"/>
    </row>
    <row r="355" spans="21:21" x14ac:dyDescent="0.3">
      <c r="U355"/>
    </row>
    <row r="356" spans="21:21" x14ac:dyDescent="0.3">
      <c r="U356"/>
    </row>
    <row r="357" spans="21:21" x14ac:dyDescent="0.3">
      <c r="U357"/>
    </row>
    <row r="358" spans="21:21" x14ac:dyDescent="0.3">
      <c r="U358"/>
    </row>
    <row r="359" spans="21:21" x14ac:dyDescent="0.3">
      <c r="U359"/>
    </row>
    <row r="360" spans="21:21" x14ac:dyDescent="0.3">
      <c r="U360"/>
    </row>
    <row r="361" spans="21:21" x14ac:dyDescent="0.3">
      <c r="U361"/>
    </row>
    <row r="362" spans="21:21" x14ac:dyDescent="0.3">
      <c r="U362"/>
    </row>
    <row r="363" spans="21:21" x14ac:dyDescent="0.3">
      <c r="U363"/>
    </row>
    <row r="364" spans="21:21" x14ac:dyDescent="0.3">
      <c r="U364"/>
    </row>
    <row r="365" spans="21:21" x14ac:dyDescent="0.3">
      <c r="U365"/>
    </row>
    <row r="366" spans="21:21" x14ac:dyDescent="0.3">
      <c r="U366"/>
    </row>
    <row r="367" spans="21:21" x14ac:dyDescent="0.3">
      <c r="U367"/>
    </row>
    <row r="368" spans="21:21" x14ac:dyDescent="0.3">
      <c r="U368"/>
    </row>
    <row r="369" spans="21:21" x14ac:dyDescent="0.3">
      <c r="U369"/>
    </row>
    <row r="370" spans="21:21" x14ac:dyDescent="0.3">
      <c r="U370"/>
    </row>
    <row r="371" spans="21:21" x14ac:dyDescent="0.3">
      <c r="U371"/>
    </row>
    <row r="372" spans="21:21" x14ac:dyDescent="0.3">
      <c r="U372"/>
    </row>
    <row r="373" spans="21:21" x14ac:dyDescent="0.3">
      <c r="U373"/>
    </row>
    <row r="374" spans="21:21" x14ac:dyDescent="0.3">
      <c r="U374"/>
    </row>
    <row r="375" spans="21:21" x14ac:dyDescent="0.3">
      <c r="U375"/>
    </row>
    <row r="376" spans="21:21" x14ac:dyDescent="0.3">
      <c r="U376"/>
    </row>
    <row r="377" spans="21:21" x14ac:dyDescent="0.3">
      <c r="U377"/>
    </row>
    <row r="378" spans="21:21" x14ac:dyDescent="0.3">
      <c r="U378"/>
    </row>
    <row r="379" spans="21:21" x14ac:dyDescent="0.3">
      <c r="U379"/>
    </row>
    <row r="380" spans="21:21" x14ac:dyDescent="0.3">
      <c r="U380"/>
    </row>
    <row r="381" spans="21:21" x14ac:dyDescent="0.3">
      <c r="U381"/>
    </row>
    <row r="382" spans="21:21" x14ac:dyDescent="0.3">
      <c r="U382"/>
    </row>
    <row r="383" spans="21:21" x14ac:dyDescent="0.3">
      <c r="U383"/>
    </row>
    <row r="384" spans="21:21" x14ac:dyDescent="0.3">
      <c r="U384"/>
    </row>
    <row r="385" spans="21:21" x14ac:dyDescent="0.3">
      <c r="U385"/>
    </row>
    <row r="386" spans="21:21" x14ac:dyDescent="0.3">
      <c r="U386"/>
    </row>
    <row r="387" spans="21:21" x14ac:dyDescent="0.3">
      <c r="U387"/>
    </row>
    <row r="388" spans="21:21" x14ac:dyDescent="0.3">
      <c r="U388"/>
    </row>
    <row r="389" spans="21:21" x14ac:dyDescent="0.3">
      <c r="U389"/>
    </row>
    <row r="390" spans="21:21" x14ac:dyDescent="0.3">
      <c r="U390"/>
    </row>
    <row r="391" spans="21:21" x14ac:dyDescent="0.3">
      <c r="U391"/>
    </row>
    <row r="392" spans="21:21" x14ac:dyDescent="0.3">
      <c r="U392"/>
    </row>
    <row r="393" spans="21:21" x14ac:dyDescent="0.3">
      <c r="U393"/>
    </row>
    <row r="394" spans="21:21" x14ac:dyDescent="0.3">
      <c r="U394"/>
    </row>
    <row r="395" spans="21:21" x14ac:dyDescent="0.3">
      <c r="U395"/>
    </row>
    <row r="396" spans="21:21" x14ac:dyDescent="0.3">
      <c r="U396"/>
    </row>
    <row r="397" spans="21:21" x14ac:dyDescent="0.3">
      <c r="U397"/>
    </row>
    <row r="398" spans="21:21" x14ac:dyDescent="0.3">
      <c r="U398"/>
    </row>
    <row r="399" spans="21:21" x14ac:dyDescent="0.3">
      <c r="U399"/>
    </row>
    <row r="400" spans="21:21" x14ac:dyDescent="0.3">
      <c r="U400"/>
    </row>
    <row r="401" spans="21:21" x14ac:dyDescent="0.3">
      <c r="U401"/>
    </row>
    <row r="402" spans="21:21" x14ac:dyDescent="0.3">
      <c r="U402"/>
    </row>
    <row r="403" spans="21:21" x14ac:dyDescent="0.3">
      <c r="U403"/>
    </row>
    <row r="404" spans="21:21" x14ac:dyDescent="0.3">
      <c r="U404"/>
    </row>
    <row r="405" spans="21:21" x14ac:dyDescent="0.3">
      <c r="U405"/>
    </row>
    <row r="406" spans="21:21" x14ac:dyDescent="0.3">
      <c r="U406"/>
    </row>
    <row r="407" spans="21:21" x14ac:dyDescent="0.3">
      <c r="U407"/>
    </row>
    <row r="408" spans="21:21" x14ac:dyDescent="0.3">
      <c r="U408"/>
    </row>
    <row r="409" spans="21:21" x14ac:dyDescent="0.3">
      <c r="U409"/>
    </row>
    <row r="410" spans="21:21" x14ac:dyDescent="0.3">
      <c r="U410"/>
    </row>
    <row r="411" spans="21:21" x14ac:dyDescent="0.3">
      <c r="U411"/>
    </row>
    <row r="412" spans="21:21" x14ac:dyDescent="0.3">
      <c r="U412"/>
    </row>
    <row r="413" spans="21:21" x14ac:dyDescent="0.3">
      <c r="U413"/>
    </row>
    <row r="414" spans="21:21" x14ac:dyDescent="0.3">
      <c r="U414"/>
    </row>
    <row r="415" spans="21:21" x14ac:dyDescent="0.3">
      <c r="U415"/>
    </row>
    <row r="416" spans="21:21" x14ac:dyDescent="0.3">
      <c r="U416"/>
    </row>
    <row r="417" spans="21:21" x14ac:dyDescent="0.3">
      <c r="U417"/>
    </row>
    <row r="418" spans="21:21" x14ac:dyDescent="0.3">
      <c r="U418"/>
    </row>
    <row r="419" spans="21:21" x14ac:dyDescent="0.3">
      <c r="U419"/>
    </row>
    <row r="420" spans="21:21" x14ac:dyDescent="0.3">
      <c r="U420"/>
    </row>
    <row r="421" spans="21:21" x14ac:dyDescent="0.3">
      <c r="U421"/>
    </row>
    <row r="422" spans="21:21" x14ac:dyDescent="0.3">
      <c r="U422"/>
    </row>
    <row r="423" spans="21:21" x14ac:dyDescent="0.3">
      <c r="U423"/>
    </row>
    <row r="424" spans="21:21" x14ac:dyDescent="0.3">
      <c r="U424"/>
    </row>
    <row r="425" spans="21:21" x14ac:dyDescent="0.3">
      <c r="U425"/>
    </row>
    <row r="426" spans="21:21" x14ac:dyDescent="0.3">
      <c r="U426"/>
    </row>
    <row r="427" spans="21:21" x14ac:dyDescent="0.3">
      <c r="U427"/>
    </row>
    <row r="428" spans="21:21" x14ac:dyDescent="0.3">
      <c r="U428"/>
    </row>
    <row r="429" spans="21:21" x14ac:dyDescent="0.3">
      <c r="U429"/>
    </row>
    <row r="430" spans="21:21" x14ac:dyDescent="0.3">
      <c r="U430"/>
    </row>
    <row r="431" spans="21:21" x14ac:dyDescent="0.3">
      <c r="U431"/>
    </row>
    <row r="432" spans="21:21" x14ac:dyDescent="0.3">
      <c r="U432"/>
    </row>
    <row r="433" spans="21:21" x14ac:dyDescent="0.3">
      <c r="U433"/>
    </row>
    <row r="434" spans="21:21" x14ac:dyDescent="0.3">
      <c r="U434"/>
    </row>
    <row r="435" spans="21:21" x14ac:dyDescent="0.3">
      <c r="U435"/>
    </row>
    <row r="436" spans="21:21" x14ac:dyDescent="0.3">
      <c r="U436"/>
    </row>
    <row r="437" spans="21:21" x14ac:dyDescent="0.3">
      <c r="U437"/>
    </row>
    <row r="438" spans="21:21" x14ac:dyDescent="0.3">
      <c r="U438"/>
    </row>
    <row r="439" spans="21:21" x14ac:dyDescent="0.3">
      <c r="U439"/>
    </row>
    <row r="440" spans="21:21" x14ac:dyDescent="0.3">
      <c r="U440"/>
    </row>
    <row r="441" spans="21:21" x14ac:dyDescent="0.3">
      <c r="U441"/>
    </row>
    <row r="442" spans="21:21" x14ac:dyDescent="0.3">
      <c r="U442"/>
    </row>
    <row r="443" spans="21:21" x14ac:dyDescent="0.3">
      <c r="U443"/>
    </row>
    <row r="444" spans="21:21" x14ac:dyDescent="0.3">
      <c r="U444"/>
    </row>
    <row r="445" spans="21:21" x14ac:dyDescent="0.3">
      <c r="U445"/>
    </row>
    <row r="446" spans="21:21" x14ac:dyDescent="0.3">
      <c r="U446"/>
    </row>
    <row r="447" spans="21:21" x14ac:dyDescent="0.3">
      <c r="U447"/>
    </row>
    <row r="448" spans="21:21" x14ac:dyDescent="0.3">
      <c r="U448"/>
    </row>
    <row r="449" spans="21:21" x14ac:dyDescent="0.3">
      <c r="U449"/>
    </row>
    <row r="450" spans="21:21" x14ac:dyDescent="0.3">
      <c r="U450"/>
    </row>
    <row r="451" spans="21:21" x14ac:dyDescent="0.3">
      <c r="U451"/>
    </row>
    <row r="452" spans="21:21" x14ac:dyDescent="0.3">
      <c r="U452"/>
    </row>
    <row r="453" spans="21:21" x14ac:dyDescent="0.3">
      <c r="U453"/>
    </row>
    <row r="454" spans="21:21" x14ac:dyDescent="0.3">
      <c r="U454"/>
    </row>
    <row r="455" spans="21:21" x14ac:dyDescent="0.3">
      <c r="U455"/>
    </row>
    <row r="456" spans="21:21" x14ac:dyDescent="0.3">
      <c r="U456"/>
    </row>
    <row r="457" spans="21:21" x14ac:dyDescent="0.3">
      <c r="U457"/>
    </row>
    <row r="458" spans="21:21" x14ac:dyDescent="0.3">
      <c r="U458"/>
    </row>
    <row r="459" spans="21:21" x14ac:dyDescent="0.3">
      <c r="U459"/>
    </row>
    <row r="460" spans="21:21" x14ac:dyDescent="0.3">
      <c r="U460"/>
    </row>
    <row r="461" spans="21:21" x14ac:dyDescent="0.3">
      <c r="U461"/>
    </row>
    <row r="462" spans="21:21" x14ac:dyDescent="0.3">
      <c r="U462"/>
    </row>
    <row r="463" spans="21:21" x14ac:dyDescent="0.3">
      <c r="U463"/>
    </row>
    <row r="464" spans="21:21" x14ac:dyDescent="0.3">
      <c r="U464"/>
    </row>
    <row r="465" spans="21:21" x14ac:dyDescent="0.3">
      <c r="U465"/>
    </row>
    <row r="466" spans="21:21" x14ac:dyDescent="0.3">
      <c r="U466"/>
    </row>
    <row r="467" spans="21:21" x14ac:dyDescent="0.3">
      <c r="U467"/>
    </row>
    <row r="468" spans="21:21" x14ac:dyDescent="0.3">
      <c r="U468"/>
    </row>
    <row r="469" spans="21:21" x14ac:dyDescent="0.3">
      <c r="U469"/>
    </row>
    <row r="470" spans="21:21" x14ac:dyDescent="0.3">
      <c r="U470"/>
    </row>
    <row r="471" spans="21:21" x14ac:dyDescent="0.3">
      <c r="U471"/>
    </row>
    <row r="472" spans="21:21" x14ac:dyDescent="0.3">
      <c r="U472"/>
    </row>
    <row r="473" spans="21:21" x14ac:dyDescent="0.3">
      <c r="U473"/>
    </row>
    <row r="474" spans="21:21" x14ac:dyDescent="0.3">
      <c r="U474"/>
    </row>
    <row r="475" spans="21:21" x14ac:dyDescent="0.3">
      <c r="U475"/>
    </row>
    <row r="476" spans="21:21" x14ac:dyDescent="0.3">
      <c r="U476"/>
    </row>
    <row r="477" spans="21:21" x14ac:dyDescent="0.3">
      <c r="U477"/>
    </row>
    <row r="478" spans="21:21" x14ac:dyDescent="0.3">
      <c r="U478"/>
    </row>
    <row r="479" spans="21:21" x14ac:dyDescent="0.3">
      <c r="U479"/>
    </row>
    <row r="480" spans="21:21" x14ac:dyDescent="0.3">
      <c r="U480"/>
    </row>
    <row r="481" spans="21:21" x14ac:dyDescent="0.3">
      <c r="U481"/>
    </row>
    <row r="482" spans="21:21" x14ac:dyDescent="0.3">
      <c r="U482"/>
    </row>
    <row r="483" spans="21:21" x14ac:dyDescent="0.3">
      <c r="U483"/>
    </row>
    <row r="484" spans="21:21" x14ac:dyDescent="0.3">
      <c r="U484"/>
    </row>
    <row r="485" spans="21:21" x14ac:dyDescent="0.3">
      <c r="U485"/>
    </row>
    <row r="486" spans="21:21" x14ac:dyDescent="0.3">
      <c r="U486"/>
    </row>
    <row r="487" spans="21:21" x14ac:dyDescent="0.3">
      <c r="U487"/>
    </row>
    <row r="488" spans="21:21" x14ac:dyDescent="0.3">
      <c r="U488"/>
    </row>
    <row r="489" spans="21:21" x14ac:dyDescent="0.3">
      <c r="U489"/>
    </row>
    <row r="490" spans="21:21" x14ac:dyDescent="0.3">
      <c r="U490"/>
    </row>
    <row r="491" spans="21:21" x14ac:dyDescent="0.3">
      <c r="U491"/>
    </row>
    <row r="492" spans="21:21" x14ac:dyDescent="0.3">
      <c r="U492"/>
    </row>
    <row r="493" spans="21:21" x14ac:dyDescent="0.3">
      <c r="U493"/>
    </row>
    <row r="494" spans="21:21" x14ac:dyDescent="0.3">
      <c r="U494"/>
    </row>
    <row r="495" spans="21:21" x14ac:dyDescent="0.3">
      <c r="U495"/>
    </row>
    <row r="496" spans="21:21" x14ac:dyDescent="0.3">
      <c r="U496"/>
    </row>
    <row r="497" spans="21:21" x14ac:dyDescent="0.3">
      <c r="U497"/>
    </row>
    <row r="498" spans="21:21" x14ac:dyDescent="0.3">
      <c r="U498"/>
    </row>
    <row r="499" spans="21:21" x14ac:dyDescent="0.3">
      <c r="U499"/>
    </row>
    <row r="500" spans="21:21" x14ac:dyDescent="0.3">
      <c r="U500"/>
    </row>
    <row r="501" spans="21:21" x14ac:dyDescent="0.3">
      <c r="U501"/>
    </row>
    <row r="502" spans="21:21" x14ac:dyDescent="0.3">
      <c r="U502"/>
    </row>
    <row r="503" spans="21:21" x14ac:dyDescent="0.3">
      <c r="U503"/>
    </row>
    <row r="504" spans="21:21" x14ac:dyDescent="0.3">
      <c r="U504"/>
    </row>
    <row r="505" spans="21:21" x14ac:dyDescent="0.3">
      <c r="U505"/>
    </row>
    <row r="506" spans="21:21" x14ac:dyDescent="0.3">
      <c r="U506"/>
    </row>
    <row r="507" spans="21:21" x14ac:dyDescent="0.3">
      <c r="U507"/>
    </row>
    <row r="508" spans="21:21" x14ac:dyDescent="0.3">
      <c r="U508"/>
    </row>
    <row r="509" spans="21:21" x14ac:dyDescent="0.3">
      <c r="U509"/>
    </row>
    <row r="510" spans="21:21" x14ac:dyDescent="0.3">
      <c r="U510"/>
    </row>
    <row r="511" spans="21:21" x14ac:dyDescent="0.3">
      <c r="U511"/>
    </row>
    <row r="512" spans="21:21" x14ac:dyDescent="0.3">
      <c r="U512"/>
    </row>
    <row r="513" spans="21:21" x14ac:dyDescent="0.3">
      <c r="U513"/>
    </row>
    <row r="514" spans="21:21" x14ac:dyDescent="0.3">
      <c r="U514"/>
    </row>
    <row r="515" spans="21:21" x14ac:dyDescent="0.3">
      <c r="U515"/>
    </row>
    <row r="516" spans="21:21" x14ac:dyDescent="0.3">
      <c r="U516"/>
    </row>
    <row r="517" spans="21:21" x14ac:dyDescent="0.3">
      <c r="U517"/>
    </row>
    <row r="518" spans="21:21" x14ac:dyDescent="0.3">
      <c r="U518"/>
    </row>
    <row r="519" spans="21:21" x14ac:dyDescent="0.3">
      <c r="U519"/>
    </row>
    <row r="520" spans="21:21" x14ac:dyDescent="0.3">
      <c r="U520"/>
    </row>
    <row r="521" spans="21:21" x14ac:dyDescent="0.3">
      <c r="U521"/>
    </row>
    <row r="522" spans="21:21" x14ac:dyDescent="0.3">
      <c r="U522"/>
    </row>
    <row r="523" spans="21:21" x14ac:dyDescent="0.3">
      <c r="U523"/>
    </row>
    <row r="524" spans="21:21" x14ac:dyDescent="0.3">
      <c r="U524"/>
    </row>
    <row r="525" spans="21:21" x14ac:dyDescent="0.3">
      <c r="U525"/>
    </row>
    <row r="526" spans="21:21" x14ac:dyDescent="0.3">
      <c r="U526"/>
    </row>
    <row r="527" spans="21:21" x14ac:dyDescent="0.3">
      <c r="U527"/>
    </row>
    <row r="528" spans="21:21" x14ac:dyDescent="0.3">
      <c r="U528"/>
    </row>
    <row r="529" spans="21:21" x14ac:dyDescent="0.3">
      <c r="U529"/>
    </row>
    <row r="530" spans="21:21" x14ac:dyDescent="0.3">
      <c r="U530"/>
    </row>
    <row r="531" spans="21:21" x14ac:dyDescent="0.3">
      <c r="U531"/>
    </row>
    <row r="532" spans="21:21" x14ac:dyDescent="0.3">
      <c r="U532"/>
    </row>
    <row r="533" spans="21:21" x14ac:dyDescent="0.3">
      <c r="U533"/>
    </row>
    <row r="534" spans="21:21" x14ac:dyDescent="0.3">
      <c r="U534"/>
    </row>
    <row r="535" spans="21:21" x14ac:dyDescent="0.3">
      <c r="U535"/>
    </row>
    <row r="536" spans="21:21" x14ac:dyDescent="0.3">
      <c r="U536"/>
    </row>
    <row r="537" spans="21:21" x14ac:dyDescent="0.3">
      <c r="U537"/>
    </row>
    <row r="538" spans="21:21" x14ac:dyDescent="0.3">
      <c r="U538"/>
    </row>
    <row r="539" spans="21:21" x14ac:dyDescent="0.3">
      <c r="U539"/>
    </row>
    <row r="540" spans="21:21" x14ac:dyDescent="0.3">
      <c r="U540"/>
    </row>
    <row r="541" spans="21:21" x14ac:dyDescent="0.3">
      <c r="U541"/>
    </row>
    <row r="542" spans="21:21" x14ac:dyDescent="0.3">
      <c r="U542"/>
    </row>
    <row r="543" spans="21:21" x14ac:dyDescent="0.3">
      <c r="U543"/>
    </row>
    <row r="544" spans="21:21" x14ac:dyDescent="0.3">
      <c r="U544"/>
    </row>
    <row r="545" spans="21:21" x14ac:dyDescent="0.3">
      <c r="U545"/>
    </row>
    <row r="546" spans="21:21" x14ac:dyDescent="0.3">
      <c r="U546"/>
    </row>
    <row r="547" spans="21:21" x14ac:dyDescent="0.3">
      <c r="U547"/>
    </row>
    <row r="548" spans="21:21" x14ac:dyDescent="0.3">
      <c r="U548"/>
    </row>
    <row r="549" spans="21:21" x14ac:dyDescent="0.3">
      <c r="U549"/>
    </row>
    <row r="550" spans="21:21" x14ac:dyDescent="0.3">
      <c r="U550"/>
    </row>
    <row r="551" spans="21:21" x14ac:dyDescent="0.3">
      <c r="U551"/>
    </row>
    <row r="552" spans="21:21" x14ac:dyDescent="0.3">
      <c r="U552"/>
    </row>
    <row r="553" spans="21:21" x14ac:dyDescent="0.3">
      <c r="U553"/>
    </row>
    <row r="554" spans="21:21" x14ac:dyDescent="0.3">
      <c r="U554"/>
    </row>
    <row r="555" spans="21:21" x14ac:dyDescent="0.3">
      <c r="U555"/>
    </row>
    <row r="556" spans="21:21" x14ac:dyDescent="0.3">
      <c r="U556"/>
    </row>
    <row r="557" spans="21:21" x14ac:dyDescent="0.3">
      <c r="U557"/>
    </row>
    <row r="558" spans="21:21" x14ac:dyDescent="0.3">
      <c r="U558"/>
    </row>
    <row r="559" spans="21:21" x14ac:dyDescent="0.3">
      <c r="U559"/>
    </row>
    <row r="560" spans="21:21" x14ac:dyDescent="0.3">
      <c r="U560"/>
    </row>
    <row r="561" spans="21:21" x14ac:dyDescent="0.3">
      <c r="U561"/>
    </row>
    <row r="562" spans="21:21" x14ac:dyDescent="0.3">
      <c r="U562"/>
    </row>
    <row r="563" spans="21:21" x14ac:dyDescent="0.3">
      <c r="U563"/>
    </row>
    <row r="564" spans="21:21" x14ac:dyDescent="0.3">
      <c r="U564"/>
    </row>
    <row r="565" spans="21:21" x14ac:dyDescent="0.3">
      <c r="U565"/>
    </row>
    <row r="566" spans="21:21" x14ac:dyDescent="0.3">
      <c r="U566"/>
    </row>
    <row r="567" spans="21:21" x14ac:dyDescent="0.3">
      <c r="U567"/>
    </row>
    <row r="568" spans="21:21" x14ac:dyDescent="0.3">
      <c r="U568"/>
    </row>
    <row r="569" spans="21:21" x14ac:dyDescent="0.3">
      <c r="U569"/>
    </row>
    <row r="570" spans="21:21" x14ac:dyDescent="0.3">
      <c r="U570"/>
    </row>
    <row r="571" spans="21:21" x14ac:dyDescent="0.3">
      <c r="U571"/>
    </row>
    <row r="572" spans="21:21" x14ac:dyDescent="0.3">
      <c r="U572"/>
    </row>
    <row r="573" spans="21:21" x14ac:dyDescent="0.3">
      <c r="U573"/>
    </row>
    <row r="574" spans="21:21" x14ac:dyDescent="0.3">
      <c r="U574"/>
    </row>
    <row r="575" spans="21:21" x14ac:dyDescent="0.3">
      <c r="U575"/>
    </row>
    <row r="576" spans="21:21" x14ac:dyDescent="0.3">
      <c r="U576"/>
    </row>
    <row r="577" spans="21:21" x14ac:dyDescent="0.3">
      <c r="U577"/>
    </row>
    <row r="578" spans="21:21" x14ac:dyDescent="0.3">
      <c r="U578"/>
    </row>
    <row r="579" spans="21:21" x14ac:dyDescent="0.3">
      <c r="U579"/>
    </row>
    <row r="580" spans="21:21" x14ac:dyDescent="0.3">
      <c r="U580"/>
    </row>
    <row r="581" spans="21:21" x14ac:dyDescent="0.3">
      <c r="U581"/>
    </row>
    <row r="582" spans="21:21" x14ac:dyDescent="0.3">
      <c r="U582"/>
    </row>
    <row r="583" spans="21:21" x14ac:dyDescent="0.3">
      <c r="U583"/>
    </row>
    <row r="584" spans="21:21" x14ac:dyDescent="0.3">
      <c r="U584"/>
    </row>
    <row r="585" spans="21:21" x14ac:dyDescent="0.3">
      <c r="U585"/>
    </row>
    <row r="586" spans="21:21" x14ac:dyDescent="0.3">
      <c r="U586"/>
    </row>
    <row r="587" spans="21:21" x14ac:dyDescent="0.3">
      <c r="U587"/>
    </row>
    <row r="588" spans="21:21" x14ac:dyDescent="0.3">
      <c r="U588"/>
    </row>
    <row r="589" spans="21:21" x14ac:dyDescent="0.3">
      <c r="U589"/>
    </row>
    <row r="590" spans="21:21" x14ac:dyDescent="0.3">
      <c r="U590"/>
    </row>
    <row r="591" spans="21:21" x14ac:dyDescent="0.3">
      <c r="U591"/>
    </row>
    <row r="592" spans="21:21" x14ac:dyDescent="0.3">
      <c r="U592"/>
    </row>
    <row r="593" spans="21:21" x14ac:dyDescent="0.3">
      <c r="U593"/>
    </row>
    <row r="594" spans="21:21" x14ac:dyDescent="0.3">
      <c r="U594"/>
    </row>
    <row r="595" spans="21:21" x14ac:dyDescent="0.3">
      <c r="U595"/>
    </row>
    <row r="596" spans="21:21" x14ac:dyDescent="0.3">
      <c r="U596"/>
    </row>
    <row r="597" spans="21:21" x14ac:dyDescent="0.3">
      <c r="U597"/>
    </row>
    <row r="598" spans="21:21" x14ac:dyDescent="0.3">
      <c r="U598"/>
    </row>
    <row r="599" spans="21:21" x14ac:dyDescent="0.3">
      <c r="U599"/>
    </row>
    <row r="600" spans="21:21" x14ac:dyDescent="0.3">
      <c r="U600"/>
    </row>
    <row r="601" spans="21:21" x14ac:dyDescent="0.3">
      <c r="U601"/>
    </row>
    <row r="602" spans="21:21" x14ac:dyDescent="0.3">
      <c r="U602"/>
    </row>
    <row r="603" spans="21:21" x14ac:dyDescent="0.3">
      <c r="U603"/>
    </row>
    <row r="604" spans="21:21" x14ac:dyDescent="0.3">
      <c r="U604"/>
    </row>
    <row r="605" spans="21:21" x14ac:dyDescent="0.3">
      <c r="U605"/>
    </row>
    <row r="606" spans="21:21" x14ac:dyDescent="0.3">
      <c r="U606"/>
    </row>
    <row r="607" spans="21:21" x14ac:dyDescent="0.3">
      <c r="U607"/>
    </row>
    <row r="608" spans="21:21" x14ac:dyDescent="0.3">
      <c r="U608"/>
    </row>
    <row r="609" spans="21:21" x14ac:dyDescent="0.3">
      <c r="U609"/>
    </row>
    <row r="610" spans="21:21" x14ac:dyDescent="0.3">
      <c r="U610"/>
    </row>
    <row r="611" spans="21:21" x14ac:dyDescent="0.3">
      <c r="U611"/>
    </row>
    <row r="612" spans="21:21" x14ac:dyDescent="0.3">
      <c r="U612"/>
    </row>
    <row r="613" spans="21:21" x14ac:dyDescent="0.3">
      <c r="U613"/>
    </row>
    <row r="614" spans="21:21" x14ac:dyDescent="0.3">
      <c r="U614"/>
    </row>
    <row r="615" spans="21:21" x14ac:dyDescent="0.3">
      <c r="U615"/>
    </row>
    <row r="616" spans="21:21" x14ac:dyDescent="0.3">
      <c r="U616"/>
    </row>
    <row r="617" spans="21:21" x14ac:dyDescent="0.3">
      <c r="U617"/>
    </row>
    <row r="618" spans="21:21" x14ac:dyDescent="0.3">
      <c r="U618"/>
    </row>
    <row r="619" spans="21:21" x14ac:dyDescent="0.3">
      <c r="U619"/>
    </row>
    <row r="620" spans="21:21" x14ac:dyDescent="0.3">
      <c r="U620"/>
    </row>
    <row r="621" spans="21:21" x14ac:dyDescent="0.3">
      <c r="U621"/>
    </row>
    <row r="622" spans="21:21" x14ac:dyDescent="0.3">
      <c r="U622"/>
    </row>
    <row r="623" spans="21:21" x14ac:dyDescent="0.3">
      <c r="U623"/>
    </row>
    <row r="624" spans="21:21" x14ac:dyDescent="0.3">
      <c r="U624"/>
    </row>
    <row r="625" spans="21:21" x14ac:dyDescent="0.3">
      <c r="U625"/>
    </row>
    <row r="626" spans="21:21" x14ac:dyDescent="0.3">
      <c r="U626"/>
    </row>
    <row r="627" spans="21:21" x14ac:dyDescent="0.3">
      <c r="U627"/>
    </row>
    <row r="628" spans="21:21" x14ac:dyDescent="0.3">
      <c r="U628"/>
    </row>
    <row r="629" spans="21:21" x14ac:dyDescent="0.3">
      <c r="U629"/>
    </row>
    <row r="630" spans="21:21" x14ac:dyDescent="0.3">
      <c r="U630"/>
    </row>
    <row r="631" spans="21:21" x14ac:dyDescent="0.3">
      <c r="U631"/>
    </row>
    <row r="632" spans="21:21" x14ac:dyDescent="0.3">
      <c r="U632"/>
    </row>
    <row r="633" spans="21:21" x14ac:dyDescent="0.3">
      <c r="U633"/>
    </row>
    <row r="634" spans="21:21" x14ac:dyDescent="0.3">
      <c r="U634"/>
    </row>
    <row r="635" spans="21:21" x14ac:dyDescent="0.3">
      <c r="U635"/>
    </row>
    <row r="636" spans="21:21" x14ac:dyDescent="0.3">
      <c r="U636"/>
    </row>
    <row r="637" spans="21:21" x14ac:dyDescent="0.3">
      <c r="U637"/>
    </row>
    <row r="638" spans="21:21" x14ac:dyDescent="0.3">
      <c r="U638"/>
    </row>
    <row r="639" spans="21:21" x14ac:dyDescent="0.3">
      <c r="U639"/>
    </row>
    <row r="640" spans="21:21" x14ac:dyDescent="0.3">
      <c r="U640"/>
    </row>
    <row r="641" spans="21:21" x14ac:dyDescent="0.3">
      <c r="U641"/>
    </row>
    <row r="642" spans="21:21" x14ac:dyDescent="0.3">
      <c r="U642"/>
    </row>
    <row r="643" spans="21:21" x14ac:dyDescent="0.3">
      <c r="U643"/>
    </row>
    <row r="644" spans="21:21" x14ac:dyDescent="0.3">
      <c r="U644"/>
    </row>
    <row r="645" spans="21:21" x14ac:dyDescent="0.3">
      <c r="U645"/>
    </row>
    <row r="646" spans="21:21" x14ac:dyDescent="0.3">
      <c r="U646"/>
    </row>
    <row r="647" spans="21:21" x14ac:dyDescent="0.3">
      <c r="U647"/>
    </row>
    <row r="648" spans="21:21" x14ac:dyDescent="0.3">
      <c r="U648"/>
    </row>
    <row r="649" spans="21:21" x14ac:dyDescent="0.3">
      <c r="U649"/>
    </row>
    <row r="650" spans="21:21" x14ac:dyDescent="0.3">
      <c r="U650"/>
    </row>
    <row r="651" spans="21:21" x14ac:dyDescent="0.3">
      <c r="U651"/>
    </row>
    <row r="652" spans="21:21" x14ac:dyDescent="0.3">
      <c r="U652"/>
    </row>
    <row r="653" spans="21:21" x14ac:dyDescent="0.3">
      <c r="U653"/>
    </row>
    <row r="654" spans="21:21" x14ac:dyDescent="0.3">
      <c r="U654"/>
    </row>
    <row r="655" spans="21:21" x14ac:dyDescent="0.3">
      <c r="U655"/>
    </row>
    <row r="656" spans="21:21" x14ac:dyDescent="0.3">
      <c r="U656"/>
    </row>
    <row r="657" spans="21:21" x14ac:dyDescent="0.3">
      <c r="U657"/>
    </row>
    <row r="658" spans="21:21" x14ac:dyDescent="0.3">
      <c r="U658"/>
    </row>
    <row r="659" spans="21:21" x14ac:dyDescent="0.3">
      <c r="U659"/>
    </row>
    <row r="660" spans="21:21" x14ac:dyDescent="0.3">
      <c r="U660"/>
    </row>
    <row r="661" spans="21:21" x14ac:dyDescent="0.3">
      <c r="U661"/>
    </row>
    <row r="662" spans="21:21" x14ac:dyDescent="0.3">
      <c r="U662"/>
    </row>
    <row r="663" spans="21:21" x14ac:dyDescent="0.3">
      <c r="U663"/>
    </row>
    <row r="664" spans="21:21" x14ac:dyDescent="0.3">
      <c r="U664"/>
    </row>
    <row r="665" spans="21:21" x14ac:dyDescent="0.3">
      <c r="U665"/>
    </row>
    <row r="666" spans="21:21" x14ac:dyDescent="0.3">
      <c r="U666"/>
    </row>
    <row r="667" spans="21:21" x14ac:dyDescent="0.3">
      <c r="U667"/>
    </row>
    <row r="668" spans="21:21" x14ac:dyDescent="0.3">
      <c r="U668"/>
    </row>
    <row r="669" spans="21:21" x14ac:dyDescent="0.3">
      <c r="U669"/>
    </row>
    <row r="670" spans="21:21" x14ac:dyDescent="0.3">
      <c r="U670"/>
    </row>
    <row r="671" spans="21:21" x14ac:dyDescent="0.3">
      <c r="U671"/>
    </row>
    <row r="672" spans="21:21" x14ac:dyDescent="0.3">
      <c r="U672"/>
    </row>
    <row r="673" spans="21:21" x14ac:dyDescent="0.3">
      <c r="U673"/>
    </row>
    <row r="674" spans="21:21" x14ac:dyDescent="0.3">
      <c r="U674"/>
    </row>
    <row r="675" spans="21:21" x14ac:dyDescent="0.3">
      <c r="U675"/>
    </row>
    <row r="676" spans="21:21" x14ac:dyDescent="0.3">
      <c r="U676"/>
    </row>
    <row r="677" spans="21:21" x14ac:dyDescent="0.3">
      <c r="U677"/>
    </row>
    <row r="678" spans="21:21" x14ac:dyDescent="0.3">
      <c r="U678"/>
    </row>
    <row r="679" spans="21:21" x14ac:dyDescent="0.3">
      <c r="U679"/>
    </row>
    <row r="680" spans="21:21" x14ac:dyDescent="0.3">
      <c r="U680"/>
    </row>
    <row r="681" spans="21:21" x14ac:dyDescent="0.3">
      <c r="U681"/>
    </row>
    <row r="682" spans="21:21" x14ac:dyDescent="0.3">
      <c r="U682"/>
    </row>
    <row r="683" spans="21:21" x14ac:dyDescent="0.3">
      <c r="U683"/>
    </row>
    <row r="684" spans="21:21" x14ac:dyDescent="0.3">
      <c r="U684"/>
    </row>
    <row r="685" spans="21:21" x14ac:dyDescent="0.3">
      <c r="U685"/>
    </row>
    <row r="686" spans="21:21" x14ac:dyDescent="0.3">
      <c r="U686"/>
    </row>
    <row r="687" spans="21:21" x14ac:dyDescent="0.3">
      <c r="U687"/>
    </row>
    <row r="688" spans="21:21" x14ac:dyDescent="0.3">
      <c r="U688"/>
    </row>
    <row r="689" spans="21:21" x14ac:dyDescent="0.3">
      <c r="U689"/>
    </row>
    <row r="690" spans="21:21" x14ac:dyDescent="0.3">
      <c r="U690"/>
    </row>
    <row r="691" spans="21:21" x14ac:dyDescent="0.3">
      <c r="U691"/>
    </row>
    <row r="692" spans="21:21" x14ac:dyDescent="0.3">
      <c r="U692"/>
    </row>
    <row r="693" spans="21:21" x14ac:dyDescent="0.3">
      <c r="U693"/>
    </row>
    <row r="694" spans="21:21" x14ac:dyDescent="0.3">
      <c r="U694"/>
    </row>
    <row r="695" spans="21:21" x14ac:dyDescent="0.3">
      <c r="U695"/>
    </row>
    <row r="696" spans="21:21" x14ac:dyDescent="0.3">
      <c r="U696"/>
    </row>
    <row r="697" spans="21:21" x14ac:dyDescent="0.3">
      <c r="U697"/>
    </row>
    <row r="698" spans="21:21" x14ac:dyDescent="0.3">
      <c r="U698"/>
    </row>
    <row r="699" spans="21:21" x14ac:dyDescent="0.3">
      <c r="U699"/>
    </row>
    <row r="700" spans="21:21" x14ac:dyDescent="0.3">
      <c r="U700"/>
    </row>
    <row r="701" spans="21:21" x14ac:dyDescent="0.3">
      <c r="U701"/>
    </row>
    <row r="702" spans="21:21" x14ac:dyDescent="0.3">
      <c r="U702"/>
    </row>
    <row r="703" spans="21:21" x14ac:dyDescent="0.3">
      <c r="U703"/>
    </row>
    <row r="704" spans="21:21" x14ac:dyDescent="0.3">
      <c r="U704"/>
    </row>
    <row r="705" spans="21:21" x14ac:dyDescent="0.3">
      <c r="U705"/>
    </row>
    <row r="706" spans="21:21" x14ac:dyDescent="0.3">
      <c r="U706"/>
    </row>
    <row r="707" spans="21:21" x14ac:dyDescent="0.3">
      <c r="U707"/>
    </row>
    <row r="708" spans="21:21" x14ac:dyDescent="0.3">
      <c r="U708"/>
    </row>
    <row r="709" spans="21:21" x14ac:dyDescent="0.3">
      <c r="U709"/>
    </row>
    <row r="710" spans="21:21" x14ac:dyDescent="0.3">
      <c r="U710"/>
    </row>
    <row r="711" spans="21:21" x14ac:dyDescent="0.3">
      <c r="U711"/>
    </row>
    <row r="712" spans="21:21" x14ac:dyDescent="0.3">
      <c r="U712"/>
    </row>
    <row r="713" spans="21:21" x14ac:dyDescent="0.3">
      <c r="U713"/>
    </row>
    <row r="714" spans="21:21" x14ac:dyDescent="0.3">
      <c r="U714"/>
    </row>
    <row r="715" spans="21:21" x14ac:dyDescent="0.3">
      <c r="U715"/>
    </row>
    <row r="716" spans="21:21" x14ac:dyDescent="0.3">
      <c r="U716"/>
    </row>
    <row r="717" spans="21:21" x14ac:dyDescent="0.3">
      <c r="U717"/>
    </row>
    <row r="718" spans="21:21" x14ac:dyDescent="0.3">
      <c r="U718"/>
    </row>
    <row r="719" spans="21:21" x14ac:dyDescent="0.3">
      <c r="U719"/>
    </row>
    <row r="720" spans="21:21" x14ac:dyDescent="0.3">
      <c r="U720"/>
    </row>
    <row r="721" spans="21:21" x14ac:dyDescent="0.3">
      <c r="U721"/>
    </row>
    <row r="722" spans="21:21" x14ac:dyDescent="0.3">
      <c r="U722"/>
    </row>
    <row r="723" spans="21:21" x14ac:dyDescent="0.3">
      <c r="U723"/>
    </row>
    <row r="724" spans="21:21" x14ac:dyDescent="0.3">
      <c r="U724"/>
    </row>
    <row r="725" spans="21:21" x14ac:dyDescent="0.3">
      <c r="U725"/>
    </row>
    <row r="726" spans="21:21" x14ac:dyDescent="0.3">
      <c r="U726"/>
    </row>
    <row r="727" spans="21:21" x14ac:dyDescent="0.3">
      <c r="U727"/>
    </row>
    <row r="728" spans="21:21" x14ac:dyDescent="0.3">
      <c r="U728"/>
    </row>
    <row r="729" spans="21:21" x14ac:dyDescent="0.3">
      <c r="U729"/>
    </row>
    <row r="730" spans="21:21" x14ac:dyDescent="0.3">
      <c r="U730"/>
    </row>
    <row r="731" spans="21:21" x14ac:dyDescent="0.3">
      <c r="U731"/>
    </row>
    <row r="732" spans="21:21" x14ac:dyDescent="0.3">
      <c r="U732"/>
    </row>
    <row r="733" spans="21:21" x14ac:dyDescent="0.3">
      <c r="U733"/>
    </row>
    <row r="734" spans="21:21" x14ac:dyDescent="0.3">
      <c r="U734"/>
    </row>
    <row r="735" spans="21:21" x14ac:dyDescent="0.3">
      <c r="U735"/>
    </row>
    <row r="736" spans="21:21" x14ac:dyDescent="0.3">
      <c r="U736"/>
    </row>
    <row r="737" spans="21:21" x14ac:dyDescent="0.3">
      <c r="U737"/>
    </row>
    <row r="738" spans="21:21" x14ac:dyDescent="0.3">
      <c r="U738"/>
    </row>
    <row r="739" spans="21:21" x14ac:dyDescent="0.3">
      <c r="U739"/>
    </row>
    <row r="740" spans="21:21" x14ac:dyDescent="0.3">
      <c r="U740"/>
    </row>
    <row r="741" spans="21:21" x14ac:dyDescent="0.3">
      <c r="U741"/>
    </row>
    <row r="742" spans="21:21" x14ac:dyDescent="0.3">
      <c r="U742"/>
    </row>
    <row r="743" spans="21:21" x14ac:dyDescent="0.3">
      <c r="U743"/>
    </row>
    <row r="744" spans="21:21" x14ac:dyDescent="0.3">
      <c r="U744"/>
    </row>
    <row r="745" spans="21:21" x14ac:dyDescent="0.3">
      <c r="U745"/>
    </row>
    <row r="746" spans="21:21" x14ac:dyDescent="0.3">
      <c r="U746"/>
    </row>
    <row r="747" spans="21:21" x14ac:dyDescent="0.3">
      <c r="U747"/>
    </row>
    <row r="748" spans="21:21" x14ac:dyDescent="0.3">
      <c r="U748"/>
    </row>
    <row r="749" spans="21:21" x14ac:dyDescent="0.3">
      <c r="U749"/>
    </row>
    <row r="750" spans="21:21" x14ac:dyDescent="0.3">
      <c r="U750"/>
    </row>
    <row r="751" spans="21:21" x14ac:dyDescent="0.3">
      <c r="U751"/>
    </row>
    <row r="752" spans="21:21" x14ac:dyDescent="0.3">
      <c r="U752"/>
    </row>
    <row r="753" spans="21:21" x14ac:dyDescent="0.3">
      <c r="U753"/>
    </row>
    <row r="754" spans="21:21" x14ac:dyDescent="0.3">
      <c r="U754"/>
    </row>
    <row r="755" spans="21:21" x14ac:dyDescent="0.3">
      <c r="U755"/>
    </row>
    <row r="756" spans="21:21" x14ac:dyDescent="0.3">
      <c r="U756"/>
    </row>
    <row r="757" spans="21:21" x14ac:dyDescent="0.3">
      <c r="U757"/>
    </row>
    <row r="758" spans="21:21" x14ac:dyDescent="0.3">
      <c r="U758"/>
    </row>
    <row r="759" spans="21:21" x14ac:dyDescent="0.3">
      <c r="U759"/>
    </row>
    <row r="760" spans="21:21" x14ac:dyDescent="0.3">
      <c r="U760"/>
    </row>
    <row r="761" spans="21:21" x14ac:dyDescent="0.3">
      <c r="U761"/>
    </row>
    <row r="762" spans="21:21" x14ac:dyDescent="0.3">
      <c r="U762"/>
    </row>
    <row r="763" spans="21:21" x14ac:dyDescent="0.3">
      <c r="U763"/>
    </row>
    <row r="764" spans="21:21" x14ac:dyDescent="0.3">
      <c r="U764"/>
    </row>
    <row r="765" spans="21:21" x14ac:dyDescent="0.3">
      <c r="U765"/>
    </row>
    <row r="766" spans="21:21" x14ac:dyDescent="0.3">
      <c r="U766"/>
    </row>
    <row r="767" spans="21:21" x14ac:dyDescent="0.3">
      <c r="U767"/>
    </row>
    <row r="768" spans="21:21" x14ac:dyDescent="0.3">
      <c r="U768"/>
    </row>
    <row r="769" spans="21:21" x14ac:dyDescent="0.3">
      <c r="U769"/>
    </row>
    <row r="770" spans="21:21" x14ac:dyDescent="0.3">
      <c r="U770"/>
    </row>
    <row r="771" spans="21:21" x14ac:dyDescent="0.3">
      <c r="U771"/>
    </row>
    <row r="772" spans="21:21" x14ac:dyDescent="0.3">
      <c r="U772"/>
    </row>
    <row r="773" spans="21:21" x14ac:dyDescent="0.3">
      <c r="U773"/>
    </row>
    <row r="774" spans="21:21" x14ac:dyDescent="0.3">
      <c r="U774"/>
    </row>
    <row r="775" spans="21:21" x14ac:dyDescent="0.3">
      <c r="U775"/>
    </row>
    <row r="776" spans="21:21" x14ac:dyDescent="0.3">
      <c r="U776"/>
    </row>
    <row r="777" spans="21:21" x14ac:dyDescent="0.3">
      <c r="U777"/>
    </row>
    <row r="778" spans="21:21" x14ac:dyDescent="0.3">
      <c r="U778"/>
    </row>
    <row r="779" spans="21:21" x14ac:dyDescent="0.3">
      <c r="U779"/>
    </row>
    <row r="780" spans="21:21" x14ac:dyDescent="0.3">
      <c r="U780"/>
    </row>
    <row r="781" spans="21:21" x14ac:dyDescent="0.3">
      <c r="U781"/>
    </row>
    <row r="782" spans="21:21" x14ac:dyDescent="0.3">
      <c r="U782"/>
    </row>
    <row r="783" spans="21:21" x14ac:dyDescent="0.3">
      <c r="U783"/>
    </row>
    <row r="784" spans="21:21" x14ac:dyDescent="0.3">
      <c r="U784"/>
    </row>
    <row r="785" spans="21:21" x14ac:dyDescent="0.3">
      <c r="U785"/>
    </row>
    <row r="786" spans="21:21" x14ac:dyDescent="0.3">
      <c r="U786"/>
    </row>
    <row r="787" spans="21:21" x14ac:dyDescent="0.3">
      <c r="U787"/>
    </row>
    <row r="788" spans="21:21" x14ac:dyDescent="0.3">
      <c r="U788"/>
    </row>
    <row r="789" spans="21:21" x14ac:dyDescent="0.3">
      <c r="U789"/>
    </row>
    <row r="790" spans="21:21" x14ac:dyDescent="0.3">
      <c r="U790"/>
    </row>
    <row r="791" spans="21:21" x14ac:dyDescent="0.3">
      <c r="U791"/>
    </row>
    <row r="792" spans="21:21" x14ac:dyDescent="0.3">
      <c r="U792"/>
    </row>
    <row r="793" spans="21:21" x14ac:dyDescent="0.3">
      <c r="U793"/>
    </row>
    <row r="794" spans="21:21" x14ac:dyDescent="0.3">
      <c r="U794"/>
    </row>
    <row r="795" spans="21:21" x14ac:dyDescent="0.3">
      <c r="U795"/>
    </row>
    <row r="796" spans="21:21" x14ac:dyDescent="0.3">
      <c r="U796"/>
    </row>
    <row r="797" spans="21:21" x14ac:dyDescent="0.3">
      <c r="U797"/>
    </row>
    <row r="798" spans="21:21" x14ac:dyDescent="0.3">
      <c r="U798"/>
    </row>
    <row r="799" spans="21:21" x14ac:dyDescent="0.3">
      <c r="U799"/>
    </row>
    <row r="800" spans="21:21" x14ac:dyDescent="0.3">
      <c r="U800"/>
    </row>
    <row r="801" spans="21:21" x14ac:dyDescent="0.3">
      <c r="U801"/>
    </row>
    <row r="802" spans="21:21" x14ac:dyDescent="0.3">
      <c r="U802"/>
    </row>
    <row r="803" spans="21:21" x14ac:dyDescent="0.3">
      <c r="U803"/>
    </row>
    <row r="804" spans="21:21" x14ac:dyDescent="0.3">
      <c r="U804"/>
    </row>
    <row r="805" spans="21:21" x14ac:dyDescent="0.3">
      <c r="U805"/>
    </row>
    <row r="806" spans="21:21" x14ac:dyDescent="0.3">
      <c r="U806"/>
    </row>
    <row r="807" spans="21:21" x14ac:dyDescent="0.3">
      <c r="U807"/>
    </row>
    <row r="808" spans="21:21" x14ac:dyDescent="0.3">
      <c r="U808"/>
    </row>
    <row r="809" spans="21:21" x14ac:dyDescent="0.3">
      <c r="U809"/>
    </row>
    <row r="810" spans="21:21" x14ac:dyDescent="0.3">
      <c r="U810"/>
    </row>
    <row r="811" spans="21:21" x14ac:dyDescent="0.3">
      <c r="U811"/>
    </row>
    <row r="812" spans="21:21" x14ac:dyDescent="0.3">
      <c r="U812"/>
    </row>
    <row r="813" spans="21:21" x14ac:dyDescent="0.3">
      <c r="U813"/>
    </row>
    <row r="814" spans="21:21" x14ac:dyDescent="0.3">
      <c r="U814"/>
    </row>
    <row r="815" spans="21:21" x14ac:dyDescent="0.3">
      <c r="U815"/>
    </row>
    <row r="816" spans="21:21" x14ac:dyDescent="0.3">
      <c r="U816"/>
    </row>
    <row r="817" spans="21:21" x14ac:dyDescent="0.3">
      <c r="U817"/>
    </row>
    <row r="818" spans="21:21" x14ac:dyDescent="0.3">
      <c r="U818"/>
    </row>
    <row r="819" spans="21:21" x14ac:dyDescent="0.3">
      <c r="U819"/>
    </row>
    <row r="820" spans="21:21" x14ac:dyDescent="0.3">
      <c r="U820"/>
    </row>
    <row r="821" spans="21:21" x14ac:dyDescent="0.3">
      <c r="U821"/>
    </row>
    <row r="822" spans="21:21" x14ac:dyDescent="0.3">
      <c r="U822"/>
    </row>
    <row r="823" spans="21:21" x14ac:dyDescent="0.3">
      <c r="U823"/>
    </row>
    <row r="824" spans="21:21" x14ac:dyDescent="0.3">
      <c r="U824"/>
    </row>
    <row r="825" spans="21:21" x14ac:dyDescent="0.3">
      <c r="U825"/>
    </row>
    <row r="826" spans="21:21" x14ac:dyDescent="0.3">
      <c r="U826"/>
    </row>
    <row r="827" spans="21:21" x14ac:dyDescent="0.3">
      <c r="U827"/>
    </row>
    <row r="828" spans="21:21" x14ac:dyDescent="0.3">
      <c r="U828"/>
    </row>
    <row r="829" spans="21:21" x14ac:dyDescent="0.3">
      <c r="U829"/>
    </row>
    <row r="830" spans="21:21" x14ac:dyDescent="0.3">
      <c r="U830"/>
    </row>
    <row r="831" spans="21:21" x14ac:dyDescent="0.3">
      <c r="U831"/>
    </row>
    <row r="832" spans="21:21" x14ac:dyDescent="0.3">
      <c r="U832"/>
    </row>
    <row r="833" spans="21:21" x14ac:dyDescent="0.3">
      <c r="U833"/>
    </row>
    <row r="834" spans="21:21" x14ac:dyDescent="0.3">
      <c r="U834"/>
    </row>
    <row r="835" spans="21:21" x14ac:dyDescent="0.3">
      <c r="U835"/>
    </row>
    <row r="836" spans="21:21" x14ac:dyDescent="0.3">
      <c r="U836"/>
    </row>
    <row r="837" spans="21:21" x14ac:dyDescent="0.3">
      <c r="U837"/>
    </row>
    <row r="838" spans="21:21" x14ac:dyDescent="0.3">
      <c r="U838"/>
    </row>
    <row r="839" spans="21:21" x14ac:dyDescent="0.3">
      <c r="U839"/>
    </row>
    <row r="840" spans="21:21" x14ac:dyDescent="0.3">
      <c r="U840"/>
    </row>
    <row r="841" spans="21:21" x14ac:dyDescent="0.3">
      <c r="U841"/>
    </row>
    <row r="842" spans="21:21" x14ac:dyDescent="0.3">
      <c r="U842"/>
    </row>
    <row r="843" spans="21:21" x14ac:dyDescent="0.3">
      <c r="U843"/>
    </row>
    <row r="844" spans="21:21" x14ac:dyDescent="0.3">
      <c r="U844"/>
    </row>
    <row r="845" spans="21:21" x14ac:dyDescent="0.3">
      <c r="U845"/>
    </row>
    <row r="846" spans="21:21" x14ac:dyDescent="0.3">
      <c r="U846"/>
    </row>
    <row r="847" spans="21:21" x14ac:dyDescent="0.3">
      <c r="U847"/>
    </row>
    <row r="848" spans="21:21" x14ac:dyDescent="0.3">
      <c r="U848"/>
    </row>
    <row r="849" spans="21:21" x14ac:dyDescent="0.3">
      <c r="U849"/>
    </row>
    <row r="850" spans="21:21" x14ac:dyDescent="0.3">
      <c r="U850"/>
    </row>
    <row r="851" spans="21:21" x14ac:dyDescent="0.3">
      <c r="U851"/>
    </row>
    <row r="852" spans="21:21" x14ac:dyDescent="0.3">
      <c r="U852"/>
    </row>
    <row r="853" spans="21:21" x14ac:dyDescent="0.3">
      <c r="U853"/>
    </row>
    <row r="854" spans="21:21" x14ac:dyDescent="0.3">
      <c r="U854"/>
    </row>
    <row r="855" spans="21:21" x14ac:dyDescent="0.3">
      <c r="U855"/>
    </row>
    <row r="856" spans="21:21" x14ac:dyDescent="0.3">
      <c r="U856"/>
    </row>
    <row r="857" spans="21:21" x14ac:dyDescent="0.3">
      <c r="U857"/>
    </row>
    <row r="858" spans="21:21" x14ac:dyDescent="0.3">
      <c r="U858"/>
    </row>
    <row r="859" spans="21:21" x14ac:dyDescent="0.3">
      <c r="U859"/>
    </row>
    <row r="860" spans="21:21" x14ac:dyDescent="0.3">
      <c r="U860"/>
    </row>
    <row r="861" spans="21:21" x14ac:dyDescent="0.3">
      <c r="U861"/>
    </row>
    <row r="862" spans="21:21" x14ac:dyDescent="0.3">
      <c r="U862"/>
    </row>
    <row r="863" spans="21:21" x14ac:dyDescent="0.3">
      <c r="U863"/>
    </row>
    <row r="864" spans="21:21" x14ac:dyDescent="0.3">
      <c r="U864"/>
    </row>
    <row r="865" spans="21:21" x14ac:dyDescent="0.3">
      <c r="U865"/>
    </row>
    <row r="866" spans="21:21" x14ac:dyDescent="0.3">
      <c r="U866"/>
    </row>
    <row r="867" spans="21:21" x14ac:dyDescent="0.3">
      <c r="U867"/>
    </row>
    <row r="868" spans="21:21" x14ac:dyDescent="0.3">
      <c r="U868"/>
    </row>
    <row r="869" spans="21:21" x14ac:dyDescent="0.3">
      <c r="U869"/>
    </row>
    <row r="870" spans="21:21" x14ac:dyDescent="0.3">
      <c r="U870"/>
    </row>
    <row r="871" spans="21:21" x14ac:dyDescent="0.3">
      <c r="U871"/>
    </row>
    <row r="872" spans="21:21" x14ac:dyDescent="0.3">
      <c r="U872"/>
    </row>
    <row r="873" spans="21:21" x14ac:dyDescent="0.3">
      <c r="U873"/>
    </row>
    <row r="874" spans="21:21" x14ac:dyDescent="0.3">
      <c r="U874"/>
    </row>
    <row r="875" spans="21:21" x14ac:dyDescent="0.3">
      <c r="U875"/>
    </row>
    <row r="876" spans="21:21" x14ac:dyDescent="0.3">
      <c r="U876"/>
    </row>
    <row r="877" spans="21:21" x14ac:dyDescent="0.3">
      <c r="U877"/>
    </row>
    <row r="878" spans="21:21" x14ac:dyDescent="0.3">
      <c r="U878"/>
    </row>
    <row r="879" spans="21:21" x14ac:dyDescent="0.3">
      <c r="U879"/>
    </row>
    <row r="880" spans="21:21" x14ac:dyDescent="0.3">
      <c r="U880"/>
    </row>
    <row r="881" spans="21:21" x14ac:dyDescent="0.3">
      <c r="U881"/>
    </row>
    <row r="882" spans="21:21" x14ac:dyDescent="0.3">
      <c r="U882"/>
    </row>
    <row r="883" spans="21:21" x14ac:dyDescent="0.3">
      <c r="U883"/>
    </row>
    <row r="884" spans="21:21" x14ac:dyDescent="0.3">
      <c r="U884"/>
    </row>
    <row r="885" spans="21:21" x14ac:dyDescent="0.3">
      <c r="U885"/>
    </row>
    <row r="886" spans="21:21" x14ac:dyDescent="0.3">
      <c r="U886"/>
    </row>
    <row r="887" spans="21:21" x14ac:dyDescent="0.3">
      <c r="U887"/>
    </row>
    <row r="888" spans="21:21" x14ac:dyDescent="0.3">
      <c r="U888"/>
    </row>
    <row r="889" spans="21:21" x14ac:dyDescent="0.3">
      <c r="U889"/>
    </row>
    <row r="890" spans="21:21" x14ac:dyDescent="0.3">
      <c r="U890"/>
    </row>
    <row r="891" spans="21:21" x14ac:dyDescent="0.3">
      <c r="U891"/>
    </row>
    <row r="892" spans="21:21" x14ac:dyDescent="0.3">
      <c r="U892"/>
    </row>
    <row r="893" spans="21:21" x14ac:dyDescent="0.3">
      <c r="U893"/>
    </row>
    <row r="894" spans="21:21" x14ac:dyDescent="0.3">
      <c r="U894"/>
    </row>
    <row r="895" spans="21:21" x14ac:dyDescent="0.3">
      <c r="U895"/>
    </row>
    <row r="896" spans="21:21" x14ac:dyDescent="0.3">
      <c r="U896"/>
    </row>
    <row r="897" spans="21:21" x14ac:dyDescent="0.3">
      <c r="U897"/>
    </row>
    <row r="898" spans="21:21" x14ac:dyDescent="0.3">
      <c r="U898"/>
    </row>
    <row r="899" spans="21:21" x14ac:dyDescent="0.3">
      <c r="U899"/>
    </row>
    <row r="900" spans="21:21" x14ac:dyDescent="0.3">
      <c r="U900"/>
    </row>
    <row r="901" spans="21:21" x14ac:dyDescent="0.3">
      <c r="U901"/>
    </row>
    <row r="902" spans="21:21" x14ac:dyDescent="0.3">
      <c r="U902"/>
    </row>
    <row r="903" spans="21:21" x14ac:dyDescent="0.3">
      <c r="U903"/>
    </row>
    <row r="904" spans="21:21" x14ac:dyDescent="0.3">
      <c r="U904"/>
    </row>
    <row r="905" spans="21:21" x14ac:dyDescent="0.3">
      <c r="U905"/>
    </row>
    <row r="906" spans="21:21" x14ac:dyDescent="0.3">
      <c r="U906"/>
    </row>
    <row r="907" spans="21:21" x14ac:dyDescent="0.3">
      <c r="U907"/>
    </row>
    <row r="908" spans="21:21" x14ac:dyDescent="0.3">
      <c r="U908"/>
    </row>
    <row r="909" spans="21:21" x14ac:dyDescent="0.3">
      <c r="U909"/>
    </row>
    <row r="910" spans="21:21" x14ac:dyDescent="0.3">
      <c r="U910"/>
    </row>
    <row r="911" spans="21:21" x14ac:dyDescent="0.3">
      <c r="U911"/>
    </row>
    <row r="912" spans="21:21" x14ac:dyDescent="0.3">
      <c r="U912"/>
    </row>
    <row r="913" spans="21:21" x14ac:dyDescent="0.3">
      <c r="U913"/>
    </row>
    <row r="914" spans="21:21" x14ac:dyDescent="0.3">
      <c r="U914"/>
    </row>
    <row r="915" spans="21:21" x14ac:dyDescent="0.3">
      <c r="U915"/>
    </row>
    <row r="916" spans="21:21" x14ac:dyDescent="0.3">
      <c r="U916"/>
    </row>
    <row r="917" spans="21:21" x14ac:dyDescent="0.3">
      <c r="U917"/>
    </row>
    <row r="918" spans="21:21" x14ac:dyDescent="0.3">
      <c r="U918"/>
    </row>
    <row r="919" spans="21:21" x14ac:dyDescent="0.3">
      <c r="U919"/>
    </row>
    <row r="920" spans="21:21" x14ac:dyDescent="0.3">
      <c r="U920"/>
    </row>
    <row r="921" spans="21:21" x14ac:dyDescent="0.3">
      <c r="U921"/>
    </row>
    <row r="922" spans="21:21" x14ac:dyDescent="0.3">
      <c r="U922"/>
    </row>
    <row r="923" spans="21:21" x14ac:dyDescent="0.3">
      <c r="U923"/>
    </row>
    <row r="924" spans="21:21" x14ac:dyDescent="0.3">
      <c r="U924"/>
    </row>
    <row r="925" spans="21:21" x14ac:dyDescent="0.3">
      <c r="U925"/>
    </row>
    <row r="926" spans="21:21" x14ac:dyDescent="0.3">
      <c r="U926"/>
    </row>
    <row r="927" spans="21:21" x14ac:dyDescent="0.3">
      <c r="U927"/>
    </row>
    <row r="928" spans="21:21" x14ac:dyDescent="0.3">
      <c r="U928"/>
    </row>
    <row r="929" spans="21:21" x14ac:dyDescent="0.3">
      <c r="U929"/>
    </row>
    <row r="930" spans="21:21" x14ac:dyDescent="0.3">
      <c r="U930"/>
    </row>
    <row r="931" spans="21:21" x14ac:dyDescent="0.3">
      <c r="U931"/>
    </row>
    <row r="932" spans="21:21" x14ac:dyDescent="0.3">
      <c r="U932"/>
    </row>
    <row r="933" spans="21:21" x14ac:dyDescent="0.3">
      <c r="U933"/>
    </row>
    <row r="934" spans="21:21" x14ac:dyDescent="0.3">
      <c r="U934"/>
    </row>
    <row r="935" spans="21:21" x14ac:dyDescent="0.3">
      <c r="U935"/>
    </row>
    <row r="936" spans="21:21" x14ac:dyDescent="0.3">
      <c r="U936"/>
    </row>
    <row r="937" spans="21:21" x14ac:dyDescent="0.3">
      <c r="U937"/>
    </row>
    <row r="938" spans="21:21" x14ac:dyDescent="0.3">
      <c r="U938"/>
    </row>
    <row r="939" spans="21:21" x14ac:dyDescent="0.3">
      <c r="U939"/>
    </row>
    <row r="940" spans="21:21" x14ac:dyDescent="0.3">
      <c r="U940"/>
    </row>
    <row r="941" spans="21:21" x14ac:dyDescent="0.3">
      <c r="U941"/>
    </row>
    <row r="942" spans="21:21" x14ac:dyDescent="0.3">
      <c r="U942"/>
    </row>
    <row r="943" spans="21:21" x14ac:dyDescent="0.3">
      <c r="U943"/>
    </row>
    <row r="944" spans="21:21" x14ac:dyDescent="0.3">
      <c r="U944"/>
    </row>
    <row r="945" spans="21:21" x14ac:dyDescent="0.3">
      <c r="U945"/>
    </row>
    <row r="946" spans="21:21" x14ac:dyDescent="0.3">
      <c r="U946"/>
    </row>
    <row r="947" spans="21:21" x14ac:dyDescent="0.3">
      <c r="U947"/>
    </row>
    <row r="948" spans="21:21" x14ac:dyDescent="0.3">
      <c r="U948"/>
    </row>
    <row r="949" spans="21:21" x14ac:dyDescent="0.3">
      <c r="U949"/>
    </row>
    <row r="950" spans="21:21" x14ac:dyDescent="0.3">
      <c r="U950"/>
    </row>
    <row r="951" spans="21:21" x14ac:dyDescent="0.3">
      <c r="U951"/>
    </row>
    <row r="952" spans="21:21" x14ac:dyDescent="0.3">
      <c r="U952"/>
    </row>
    <row r="953" spans="21:21" x14ac:dyDescent="0.3">
      <c r="U953"/>
    </row>
    <row r="954" spans="21:21" x14ac:dyDescent="0.3">
      <c r="U954"/>
    </row>
    <row r="955" spans="21:21" x14ac:dyDescent="0.3">
      <c r="U955"/>
    </row>
    <row r="956" spans="21:21" x14ac:dyDescent="0.3">
      <c r="U956"/>
    </row>
    <row r="957" spans="21:21" x14ac:dyDescent="0.3">
      <c r="U957"/>
    </row>
    <row r="958" spans="21:21" x14ac:dyDescent="0.3">
      <c r="U958"/>
    </row>
    <row r="959" spans="21:21" x14ac:dyDescent="0.3">
      <c r="U959"/>
    </row>
    <row r="960" spans="21:21" x14ac:dyDescent="0.3">
      <c r="U960"/>
    </row>
    <row r="961" spans="21:21" x14ac:dyDescent="0.3">
      <c r="U961"/>
    </row>
    <row r="962" spans="21:21" x14ac:dyDescent="0.3">
      <c r="U962"/>
    </row>
    <row r="963" spans="21:21" x14ac:dyDescent="0.3">
      <c r="U963"/>
    </row>
    <row r="964" spans="21:21" x14ac:dyDescent="0.3">
      <c r="U964"/>
    </row>
    <row r="965" spans="21:21" x14ac:dyDescent="0.3">
      <c r="U965"/>
    </row>
    <row r="966" spans="21:21" x14ac:dyDescent="0.3">
      <c r="U966"/>
    </row>
    <row r="967" spans="21:21" x14ac:dyDescent="0.3">
      <c r="U967"/>
    </row>
    <row r="968" spans="21:21" x14ac:dyDescent="0.3">
      <c r="U968"/>
    </row>
    <row r="969" spans="21:21" x14ac:dyDescent="0.3">
      <c r="U969"/>
    </row>
    <row r="970" spans="21:21" x14ac:dyDescent="0.3">
      <c r="U970"/>
    </row>
    <row r="971" spans="21:21" x14ac:dyDescent="0.3">
      <c r="U971"/>
    </row>
    <row r="972" spans="21:21" x14ac:dyDescent="0.3">
      <c r="U972"/>
    </row>
    <row r="973" spans="21:21" x14ac:dyDescent="0.3">
      <c r="U973"/>
    </row>
    <row r="974" spans="21:21" x14ac:dyDescent="0.3">
      <c r="U974"/>
    </row>
    <row r="975" spans="21:21" x14ac:dyDescent="0.3">
      <c r="U975"/>
    </row>
    <row r="976" spans="21:21" x14ac:dyDescent="0.3">
      <c r="U976"/>
    </row>
    <row r="977" spans="21:21" x14ac:dyDescent="0.3">
      <c r="U977"/>
    </row>
    <row r="978" spans="21:21" x14ac:dyDescent="0.3">
      <c r="U978"/>
    </row>
    <row r="979" spans="21:21" x14ac:dyDescent="0.3">
      <c r="U979"/>
    </row>
    <row r="980" spans="21:21" x14ac:dyDescent="0.3">
      <c r="U980"/>
    </row>
    <row r="981" spans="21:21" x14ac:dyDescent="0.3">
      <c r="U981"/>
    </row>
    <row r="982" spans="21:21" x14ac:dyDescent="0.3">
      <c r="U982"/>
    </row>
    <row r="983" spans="21:21" x14ac:dyDescent="0.3">
      <c r="U983"/>
    </row>
    <row r="984" spans="21:21" x14ac:dyDescent="0.3">
      <c r="U984"/>
    </row>
    <row r="985" spans="21:21" x14ac:dyDescent="0.3">
      <c r="U985"/>
    </row>
    <row r="986" spans="21:21" x14ac:dyDescent="0.3">
      <c r="U986"/>
    </row>
    <row r="987" spans="21:21" x14ac:dyDescent="0.3">
      <c r="U987"/>
    </row>
    <row r="988" spans="21:21" x14ac:dyDescent="0.3">
      <c r="U988"/>
    </row>
    <row r="989" spans="21:21" x14ac:dyDescent="0.3">
      <c r="U989"/>
    </row>
    <row r="990" spans="21:21" x14ac:dyDescent="0.3">
      <c r="U990"/>
    </row>
    <row r="991" spans="21:21" x14ac:dyDescent="0.3">
      <c r="U991"/>
    </row>
    <row r="992" spans="21:21" x14ac:dyDescent="0.3">
      <c r="U992"/>
    </row>
    <row r="993" spans="21:21" x14ac:dyDescent="0.3">
      <c r="U993"/>
    </row>
    <row r="994" spans="21:21" x14ac:dyDescent="0.3">
      <c r="U994"/>
    </row>
    <row r="995" spans="21:21" x14ac:dyDescent="0.3">
      <c r="U995"/>
    </row>
    <row r="996" spans="21:21" x14ac:dyDescent="0.3">
      <c r="U996"/>
    </row>
    <row r="997" spans="21:21" x14ac:dyDescent="0.3">
      <c r="U997"/>
    </row>
    <row r="998" spans="21:21" x14ac:dyDescent="0.3">
      <c r="U998"/>
    </row>
    <row r="999" spans="21:21" x14ac:dyDescent="0.3">
      <c r="U999"/>
    </row>
    <row r="1000" spans="21:21" x14ac:dyDescent="0.3">
      <c r="U1000"/>
    </row>
    <row r="1001" spans="21:21" x14ac:dyDescent="0.3">
      <c r="U1001"/>
    </row>
    <row r="1002" spans="21:21" x14ac:dyDescent="0.3">
      <c r="U1002"/>
    </row>
    <row r="1003" spans="21:21" x14ac:dyDescent="0.3">
      <c r="U1003"/>
    </row>
    <row r="1004" spans="21:21" x14ac:dyDescent="0.3">
      <c r="U1004"/>
    </row>
    <row r="1005" spans="21:21" x14ac:dyDescent="0.3">
      <c r="U1005"/>
    </row>
    <row r="1006" spans="21:21" x14ac:dyDescent="0.3">
      <c r="U1006"/>
    </row>
    <row r="1007" spans="21:21" x14ac:dyDescent="0.3">
      <c r="U1007"/>
    </row>
    <row r="1008" spans="21:21" x14ac:dyDescent="0.3">
      <c r="U1008"/>
    </row>
    <row r="1009" spans="21:21" x14ac:dyDescent="0.3">
      <c r="U1009"/>
    </row>
    <row r="1010" spans="21:21" x14ac:dyDescent="0.3">
      <c r="U1010"/>
    </row>
    <row r="1011" spans="21:21" x14ac:dyDescent="0.3">
      <c r="U1011"/>
    </row>
    <row r="1012" spans="21:21" x14ac:dyDescent="0.3">
      <c r="U1012"/>
    </row>
    <row r="1013" spans="21:21" x14ac:dyDescent="0.3">
      <c r="U1013"/>
    </row>
    <row r="1014" spans="21:21" x14ac:dyDescent="0.3">
      <c r="U1014"/>
    </row>
    <row r="1015" spans="21:21" x14ac:dyDescent="0.3">
      <c r="U1015"/>
    </row>
    <row r="1016" spans="21:21" x14ac:dyDescent="0.3">
      <c r="U1016"/>
    </row>
    <row r="1017" spans="21:21" x14ac:dyDescent="0.3">
      <c r="U1017"/>
    </row>
    <row r="1018" spans="21:21" x14ac:dyDescent="0.3">
      <c r="U1018"/>
    </row>
    <row r="1019" spans="21:21" x14ac:dyDescent="0.3">
      <c r="U1019"/>
    </row>
    <row r="1020" spans="21:21" x14ac:dyDescent="0.3">
      <c r="U1020"/>
    </row>
    <row r="1021" spans="21:21" x14ac:dyDescent="0.3">
      <c r="U1021"/>
    </row>
  </sheetData>
  <phoneticPr fontId="2" type="noConversion"/>
  <conditionalFormatting sqref="EA13:JJ157">
    <cfRule type="cellIs" dxfId="0" priority="1" operator="equal">
      <formula>".*."</formula>
    </cfRule>
  </conditionalFormatting>
  <dataValidations count="1">
    <dataValidation type="list" allowBlank="1" showInputMessage="1" showErrorMessage="1" sqref="C10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Explain</vt:lpstr>
      <vt:lpstr>dayTest</vt:lpstr>
      <vt:lpstr>day</vt:lpstr>
      <vt:lpstr>Work02</vt:lpstr>
      <vt:lpstr>Input</vt:lpstr>
      <vt:lpstr>Tables</vt:lpstr>
      <vt:lpstr>MAIN</vt:lpstr>
      <vt:lpstr>INPSEED</vt:lpstr>
      <vt:lpstr>INPUT_SELECTOR</vt:lpstr>
      <vt:lpstr>INPUT_START</vt:lpstr>
      <vt:lpstr>MAP</vt:lpstr>
      <vt:lpstr>NUMLIST</vt:lpstr>
      <vt:lpstr>START</vt:lpstr>
      <vt:lpstr>SYMB</vt:lpstr>
      <vt:lpstr>TYPLIST</vt:lpstr>
      <vt:lpstr>XFERT</vt:lpstr>
      <vt:lpstr>XHUMI</vt:lpstr>
      <vt:lpstr>XLIGH</vt:lpstr>
      <vt:lpstr>XSEED</vt:lpstr>
      <vt:lpstr>XSOIL</vt:lpstr>
      <vt:lpstr>XTEMP</vt:lpstr>
      <vt:lpstr>XWATE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2023-12-05T15:40:10Z</dcterms:modified>
</cp:coreProperties>
</file>