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/Documents/1Work/6Tra/"/>
    </mc:Choice>
  </mc:AlternateContent>
  <xr:revisionPtr revIDLastSave="0" documentId="13_ncr:1_{32980BC0-12B9-6042-9FDE-A48BBDD0A025}" xr6:coauthVersionLast="47" xr6:coauthVersionMax="47" xr10:uidLastSave="{00000000-0000-0000-0000-000000000000}"/>
  <bookViews>
    <workbookView xWindow="60" yWindow="620" windowWidth="32600" windowHeight="16700" activeTab="1" xr2:uid="{F2834076-B0B6-CC4B-B118-695F483C2013}"/>
  </bookViews>
  <sheets>
    <sheet name="Sheet2" sheetId="4" r:id="rId1"/>
    <sheet name="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6" l="1"/>
  <c r="A12" i="4" s="1"/>
  <c r="B13" i="6"/>
  <c r="A7" i="4" s="1"/>
  <c r="F22" i="6"/>
  <c r="F24" i="4" s="1"/>
  <c r="D22" i="6"/>
  <c r="D24" i="4" s="1"/>
  <c r="B22" i="6"/>
  <c r="B25" i="4" s="1"/>
  <c r="B18" i="6"/>
  <c r="B15" i="4" s="1"/>
  <c r="H14" i="6"/>
  <c r="G12" i="4" s="1"/>
  <c r="F14" i="6"/>
  <c r="E12" i="4" s="1"/>
  <c r="D14" i="6"/>
  <c r="C12" i="4" s="1"/>
  <c r="H8" i="6"/>
  <c r="H13" i="6" s="1"/>
  <c r="G7" i="4" s="1"/>
  <c r="F8" i="6"/>
  <c r="F13" i="6" s="1"/>
  <c r="E7" i="4" s="1"/>
  <c r="D8" i="6"/>
  <c r="D13" i="6" s="1"/>
  <c r="C7" i="4" s="1"/>
  <c r="B3" i="6"/>
  <c r="B7" i="6" s="1"/>
  <c r="B19" i="6" s="1"/>
  <c r="B13" i="4" s="1"/>
  <c r="F18" i="6" l="1"/>
  <c r="F11" i="4" s="1"/>
  <c r="D18" i="6"/>
  <c r="D11" i="4" s="1"/>
  <c r="H6" i="6"/>
  <c r="F21" i="6" s="1"/>
  <c r="F19" i="4" s="1"/>
  <c r="H7" i="6"/>
  <c r="F23" i="6" s="1"/>
  <c r="F7" i="6"/>
  <c r="F19" i="6" s="1"/>
  <c r="F13" i="4" s="1"/>
  <c r="F6" i="6"/>
  <c r="F20" i="6" s="1"/>
  <c r="D7" i="6"/>
  <c r="D19" i="6" s="1"/>
  <c r="D13" i="4" s="1"/>
  <c r="B15" i="6"/>
  <c r="D6" i="6"/>
  <c r="B6" i="6"/>
  <c r="B12" i="6" s="1"/>
  <c r="A22" i="4" l="1"/>
  <c r="B24" i="6"/>
  <c r="B24" i="4" s="1"/>
  <c r="D20" i="6"/>
  <c r="D14" i="4" s="1"/>
  <c r="D24" i="6"/>
  <c r="D23" i="4" s="1"/>
  <c r="D21" i="6"/>
  <c r="F24" i="6"/>
  <c r="F23" i="4" s="1"/>
  <c r="H12" i="6"/>
  <c r="G5" i="4" s="1"/>
  <c r="F17" i="6"/>
  <c r="F9" i="4" s="1"/>
  <c r="F14" i="4"/>
  <c r="D17" i="6"/>
  <c r="D9" i="4" s="1"/>
  <c r="B20" i="6"/>
  <c r="B14" i="4" s="1"/>
  <c r="H15" i="6"/>
  <c r="G22" i="4" s="1"/>
  <c r="F22" i="4"/>
  <c r="F15" i="6"/>
  <c r="E22" i="4" s="1"/>
  <c r="D23" i="6"/>
  <c r="D22" i="4" s="1"/>
  <c r="D15" i="6"/>
  <c r="C22" i="4" s="1"/>
  <c r="B23" i="6"/>
  <c r="B23" i="4" s="1"/>
  <c r="F12" i="6"/>
  <c r="E5" i="4" s="1"/>
  <c r="D12" i="6"/>
  <c r="C5" i="4" s="1"/>
  <c r="B21" i="6"/>
  <c r="B20" i="4" s="1"/>
  <c r="B17" i="6"/>
  <c r="B10" i="4" l="1"/>
  <c r="A5" i="4"/>
  <c r="D19" i="4"/>
</calcChain>
</file>

<file path=xl/sharedStrings.xml><?xml version="1.0" encoding="utf-8"?>
<sst xmlns="http://schemas.openxmlformats.org/spreadsheetml/2006/main" count="270" uniqueCount="92">
  <si>
    <t>{</t>
  </si>
  <si>
    <t>},</t>
  </si>
  <si>
    <t>BPO</t>
  </si>
  <si>
    <t>}</t>
  </si>
  <si>
    <t>]</t>
  </si>
  <si>
    <t>FPO</t>
  </si>
  <si>
    <t>YPO</t>
  </si>
  <si>
    <t>CPO</t>
  </si>
  <si>
    <r>
      <t>"orders"</t>
    </r>
    <r>
      <rPr>
        <sz val="12"/>
        <color rgb="FFD4D4D4"/>
        <rFont val="Menlo"/>
        <family val="2"/>
      </rPr>
      <t>: [</t>
    </r>
  </si>
  <si>
    <r>
      <t>"buyer"</t>
    </r>
    <r>
      <rPr>
        <sz val="12"/>
        <color rgb="FFD4D4D4"/>
        <rFont val="Menlo"/>
        <family val="2"/>
      </rPr>
      <t>: {</t>
    </r>
  </si>
  <si>
    <r>
      <t>"supplier"</t>
    </r>
    <r>
      <rPr>
        <sz val="12"/>
        <color rgb="FFD4D4D4"/>
        <rFont val="Menlo"/>
        <family val="2"/>
      </rPr>
      <t>: {</t>
    </r>
  </si>
  <si>
    <r>
      <t>"country_code"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"HK"</t>
    </r>
  </si>
  <si>
    <r>
      <t>"linkages"</t>
    </r>
    <r>
      <rPr>
        <sz val="12"/>
        <color rgb="FFD4D4D4"/>
        <rFont val="Menlo"/>
        <family val="2"/>
      </rPr>
      <t>: [</t>
    </r>
  </si>
  <si>
    <r>
      <t>"linkage_entries"</t>
    </r>
    <r>
      <rPr>
        <sz val="12"/>
        <color rgb="FFD4D4D4"/>
        <rFont val="Menlo"/>
        <family val="2"/>
      </rPr>
      <t>: [</t>
    </r>
  </si>
  <si>
    <r>
      <t>"downstream_entity_attributes"</t>
    </r>
    <r>
      <rPr>
        <sz val="12"/>
        <color rgb="FFD4D4D4"/>
        <rFont val="Menlo"/>
        <family val="2"/>
      </rPr>
      <t>: {</t>
    </r>
  </si>
  <si>
    <r>
      <t>"line_item_number"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</si>
  <si>
    <r>
      <t>"linked_entities"</t>
    </r>
    <r>
      <rPr>
        <sz val="12"/>
        <color rgb="FFD4D4D4"/>
        <rFont val="Menlo"/>
        <family val="2"/>
      </rPr>
      <t>: [</t>
    </r>
  </si>
  <si>
    <r>
      <t>"upstream_entity_attributes"</t>
    </r>
    <r>
      <rPr>
        <sz val="12"/>
        <color rgb="FFD4D4D4"/>
        <rFont val="Menlo"/>
        <family val="2"/>
      </rPr>
      <t>: {</t>
    </r>
  </si>
  <si>
    <r>
      <t>"orders"</t>
    </r>
    <r>
      <rPr>
        <sz val="12"/>
        <color rgb="FFD4D4D4"/>
        <rFont val="Menlo"/>
        <family val="2"/>
      </rPr>
      <t>:[</t>
    </r>
  </si>
  <si>
    <r>
      <t>"order_type"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"Garment"</t>
    </r>
    <r>
      <rPr>
        <sz val="12"/>
        <color rgb="FFD4D4D4"/>
        <rFont val="Menlo"/>
        <family val="2"/>
      </rPr>
      <t>,</t>
    </r>
  </si>
  <si>
    <r>
      <t>"buyer"</t>
    </r>
    <r>
      <rPr>
        <sz val="12"/>
        <color rgb="FFD4D4D4"/>
        <rFont val="Menlo"/>
        <family val="2"/>
      </rPr>
      <t>:{</t>
    </r>
  </si>
  <si>
    <r>
      <t>"registration_num"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"HK"</t>
    </r>
    <r>
      <rPr>
        <sz val="12"/>
        <color rgb="FFD4D4D4"/>
        <rFont val="Menlo"/>
        <family val="2"/>
      </rPr>
      <t>,</t>
    </r>
  </si>
  <si>
    <r>
      <t>"country_code"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"HK"</t>
    </r>
  </si>
  <si>
    <r>
      <t>"supplier"</t>
    </r>
    <r>
      <rPr>
        <sz val="12"/>
        <color rgb="FFD4D4D4"/>
        <rFont val="Menlo"/>
        <family val="2"/>
      </rPr>
      <t>:{</t>
    </r>
  </si>
  <si>
    <r>
      <t>"order_date"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"2020-06-15"</t>
    </r>
    <r>
      <rPr>
        <sz val="12"/>
        <color rgb="FFD4D4D4"/>
        <rFont val="Menlo"/>
        <family val="2"/>
      </rPr>
      <t>,</t>
    </r>
  </si>
  <si>
    <r>
      <t>"order_delivery_date"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"2020-08-15"</t>
    </r>
    <r>
      <rPr>
        <sz val="12"/>
        <color rgb="FFD4D4D4"/>
        <rFont val="Menlo"/>
        <family val="2"/>
      </rPr>
      <t>,</t>
    </r>
  </si>
  <si>
    <r>
      <t>"stage"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"Garment"</t>
    </r>
    <r>
      <rPr>
        <sz val="12"/>
        <color rgb="FFD4D4D4"/>
        <rFont val="Menlo"/>
        <family val="2"/>
      </rPr>
      <t>,</t>
    </r>
  </si>
  <si>
    <r>
      <t>"lines"</t>
    </r>
    <r>
      <rPr>
        <sz val="12"/>
        <color rgb="FFD4D4D4"/>
        <rFont val="Menlo"/>
        <family val="2"/>
      </rPr>
      <t>:[</t>
    </r>
  </si>
  <si>
    <r>
      <t>"line_item_number"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</si>
  <si>
    <r>
      <t>"line_item_description"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"product description"</t>
    </r>
    <r>
      <rPr>
        <sz val="12"/>
        <color rgb="FFD4D4D4"/>
        <rFont val="Menlo"/>
        <family val="2"/>
      </rPr>
      <t>,</t>
    </r>
  </si>
  <si>
    <r>
      <t>"line_item_delivery_date"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"2020-08-15"</t>
    </r>
    <r>
      <rPr>
        <sz val="12"/>
        <color rgb="FFD4D4D4"/>
        <rFont val="Menlo"/>
        <family val="2"/>
      </rPr>
      <t>,</t>
    </r>
  </si>
  <si>
    <r>
      <t>"line_item_color"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"Blue"</t>
    </r>
    <r>
      <rPr>
        <sz val="12"/>
        <color rgb="FFD4D4D4"/>
        <rFont val="Menlo"/>
        <family val="2"/>
      </rPr>
      <t>,</t>
    </r>
  </si>
  <si>
    <r>
      <t>"line_item_size"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"XL"</t>
    </r>
    <r>
      <rPr>
        <sz val="12"/>
        <color rgb="FFD4D4D4"/>
        <rFont val="Menlo"/>
        <family val="2"/>
      </rPr>
      <t>,</t>
    </r>
  </si>
  <si>
    <r>
      <t>"line_item_quantity"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"7648"</t>
    </r>
    <r>
      <rPr>
        <sz val="12"/>
        <color rgb="FFD4D4D4"/>
        <rFont val="Menlo"/>
        <family val="2"/>
      </rPr>
      <t>,</t>
    </r>
  </si>
  <si>
    <r>
      <t>"line_item_uom"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"pieces"</t>
    </r>
    <r>
      <rPr>
        <sz val="12"/>
        <color rgb="FFD4D4D4"/>
        <rFont val="Menlo"/>
        <family val="2"/>
      </rPr>
      <t>,</t>
    </r>
  </si>
  <si>
    <r>
      <t>"brand"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"Brand A"</t>
    </r>
  </si>
  <si>
    <r>
      <t>"linkages"</t>
    </r>
    <r>
      <rPr>
        <sz val="12"/>
        <color rgb="FFD4D4D4"/>
        <rFont val="Menlo"/>
        <family val="2"/>
      </rPr>
      <t>:[</t>
    </r>
  </si>
  <si>
    <r>
      <t>"linkage_type"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"default"</t>
    </r>
    <r>
      <rPr>
        <sz val="12"/>
        <color rgb="FFD4D4D4"/>
        <rFont val="Menlo"/>
        <family val="2"/>
      </rPr>
      <t>,</t>
    </r>
  </si>
  <si>
    <r>
      <t>"linkage_entity"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"default"</t>
    </r>
    <r>
      <rPr>
        <sz val="12"/>
        <color rgb="FFD4D4D4"/>
        <rFont val="Menlo"/>
        <family val="2"/>
      </rPr>
      <t>,</t>
    </r>
  </si>
  <si>
    <r>
      <t>"linkage_entity_attributes"</t>
    </r>
    <r>
      <rPr>
        <sz val="12"/>
        <color rgb="FFD4D4D4"/>
        <rFont val="Menlo"/>
        <family val="2"/>
      </rPr>
      <t>:{},</t>
    </r>
  </si>
  <si>
    <r>
      <t>"linkage_entries"</t>
    </r>
    <r>
      <rPr>
        <sz val="12"/>
        <color rgb="FFD4D4D4"/>
        <rFont val="Menlo"/>
        <family val="2"/>
      </rPr>
      <t>:[</t>
    </r>
  </si>
  <si>
    <r>
      <t>"downstream_entity"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"Garment"</t>
    </r>
    <r>
      <rPr>
        <sz val="12"/>
        <color rgb="FFD4D4D4"/>
        <rFont val="Menlo"/>
        <family val="2"/>
      </rPr>
      <t>,</t>
    </r>
  </si>
  <si>
    <r>
      <t>"downstream_entity_attributes"</t>
    </r>
    <r>
      <rPr>
        <sz val="12"/>
        <color rgb="FFD4D4D4"/>
        <rFont val="Menlo"/>
        <family val="2"/>
      </rPr>
      <t>:{</t>
    </r>
  </si>
  <si>
    <r>
      <t>"linked_entities"</t>
    </r>
    <r>
      <rPr>
        <sz val="12"/>
        <color rgb="FFD4D4D4"/>
        <rFont val="Menlo"/>
        <family val="2"/>
      </rPr>
      <t>:[</t>
    </r>
  </si>
  <si>
    <r>
      <t>"upstream_entity"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"Fabric"</t>
    </r>
    <r>
      <rPr>
        <sz val="12"/>
        <color rgb="FFD4D4D4"/>
        <rFont val="Menlo"/>
        <family val="2"/>
      </rPr>
      <t>,</t>
    </r>
  </si>
  <si>
    <r>
      <t>"upstream_entity_attributes"</t>
    </r>
    <r>
      <rPr>
        <sz val="12"/>
        <color rgb="FFD4D4D4"/>
        <rFont val="Menlo"/>
        <family val="2"/>
      </rPr>
      <t>:{</t>
    </r>
  </si>
  <si>
    <r>
      <t>"order_type"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"Fabric"</t>
    </r>
    <r>
      <rPr>
        <sz val="12"/>
        <color rgb="FFD4D4D4"/>
        <rFont val="Menlo"/>
        <family val="2"/>
      </rPr>
      <t>,</t>
    </r>
  </si>
  <si>
    <r>
      <t>"registration_num"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"HK"</t>
    </r>
    <r>
      <rPr>
        <sz val="12"/>
        <color rgb="FFD4D4D4"/>
        <rFont val="Menlo"/>
        <family val="2"/>
      </rPr>
      <t>,</t>
    </r>
  </si>
  <si>
    <r>
      <t>"order_date"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"2020-10-07"</t>
    </r>
    <r>
      <rPr>
        <sz val="12"/>
        <color rgb="FFD4D4D4"/>
        <rFont val="Menlo"/>
        <family val="2"/>
      </rPr>
      <t>,</t>
    </r>
  </si>
  <si>
    <r>
      <t>"delivery_date"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""</t>
    </r>
    <r>
      <rPr>
        <sz val="12"/>
        <color rgb="FFD4D4D4"/>
        <rFont val="Menlo"/>
        <family val="2"/>
      </rPr>
      <t>,</t>
    </r>
  </si>
  <si>
    <r>
      <t>"stage"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"Fabric"</t>
    </r>
    <r>
      <rPr>
        <sz val="12"/>
        <color rgb="FFD4D4D4"/>
        <rFont val="Menlo"/>
        <family val="2"/>
      </rPr>
      <t>,</t>
    </r>
  </si>
  <si>
    <r>
      <t>"linkage_type"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"default"</t>
    </r>
    <r>
      <rPr>
        <sz val="12"/>
        <color rgb="FFD4D4D4"/>
        <rFont val="Menlo"/>
        <family val="2"/>
      </rPr>
      <t>,</t>
    </r>
  </si>
  <si>
    <r>
      <t>"linkage_entity"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"default"</t>
    </r>
    <r>
      <rPr>
        <sz val="12"/>
        <color rgb="FFD4D4D4"/>
        <rFont val="Menlo"/>
        <family val="2"/>
      </rPr>
      <t>,</t>
    </r>
  </si>
  <si>
    <r>
      <t>"downstream_entity"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"Fabric"</t>
    </r>
    <r>
      <rPr>
        <sz val="12"/>
        <color rgb="FFD4D4D4"/>
        <rFont val="Menlo"/>
        <family val="2"/>
      </rPr>
      <t>,</t>
    </r>
  </si>
  <si>
    <r>
      <t>"upstream_entity"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"Yarn"</t>
    </r>
    <r>
      <rPr>
        <sz val="12"/>
        <color rgb="FFD4D4D4"/>
        <rFont val="Menlo"/>
        <family val="2"/>
      </rPr>
      <t>,</t>
    </r>
  </si>
  <si>
    <r>
      <t>"order_type"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"Yarn"</t>
    </r>
    <r>
      <rPr>
        <sz val="12"/>
        <color rgb="FFD4D4D4"/>
        <rFont val="Menlo"/>
        <family val="2"/>
      </rPr>
      <t>,</t>
    </r>
  </si>
  <si>
    <r>
      <t>"stage"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"Yarn"</t>
    </r>
    <r>
      <rPr>
        <sz val="12"/>
        <color rgb="FFD4D4D4"/>
        <rFont val="Menlo"/>
        <family val="2"/>
      </rPr>
      <t>,</t>
    </r>
  </si>
  <si>
    <r>
      <t>"downstream_entity"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"Yarn"</t>
    </r>
    <r>
      <rPr>
        <sz val="12"/>
        <color rgb="FFD4D4D4"/>
        <rFont val="Menlo"/>
        <family val="2"/>
      </rPr>
      <t>,</t>
    </r>
  </si>
  <si>
    <r>
      <t>"upstream_entity"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"Cotton"</t>
    </r>
    <r>
      <rPr>
        <sz val="12"/>
        <color rgb="FFD4D4D4"/>
        <rFont val="Menlo"/>
        <family val="2"/>
      </rPr>
      <t>,</t>
    </r>
  </si>
  <si>
    <r>
      <t>"order_type"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"Cotton"</t>
    </r>
    <r>
      <rPr>
        <sz val="12"/>
        <color rgb="FFD4D4D4"/>
        <rFont val="Menlo"/>
        <family val="2"/>
      </rPr>
      <t>,</t>
    </r>
  </si>
  <si>
    <r>
      <t>"stage"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"Cotton"</t>
    </r>
    <r>
      <rPr>
        <sz val="12"/>
        <color rgb="FFD4D4D4"/>
        <rFont val="Menlo"/>
        <family val="2"/>
      </rPr>
      <t>,</t>
    </r>
  </si>
  <si>
    <t>TC</t>
  </si>
  <si>
    <t>001</t>
  </si>
  <si>
    <t>Date</t>
  </si>
  <si>
    <t>SIGN</t>
  </si>
  <si>
    <t>CP</t>
  </si>
  <si>
    <t>Linkage</t>
  </si>
  <si>
    <t>downstream_entity_value</t>
  </si>
  <si>
    <t>order_number</t>
  </si>
  <si>
    <t>line_item_code</t>
  </si>
  <si>
    <t>buyer:</t>
  </si>
  <si>
    <t>supplier</t>
  </si>
  <si>
    <t xml:space="preserve">BPO </t>
  </si>
  <si>
    <t>upstream_entity_value</t>
  </si>
  <si>
    <t>Line Item Code</t>
  </si>
  <si>
    <t>Buyer name</t>
  </si>
  <si>
    <t>Supplier name</t>
  </si>
  <si>
    <t>Buyer of Epic</t>
  </si>
  <si>
    <t>BPO (garment)</t>
  </si>
  <si>
    <t>FPO(fabric)</t>
  </si>
  <si>
    <t>YPO(yarn)</t>
  </si>
  <si>
    <t>CPO(cotton)</t>
  </si>
  <si>
    <t>downstream buyer_name</t>
  </si>
  <si>
    <t>upstream buyer_name</t>
  </si>
  <si>
    <t>upstream line item code</t>
  </si>
  <si>
    <t>downstream line item code</t>
  </si>
  <si>
    <t>downstream job_order</t>
  </si>
  <si>
    <t>upstream lot_number</t>
  </si>
  <si>
    <t>epic group limited11</t>
  </si>
  <si>
    <t>N LIMITED11</t>
  </si>
  <si>
    <t>A LIMITED11</t>
  </si>
  <si>
    <t>PPP limited11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</si>
</sst>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theme="0"/>
      <name val="Menlo"/>
      <family val="2"/>
    </font>
    <font>
      <sz val="12"/>
      <name val="Calibri"/>
      <family val="2"/>
      <scheme val="minor"/>
    </font>
    <font>
      <sz val="12"/>
      <name val="Menlo"/>
      <family val="2"/>
    </font>
    <font>
      <sz val="12"/>
      <color theme="1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22" fontId="0" fillId="0" borderId="0" xfId="0" applyNumberFormat="1"/>
    <xf numFmtId="22" fontId="0" fillId="0" borderId="0" xfId="0" applyNumberFormat="1" applyFill="1"/>
    <xf numFmtId="0" fontId="0" fillId="0" borderId="0" xfId="0" applyFill="1" applyBorder="1"/>
    <xf numFmtId="0" fontId="0" fillId="0" borderId="4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22" fontId="0" fillId="6" borderId="4" xfId="0" applyNumberForma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22" fontId="0" fillId="7" borderId="4" xfId="0" applyNumberFormat="1" applyFill="1" applyBorder="1"/>
    <xf numFmtId="0" fontId="5" fillId="0" borderId="0" xfId="0" applyFont="1" applyFill="1"/>
    <xf numFmtId="0" fontId="0" fillId="5" borderId="3" xfId="0" applyFill="1" applyBorder="1"/>
    <xf numFmtId="0" fontId="0" fillId="5" borderId="4" xfId="0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0" xfId="0" applyFont="1" applyFill="1"/>
    <xf numFmtId="0" fontId="6" fillId="4" borderId="0" xfId="0" applyFont="1" applyFill="1"/>
    <xf numFmtId="0" fontId="2" fillId="9" borderId="0" xfId="0" applyFont="1" applyFill="1"/>
    <xf numFmtId="0" fontId="6" fillId="8" borderId="0" xfId="0" applyFont="1" applyFill="1"/>
    <xf numFmtId="0" fontId="6" fillId="10" borderId="0" xfId="0" applyFont="1" applyFill="1"/>
    <xf numFmtId="0" fontId="4" fillId="9" borderId="0" xfId="0" applyFont="1" applyFill="1"/>
    <xf numFmtId="0" fontId="2" fillId="11" borderId="0" xfId="0" applyFont="1" applyFill="1"/>
    <xf numFmtId="0" fontId="4" fillId="11" borderId="0" xfId="0" applyFont="1" applyFill="1"/>
    <xf numFmtId="0" fontId="7" fillId="8" borderId="0" xfId="0" applyFont="1" applyFill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2" fontId="0" fillId="5" borderId="4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2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/>
    <xf numFmtId="0" fontId="5" fillId="8" borderId="4" xfId="0" applyFont="1" applyFill="1" applyBorder="1"/>
    <xf numFmtId="22" fontId="5" fillId="8" borderId="4" xfId="0" applyNumberFormat="1" applyFont="1" applyFill="1" applyBorder="1"/>
    <xf numFmtId="0" fontId="5" fillId="0" borderId="4" xfId="0" applyFont="1" applyFill="1" applyBorder="1"/>
    <xf numFmtId="0" fontId="5" fillId="8" borderId="5" xfId="0" applyFont="1" applyFill="1" applyBorder="1"/>
    <xf numFmtId="0" fontId="5" fillId="8" borderId="6" xfId="0" applyFont="1" applyFill="1" applyBorder="1"/>
    <xf numFmtId="0" fontId="0" fillId="12" borderId="1" xfId="0" applyFill="1" applyBorder="1"/>
    <xf numFmtId="0" fontId="0" fillId="7" borderId="2" xfId="0" applyFill="1" applyBorder="1"/>
    <xf numFmtId="0" fontId="0" fillId="12" borderId="3" xfId="0" applyFill="1" applyBorder="1"/>
    <xf numFmtId="49" fontId="0" fillId="7" borderId="4" xfId="0" applyNumberFormat="1" applyFill="1" applyBorder="1"/>
    <xf numFmtId="0" fontId="0" fillId="12" borderId="5" xfId="0" applyFill="1" applyBorder="1"/>
    <xf numFmtId="0" fontId="0" fillId="1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402A-4A43-2E40-85EE-EA9E1959779E}">
  <dimension ref="A1:G43"/>
  <sheetViews>
    <sheetView zoomScale="90" zoomScaleNormal="90" workbookViewId="0">
      <selection sqref="A1:XFD1048576"/>
    </sheetView>
  </sheetViews>
  <sheetFormatPr baseColWidth="10" defaultRowHeight="16" x14ac:dyDescent="0.2"/>
  <cols>
    <col min="1" max="1" width="56.1640625" bestFit="1" customWidth="1"/>
    <col min="2" max="2" width="59.83203125" bestFit="1" customWidth="1"/>
    <col min="3" max="3" width="50.1640625" customWidth="1"/>
    <col min="4" max="4" width="59.83203125" bestFit="1" customWidth="1"/>
    <col min="5" max="5" width="56.1640625" bestFit="1" customWidth="1"/>
    <col min="6" max="6" width="58.6640625" customWidth="1"/>
    <col min="7" max="7" width="59" customWidth="1"/>
  </cols>
  <sheetData>
    <row r="1" spans="1:7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">
      <c r="A2" s="2" t="s">
        <v>18</v>
      </c>
      <c r="B2" s="2" t="s">
        <v>36</v>
      </c>
      <c r="C2" s="2" t="s">
        <v>8</v>
      </c>
      <c r="D2" s="2" t="s">
        <v>12</v>
      </c>
      <c r="E2" s="2" t="s">
        <v>8</v>
      </c>
      <c r="F2" s="2" t="s">
        <v>12</v>
      </c>
      <c r="G2" s="2" t="s">
        <v>8</v>
      </c>
    </row>
    <row r="3" spans="1:7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">
      <c r="A4" s="2" t="s">
        <v>19</v>
      </c>
      <c r="B4" s="2" t="s">
        <v>37</v>
      </c>
      <c r="C4" s="2" t="s">
        <v>46</v>
      </c>
      <c r="D4" s="2" t="s">
        <v>51</v>
      </c>
      <c r="E4" s="2" t="s">
        <v>55</v>
      </c>
      <c r="F4" s="2" t="s">
        <v>51</v>
      </c>
      <c r="G4" s="2" t="s">
        <v>59</v>
      </c>
    </row>
    <row r="5" spans="1:7" x14ac:dyDescent="0.2">
      <c r="A5" s="21" t="str">
        <f ca="1">data!B12</f>
        <v>"order_number":"BPO-CP1222-001",</v>
      </c>
      <c r="B5" s="2" t="s">
        <v>38</v>
      </c>
      <c r="C5" s="22" t="str">
        <f ca="1">data!D12</f>
        <v>"order_number": "FPO-CP1222-001",</v>
      </c>
      <c r="D5" s="2" t="s">
        <v>52</v>
      </c>
      <c r="E5" s="23" t="str">
        <f ca="1">data!F12</f>
        <v>"order_number": "YPO-CP1222-001",</v>
      </c>
      <c r="F5" s="2" t="s">
        <v>52</v>
      </c>
      <c r="G5" s="24" t="str">
        <f ca="1">data!H12</f>
        <v>"order_number": "CPO-CP1222-001",</v>
      </c>
    </row>
    <row r="6" spans="1:7" x14ac:dyDescent="0.2">
      <c r="A6" s="2" t="s">
        <v>20</v>
      </c>
      <c r="B6" s="2" t="s">
        <v>39</v>
      </c>
      <c r="C6" s="2" t="s">
        <v>9</v>
      </c>
      <c r="D6" s="2" t="s">
        <v>13</v>
      </c>
      <c r="E6" s="2" t="s">
        <v>9</v>
      </c>
      <c r="F6" s="2" t="s">
        <v>13</v>
      </c>
      <c r="G6" s="2" t="s">
        <v>9</v>
      </c>
    </row>
    <row r="7" spans="1:7" x14ac:dyDescent="0.2">
      <c r="A7" s="21" t="str">
        <f>data!B13</f>
        <v>"name":"Buyer of Epic",</v>
      </c>
      <c r="B7" s="2" t="s">
        <v>40</v>
      </c>
      <c r="C7" s="22" t="str">
        <f>data!D13</f>
        <v>"name": "epic group limited11",</v>
      </c>
      <c r="D7" s="1" t="s">
        <v>0</v>
      </c>
      <c r="E7" s="23" t="str">
        <f>data!F13</f>
        <v>"name": "N LIMITED11",</v>
      </c>
      <c r="F7" s="1" t="s">
        <v>0</v>
      </c>
      <c r="G7" s="24" t="str">
        <f>data!H13</f>
        <v>"name": "A LIMITED11",</v>
      </c>
    </row>
    <row r="8" spans="1:7" x14ac:dyDescent="0.2">
      <c r="A8" s="2" t="s">
        <v>21</v>
      </c>
      <c r="B8" s="1" t="s">
        <v>0</v>
      </c>
      <c r="C8" s="2" t="s">
        <v>47</v>
      </c>
      <c r="D8" s="2" t="s">
        <v>53</v>
      </c>
      <c r="E8" s="2" t="s">
        <v>47</v>
      </c>
      <c r="F8" s="2" t="s">
        <v>57</v>
      </c>
      <c r="G8" s="2" t="s">
        <v>47</v>
      </c>
    </row>
    <row r="9" spans="1:7" x14ac:dyDescent="0.2">
      <c r="A9" s="2" t="s">
        <v>22</v>
      </c>
      <c r="B9" s="2" t="s">
        <v>41</v>
      </c>
      <c r="C9" s="2" t="s">
        <v>11</v>
      </c>
      <c r="D9" s="22" t="str">
        <f ca="1">data!D17</f>
        <v>"downstream_entity_value": "FPO-CP1222-001",</v>
      </c>
      <c r="E9" s="2" t="s">
        <v>11</v>
      </c>
      <c r="F9" s="23" t="str">
        <f ca="1">data!F17</f>
        <v>"downstream_entity_value": "YPO-CP1222-001",</v>
      </c>
      <c r="G9" s="2" t="s">
        <v>11</v>
      </c>
    </row>
    <row r="10" spans="1:7" x14ac:dyDescent="0.2">
      <c r="A10" s="1" t="s">
        <v>1</v>
      </c>
      <c r="B10" s="21" t="str">
        <f ca="1">data!B17</f>
        <v>"downstream_entity_value": "BPO-CP1222-001",</v>
      </c>
      <c r="C10" s="1" t="s">
        <v>1</v>
      </c>
      <c r="D10" s="2" t="s">
        <v>14</v>
      </c>
      <c r="E10" s="1" t="s">
        <v>1</v>
      </c>
      <c r="F10" s="2" t="s">
        <v>14</v>
      </c>
      <c r="G10" s="1" t="s">
        <v>1</v>
      </c>
    </row>
    <row r="11" spans="1:7" x14ac:dyDescent="0.2">
      <c r="A11" s="2" t="s">
        <v>23</v>
      </c>
      <c r="B11" s="2" t="s">
        <v>42</v>
      </c>
      <c r="C11" s="2" t="s">
        <v>10</v>
      </c>
      <c r="D11" s="22" t="str">
        <f>data!D18</f>
        <v>"buyer_name": "epic group limited11",</v>
      </c>
      <c r="E11" s="2" t="s">
        <v>10</v>
      </c>
      <c r="F11" s="23" t="str">
        <f>data!F18</f>
        <v>"buyer_name": "N LIMITED11",</v>
      </c>
      <c r="G11" s="2" t="s">
        <v>10</v>
      </c>
    </row>
    <row r="12" spans="1:7" x14ac:dyDescent="0.2">
      <c r="A12" s="21" t="str">
        <f>data!B14</f>
        <v>"name":"epic group limited11",</v>
      </c>
      <c r="B12" s="2" t="s">
        <v>28</v>
      </c>
      <c r="C12" s="22" t="str">
        <f>data!D14</f>
        <v>"name": "N LIMITED11",</v>
      </c>
      <c r="D12" s="2" t="s">
        <v>15</v>
      </c>
      <c r="E12" s="23" t="str">
        <f>data!F14</f>
        <v>"name": "A LIMITED11",</v>
      </c>
      <c r="F12" s="2" t="s">
        <v>15</v>
      </c>
      <c r="G12" s="24" t="str">
        <f>data!H14</f>
        <v>"name": "PPP limited11",</v>
      </c>
    </row>
    <row r="13" spans="1:7" x14ac:dyDescent="0.2">
      <c r="A13" s="2" t="s">
        <v>21</v>
      </c>
      <c r="B13" s="21" t="str">
        <f ca="1">data!B19</f>
        <v>"line_item_code": "BPO-LIC-CP1222-001",</v>
      </c>
      <c r="C13" s="2" t="s">
        <v>47</v>
      </c>
      <c r="D13" s="22" t="str">
        <f ca="1">data!D19</f>
        <v>"line_item_code": "FPO-LIC-CP1222-001",</v>
      </c>
      <c r="E13" s="2" t="s">
        <v>47</v>
      </c>
      <c r="F13" s="23" t="str">
        <f ca="1">data!F19</f>
        <v>"line_item_code": "YPO-LIC-CP1222-001",</v>
      </c>
      <c r="G13" s="2" t="s">
        <v>47</v>
      </c>
    </row>
    <row r="14" spans="1:7" x14ac:dyDescent="0.2">
      <c r="A14" s="2" t="s">
        <v>22</v>
      </c>
      <c r="B14" s="21" t="str">
        <f ca="1">data!B20</f>
        <v>"job_order": "BPO-CP1222-001-1",</v>
      </c>
      <c r="C14" s="2" t="s">
        <v>11</v>
      </c>
      <c r="D14" s="25" t="str">
        <f ca="1">data!D20</f>
        <v>"job_order": "FPO-CP1222-001-1"</v>
      </c>
      <c r="E14" s="2" t="s">
        <v>11</v>
      </c>
      <c r="F14" s="27" t="str">
        <f ca="1">data!F20</f>
        <v>"job_order": "YPO-CP1222-001-1"</v>
      </c>
      <c r="G14" s="2" t="s">
        <v>11</v>
      </c>
    </row>
    <row r="15" spans="1:7" x14ac:dyDescent="0.2">
      <c r="A15" s="1" t="s">
        <v>1</v>
      </c>
      <c r="B15" s="21" t="str">
        <f>data!B18</f>
        <v>"buyer_name": "Buyer of Epic"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</row>
    <row r="16" spans="1:7" x14ac:dyDescent="0.2">
      <c r="A16" s="2" t="s">
        <v>24</v>
      </c>
      <c r="B16" s="1" t="s">
        <v>1</v>
      </c>
      <c r="C16" s="2" t="s">
        <v>48</v>
      </c>
      <c r="D16" s="2" t="s">
        <v>16</v>
      </c>
      <c r="E16" s="2" t="s">
        <v>48</v>
      </c>
      <c r="F16" s="2" t="s">
        <v>16</v>
      </c>
      <c r="G16" s="2" t="s">
        <v>48</v>
      </c>
    </row>
    <row r="17" spans="1:7" x14ac:dyDescent="0.2">
      <c r="A17" s="2" t="s">
        <v>25</v>
      </c>
      <c r="B17" s="2" t="s">
        <v>43</v>
      </c>
      <c r="C17" s="2" t="s">
        <v>49</v>
      </c>
      <c r="D17" s="1" t="s">
        <v>0</v>
      </c>
      <c r="E17" s="2" t="s">
        <v>49</v>
      </c>
      <c r="F17" s="1" t="s">
        <v>0</v>
      </c>
      <c r="G17" s="2" t="s">
        <v>49</v>
      </c>
    </row>
    <row r="18" spans="1:7" x14ac:dyDescent="0.2">
      <c r="A18" s="2" t="s">
        <v>26</v>
      </c>
      <c r="B18" s="1" t="s">
        <v>0</v>
      </c>
      <c r="C18" s="2" t="s">
        <v>50</v>
      </c>
      <c r="D18" s="2" t="s">
        <v>54</v>
      </c>
      <c r="E18" s="2" t="s">
        <v>56</v>
      </c>
      <c r="F18" s="2" t="s">
        <v>58</v>
      </c>
      <c r="G18" s="2" t="s">
        <v>60</v>
      </c>
    </row>
    <row r="19" spans="1:7" x14ac:dyDescent="0.2">
      <c r="A19" s="2" t="s">
        <v>27</v>
      </c>
      <c r="B19" s="2" t="s">
        <v>44</v>
      </c>
      <c r="C19" s="2" t="s">
        <v>27</v>
      </c>
      <c r="D19" s="26" t="str">
        <f ca="1">data!D21</f>
        <v>"upstream_entity_value": "YPO-CP1222-001",</v>
      </c>
      <c r="E19" s="2" t="s">
        <v>27</v>
      </c>
      <c r="F19" s="29" t="str">
        <f ca="1">data!F21</f>
        <v>"upstream_entity_value": "CPO-CP1222-001",</v>
      </c>
      <c r="G19" s="2" t="s">
        <v>27</v>
      </c>
    </row>
    <row r="20" spans="1:7" x14ac:dyDescent="0.2">
      <c r="A20" s="1" t="s">
        <v>0</v>
      </c>
      <c r="B20" s="22" t="str">
        <f ca="1">data!B21</f>
        <v>"upstream_entity_value": "FPO-CP1222-001",</v>
      </c>
      <c r="C20" s="1" t="s">
        <v>0</v>
      </c>
      <c r="D20" s="2" t="s">
        <v>17</v>
      </c>
      <c r="E20" s="1" t="s">
        <v>0</v>
      </c>
      <c r="F20" s="2" t="s">
        <v>17</v>
      </c>
      <c r="G20" s="1" t="s">
        <v>0</v>
      </c>
    </row>
    <row r="21" spans="1:7" x14ac:dyDescent="0.2">
      <c r="A21" s="2" t="s">
        <v>28</v>
      </c>
      <c r="B21" s="2" t="s">
        <v>45</v>
      </c>
      <c r="C21" s="2" t="s">
        <v>28</v>
      </c>
      <c r="D21" s="2" t="s">
        <v>15</v>
      </c>
      <c r="E21" s="2" t="s">
        <v>28</v>
      </c>
      <c r="F21" s="2" t="s">
        <v>15</v>
      </c>
      <c r="G21" s="2" t="s">
        <v>28</v>
      </c>
    </row>
    <row r="22" spans="1:7" x14ac:dyDescent="0.2">
      <c r="A22" s="21" t="str">
        <f ca="1">data!B15</f>
        <v>"line_item_code": "BPO-LIC-CP1222-001",</v>
      </c>
      <c r="B22" s="2" t="s">
        <v>28</v>
      </c>
      <c r="C22" s="22" t="str">
        <f ca="1">data!D15</f>
        <v>"line_item_code": "FPO-LIC-CP1222-001",</v>
      </c>
      <c r="D22" s="26" t="str">
        <f ca="1">data!D23</f>
        <v>"line_item_code": "YPO-LIC-CP1222-001",</v>
      </c>
      <c r="E22" s="23" t="str">
        <f ca="1">data!F15</f>
        <v>"line_item_code": "YPO-LIC-CP1222-001",</v>
      </c>
      <c r="F22" s="29" t="str">
        <f ca="1">data!F23</f>
        <v>"line_item_code": "CPO-LIC-CP1222-001",</v>
      </c>
      <c r="G22" s="24" t="str">
        <f ca="1">data!H15</f>
        <v>"line_item_code": "CPO-LIC-CP1222-001",</v>
      </c>
    </row>
    <row r="23" spans="1:7" x14ac:dyDescent="0.2">
      <c r="A23" s="2" t="s">
        <v>29</v>
      </c>
      <c r="B23" s="22" t="str">
        <f ca="1">data!B23</f>
        <v>"line_item_code": "FPO-LIC-CP1222-001",</v>
      </c>
      <c r="C23" s="2" t="s">
        <v>29</v>
      </c>
      <c r="D23" s="28" t="str">
        <f ca="1">data!D24</f>
        <v>"lot_number": "YPO-CP1222-001-1",</v>
      </c>
      <c r="E23" s="2" t="s">
        <v>29</v>
      </c>
      <c r="F23" s="29" t="str">
        <f ca="1">data!F24</f>
        <v>"lot_number": "CPO-CP1222-001-1",</v>
      </c>
      <c r="G23" s="2" t="s">
        <v>29</v>
      </c>
    </row>
    <row r="24" spans="1:7" x14ac:dyDescent="0.2">
      <c r="A24" s="2" t="s">
        <v>30</v>
      </c>
      <c r="B24" s="25" t="str">
        <f ca="1">data!B24</f>
        <v>"lot_number": "FPO-CP1222-001-1",</v>
      </c>
      <c r="C24" s="2" t="s">
        <v>30</v>
      </c>
      <c r="D24" s="26" t="str">
        <f>data!D22</f>
        <v>"buyer_name": "N LIMITED11"</v>
      </c>
      <c r="E24" s="2" t="s">
        <v>30</v>
      </c>
      <c r="F24" s="29" t="str">
        <f>data!F22</f>
        <v>"buyer_name": "A LIMITED11"</v>
      </c>
      <c r="G24" s="2" t="s">
        <v>30</v>
      </c>
    </row>
    <row r="25" spans="1:7" x14ac:dyDescent="0.2">
      <c r="A25" s="2" t="s">
        <v>31</v>
      </c>
      <c r="B25" s="22" t="str">
        <f>data!B22</f>
        <v>"buyer_name": "epic group limited11"</v>
      </c>
      <c r="C25" s="2" t="s">
        <v>31</v>
      </c>
      <c r="D25" s="1" t="s">
        <v>3</v>
      </c>
      <c r="E25" s="2" t="s">
        <v>31</v>
      </c>
      <c r="F25" s="1" t="s">
        <v>3</v>
      </c>
      <c r="G25" s="2" t="s">
        <v>31</v>
      </c>
    </row>
    <row r="26" spans="1:7" x14ac:dyDescent="0.2">
      <c r="A26" s="2" t="s">
        <v>32</v>
      </c>
      <c r="B26" s="1" t="s">
        <v>3</v>
      </c>
      <c r="C26" s="2" t="s">
        <v>32</v>
      </c>
      <c r="D26" s="1" t="s">
        <v>3</v>
      </c>
      <c r="E26" s="2" t="s">
        <v>32</v>
      </c>
      <c r="F26" s="1" t="s">
        <v>3</v>
      </c>
      <c r="G26" s="2" t="s">
        <v>32</v>
      </c>
    </row>
    <row r="27" spans="1:7" x14ac:dyDescent="0.2">
      <c r="A27" s="2" t="s">
        <v>33</v>
      </c>
      <c r="B27" s="1" t="s">
        <v>3</v>
      </c>
      <c r="C27" s="2" t="s">
        <v>33</v>
      </c>
      <c r="D27" s="1" t="s">
        <v>4</v>
      </c>
      <c r="E27" s="2" t="s">
        <v>33</v>
      </c>
      <c r="F27" s="1" t="s">
        <v>4</v>
      </c>
      <c r="G27" s="2" t="s">
        <v>33</v>
      </c>
    </row>
    <row r="28" spans="1:7" x14ac:dyDescent="0.2">
      <c r="A28" s="2" t="s">
        <v>34</v>
      </c>
      <c r="B28" s="1" t="s">
        <v>4</v>
      </c>
      <c r="C28" s="2" t="s">
        <v>34</v>
      </c>
      <c r="D28" s="1" t="s">
        <v>3</v>
      </c>
      <c r="E28" s="2" t="s">
        <v>34</v>
      </c>
      <c r="F28" s="1" t="s">
        <v>3</v>
      </c>
      <c r="G28" s="2" t="s">
        <v>34</v>
      </c>
    </row>
    <row r="29" spans="1:7" x14ac:dyDescent="0.2">
      <c r="A29" s="2" t="s">
        <v>35</v>
      </c>
      <c r="B29" s="1" t="s">
        <v>3</v>
      </c>
      <c r="C29" s="2" t="s">
        <v>35</v>
      </c>
      <c r="D29" s="1" t="s">
        <v>4</v>
      </c>
      <c r="E29" s="2" t="s">
        <v>35</v>
      </c>
      <c r="F29" s="1" t="s">
        <v>4</v>
      </c>
      <c r="G29" s="2" t="s">
        <v>35</v>
      </c>
    </row>
    <row r="30" spans="1:7" x14ac:dyDescent="0.2">
      <c r="A30" s="1" t="s">
        <v>3</v>
      </c>
      <c r="B30" s="1" t="s">
        <v>4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</row>
    <row r="31" spans="1:7" x14ac:dyDescent="0.2">
      <c r="A31" s="1" t="s">
        <v>4</v>
      </c>
      <c r="B31" s="1" t="s">
        <v>3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</row>
    <row r="32" spans="1:7" x14ac:dyDescent="0.2">
      <c r="A32" s="1" t="s">
        <v>3</v>
      </c>
      <c r="B32" s="1" t="s">
        <v>4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</row>
    <row r="33" spans="1:7" x14ac:dyDescent="0.2">
      <c r="A33" s="1" t="s">
        <v>4</v>
      </c>
      <c r="B33" s="1" t="s">
        <v>3</v>
      </c>
      <c r="C33" s="1" t="s">
        <v>4</v>
      </c>
      <c r="E33" s="1" t="s">
        <v>4</v>
      </c>
      <c r="G33" s="1" t="s">
        <v>4</v>
      </c>
    </row>
    <row r="34" spans="1:7" x14ac:dyDescent="0.2">
      <c r="A34" s="1" t="s">
        <v>3</v>
      </c>
      <c r="C34" s="1" t="s">
        <v>3</v>
      </c>
      <c r="E34" s="1" t="s">
        <v>3</v>
      </c>
      <c r="G34" s="1" t="s">
        <v>3</v>
      </c>
    </row>
    <row r="43" spans="1:7" x14ac:dyDescent="0.2">
      <c r="A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FC97-9195-5540-9002-D215E4C445F7}">
  <dimension ref="A1:H25"/>
  <sheetViews>
    <sheetView tabSelected="1" workbookViewId="0">
      <selection activeCell="F30" sqref="F30"/>
    </sheetView>
  </sheetViews>
  <sheetFormatPr baseColWidth="10" defaultRowHeight="16" x14ac:dyDescent="0.2"/>
  <cols>
    <col min="1" max="1" width="24" bestFit="1" customWidth="1"/>
    <col min="2" max="2" width="42.1640625" bestFit="1" customWidth="1"/>
    <col min="3" max="3" width="22.83203125" bestFit="1" customWidth="1"/>
    <col min="4" max="4" width="41.83203125" bestFit="1" customWidth="1"/>
    <col min="5" max="5" width="22.83203125" bestFit="1" customWidth="1"/>
    <col min="6" max="6" width="41.83203125" bestFit="1" customWidth="1"/>
    <col min="7" max="7" width="13.83203125" bestFit="1" customWidth="1"/>
    <col min="8" max="8" width="36" bestFit="1" customWidth="1"/>
  </cols>
  <sheetData>
    <row r="1" spans="1:8" x14ac:dyDescent="0.2">
      <c r="A1" s="48" t="s">
        <v>64</v>
      </c>
      <c r="B1" s="49" t="s">
        <v>65</v>
      </c>
    </row>
    <row r="2" spans="1:8" x14ac:dyDescent="0.2">
      <c r="A2" s="50" t="s">
        <v>61</v>
      </c>
      <c r="B2" s="51" t="s">
        <v>62</v>
      </c>
    </row>
    <row r="3" spans="1:8" x14ac:dyDescent="0.2">
      <c r="A3" s="52" t="s">
        <v>63</v>
      </c>
      <c r="B3" s="53" t="str">
        <f ca="1">MONTH(NOW())&amp;DAY(NOW())</f>
        <v>1222</v>
      </c>
    </row>
    <row r="4" spans="1:8" x14ac:dyDescent="0.2">
      <c r="A4" s="3"/>
      <c r="B4" s="5"/>
    </row>
    <row r="5" spans="1:8" ht="28" customHeight="1" x14ac:dyDescent="0.2">
      <c r="A5" s="8" t="s">
        <v>78</v>
      </c>
      <c r="B5" s="9"/>
      <c r="C5" s="30" t="s">
        <v>79</v>
      </c>
      <c r="D5" s="31"/>
      <c r="E5" s="35" t="s">
        <v>80</v>
      </c>
      <c r="F5" s="36"/>
      <c r="G5" s="40" t="s">
        <v>81</v>
      </c>
      <c r="H5" s="41"/>
    </row>
    <row r="6" spans="1:8" x14ac:dyDescent="0.2">
      <c r="A6" s="10" t="s">
        <v>2</v>
      </c>
      <c r="B6" s="11" t="str">
        <f ca="1">"BPO-"&amp;B1&amp;B3&amp;"-"&amp;B2</f>
        <v>BPO-CP1222-001</v>
      </c>
      <c r="C6" s="17" t="s">
        <v>5</v>
      </c>
      <c r="D6" s="18" t="str">
        <f ca="1">"FPO-"&amp;B1&amp;B3&amp;"-"&amp;B2</f>
        <v>FPO-CP1222-001</v>
      </c>
      <c r="E6" s="19" t="s">
        <v>6</v>
      </c>
      <c r="F6" s="20" t="str">
        <f ca="1">"YPO-"&amp;B1&amp;B3&amp;"-"&amp;B2</f>
        <v>YPO-CP1222-001</v>
      </c>
      <c r="G6" s="42" t="s">
        <v>7</v>
      </c>
      <c r="H6" s="43" t="str">
        <f ca="1">"CPO-"&amp;B1&amp;B3&amp;"-"&amp;B2</f>
        <v>CPO-CP1222-001</v>
      </c>
    </row>
    <row r="7" spans="1:8" x14ac:dyDescent="0.2">
      <c r="A7" s="10" t="s">
        <v>74</v>
      </c>
      <c r="B7" s="12" t="str">
        <f ca="1">"BPO-LIC-"&amp;B1&amp;B3&amp;"-"&amp;B2</f>
        <v>BPO-LIC-CP1222-001</v>
      </c>
      <c r="C7" s="17" t="s">
        <v>74</v>
      </c>
      <c r="D7" s="18" t="str">
        <f ca="1">"FPO-LIC-"&amp;B1&amp;B3&amp;"-"&amp;B2</f>
        <v>FPO-LIC-CP1222-001</v>
      </c>
      <c r="E7" s="19" t="s">
        <v>74</v>
      </c>
      <c r="F7" s="20" t="str">
        <f ca="1">"YPO-LIC-"&amp;B1&amp;B3&amp;"-"&amp;B2</f>
        <v>YPO-LIC-CP1222-001</v>
      </c>
      <c r="G7" s="42" t="s">
        <v>74</v>
      </c>
      <c r="H7" s="43" t="str">
        <f ca="1">"CPO-LIC-"&amp;B1&amp;B3&amp;"-"&amp;B2</f>
        <v>CPO-LIC-CP1222-001</v>
      </c>
    </row>
    <row r="8" spans="1:8" x14ac:dyDescent="0.2">
      <c r="A8" s="10" t="s">
        <v>75</v>
      </c>
      <c r="B8" s="15" t="s">
        <v>77</v>
      </c>
      <c r="C8" s="17" t="s">
        <v>75</v>
      </c>
      <c r="D8" s="32" t="str">
        <f>B9</f>
        <v>epic group limited11</v>
      </c>
      <c r="E8" s="19" t="s">
        <v>75</v>
      </c>
      <c r="F8" s="37" t="str">
        <f>D9</f>
        <v>N LIMITED11</v>
      </c>
      <c r="G8" s="42" t="s">
        <v>75</v>
      </c>
      <c r="H8" s="44" t="str">
        <f>F9</f>
        <v>A LIMITED11</v>
      </c>
    </row>
    <row r="9" spans="1:8" x14ac:dyDescent="0.2">
      <c r="A9" s="10" t="s">
        <v>76</v>
      </c>
      <c r="B9" s="15" t="s">
        <v>88</v>
      </c>
      <c r="C9" s="17" t="s">
        <v>76</v>
      </c>
      <c r="D9" s="7" t="s">
        <v>89</v>
      </c>
      <c r="E9" s="19" t="s">
        <v>76</v>
      </c>
      <c r="F9" s="7" t="s">
        <v>90</v>
      </c>
      <c r="G9" s="42" t="s">
        <v>76</v>
      </c>
      <c r="H9" s="45" t="s">
        <v>91</v>
      </c>
    </row>
    <row r="10" spans="1:8" x14ac:dyDescent="0.2">
      <c r="A10" s="10"/>
      <c r="B10" s="11"/>
      <c r="C10" s="17"/>
      <c r="D10" s="18"/>
      <c r="E10" s="19"/>
      <c r="F10" s="20"/>
      <c r="G10" s="42"/>
      <c r="H10" s="43"/>
    </row>
    <row r="11" spans="1:8" x14ac:dyDescent="0.2">
      <c r="A11" s="10" t="s">
        <v>72</v>
      </c>
      <c r="B11" s="12"/>
      <c r="C11" s="17" t="s">
        <v>5</v>
      </c>
      <c r="D11" s="18"/>
      <c r="E11" s="19" t="s">
        <v>6</v>
      </c>
      <c r="F11" s="20"/>
      <c r="G11" s="42" t="s">
        <v>7</v>
      </c>
      <c r="H11" s="43"/>
    </row>
    <row r="12" spans="1:8" x14ac:dyDescent="0.2">
      <c r="A12" s="10" t="s">
        <v>68</v>
      </c>
      <c r="B12" s="12" t="str">
        <f ca="1">"""order_number"""&amp;":"&amp;""""&amp;B6&amp;""""&amp;","</f>
        <v>"order_number":"BPO-CP1222-001",</v>
      </c>
      <c r="C12" s="17" t="s">
        <v>68</v>
      </c>
      <c r="D12" s="18" t="str">
        <f ca="1">"""order_number"""&amp;": "&amp;""""&amp;D6&amp;""""&amp;","</f>
        <v>"order_number": "FPO-CP1222-001",</v>
      </c>
      <c r="E12" s="19" t="s">
        <v>68</v>
      </c>
      <c r="F12" s="20" t="str">
        <f ca="1">"""order_number"""&amp;": "&amp;""""&amp;F6&amp;""""&amp;","</f>
        <v>"order_number": "YPO-CP1222-001",</v>
      </c>
      <c r="G12" s="42" t="s">
        <v>68</v>
      </c>
      <c r="H12" s="43" t="str">
        <f ca="1">"""order_number"""&amp;": "&amp;""""&amp;H6&amp;""""&amp;","</f>
        <v>"order_number": "CPO-CP1222-001",</v>
      </c>
    </row>
    <row r="13" spans="1:8" x14ac:dyDescent="0.2">
      <c r="A13" s="10" t="s">
        <v>70</v>
      </c>
      <c r="B13" s="12" t="str">
        <f>"""name"""&amp;":"&amp;""""&amp;B8&amp;""""&amp;","</f>
        <v>"name":"Buyer of Epic",</v>
      </c>
      <c r="C13" s="17" t="s">
        <v>70</v>
      </c>
      <c r="D13" s="18" t="str">
        <f>"""name"""&amp;": "&amp;""""&amp;D8&amp;""""&amp;","</f>
        <v>"name": "epic group limited11",</v>
      </c>
      <c r="E13" s="19" t="s">
        <v>70</v>
      </c>
      <c r="F13" s="20" t="str">
        <f>"""name"""&amp;": "&amp;""""&amp;F8&amp;""""&amp;","</f>
        <v>"name": "N LIMITED11",</v>
      </c>
      <c r="G13" s="42" t="s">
        <v>70</v>
      </c>
      <c r="H13" s="43" t="str">
        <f>"""name"""&amp;": "&amp;""""&amp;H8&amp;""""&amp;","</f>
        <v>"name": "A LIMITED11",</v>
      </c>
    </row>
    <row r="14" spans="1:8" x14ac:dyDescent="0.2">
      <c r="A14" s="10" t="s">
        <v>71</v>
      </c>
      <c r="B14" s="12" t="str">
        <f>"""name"""&amp;":"&amp;""""&amp;B9&amp;""""&amp;","</f>
        <v>"name":"epic group limited11",</v>
      </c>
      <c r="C14" s="17" t="s">
        <v>71</v>
      </c>
      <c r="D14" s="18" t="str">
        <f>"""name"""&amp;": "&amp;""""&amp;D9&amp;""""&amp;","</f>
        <v>"name": "N LIMITED11",</v>
      </c>
      <c r="E14" s="19" t="s">
        <v>71</v>
      </c>
      <c r="F14" s="20" t="str">
        <f>"""name"""&amp;": "&amp;""""&amp;F9&amp;""""&amp;","</f>
        <v>"name": "A LIMITED11",</v>
      </c>
      <c r="G14" s="42" t="s">
        <v>71</v>
      </c>
      <c r="H14" s="43" t="str">
        <f>"""name"""&amp;": "&amp;""""&amp;H9&amp;""""&amp;","</f>
        <v>"name": "PPP limited11",</v>
      </c>
    </row>
    <row r="15" spans="1:8" x14ac:dyDescent="0.2">
      <c r="A15" s="10" t="s">
        <v>69</v>
      </c>
      <c r="B15" s="12" t="str">
        <f ca="1">"""line_item_code"""&amp;": "&amp;""""&amp;B7&amp;""""&amp;","</f>
        <v>"line_item_code": "BPO-LIC-CP1222-001",</v>
      </c>
      <c r="C15" s="17" t="s">
        <v>69</v>
      </c>
      <c r="D15" s="18" t="str">
        <f ca="1">"""line_item_code"""&amp;": "&amp;""""&amp;D7&amp;""""&amp;","</f>
        <v>"line_item_code": "FPO-LIC-CP1222-001",</v>
      </c>
      <c r="E15" s="19" t="s">
        <v>69</v>
      </c>
      <c r="F15" s="20" t="str">
        <f ca="1">"""line_item_code"""&amp;": "&amp;""""&amp;F7&amp;""""&amp;","</f>
        <v>"line_item_code": "YPO-LIC-CP1222-001",</v>
      </c>
      <c r="G15" s="46" t="s">
        <v>69</v>
      </c>
      <c r="H15" s="47" t="str">
        <f ca="1">"""line_item_code"""&amp;": "&amp;""""&amp;H7&amp;""""&amp;","</f>
        <v>"line_item_code": "CPO-LIC-CP1222-001",</v>
      </c>
    </row>
    <row r="16" spans="1:8" x14ac:dyDescent="0.2">
      <c r="A16" s="10" t="s">
        <v>66</v>
      </c>
      <c r="B16" s="12"/>
      <c r="C16" s="17" t="s">
        <v>66</v>
      </c>
      <c r="D16" s="18"/>
      <c r="E16" s="19" t="s">
        <v>66</v>
      </c>
      <c r="F16" s="20"/>
      <c r="G16" s="16"/>
      <c r="H16" s="16"/>
    </row>
    <row r="17" spans="1:8" x14ac:dyDescent="0.2">
      <c r="A17" s="10" t="s">
        <v>67</v>
      </c>
      <c r="B17" s="12" t="str">
        <f ca="1">"""downstream_entity_value"""&amp;": "&amp;""""&amp;B6&amp;""""&amp;","</f>
        <v>"downstream_entity_value": "BPO-CP1222-001",</v>
      </c>
      <c r="C17" s="17" t="s">
        <v>67</v>
      </c>
      <c r="D17" s="18" t="str">
        <f ca="1">"""downstream_entity_value"""&amp;": "&amp;""""&amp;D6&amp;""""&amp;","</f>
        <v>"downstream_entity_value": "FPO-CP1222-001",</v>
      </c>
      <c r="E17" s="19" t="s">
        <v>67</v>
      </c>
      <c r="F17" s="20" t="str">
        <f ca="1">"""downstream_entity_value"""&amp;": "&amp;""""&amp;F6&amp;""""&amp;","</f>
        <v>"downstream_entity_value": "YPO-CP1222-001",</v>
      </c>
      <c r="G17" s="16"/>
      <c r="H17" s="16"/>
    </row>
    <row r="18" spans="1:8" x14ac:dyDescent="0.2">
      <c r="A18" s="10" t="s">
        <v>82</v>
      </c>
      <c r="B18" s="12" t="str">
        <f>"""buyer_name"""&amp;": "&amp;""""&amp;B8&amp;""""</f>
        <v>"buyer_name": "Buyer of Epic"</v>
      </c>
      <c r="C18" s="17" t="s">
        <v>82</v>
      </c>
      <c r="D18" s="18" t="str">
        <f>"""buyer_name"""&amp;": "&amp;""""&amp;D8&amp;""""&amp;","</f>
        <v>"buyer_name": "epic group limited11",</v>
      </c>
      <c r="E18" s="19" t="s">
        <v>82</v>
      </c>
      <c r="F18" s="20" t="str">
        <f>"""buyer_name"""&amp;": "&amp;""""&amp;F8&amp;""""&amp;","</f>
        <v>"buyer_name": "N LIMITED11",</v>
      </c>
      <c r="G18" s="16"/>
      <c r="H18" s="16"/>
    </row>
    <row r="19" spans="1:8" x14ac:dyDescent="0.2">
      <c r="A19" s="10" t="s">
        <v>85</v>
      </c>
      <c r="B19" s="12" t="str">
        <f ca="1">"""line_item_code"""&amp;": "&amp;""""&amp;B7&amp;""""&amp;","</f>
        <v>"line_item_code": "BPO-LIC-CP1222-001",</v>
      </c>
      <c r="C19" s="17" t="s">
        <v>85</v>
      </c>
      <c r="D19" s="18" t="str">
        <f ca="1">"""line_item_code"""&amp;": "&amp;""""&amp;D7&amp;""""&amp;","</f>
        <v>"line_item_code": "FPO-LIC-CP1222-001",</v>
      </c>
      <c r="E19" s="19" t="s">
        <v>85</v>
      </c>
      <c r="F19" s="20" t="str">
        <f ca="1">"""line_item_code"""&amp;": "&amp;""""&amp;F7&amp;""""&amp;","</f>
        <v>"line_item_code": "YPO-LIC-CP1222-001",</v>
      </c>
      <c r="G19" s="6"/>
      <c r="H19" s="7"/>
    </row>
    <row r="20" spans="1:8" x14ac:dyDescent="0.2">
      <c r="A20" s="10" t="s">
        <v>86</v>
      </c>
      <c r="B20" s="12" t="str">
        <f ca="1">"""job_order"""&amp;": "&amp;""""&amp;B6&amp;"-1"&amp;""""&amp;","</f>
        <v>"job_order": "BPO-CP1222-001-1",</v>
      </c>
      <c r="C20" s="17" t="s">
        <v>86</v>
      </c>
      <c r="D20" s="18" t="str">
        <f ca="1">"""job_order"""&amp;": "&amp;""""&amp;D6&amp;"-1"&amp;""""</f>
        <v>"job_order": "FPO-CP1222-001-1"</v>
      </c>
      <c r="E20" s="19" t="s">
        <v>86</v>
      </c>
      <c r="F20" s="20" t="str">
        <f ca="1">"""job_order"""&amp;": "&amp;""""&amp;F6&amp;"-1"&amp;""""</f>
        <v>"job_order": "YPO-CP1222-001-1"</v>
      </c>
      <c r="G20" s="6"/>
      <c r="H20" s="7"/>
    </row>
    <row r="21" spans="1:8" x14ac:dyDescent="0.2">
      <c r="A21" s="10" t="s">
        <v>73</v>
      </c>
      <c r="B21" s="12" t="str">
        <f ca="1">"""upstream_entity_value"""&amp;": "&amp;""""&amp;D6&amp;""""&amp;","</f>
        <v>"upstream_entity_value": "FPO-CP1222-001",</v>
      </c>
      <c r="C21" s="17" t="s">
        <v>73</v>
      </c>
      <c r="D21" s="18" t="str">
        <f ca="1">"""upstream_entity_value"""&amp;": "&amp;""""&amp;F6&amp;""""&amp;","</f>
        <v>"upstream_entity_value": "YPO-CP1222-001",</v>
      </c>
      <c r="E21" s="19" t="s">
        <v>73</v>
      </c>
      <c r="F21" s="20" t="str">
        <f ca="1">"""upstream_entity_value"""&amp;": "&amp;""""&amp;H6&amp;""""&amp;","</f>
        <v>"upstream_entity_value": "CPO-CP1222-001",</v>
      </c>
      <c r="G21" s="16"/>
      <c r="H21" s="16"/>
    </row>
    <row r="22" spans="1:8" x14ac:dyDescent="0.2">
      <c r="A22" s="10" t="s">
        <v>83</v>
      </c>
      <c r="B22" s="12" t="str">
        <f>"""buyer_name"""&amp;": "&amp;""""&amp;B9&amp;""""</f>
        <v>"buyer_name": "epic group limited11"</v>
      </c>
      <c r="C22" s="17" t="s">
        <v>83</v>
      </c>
      <c r="D22" s="18" t="str">
        <f>"""buyer_name"""&amp;": "&amp;""""&amp;D9&amp;""""</f>
        <v>"buyer_name": "N LIMITED11"</v>
      </c>
      <c r="E22" s="19" t="s">
        <v>83</v>
      </c>
      <c r="F22" s="20" t="str">
        <f>"""buyer_name"""&amp;": "&amp;""""&amp;F9&amp;""""</f>
        <v>"buyer_name": "A LIMITED11"</v>
      </c>
      <c r="G22" s="16"/>
      <c r="H22" s="16"/>
    </row>
    <row r="23" spans="1:8" x14ac:dyDescent="0.2">
      <c r="A23" s="10" t="s">
        <v>84</v>
      </c>
      <c r="B23" s="12" t="str">
        <f ca="1">"""line_item_code"""&amp;": "&amp;""""&amp;D7&amp;""""&amp;","</f>
        <v>"line_item_code": "FPO-LIC-CP1222-001",</v>
      </c>
      <c r="C23" s="17" t="s">
        <v>84</v>
      </c>
      <c r="D23" s="18" t="str">
        <f ca="1">"""line_item_code"""&amp;": "&amp;""""&amp;F7&amp;""""&amp;","</f>
        <v>"line_item_code": "YPO-LIC-CP1222-001",</v>
      </c>
      <c r="E23" s="19" t="s">
        <v>84</v>
      </c>
      <c r="F23" s="20" t="str">
        <f ca="1">"""line_item_code"""&amp;": "&amp;""""&amp;H7&amp;""""&amp;","</f>
        <v>"line_item_code": "CPO-LIC-CP1222-001",</v>
      </c>
      <c r="G23" s="6"/>
      <c r="H23" s="7"/>
    </row>
    <row r="24" spans="1:8" x14ac:dyDescent="0.2">
      <c r="A24" s="13" t="s">
        <v>87</v>
      </c>
      <c r="B24" s="14" t="str">
        <f ca="1">"""lot_number"""&amp;": "&amp;""""&amp;D6&amp;"-1"&amp;""""&amp;","</f>
        <v>"lot_number": "FPO-CP1222-001-1",</v>
      </c>
      <c r="C24" s="33" t="s">
        <v>87</v>
      </c>
      <c r="D24" s="34" t="str">
        <f ca="1">"""lot_number"""&amp;": "&amp;""""&amp;F6&amp;"-1"&amp;""""&amp;","</f>
        <v>"lot_number": "YPO-CP1222-001-1",</v>
      </c>
      <c r="E24" s="38" t="s">
        <v>87</v>
      </c>
      <c r="F24" s="39" t="str">
        <f ca="1">"""lot_number"""&amp;": "&amp;""""&amp;H6&amp;"-1"&amp;""""&amp;","</f>
        <v>"lot_number": "CPO-CP1222-001-1",</v>
      </c>
      <c r="G24" s="6"/>
      <c r="H24" s="7"/>
    </row>
    <row r="25" spans="1:8" x14ac:dyDescent="0.2">
      <c r="G25" s="3"/>
      <c r="H25" s="3"/>
    </row>
  </sheetData>
  <sheetProtection selectLockedCells="1"/>
  <mergeCells count="4">
    <mergeCell ref="A5:B5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Cao, Pei</cp:lastModifiedBy>
  <dcterms:created xsi:type="dcterms:W3CDTF">2021-12-17T12:45:47Z</dcterms:created>
  <dcterms:modified xsi:type="dcterms:W3CDTF">2021-12-22T14:53:29Z</dcterms:modified>
</cp:coreProperties>
</file>