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micronoptics.sharepoint.com/sites/lwatlmanufacturing/Shared Documents/"/>
    </mc:Choice>
  </mc:AlternateContent>
  <xr:revisionPtr revIDLastSave="0" documentId="8_{F0C3A528-84C5-4813-8006-3200B8FE2CB4}" xr6:coauthVersionLast="45" xr6:coauthVersionMax="45" xr10:uidLastSave="{00000000-0000-0000-0000-000000000000}"/>
  <bookViews>
    <workbookView xWindow="0" yWindow="0" windowWidth="25600" windowHeight="16000" firstSheet="2" activeTab="2" xr2:uid="{00000000-000D-0000-FFFF-FFFF00000000}"/>
  </bookViews>
  <sheets>
    <sheet name="si155" sheetId="1" r:id="rId1"/>
    <sheet name="si255" sheetId="2" r:id="rId2"/>
    <sheet name="Sheet1" sheetId="4" r:id="rId3"/>
    <sheet name="stats" sheetId="3" r:id="rId4"/>
  </sheets>
  <definedNames>
    <definedName name="_xlchart.v1.0" hidden="1">'si155'!$H$2:$H$235</definedName>
    <definedName name="_xlchart.v1.1" hidden="1">'si255'!$I$3:$I$370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372" i="2" l="1"/>
  <c r="L5" i="3" l="1"/>
  <c r="L4" i="3"/>
  <c r="L3" i="3"/>
  <c r="L2" i="3"/>
  <c r="AA3" i="2" l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M237" i="1" l="1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" i="2"/>
  <c r="Z372" i="2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I372" i="2"/>
  <c r="E3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" i="1" l="1"/>
</calcChain>
</file>

<file path=xl/sharedStrings.xml><?xml version="1.0" encoding="utf-8"?>
<sst xmlns="http://schemas.openxmlformats.org/spreadsheetml/2006/main" count="1633" uniqueCount="644">
  <si>
    <t>SN</t>
  </si>
  <si>
    <t>TX MAX-Measured at DUT 1 (dBm)</t>
  </si>
  <si>
    <t>TX MIN-Measured at DUT 1 (dBm)</t>
  </si>
  <si>
    <t>TX MAX - TX MIN (dB)</t>
  </si>
  <si>
    <t>Column1</t>
  </si>
  <si>
    <t>REF RX Nominal IL (dB)</t>
  </si>
  <si>
    <t>DUT RX Nominal IL (dB)</t>
  </si>
  <si>
    <t>Approximated TX MAX (dBm)</t>
  </si>
  <si>
    <t>DUT 1 DR (dB)</t>
  </si>
  <si>
    <t>DUT 2 DR (dB)</t>
  </si>
  <si>
    <t>DUT 3 DR (dB)</t>
  </si>
  <si>
    <t>DUT 4 DR (dB)</t>
  </si>
  <si>
    <t>DR mean (dB)</t>
  </si>
  <si>
    <t>DR std dev (dB)</t>
  </si>
  <si>
    <t>Notes</t>
  </si>
  <si>
    <t>TX MAX bare board, graph eyeball estimation (dBm)</t>
  </si>
  <si>
    <t>HIAD2H</t>
  </si>
  <si>
    <t>HIAD2X</t>
  </si>
  <si>
    <t>HIAD5H</t>
  </si>
  <si>
    <t>HIAD5J</t>
  </si>
  <si>
    <t>HIAD5K</t>
  </si>
  <si>
    <t>HIAD5M</t>
  </si>
  <si>
    <t>HIAD5N</t>
  </si>
  <si>
    <t>HIAD8D</t>
  </si>
  <si>
    <t>HIAD8E</t>
  </si>
  <si>
    <t>HIAD8F</t>
  </si>
  <si>
    <t>HIAD8N</t>
  </si>
  <si>
    <t>HIAD8Q</t>
  </si>
  <si>
    <t>HIAD8R</t>
  </si>
  <si>
    <t>HIAD8S</t>
  </si>
  <si>
    <t>HIAD99</t>
  </si>
  <si>
    <t>HIAD9B</t>
  </si>
  <si>
    <t>HIAD9S</t>
  </si>
  <si>
    <t>HIADAF</t>
  </si>
  <si>
    <t>HIADAX</t>
  </si>
  <si>
    <t>HIADAY</t>
  </si>
  <si>
    <t>HIADAZ</t>
  </si>
  <si>
    <t>HIADB5</t>
  </si>
  <si>
    <t>HIADB9</t>
  </si>
  <si>
    <t>HIADBA</t>
  </si>
  <si>
    <t>HIADBB</t>
  </si>
  <si>
    <t>HIADBC</t>
  </si>
  <si>
    <t>HIADBD</t>
  </si>
  <si>
    <t>HIADD4</t>
  </si>
  <si>
    <t>HIADD5</t>
  </si>
  <si>
    <t>HIADD6</t>
  </si>
  <si>
    <t>HIADD7</t>
  </si>
  <si>
    <t>HIADDE</t>
  </si>
  <si>
    <t>HIADDR</t>
  </si>
  <si>
    <t>HIADDU</t>
  </si>
  <si>
    <t>HIADE9</t>
  </si>
  <si>
    <t>HIADF5</t>
  </si>
  <si>
    <t>HIADF9</t>
  </si>
  <si>
    <t>HIADFC</t>
  </si>
  <si>
    <t>HIADFK</t>
  </si>
  <si>
    <t>HIADFL</t>
  </si>
  <si>
    <t>HIADFY</t>
  </si>
  <si>
    <t>HIADG8</t>
  </si>
  <si>
    <t>HIADG9</t>
  </si>
  <si>
    <t>HIADGD</t>
  </si>
  <si>
    <t>HIADGW</t>
  </si>
  <si>
    <t>HIADH2</t>
  </si>
  <si>
    <t>HIADH3</t>
  </si>
  <si>
    <t>HIADH4</t>
  </si>
  <si>
    <t>HIADH5</t>
  </si>
  <si>
    <t>HIADHH</t>
  </si>
  <si>
    <t>HIADHJ</t>
  </si>
  <si>
    <t>HIADHK</t>
  </si>
  <si>
    <t>HIADHN</t>
  </si>
  <si>
    <t>HIADJ4</t>
  </si>
  <si>
    <t>HIADJ5</t>
  </si>
  <si>
    <t>HIADJ6</t>
  </si>
  <si>
    <t>HIADJ7</t>
  </si>
  <si>
    <t>HIADJ8</t>
  </si>
  <si>
    <t>HIADJB</t>
  </si>
  <si>
    <t>HIADJC</t>
  </si>
  <si>
    <t>HIADJD</t>
  </si>
  <si>
    <t>HIADJE</t>
  </si>
  <si>
    <t>HIADJG</t>
  </si>
  <si>
    <t>HIADJH</t>
  </si>
  <si>
    <t>HIADJK</t>
  </si>
  <si>
    <t>HIADJT</t>
  </si>
  <si>
    <t>HIADJW</t>
  </si>
  <si>
    <t>HIADJX</t>
  </si>
  <si>
    <t>HIADK9</t>
  </si>
  <si>
    <t>HIADKA</t>
  </si>
  <si>
    <t>HIADKB</t>
  </si>
  <si>
    <t>HIADKC</t>
  </si>
  <si>
    <t>HIADKK</t>
  </si>
  <si>
    <t>HIADKQ</t>
  </si>
  <si>
    <t>HIADKX</t>
  </si>
  <si>
    <t>HIADL9</t>
  </si>
  <si>
    <t>HIADLA</t>
  </si>
  <si>
    <t>HIADLB</t>
  </si>
  <si>
    <t>HIADLX</t>
  </si>
  <si>
    <t>HIADNJ</t>
  </si>
  <si>
    <t>HIADNT</t>
  </si>
  <si>
    <t>HIADPC</t>
  </si>
  <si>
    <t>HIADPT</t>
  </si>
  <si>
    <t>HIADPW</t>
  </si>
  <si>
    <t>HIADQL</t>
  </si>
  <si>
    <t>HIADQR</t>
  </si>
  <si>
    <t>HIADQU</t>
  </si>
  <si>
    <t>HIADQV</t>
  </si>
  <si>
    <t>HIADR6</t>
  </si>
  <si>
    <t>HIADR7</t>
  </si>
  <si>
    <t>HIADR9</t>
  </si>
  <si>
    <t>HIADRK</t>
  </si>
  <si>
    <t>HIADRL</t>
  </si>
  <si>
    <t>HIADRP</t>
  </si>
  <si>
    <t>HIADRT</t>
  </si>
  <si>
    <t>HIADSC</t>
  </si>
  <si>
    <t>HIADSE</t>
  </si>
  <si>
    <t>HIADSP</t>
  </si>
  <si>
    <t>HIADSR</t>
  </si>
  <si>
    <t>HIADSV</t>
  </si>
  <si>
    <t>HIADT3</t>
  </si>
  <si>
    <t>HIADTB</t>
  </si>
  <si>
    <t>HIADTD</t>
  </si>
  <si>
    <t>HIADTF</t>
  </si>
  <si>
    <t>HIADU4</t>
  </si>
  <si>
    <t>HIADU6</t>
  </si>
  <si>
    <t>HIADUC</t>
  </si>
  <si>
    <t>HIADUD</t>
  </si>
  <si>
    <t>HIADUQ</t>
  </si>
  <si>
    <t>HIADUT</t>
  </si>
  <si>
    <t>HIADUU</t>
  </si>
  <si>
    <t>HIADUV</t>
  </si>
  <si>
    <t>HIADUW</t>
  </si>
  <si>
    <t>HIADUX</t>
  </si>
  <si>
    <t>HIADUY</t>
  </si>
  <si>
    <t>HIADUZ</t>
  </si>
  <si>
    <t>HIADV8</t>
  </si>
  <si>
    <t>HIADV9</t>
  </si>
  <si>
    <t>HIADVB</t>
  </si>
  <si>
    <t>HIADVQ</t>
  </si>
  <si>
    <t>HIADVU</t>
  </si>
  <si>
    <t>HIADVV</t>
  </si>
  <si>
    <t>HIADW6</t>
  </si>
  <si>
    <t>HIADW7</t>
  </si>
  <si>
    <t>HIADWG</t>
  </si>
  <si>
    <t>HIADWJ</t>
  </si>
  <si>
    <t>HIADWM</t>
  </si>
  <si>
    <t>HIADWY</t>
  </si>
  <si>
    <t>HIADX2</t>
  </si>
  <si>
    <t>HIADX5</t>
  </si>
  <si>
    <t>HIADX6</t>
  </si>
  <si>
    <t>HIADXB</t>
  </si>
  <si>
    <t>HIADXD</t>
  </si>
  <si>
    <t>HIADXV</t>
  </si>
  <si>
    <t>HIADXW</t>
  </si>
  <si>
    <t>HIADXZ</t>
  </si>
  <si>
    <t>HIADYL</t>
  </si>
  <si>
    <t>HIADYS</t>
  </si>
  <si>
    <t>HIADYV</t>
  </si>
  <si>
    <t>HIADYW</t>
  </si>
  <si>
    <t>HIADYX</t>
  </si>
  <si>
    <t>HIADYY</t>
  </si>
  <si>
    <t>HIADZ4</t>
  </si>
  <si>
    <t>HIADZB</t>
  </si>
  <si>
    <t>HIADZM</t>
  </si>
  <si>
    <t>HIADZP</t>
  </si>
  <si>
    <t>HIADZQ</t>
  </si>
  <si>
    <t>HIADZW</t>
  </si>
  <si>
    <t>HIADZX</t>
  </si>
  <si>
    <t>HIAE2H</t>
  </si>
  <si>
    <t>HIAE2L</t>
  </si>
  <si>
    <t>HIAE2Y</t>
  </si>
  <si>
    <t>HIAE32</t>
  </si>
  <si>
    <t>HIAE33</t>
  </si>
  <si>
    <t>HIAE38</t>
  </si>
  <si>
    <t>HIAE3A</t>
  </si>
  <si>
    <t>HIAE3H</t>
  </si>
  <si>
    <t>HIAE3M</t>
  </si>
  <si>
    <t>HIAE3V</t>
  </si>
  <si>
    <t>HIAE3W</t>
  </si>
  <si>
    <t>HIAE48</t>
  </si>
  <si>
    <t>HIAE49</t>
  </si>
  <si>
    <t>HIAE4B</t>
  </si>
  <si>
    <t>HIAE4E</t>
  </si>
  <si>
    <t>HIAE4F</t>
  </si>
  <si>
    <t>HIAE4X</t>
  </si>
  <si>
    <t>HIAE58</t>
  </si>
  <si>
    <t>HIAE59</t>
  </si>
  <si>
    <t>HIAE5A</t>
  </si>
  <si>
    <t>HIAE5D</t>
  </si>
  <si>
    <t>HIAE5G</t>
  </si>
  <si>
    <t>HIAE5J</t>
  </si>
  <si>
    <t>HIAE5K</t>
  </si>
  <si>
    <t>HIAE5V</t>
  </si>
  <si>
    <t>HIAE65</t>
  </si>
  <si>
    <t>HIAE67</t>
  </si>
  <si>
    <t>HIAE69</t>
  </si>
  <si>
    <t>HIAE6H</t>
  </si>
  <si>
    <t>HIAE6R</t>
  </si>
  <si>
    <t>HIAE6S</t>
  </si>
  <si>
    <t>HIAE6T</t>
  </si>
  <si>
    <t>HIAE6U</t>
  </si>
  <si>
    <t>HIAE6V</t>
  </si>
  <si>
    <t>HIAE6W</t>
  </si>
  <si>
    <t>HIAE6X</t>
  </si>
  <si>
    <t>HIAE7F</t>
  </si>
  <si>
    <t>HIAE7G</t>
  </si>
  <si>
    <t>HIAE7H</t>
  </si>
  <si>
    <t>HIAE7J</t>
  </si>
  <si>
    <t>HIAE8F</t>
  </si>
  <si>
    <t>HIAE8X</t>
  </si>
  <si>
    <t>HIAE93</t>
  </si>
  <si>
    <t>HIAE9G</t>
  </si>
  <si>
    <t>HIAEB8</t>
  </si>
  <si>
    <t>HIAEBF</t>
  </si>
  <si>
    <t>HIAEBH</t>
  </si>
  <si>
    <t>HIAEBQ</t>
  </si>
  <si>
    <t>HIAEBX</t>
  </si>
  <si>
    <t>HIAEC4</t>
  </si>
  <si>
    <t>HIAEC5</t>
  </si>
  <si>
    <t>HIAEC8</t>
  </si>
  <si>
    <t>HIAECA</t>
  </si>
  <si>
    <t>HIAECS</t>
  </si>
  <si>
    <t>HIAECT</t>
  </si>
  <si>
    <t>HIAECY</t>
  </si>
  <si>
    <t>HIAEDA</t>
  </si>
  <si>
    <t>HIAEFC</t>
  </si>
  <si>
    <t>HIAEG3</t>
  </si>
  <si>
    <t>HIAEGE</t>
  </si>
  <si>
    <t>HIAEGL</t>
  </si>
  <si>
    <t>HIAEGN</t>
  </si>
  <si>
    <t>HIAEGS</t>
  </si>
  <si>
    <t>HIAEGT</t>
  </si>
  <si>
    <t>HIAEJW</t>
  </si>
  <si>
    <t>HIAELW</t>
  </si>
  <si>
    <t>HIAELX</t>
  </si>
  <si>
    <t>HIAELY</t>
  </si>
  <si>
    <t>HIAELZ</t>
  </si>
  <si>
    <t>HIAEM8</t>
  </si>
  <si>
    <t>HIAEM9</t>
  </si>
  <si>
    <t>HIAEMA</t>
  </si>
  <si>
    <t>HIAEMB</t>
  </si>
  <si>
    <t>HIAEMC</t>
  </si>
  <si>
    <t>HIAEMD</t>
  </si>
  <si>
    <t>HIAEME</t>
  </si>
  <si>
    <t>HIAEMF</t>
  </si>
  <si>
    <t>HIAENM</t>
  </si>
  <si>
    <t>HIAEP3</t>
  </si>
  <si>
    <t>HIAEPH</t>
  </si>
  <si>
    <t>HIAEPJ</t>
  </si>
  <si>
    <t>HIAEPK</t>
  </si>
  <si>
    <t>HIAEPL</t>
  </si>
  <si>
    <t>Confirmed TX MAX at DUT 1 and DR values correct.</t>
  </si>
  <si>
    <t>HIAEQL</t>
  </si>
  <si>
    <t>HIAESV</t>
  </si>
  <si>
    <t>INFORMATION:</t>
  </si>
  <si>
    <t>Both the si155 and si255 data is based on a subset of the full population.  These are active configurations, current revisions that are 1 kHz and shipped.</t>
  </si>
  <si>
    <t>Column2</t>
  </si>
  <si>
    <t>DUT 5 DR (dB)</t>
  </si>
  <si>
    <t>DUT 6 DR (dB)</t>
  </si>
  <si>
    <t>DUT 7 DR (dB)</t>
  </si>
  <si>
    <t>DUT 8 DR (dB)</t>
  </si>
  <si>
    <t>DUT 9 DR (dB)</t>
  </si>
  <si>
    <t>DUT 10 DR (dB)</t>
  </si>
  <si>
    <t>DUT 11 DR (dB)</t>
  </si>
  <si>
    <t>DUT 12 DR (dB)</t>
  </si>
  <si>
    <t>DUT 13 DR (dB)</t>
  </si>
  <si>
    <t>DUT 14 DR (dB)</t>
  </si>
  <si>
    <t>DUT 15 DR (dB)</t>
  </si>
  <si>
    <t>DUT 16 DR (dB)</t>
  </si>
  <si>
    <t>Column3</t>
  </si>
  <si>
    <t>HIACPP</t>
  </si>
  <si>
    <t>HIACPQ</t>
  </si>
  <si>
    <t>HIACZQ</t>
  </si>
  <si>
    <t>HIACZR</t>
  </si>
  <si>
    <t>HIAD3L</t>
  </si>
  <si>
    <t>HIAD6R</t>
  </si>
  <si>
    <t>HIAD6S</t>
  </si>
  <si>
    <t>HIAD6T</t>
  </si>
  <si>
    <t>HIAD6W</t>
  </si>
  <si>
    <t>HIAD6X</t>
  </si>
  <si>
    <t>HIAD7P</t>
  </si>
  <si>
    <t>HIAD7W</t>
  </si>
  <si>
    <t>HIAD7X</t>
  </si>
  <si>
    <t>HIAD8T</t>
  </si>
  <si>
    <t>HIAD9E</t>
  </si>
  <si>
    <t>HIADA7</t>
  </si>
  <si>
    <t>HIADAB</t>
  </si>
  <si>
    <t>HIADAC</t>
  </si>
  <si>
    <t>HIADAD</t>
  </si>
  <si>
    <t>HIADAG</t>
  </si>
  <si>
    <t>HIADBE</t>
  </si>
  <si>
    <t>HIADBV</t>
  </si>
  <si>
    <t>HIADBW</t>
  </si>
  <si>
    <t>HIADBX</t>
  </si>
  <si>
    <t>HIADBY</t>
  </si>
  <si>
    <t>HIADBZ</t>
  </si>
  <si>
    <t>HIADC6</t>
  </si>
  <si>
    <t>HIADCJ</t>
  </si>
  <si>
    <t>HIADCQ</t>
  </si>
  <si>
    <t>HIADCX</t>
  </si>
  <si>
    <t>HIADCY</t>
  </si>
  <si>
    <t>HIADCZ</t>
  </si>
  <si>
    <t>HIADD2</t>
  </si>
  <si>
    <t>HIADD3</t>
  </si>
  <si>
    <t>HIADDF</t>
  </si>
  <si>
    <t>HIADDW</t>
  </si>
  <si>
    <t>HIADDX</t>
  </si>
  <si>
    <t>HIADDZ</t>
  </si>
  <si>
    <t>HIADE2</t>
  </si>
  <si>
    <t>HIADEK</t>
  </si>
  <si>
    <t>HIADEL</t>
  </si>
  <si>
    <t>HIADEM</t>
  </si>
  <si>
    <t>HIADEN</t>
  </si>
  <si>
    <t>HIADEP</t>
  </si>
  <si>
    <t>Above average DR with 5 dBm lower TX power.</t>
  </si>
  <si>
    <t>HIADER</t>
  </si>
  <si>
    <t>HIADES</t>
  </si>
  <si>
    <t>HIADET</t>
  </si>
  <si>
    <t>HIADEU</t>
  </si>
  <si>
    <t>HIADF6</t>
  </si>
  <si>
    <t>HIADF7</t>
  </si>
  <si>
    <t>HIADF8</t>
  </si>
  <si>
    <t>HIADFE</t>
  </si>
  <si>
    <t>HIADFG</t>
  </si>
  <si>
    <t>HIADFH</t>
  </si>
  <si>
    <t>HIADFJ</t>
  </si>
  <si>
    <t>High TX MAX with poor DR</t>
  </si>
  <si>
    <t>HIADFM</t>
  </si>
  <si>
    <t>HIADFN</t>
  </si>
  <si>
    <t>HIADFP</t>
  </si>
  <si>
    <t>HIADFX</t>
  </si>
  <si>
    <t>HIADG7</t>
  </si>
  <si>
    <t>HIADGF</t>
  </si>
  <si>
    <t>HIADGY</t>
  </si>
  <si>
    <t>HIADGZ</t>
  </si>
  <si>
    <t>HIADH6</t>
  </si>
  <si>
    <t>HIADHG</t>
  </si>
  <si>
    <t>HIADHM</t>
  </si>
  <si>
    <t>HIADHU</t>
  </si>
  <si>
    <t>HIADK6</t>
  </si>
  <si>
    <t>HIADK7</t>
  </si>
  <si>
    <t>HIADKP</t>
  </si>
  <si>
    <t>HIADKW</t>
  </si>
  <si>
    <t>HIADLC</t>
  </si>
  <si>
    <t>HIADLD</t>
  </si>
  <si>
    <t>HIADLE</t>
  </si>
  <si>
    <t>HIADLS</t>
  </si>
  <si>
    <t>HIADLT</t>
  </si>
  <si>
    <t>HIADLU</t>
  </si>
  <si>
    <t>HIADLV</t>
  </si>
  <si>
    <t>HIADMC</t>
  </si>
  <si>
    <t>HIADMD</t>
  </si>
  <si>
    <t>HIADMK</t>
  </si>
  <si>
    <t>HIADMM</t>
  </si>
  <si>
    <t>HIADMN</t>
  </si>
  <si>
    <t>HIADNM</t>
  </si>
  <si>
    <t>HIADNR</t>
  </si>
  <si>
    <t>HIADNU</t>
  </si>
  <si>
    <t>HIADNV</t>
  </si>
  <si>
    <t>HIADNW</t>
  </si>
  <si>
    <t>HIADNX</t>
  </si>
  <si>
    <t>HIADNY</t>
  </si>
  <si>
    <t>HIADP8</t>
  </si>
  <si>
    <t>HIADPN</t>
  </si>
  <si>
    <t>HIADPR</t>
  </si>
  <si>
    <t>HIADPS</t>
  </si>
  <si>
    <t>HIADPV</t>
  </si>
  <si>
    <t>HIADPZ</t>
  </si>
  <si>
    <t>HIADQ3</t>
  </si>
  <si>
    <t>HIADQ4</t>
  </si>
  <si>
    <t>HIADQ5</t>
  </si>
  <si>
    <t>HIADQ6</t>
  </si>
  <si>
    <t>HIADQS</t>
  </si>
  <si>
    <t>HIADQW</t>
  </si>
  <si>
    <t>HIADQX</t>
  </si>
  <si>
    <t>HIADR4</t>
  </si>
  <si>
    <t>HIADR5</t>
  </si>
  <si>
    <t>HIADRA</t>
  </si>
  <si>
    <t>HIADRJ</t>
  </si>
  <si>
    <t>HIADRQ</t>
  </si>
  <si>
    <t>HIADRX</t>
  </si>
  <si>
    <t>HIADRY</t>
  </si>
  <si>
    <t>Bad DRs? CH5 92.07, CH6 93.42, CH7 92.17</t>
  </si>
  <si>
    <t>HIADRZ</t>
  </si>
  <si>
    <t>HIADS2</t>
  </si>
  <si>
    <t>HIADS8</t>
  </si>
  <si>
    <t>HIADS9</t>
  </si>
  <si>
    <t>HIADSA</t>
  </si>
  <si>
    <t>HIADSS</t>
  </si>
  <si>
    <t>HIADSX</t>
  </si>
  <si>
    <t>HIADSY</t>
  </si>
  <si>
    <t>HIADSZ</t>
  </si>
  <si>
    <t>HIADT2</t>
  </si>
  <si>
    <t>HIADTC</t>
  </si>
  <si>
    <t>HIADTE</t>
  </si>
  <si>
    <t>HIADTL</t>
  </si>
  <si>
    <t>HIADTM</t>
  </si>
  <si>
    <t>HIADTN</t>
  </si>
  <si>
    <t>HIADUH</t>
  </si>
  <si>
    <t>HIADUP</t>
  </si>
  <si>
    <t>HIADV4</t>
  </si>
  <si>
    <t>HIADV5</t>
  </si>
  <si>
    <t>HIADV6</t>
  </si>
  <si>
    <t>HIADV7</t>
  </si>
  <si>
    <t>HIADVP</t>
  </si>
  <si>
    <t>HIADVW</t>
  </si>
  <si>
    <t>HIADVX</t>
  </si>
  <si>
    <t>HIADVY</t>
  </si>
  <si>
    <t>HIADVZ</t>
  </si>
  <si>
    <t>HIADW2</t>
  </si>
  <si>
    <t>HIADW4</t>
  </si>
  <si>
    <t>HIADWD</t>
  </si>
  <si>
    <t>HIADWP</t>
  </si>
  <si>
    <t>HIADX9</t>
  </si>
  <si>
    <t>HIADXA</t>
  </si>
  <si>
    <t>HIADXG</t>
  </si>
  <si>
    <t>HIADXJ</t>
  </si>
  <si>
    <t>HIADXQ</t>
  </si>
  <si>
    <t>HIADXU</t>
  </si>
  <si>
    <t>HIADY5</t>
  </si>
  <si>
    <t>HIADY6</t>
  </si>
  <si>
    <t>HIADY7</t>
  </si>
  <si>
    <t>HIADY8</t>
  </si>
  <si>
    <t>HIADY9</t>
  </si>
  <si>
    <t>HIADYH</t>
  </si>
  <si>
    <t>HIADYJ</t>
  </si>
  <si>
    <t>HIADYK</t>
  </si>
  <si>
    <t>HIADZ8</t>
  </si>
  <si>
    <t>HIADZS</t>
  </si>
  <si>
    <t>HIADZT</t>
  </si>
  <si>
    <t>HIADZY</t>
  </si>
  <si>
    <t>HIADZZ</t>
  </si>
  <si>
    <t>HIAE22</t>
  </si>
  <si>
    <t>HIAE23</t>
  </si>
  <si>
    <t>HIAE24</t>
  </si>
  <si>
    <t>HIAE25</t>
  </si>
  <si>
    <t>HIAE26</t>
  </si>
  <si>
    <t>HIAE27</t>
  </si>
  <si>
    <t>HIAE28</t>
  </si>
  <si>
    <t>HIAE29</t>
  </si>
  <si>
    <t>HIAE2A</t>
  </si>
  <si>
    <t>HIAE2P</t>
  </si>
  <si>
    <t>HIAE2S</t>
  </si>
  <si>
    <t>HIAE2W</t>
  </si>
  <si>
    <t>HIAE36</t>
  </si>
  <si>
    <t>HIAE39</t>
  </si>
  <si>
    <t>HIAE3B</t>
  </si>
  <si>
    <t>HIAE3C</t>
  </si>
  <si>
    <t>HIAE3D</t>
  </si>
  <si>
    <t>HIAE3J</t>
  </si>
  <si>
    <t>HIAE3L</t>
  </si>
  <si>
    <t>HIAE3N</t>
  </si>
  <si>
    <t>HIAE3U</t>
  </si>
  <si>
    <t>HIAE3X</t>
  </si>
  <si>
    <t>HIAE3Y</t>
  </si>
  <si>
    <t>HIAE3Z</t>
  </si>
  <si>
    <t>HIAE42</t>
  </si>
  <si>
    <t>HIAE43</t>
  </si>
  <si>
    <t>HIAE44</t>
  </si>
  <si>
    <t>HIAE45</t>
  </si>
  <si>
    <t>HIAE46</t>
  </si>
  <si>
    <t>HIAE47</t>
  </si>
  <si>
    <t>HIAE4A</t>
  </si>
  <si>
    <t>HIAE4C</t>
  </si>
  <si>
    <t>HIAE4D</t>
  </si>
  <si>
    <t>HIAE4H</t>
  </si>
  <si>
    <t>HIAE4S</t>
  </si>
  <si>
    <t>HIAE4U</t>
  </si>
  <si>
    <t>HIAE4V</t>
  </si>
  <si>
    <t>HIAE4Y</t>
  </si>
  <si>
    <t>HIAE4Z</t>
  </si>
  <si>
    <t>HIAE52</t>
  </si>
  <si>
    <t>HIAE53</t>
  </si>
  <si>
    <t>HIAE54</t>
  </si>
  <si>
    <t>HIAE55</t>
  </si>
  <si>
    <t>HIAE5B</t>
  </si>
  <si>
    <t>HIAE5E</t>
  </si>
  <si>
    <t>HIAE5F</t>
  </si>
  <si>
    <t>HIAE5P</t>
  </si>
  <si>
    <t>HIAE5R</t>
  </si>
  <si>
    <t>HIAE5W</t>
  </si>
  <si>
    <t>HIAE5X</t>
  </si>
  <si>
    <t>HIAE5Y</t>
  </si>
  <si>
    <t>HIAE5Z</t>
  </si>
  <si>
    <t>HIAE62</t>
  </si>
  <si>
    <t>HIAE63</t>
  </si>
  <si>
    <t>HIAE64</t>
  </si>
  <si>
    <t>HIAE66</t>
  </si>
  <si>
    <t>HIAE6A</t>
  </si>
  <si>
    <t>HIAE6G</t>
  </si>
  <si>
    <t>HIAE6M</t>
  </si>
  <si>
    <t>HIAE6N</t>
  </si>
  <si>
    <t>HIAE6Q</t>
  </si>
  <si>
    <t>HIAE6Z</t>
  </si>
  <si>
    <t>HIAE72</t>
  </si>
  <si>
    <t>HIAE73</t>
  </si>
  <si>
    <t>HIAE74</t>
  </si>
  <si>
    <t>HIAE75</t>
  </si>
  <si>
    <t>HIAE76</t>
  </si>
  <si>
    <t>HIAE79</t>
  </si>
  <si>
    <t>HIAE7D</t>
  </si>
  <si>
    <t>HIAE7E</t>
  </si>
  <si>
    <t>HIAE7K</t>
  </si>
  <si>
    <t>HIAE7L</t>
  </si>
  <si>
    <t>HIAE7M</t>
  </si>
  <si>
    <t>HIAE7N</t>
  </si>
  <si>
    <t>HIAE7P</t>
  </si>
  <si>
    <t>HIAE7Q</t>
  </si>
  <si>
    <t>HIAE7R</t>
  </si>
  <si>
    <t>HIAE7U</t>
  </si>
  <si>
    <t>HIAE7V</t>
  </si>
  <si>
    <t>HIAE7W</t>
  </si>
  <si>
    <t>HIAE7X</t>
  </si>
  <si>
    <t>HIAE7Y</t>
  </si>
  <si>
    <t>HIAE7Z</t>
  </si>
  <si>
    <t>HIAE82</t>
  </si>
  <si>
    <t>HIAE83</t>
  </si>
  <si>
    <t>HIAE84</t>
  </si>
  <si>
    <t>HIAE85</t>
  </si>
  <si>
    <t>HIAE8E</t>
  </si>
  <si>
    <t>HIAE8N</t>
  </si>
  <si>
    <t>HIAE8P</t>
  </si>
  <si>
    <t>HIAE8Q</t>
  </si>
  <si>
    <t>HIAE8R</t>
  </si>
  <si>
    <t>HIAE8S</t>
  </si>
  <si>
    <t>HIAE8T</t>
  </si>
  <si>
    <t>HIAE8U</t>
  </si>
  <si>
    <t>HIAE8V</t>
  </si>
  <si>
    <t>HIAE8W</t>
  </si>
  <si>
    <t>HIAE9C</t>
  </si>
  <si>
    <t>HIAE9H</t>
  </si>
  <si>
    <t>HIAE9J</t>
  </si>
  <si>
    <t>HIAE9K</t>
  </si>
  <si>
    <t>HIAE9M</t>
  </si>
  <si>
    <t>HIAE9P</t>
  </si>
  <si>
    <t>HIAE9Q</t>
  </si>
  <si>
    <t>HIAE9R</t>
  </si>
  <si>
    <t>HIAE9U</t>
  </si>
  <si>
    <t>HIAE9V</t>
  </si>
  <si>
    <t>HIAEB9</t>
  </si>
  <si>
    <t>HIAEBA</t>
  </si>
  <si>
    <t>HIAEBB</t>
  </si>
  <si>
    <t>HIAEBD</t>
  </si>
  <si>
    <t>HIAEBR</t>
  </si>
  <si>
    <t>HIAEBS</t>
  </si>
  <si>
    <t>HIAEBT</t>
  </si>
  <si>
    <t>HIAEBV</t>
  </si>
  <si>
    <t>HIAEBW</t>
  </si>
  <si>
    <t>HIAEC3</t>
  </si>
  <si>
    <t>HIAECH</t>
  </si>
  <si>
    <t>HIAECJ</t>
  </si>
  <si>
    <t>HIAECK</t>
  </si>
  <si>
    <t>HIAECL</t>
  </si>
  <si>
    <t>HIAECZ</t>
  </si>
  <si>
    <t>HIAED8</t>
  </si>
  <si>
    <t>HIAEDB</t>
  </si>
  <si>
    <t>HIAEDC</t>
  </si>
  <si>
    <t>HIAEDD</t>
  </si>
  <si>
    <t>HIAEDE</t>
  </si>
  <si>
    <t>HIAEDF</t>
  </si>
  <si>
    <t>HIAEDG</t>
  </si>
  <si>
    <t>HIAEDH</t>
  </si>
  <si>
    <t>HIAEDJ</t>
  </si>
  <si>
    <t>HIAEDK</t>
  </si>
  <si>
    <t>HIAEDT</t>
  </si>
  <si>
    <t>HIAEEB</t>
  </si>
  <si>
    <t>HIAEFU</t>
  </si>
  <si>
    <t>HIAEGK</t>
  </si>
  <si>
    <t>HIAEGQ</t>
  </si>
  <si>
    <t>HIAEGW</t>
  </si>
  <si>
    <t>HIAEGX</t>
  </si>
  <si>
    <t>HIAEGY</t>
  </si>
  <si>
    <t>HIAEH3</t>
  </si>
  <si>
    <t>HIAEH5</t>
  </si>
  <si>
    <t>HIAEH6</t>
  </si>
  <si>
    <t>HIAEH7</t>
  </si>
  <si>
    <t>HIAEH8</t>
  </si>
  <si>
    <t>HIAEH9</t>
  </si>
  <si>
    <t>HIAEHA</t>
  </si>
  <si>
    <t>HIAEHB</t>
  </si>
  <si>
    <t>HIAEHC</t>
  </si>
  <si>
    <t>HIAEHD</t>
  </si>
  <si>
    <t>HIAEHE</t>
  </si>
  <si>
    <t>HIAEHF</t>
  </si>
  <si>
    <t>HIAEHG</t>
  </si>
  <si>
    <t>HIAEHH</t>
  </si>
  <si>
    <t>HIAEHJ</t>
  </si>
  <si>
    <t>HIAEHK</t>
  </si>
  <si>
    <t>HIAEHL</t>
  </si>
  <si>
    <t>HIAEHM</t>
  </si>
  <si>
    <t>HIAEHN</t>
  </si>
  <si>
    <t>HIAEHP</t>
  </si>
  <si>
    <t>HIAEHQ</t>
  </si>
  <si>
    <t>HIAEHR</t>
  </si>
  <si>
    <t>HIAEHX</t>
  </si>
  <si>
    <t>HIAEHY</t>
  </si>
  <si>
    <t>HIAEHZ</t>
  </si>
  <si>
    <t>HIAEJ3</t>
  </si>
  <si>
    <t>HIAEJV</t>
  </si>
  <si>
    <t>HIAEJZ</t>
  </si>
  <si>
    <t>HIAEK2</t>
  </si>
  <si>
    <t>HIAEK3</t>
  </si>
  <si>
    <t>HIAEK6</t>
  </si>
  <si>
    <t>HIAEK9</t>
  </si>
  <si>
    <t>HIAEKA</t>
  </si>
  <si>
    <t>HIAEKM</t>
  </si>
  <si>
    <t>HIAEKN</t>
  </si>
  <si>
    <t>HIAEKP</t>
  </si>
  <si>
    <t>HIAEKQ</t>
  </si>
  <si>
    <t>HIAEKR</t>
  </si>
  <si>
    <t>HIAEKS</t>
  </si>
  <si>
    <t>HIAEKT</t>
  </si>
  <si>
    <t>HIAEKW</t>
  </si>
  <si>
    <t>HIAEKY</t>
  </si>
  <si>
    <t>HIAEKZ</t>
  </si>
  <si>
    <t>HIAEL2</t>
  </si>
  <si>
    <t>HIAELE</t>
  </si>
  <si>
    <t>HIAELF</t>
  </si>
  <si>
    <t>HIAELL</t>
  </si>
  <si>
    <t>HIAELT</t>
  </si>
  <si>
    <t>HIAELU</t>
  </si>
  <si>
    <t>HIAEM7</t>
  </si>
  <si>
    <t>HIAEMR</t>
  </si>
  <si>
    <t>HIAEMS</t>
  </si>
  <si>
    <t>HIAEMT</t>
  </si>
  <si>
    <t>HIAEMU</t>
  </si>
  <si>
    <t>HIAENJ</t>
  </si>
  <si>
    <t>HIAENK</t>
  </si>
  <si>
    <t>HIAENL</t>
  </si>
  <si>
    <t>HIAENP</t>
  </si>
  <si>
    <t>HIAENQ</t>
  </si>
  <si>
    <t>HIAENR</t>
  </si>
  <si>
    <t>HIAENS</t>
  </si>
  <si>
    <t>HIAENU</t>
  </si>
  <si>
    <t>HIAEQA</t>
  </si>
  <si>
    <t>HIAEQB</t>
  </si>
  <si>
    <t>HIAEQK</t>
  </si>
  <si>
    <t>HIAEQU</t>
  </si>
  <si>
    <t>HIAEQV</t>
  </si>
  <si>
    <t>HIAER4</t>
  </si>
  <si>
    <t>HIAESM</t>
  </si>
  <si>
    <t>TX MAX mean (dBm)</t>
  </si>
  <si>
    <t>si155 Samples</t>
  </si>
  <si>
    <t>Min</t>
  </si>
  <si>
    <t>Max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</si>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</sst>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/>
    <xf numFmtId="0" fontId="2" fillId="0" borderId="1" xfId="0" applyFont="1" applyBorder="1" applyAlignment="1">
      <alignment horizontal="center" wrapText="1"/>
    </xf>
    <xf numFmtId="0" fontId="3" fillId="0" borderId="0" xfId="0" applyFont="1" applyAlignment="1"/>
    <xf numFmtId="2" fontId="0" fillId="0" borderId="0" xfId="0" applyNumberFormat="1"/>
    <xf numFmtId="0" fontId="0" fillId="2" borderId="0" xfId="0" applyFill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46"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Tx Power vs Dynamic Range (si155)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'si155'!$H$2:$H$235</c:f>
              <c:numCache>
                <c:formatCode>0.00</c:formatCode>
                <c:ptCount val="234"/>
                <c:pt idx="0">
                  <c:v>2.717238</c:v>
                </c:pt>
                <c:pt idx="1">
                  <c:v>1.7328760000000001</c:v>
                </c:pt>
                <c:pt idx="2">
                  <c:v>3.5199210000000001</c:v>
                </c:pt>
                <c:pt idx="3">
                  <c:v>3.2705310000000001</c:v>
                </c:pt>
                <c:pt idx="4">
                  <c:v>3.1181140000000003</c:v>
                </c:pt>
                <c:pt idx="5">
                  <c:v>3.6556879999999996</c:v>
                </c:pt>
                <c:pt idx="6">
                  <c:v>2.6718929999999999</c:v>
                </c:pt>
                <c:pt idx="7">
                  <c:v>3.0204459999999997</c:v>
                </c:pt>
                <c:pt idx="8">
                  <c:v>3.0970899999999997</c:v>
                </c:pt>
                <c:pt idx="9">
                  <c:v>1.7292610000000002</c:v>
                </c:pt>
                <c:pt idx="10">
                  <c:v>3.0184220000000002</c:v>
                </c:pt>
                <c:pt idx="11">
                  <c:v>2.4245400000000004</c:v>
                </c:pt>
                <c:pt idx="12">
                  <c:v>2.21347</c:v>
                </c:pt>
                <c:pt idx="13">
                  <c:v>1.3486159999999998</c:v>
                </c:pt>
                <c:pt idx="14">
                  <c:v>3.100066</c:v>
                </c:pt>
                <c:pt idx="15">
                  <c:v>3.0854140000000001</c:v>
                </c:pt>
                <c:pt idx="16">
                  <c:v>0.12244399999999978</c:v>
                </c:pt>
                <c:pt idx="17">
                  <c:v>2.6409079999999996</c:v>
                </c:pt>
                <c:pt idx="18">
                  <c:v>3.1144340000000001</c:v>
                </c:pt>
                <c:pt idx="19">
                  <c:v>3.0746779999999996</c:v>
                </c:pt>
                <c:pt idx="20">
                  <c:v>2.6700520000000001</c:v>
                </c:pt>
                <c:pt idx="21">
                  <c:v>3.0933700000000002</c:v>
                </c:pt>
                <c:pt idx="22">
                  <c:v>3.3748269999999998</c:v>
                </c:pt>
                <c:pt idx="23">
                  <c:v>3.0350780000000004</c:v>
                </c:pt>
                <c:pt idx="24">
                  <c:v>3.7227579999999998</c:v>
                </c:pt>
                <c:pt idx="25">
                  <c:v>3.4462080000000004</c:v>
                </c:pt>
                <c:pt idx="26">
                  <c:v>1.2622350000000004</c:v>
                </c:pt>
                <c:pt idx="27">
                  <c:v>4.1654739999999997</c:v>
                </c:pt>
                <c:pt idx="28">
                  <c:v>0.93641599999999947</c:v>
                </c:pt>
                <c:pt idx="29">
                  <c:v>3.9329539999999996</c:v>
                </c:pt>
                <c:pt idx="30">
                  <c:v>3.2811089999999998</c:v>
                </c:pt>
                <c:pt idx="31">
                  <c:v>2.4105999999999996</c:v>
                </c:pt>
                <c:pt idx="32">
                  <c:v>3.3545059999999998</c:v>
                </c:pt>
                <c:pt idx="33">
                  <c:v>3.1658299999999997</c:v>
                </c:pt>
                <c:pt idx="34">
                  <c:v>3.8015400000000001</c:v>
                </c:pt>
                <c:pt idx="35">
                  <c:v>1.5220000000000002</c:v>
                </c:pt>
                <c:pt idx="36">
                  <c:v>3.4179240000000002</c:v>
                </c:pt>
                <c:pt idx="37">
                  <c:v>2.7906000000000004</c:v>
                </c:pt>
                <c:pt idx="38">
                  <c:v>2.944464</c:v>
                </c:pt>
                <c:pt idx="39">
                  <c:v>1.5834999999999999</c:v>
                </c:pt>
                <c:pt idx="40">
                  <c:v>3.8590099999999996</c:v>
                </c:pt>
                <c:pt idx="41">
                  <c:v>3.6946779999999997</c:v>
                </c:pt>
                <c:pt idx="42">
                  <c:v>3.3013019999999997</c:v>
                </c:pt>
                <c:pt idx="43">
                  <c:v>4.6837179999999998</c:v>
                </c:pt>
                <c:pt idx="44">
                  <c:v>3.1814200000000001</c:v>
                </c:pt>
                <c:pt idx="45">
                  <c:v>3.541614</c:v>
                </c:pt>
                <c:pt idx="46">
                  <c:v>3.5427340000000003</c:v>
                </c:pt>
                <c:pt idx="47">
                  <c:v>3.6662290000000004</c:v>
                </c:pt>
                <c:pt idx="48">
                  <c:v>4.0315899999999996</c:v>
                </c:pt>
                <c:pt idx="49">
                  <c:v>3.0781879999999999</c:v>
                </c:pt>
                <c:pt idx="50">
                  <c:v>2.7296240000000003</c:v>
                </c:pt>
                <c:pt idx="51">
                  <c:v>3.2378140000000002</c:v>
                </c:pt>
                <c:pt idx="52">
                  <c:v>3.1427889999999996</c:v>
                </c:pt>
                <c:pt idx="53">
                  <c:v>3.0746779999999996</c:v>
                </c:pt>
                <c:pt idx="54">
                  <c:v>3.050662</c:v>
                </c:pt>
                <c:pt idx="55">
                  <c:v>1.5080900000000002</c:v>
                </c:pt>
                <c:pt idx="56">
                  <c:v>1.3790580000000006</c:v>
                </c:pt>
                <c:pt idx="57">
                  <c:v>3.0980819999999998</c:v>
                </c:pt>
                <c:pt idx="58">
                  <c:v>3.5139420000000001</c:v>
                </c:pt>
                <c:pt idx="59">
                  <c:v>3.8257560000000002</c:v>
                </c:pt>
                <c:pt idx="60">
                  <c:v>2.1746600000000003</c:v>
                </c:pt>
                <c:pt idx="61">
                  <c:v>3.2069380000000001</c:v>
                </c:pt>
                <c:pt idx="62">
                  <c:v>3.0418609999999999</c:v>
                </c:pt>
                <c:pt idx="63">
                  <c:v>3.2856120000000004</c:v>
                </c:pt>
                <c:pt idx="64">
                  <c:v>3.1383679999999998</c:v>
                </c:pt>
                <c:pt idx="65">
                  <c:v>3.6109939999999998</c:v>
                </c:pt>
                <c:pt idx="66">
                  <c:v>1.6517010000000001</c:v>
                </c:pt>
                <c:pt idx="67">
                  <c:v>3.3464340000000004</c:v>
                </c:pt>
                <c:pt idx="68">
                  <c:v>-0.17321899999999957</c:v>
                </c:pt>
                <c:pt idx="69">
                  <c:v>3.3333000000000004</c:v>
                </c:pt>
                <c:pt idx="70">
                  <c:v>2.6447539999999998</c:v>
                </c:pt>
                <c:pt idx="71">
                  <c:v>3.0786860000000003</c:v>
                </c:pt>
                <c:pt idx="72">
                  <c:v>3.1294919999999999</c:v>
                </c:pt>
                <c:pt idx="73">
                  <c:v>1.8650440000000001</c:v>
                </c:pt>
                <c:pt idx="74">
                  <c:v>3.4852129999999999</c:v>
                </c:pt>
                <c:pt idx="75">
                  <c:v>3.0744290000000003</c:v>
                </c:pt>
                <c:pt idx="76">
                  <c:v>1.2547990000000002</c:v>
                </c:pt>
                <c:pt idx="77">
                  <c:v>1.2784960000000005</c:v>
                </c:pt>
                <c:pt idx="78">
                  <c:v>1.4250330000000009</c:v>
                </c:pt>
                <c:pt idx="79">
                  <c:v>1.1782710000000005</c:v>
                </c:pt>
                <c:pt idx="80">
                  <c:v>2.1027740000000001</c:v>
                </c:pt>
                <c:pt idx="81">
                  <c:v>0.66456799999999916</c:v>
                </c:pt>
                <c:pt idx="82">
                  <c:v>2.9670319999999997</c:v>
                </c:pt>
                <c:pt idx="83">
                  <c:v>3.0824210000000001</c:v>
                </c:pt>
                <c:pt idx="84">
                  <c:v>3.960534</c:v>
                </c:pt>
                <c:pt idx="85">
                  <c:v>1.0732549999999996</c:v>
                </c:pt>
                <c:pt idx="86">
                  <c:v>3.3385499999999997</c:v>
                </c:pt>
                <c:pt idx="87">
                  <c:v>1.6971069999999999</c:v>
                </c:pt>
                <c:pt idx="88">
                  <c:v>3.0918619999999999</c:v>
                </c:pt>
                <c:pt idx="89">
                  <c:v>3.3736620000000004</c:v>
                </c:pt>
                <c:pt idx="90">
                  <c:v>3.1243259999999999</c:v>
                </c:pt>
                <c:pt idx="91">
                  <c:v>1.0667980000000004</c:v>
                </c:pt>
                <c:pt idx="92">
                  <c:v>2.5827660000000003</c:v>
                </c:pt>
                <c:pt idx="93">
                  <c:v>3.238054</c:v>
                </c:pt>
                <c:pt idx="94">
                  <c:v>2.6538490000000001</c:v>
                </c:pt>
                <c:pt idx="95">
                  <c:v>3.0393509999999999</c:v>
                </c:pt>
                <c:pt idx="96">
                  <c:v>1.5289890000000002</c:v>
                </c:pt>
                <c:pt idx="97">
                  <c:v>0.66025100000000059</c:v>
                </c:pt>
                <c:pt idx="98">
                  <c:v>3.0191809999999997</c:v>
                </c:pt>
                <c:pt idx="99">
                  <c:v>3.352868</c:v>
                </c:pt>
                <c:pt idx="100">
                  <c:v>1.6704829999999999</c:v>
                </c:pt>
                <c:pt idx="101">
                  <c:v>3.0816739999999996</c:v>
                </c:pt>
                <c:pt idx="102">
                  <c:v>3.29514</c:v>
                </c:pt>
                <c:pt idx="103">
                  <c:v>3.3359759999999996</c:v>
                </c:pt>
                <c:pt idx="104">
                  <c:v>3.0764209999999999</c:v>
                </c:pt>
                <c:pt idx="105">
                  <c:v>3.0661940000000003</c:v>
                </c:pt>
                <c:pt idx="106">
                  <c:v>3.1410739999999997</c:v>
                </c:pt>
                <c:pt idx="107">
                  <c:v>1.3236050000000006</c:v>
                </c:pt>
                <c:pt idx="108">
                  <c:v>1.0522130000000001</c:v>
                </c:pt>
                <c:pt idx="109">
                  <c:v>1.3013960000000004</c:v>
                </c:pt>
                <c:pt idx="110">
                  <c:v>2.6154840000000004</c:v>
                </c:pt>
                <c:pt idx="111">
                  <c:v>3.0786860000000003</c:v>
                </c:pt>
                <c:pt idx="112">
                  <c:v>3.1422990000000004</c:v>
                </c:pt>
                <c:pt idx="113">
                  <c:v>3.0323060000000002</c:v>
                </c:pt>
                <c:pt idx="114">
                  <c:v>3.0759230000000004</c:v>
                </c:pt>
                <c:pt idx="115">
                  <c:v>3.1154219999999997</c:v>
                </c:pt>
                <c:pt idx="116">
                  <c:v>3.103542</c:v>
                </c:pt>
                <c:pt idx="117">
                  <c:v>3.0844129999999996</c:v>
                </c:pt>
                <c:pt idx="118">
                  <c:v>3.0019559999999998</c:v>
                </c:pt>
                <c:pt idx="119">
                  <c:v>3.1025539999999996</c:v>
                </c:pt>
                <c:pt idx="120">
                  <c:v>3.0529200000000003</c:v>
                </c:pt>
                <c:pt idx="121">
                  <c:v>3.2503039999999999</c:v>
                </c:pt>
                <c:pt idx="122">
                  <c:v>3.1606779999999999</c:v>
                </c:pt>
                <c:pt idx="123">
                  <c:v>3.0564200000000001</c:v>
                </c:pt>
                <c:pt idx="124">
                  <c:v>0.95479699999999923</c:v>
                </c:pt>
                <c:pt idx="125">
                  <c:v>3.0393509999999999</c:v>
                </c:pt>
                <c:pt idx="126">
                  <c:v>2.9943239999999998</c:v>
                </c:pt>
                <c:pt idx="127">
                  <c:v>3.0179159999999996</c:v>
                </c:pt>
                <c:pt idx="128">
                  <c:v>1.897246</c:v>
                </c:pt>
                <c:pt idx="129">
                  <c:v>3.0330620000000001</c:v>
                </c:pt>
                <c:pt idx="130">
                  <c:v>3.3169019999999998</c:v>
                </c:pt>
                <c:pt idx="131">
                  <c:v>3.0649439999999997</c:v>
                </c:pt>
                <c:pt idx="132">
                  <c:v>3.0958500000000004</c:v>
                </c:pt>
                <c:pt idx="133">
                  <c:v>3.0816739999999996</c:v>
                </c:pt>
                <c:pt idx="134">
                  <c:v>3.0789350000000004</c:v>
                </c:pt>
                <c:pt idx="135">
                  <c:v>3.0908699999999998</c:v>
                </c:pt>
                <c:pt idx="136">
                  <c:v>1.0105769999999996</c:v>
                </c:pt>
                <c:pt idx="137">
                  <c:v>3.1553040000000001</c:v>
                </c:pt>
                <c:pt idx="138">
                  <c:v>3.0918619999999999</c:v>
                </c:pt>
                <c:pt idx="139">
                  <c:v>3.0764209999999999</c:v>
                </c:pt>
                <c:pt idx="140">
                  <c:v>1.5219620000000003</c:v>
                </c:pt>
                <c:pt idx="141">
                  <c:v>1.1027280000000008</c:v>
                </c:pt>
                <c:pt idx="142">
                  <c:v>3.2979839999999996</c:v>
                </c:pt>
                <c:pt idx="143">
                  <c:v>3.0856620000000001</c:v>
                </c:pt>
                <c:pt idx="144">
                  <c:v>3.0601700000000003</c:v>
                </c:pt>
                <c:pt idx="145">
                  <c:v>3.0679439999999998</c:v>
                </c:pt>
                <c:pt idx="146">
                  <c:v>1.6532070000000001</c:v>
                </c:pt>
                <c:pt idx="147">
                  <c:v>3.4587940000000001</c:v>
                </c:pt>
                <c:pt idx="148">
                  <c:v>2.9588419999999998</c:v>
                </c:pt>
                <c:pt idx="149">
                  <c:v>3.050662</c:v>
                </c:pt>
                <c:pt idx="150">
                  <c:v>1.4321090000000005</c:v>
                </c:pt>
                <c:pt idx="151">
                  <c:v>1.5581250000000004</c:v>
                </c:pt>
                <c:pt idx="152">
                  <c:v>3.2550840000000001</c:v>
                </c:pt>
                <c:pt idx="153">
                  <c:v>3.0866540000000002</c:v>
                </c:pt>
                <c:pt idx="154">
                  <c:v>1.0956480000000006</c:v>
                </c:pt>
                <c:pt idx="155">
                  <c:v>3.0589199999999996</c:v>
                </c:pt>
                <c:pt idx="156">
                  <c:v>3.1188859999999998</c:v>
                </c:pt>
                <c:pt idx="157">
                  <c:v>3.2500650000000002</c:v>
                </c:pt>
                <c:pt idx="158">
                  <c:v>3.0428649999999999</c:v>
                </c:pt>
                <c:pt idx="159">
                  <c:v>3.39642</c:v>
                </c:pt>
                <c:pt idx="160">
                  <c:v>1.5854119999999998</c:v>
                </c:pt>
                <c:pt idx="161">
                  <c:v>1.6398830000000002</c:v>
                </c:pt>
                <c:pt idx="162">
                  <c:v>2.9719009999999999</c:v>
                </c:pt>
                <c:pt idx="163">
                  <c:v>3.0556700000000001</c:v>
                </c:pt>
                <c:pt idx="164">
                  <c:v>3.0264939999999996</c:v>
                </c:pt>
                <c:pt idx="165">
                  <c:v>2.7398790000000002</c:v>
                </c:pt>
                <c:pt idx="166">
                  <c:v>3.09781</c:v>
                </c:pt>
                <c:pt idx="167">
                  <c:v>2.8916620000000002</c:v>
                </c:pt>
                <c:pt idx="168">
                  <c:v>3.1555489999999997</c:v>
                </c:pt>
                <c:pt idx="169">
                  <c:v>1.3528169999999999</c:v>
                </c:pt>
                <c:pt idx="170">
                  <c:v>2.7379959999999999</c:v>
                </c:pt>
                <c:pt idx="171">
                  <c:v>3.2884840000000004</c:v>
                </c:pt>
                <c:pt idx="172">
                  <c:v>1.6527409999999998</c:v>
                </c:pt>
                <c:pt idx="173">
                  <c:v>1.1445629999999998</c:v>
                </c:pt>
                <c:pt idx="174">
                  <c:v>0.13017299999999921</c:v>
                </c:pt>
                <c:pt idx="175">
                  <c:v>1.5241720000000001</c:v>
                </c:pt>
                <c:pt idx="176">
                  <c:v>0.45878899999999945</c:v>
                </c:pt>
                <c:pt idx="177">
                  <c:v>3.1405839999999996</c:v>
                </c:pt>
                <c:pt idx="178">
                  <c:v>3.0759230000000004</c:v>
                </c:pt>
                <c:pt idx="179">
                  <c:v>3.0385980000000004</c:v>
                </c:pt>
                <c:pt idx="180">
                  <c:v>2.1027740000000001</c:v>
                </c:pt>
                <c:pt idx="181">
                  <c:v>2.9557979999999997</c:v>
                </c:pt>
                <c:pt idx="182">
                  <c:v>3.4245669999999997</c:v>
                </c:pt>
                <c:pt idx="183">
                  <c:v>2.6834389999999999</c:v>
                </c:pt>
                <c:pt idx="184">
                  <c:v>3.0409819999999996</c:v>
                </c:pt>
                <c:pt idx="185">
                  <c:v>1.705603</c:v>
                </c:pt>
                <c:pt idx="186">
                  <c:v>3.073931</c:v>
                </c:pt>
                <c:pt idx="187">
                  <c:v>2.4834120000000004</c:v>
                </c:pt>
                <c:pt idx="188">
                  <c:v>1.4501570000000008</c:v>
                </c:pt>
                <c:pt idx="189">
                  <c:v>3.0664439999999997</c:v>
                </c:pt>
                <c:pt idx="190">
                  <c:v>1.5691610000000003</c:v>
                </c:pt>
                <c:pt idx="191">
                  <c:v>3.080927</c:v>
                </c:pt>
                <c:pt idx="192">
                  <c:v>1.2156629999999993</c:v>
                </c:pt>
                <c:pt idx="193">
                  <c:v>1.6072030000000002</c:v>
                </c:pt>
                <c:pt idx="194">
                  <c:v>3.0355819999999998</c:v>
                </c:pt>
                <c:pt idx="195">
                  <c:v>0.83972400000000036</c:v>
                </c:pt>
                <c:pt idx="196">
                  <c:v>3.0080369999999998</c:v>
                </c:pt>
                <c:pt idx="197">
                  <c:v>0.88408699999999918</c:v>
                </c:pt>
                <c:pt idx="198">
                  <c:v>1.4884219999999999</c:v>
                </c:pt>
                <c:pt idx="199">
                  <c:v>0.71991700000000058</c:v>
                </c:pt>
                <c:pt idx="200">
                  <c:v>1.9142340000000004</c:v>
                </c:pt>
                <c:pt idx="201">
                  <c:v>0.26015800000000056</c:v>
                </c:pt>
                <c:pt idx="202">
                  <c:v>3.0729350000000002</c:v>
                </c:pt>
                <c:pt idx="203">
                  <c:v>-0.50413700000000006</c:v>
                </c:pt>
                <c:pt idx="204">
                  <c:v>-0.44955099999999959</c:v>
                </c:pt>
                <c:pt idx="205">
                  <c:v>1.7781219999999998</c:v>
                </c:pt>
                <c:pt idx="206">
                  <c:v>1.0043489999999995</c:v>
                </c:pt>
                <c:pt idx="207">
                  <c:v>1.6601600000000003</c:v>
                </c:pt>
                <c:pt idx="208">
                  <c:v>1.3113740000000007</c:v>
                </c:pt>
                <c:pt idx="209">
                  <c:v>1.2456029999999991</c:v>
                </c:pt>
                <c:pt idx="210">
                  <c:v>0.69585000000000008</c:v>
                </c:pt>
                <c:pt idx="211">
                  <c:v>1.4724930000000001</c:v>
                </c:pt>
                <c:pt idx="212">
                  <c:v>1.1977449999999994</c:v>
                </c:pt>
                <c:pt idx="213">
                  <c:v>2.3146399999999998</c:v>
                </c:pt>
                <c:pt idx="214">
                  <c:v>0.93167200000000072</c:v>
                </c:pt>
                <c:pt idx="215">
                  <c:v>0.58954100000000054</c:v>
                </c:pt>
                <c:pt idx="216">
                  <c:v>1.4744449999999993</c:v>
                </c:pt>
                <c:pt idx="217">
                  <c:v>0.35642499999999977</c:v>
                </c:pt>
                <c:pt idx="218">
                  <c:v>3.3157220000000001</c:v>
                </c:pt>
                <c:pt idx="219">
                  <c:v>1.3536680000000008</c:v>
                </c:pt>
                <c:pt idx="220">
                  <c:v>1.8096249999999996</c:v>
                </c:pt>
                <c:pt idx="221">
                  <c:v>3.0676940000000004</c:v>
                </c:pt>
                <c:pt idx="222">
                  <c:v>3.0906219999999998</c:v>
                </c:pt>
                <c:pt idx="223">
                  <c:v>3.0479010000000004</c:v>
                </c:pt>
                <c:pt idx="224">
                  <c:v>1.7345990000000002</c:v>
                </c:pt>
                <c:pt idx="225">
                  <c:v>3.0851660000000001</c:v>
                </c:pt>
                <c:pt idx="226">
                  <c:v>1.5280940000000003</c:v>
                </c:pt>
                <c:pt idx="227">
                  <c:v>3.04514</c:v>
                </c:pt>
                <c:pt idx="228">
                  <c:v>0.48419600000000074</c:v>
                </c:pt>
                <c:pt idx="229">
                  <c:v>1.1362249999999996</c:v>
                </c:pt>
                <c:pt idx="230">
                  <c:v>3.0269979999999999</c:v>
                </c:pt>
                <c:pt idx="231">
                  <c:v>3.0375940000000003</c:v>
                </c:pt>
                <c:pt idx="232">
                  <c:v>3.0933700000000002</c:v>
                </c:pt>
                <c:pt idx="233">
                  <c:v>1.1129049999999996</c:v>
                </c:pt>
              </c:numCache>
            </c:numRef>
          </c:xVal>
          <c:yVal>
            <c:numRef>
              <c:f>'si155'!$M$2:$M$235</c:f>
              <c:numCache>
                <c:formatCode>0.00</c:formatCode>
                <c:ptCount val="234"/>
                <c:pt idx="0">
                  <c:v>22.100081750000001</c:v>
                </c:pt>
                <c:pt idx="1">
                  <c:v>20.588365249999999</c:v>
                </c:pt>
                <c:pt idx="2">
                  <c:v>24.441366249999998</c:v>
                </c:pt>
                <c:pt idx="3">
                  <c:v>25.411548500000002</c:v>
                </c:pt>
                <c:pt idx="4">
                  <c:v>23.677752999999999</c:v>
                </c:pt>
                <c:pt idx="5">
                  <c:v>24.702818999999998</c:v>
                </c:pt>
                <c:pt idx="6">
                  <c:v>22.224151499999998</c:v>
                </c:pt>
                <c:pt idx="7">
                  <c:v>23.306946</c:v>
                </c:pt>
                <c:pt idx="8">
                  <c:v>24.5020545</c:v>
                </c:pt>
                <c:pt idx="9">
                  <c:v>23.7764925</c:v>
                </c:pt>
                <c:pt idx="10">
                  <c:v>23.345616</c:v>
                </c:pt>
                <c:pt idx="11">
                  <c:v>23.927699</c:v>
                </c:pt>
                <c:pt idx="12">
                  <c:v>23.210844250000001</c:v>
                </c:pt>
                <c:pt idx="13">
                  <c:v>23.00108625</c:v>
                </c:pt>
                <c:pt idx="14">
                  <c:v>23.566880250000001</c:v>
                </c:pt>
                <c:pt idx="15">
                  <c:v>22.59881425</c:v>
                </c:pt>
                <c:pt idx="16">
                  <c:v>21.159639499999997</c:v>
                </c:pt>
                <c:pt idx="17">
                  <c:v>23.372252750000001</c:v>
                </c:pt>
                <c:pt idx="18">
                  <c:v>24.85563775</c:v>
                </c:pt>
                <c:pt idx="19">
                  <c:v>23.326022500000001</c:v>
                </c:pt>
                <c:pt idx="20">
                  <c:v>23.319765750000002</c:v>
                </c:pt>
                <c:pt idx="21">
                  <c:v>21.769024999999999</c:v>
                </c:pt>
                <c:pt idx="22">
                  <c:v>22.843868999999998</c:v>
                </c:pt>
                <c:pt idx="23">
                  <c:v>22.212092499999997</c:v>
                </c:pt>
                <c:pt idx="24">
                  <c:v>21.797535499999999</c:v>
                </c:pt>
                <c:pt idx="25">
                  <c:v>24.128315750000002</c:v>
                </c:pt>
                <c:pt idx="26">
                  <c:v>21.738874750000001</c:v>
                </c:pt>
                <c:pt idx="27">
                  <c:v>25.344294000000001</c:v>
                </c:pt>
                <c:pt idx="28">
                  <c:v>21.755862749999999</c:v>
                </c:pt>
                <c:pt idx="29">
                  <c:v>24.721617749999997</c:v>
                </c:pt>
                <c:pt idx="30">
                  <c:v>25.192777499999998</c:v>
                </c:pt>
                <c:pt idx="31">
                  <c:v>23.131355000000003</c:v>
                </c:pt>
                <c:pt idx="32">
                  <c:v>24.837134500000001</c:v>
                </c:pt>
                <c:pt idx="33">
                  <c:v>24.175503499999998</c:v>
                </c:pt>
                <c:pt idx="34">
                  <c:v>24.097595250000001</c:v>
                </c:pt>
                <c:pt idx="35">
                  <c:v>23.308663249999999</c:v>
                </c:pt>
                <c:pt idx="36">
                  <c:v>24.120959250000002</c:v>
                </c:pt>
                <c:pt idx="37">
                  <c:v>24.719004250000001</c:v>
                </c:pt>
                <c:pt idx="38">
                  <c:v>21.241857</c:v>
                </c:pt>
                <c:pt idx="39">
                  <c:v>22.848748999999998</c:v>
                </c:pt>
                <c:pt idx="40">
                  <c:v>25.1001695</c:v>
                </c:pt>
                <c:pt idx="41">
                  <c:v>24.327694999999999</c:v>
                </c:pt>
                <c:pt idx="42">
                  <c:v>23.184914499999998</c:v>
                </c:pt>
                <c:pt idx="43">
                  <c:v>25.377138249999998</c:v>
                </c:pt>
                <c:pt idx="44">
                  <c:v>23.826426750000003</c:v>
                </c:pt>
                <c:pt idx="45">
                  <c:v>24.402573749999998</c:v>
                </c:pt>
                <c:pt idx="46">
                  <c:v>24.726115250000003</c:v>
                </c:pt>
                <c:pt idx="47">
                  <c:v>24.8784235</c:v>
                </c:pt>
                <c:pt idx="48">
                  <c:v>25.400094749999997</c:v>
                </c:pt>
                <c:pt idx="49">
                  <c:v>22.659385999999998</c:v>
                </c:pt>
                <c:pt idx="50">
                  <c:v>23.555749499999997</c:v>
                </c:pt>
                <c:pt idx="51">
                  <c:v>24.787172000000002</c:v>
                </c:pt>
                <c:pt idx="52">
                  <c:v>23.120329249999998</c:v>
                </c:pt>
                <c:pt idx="53">
                  <c:v>23.384405000000001</c:v>
                </c:pt>
                <c:pt idx="54">
                  <c:v>24.16484775</c:v>
                </c:pt>
                <c:pt idx="55">
                  <c:v>21.841436250000001</c:v>
                </c:pt>
                <c:pt idx="56">
                  <c:v>22.011091749999999</c:v>
                </c:pt>
                <c:pt idx="57">
                  <c:v>24.431101249999998</c:v>
                </c:pt>
                <c:pt idx="58">
                  <c:v>24.240109500000003</c:v>
                </c:pt>
                <c:pt idx="59">
                  <c:v>24.656374499999998</c:v>
                </c:pt>
                <c:pt idx="60">
                  <c:v>23.536150499999998</c:v>
                </c:pt>
                <c:pt idx="61">
                  <c:v>22.926645749999999</c:v>
                </c:pt>
                <c:pt idx="62">
                  <c:v>24.447773750000003</c:v>
                </c:pt>
                <c:pt idx="63">
                  <c:v>24.840403500000001</c:v>
                </c:pt>
                <c:pt idx="64">
                  <c:v>23.524712749999999</c:v>
                </c:pt>
                <c:pt idx="65">
                  <c:v>25.313256249999998</c:v>
                </c:pt>
                <c:pt idx="66">
                  <c:v>22.949477250000001</c:v>
                </c:pt>
                <c:pt idx="67">
                  <c:v>24.54227075</c:v>
                </c:pt>
                <c:pt idx="68">
                  <c:v>21.192238249999999</c:v>
                </c:pt>
                <c:pt idx="69">
                  <c:v>23.70732375</c:v>
                </c:pt>
                <c:pt idx="70">
                  <c:v>23.750971499999999</c:v>
                </c:pt>
                <c:pt idx="71">
                  <c:v>23.833343249999999</c:v>
                </c:pt>
                <c:pt idx="72">
                  <c:v>24.069944</c:v>
                </c:pt>
                <c:pt idx="73">
                  <c:v>22.76101525</c:v>
                </c:pt>
                <c:pt idx="74">
                  <c:v>24.766503</c:v>
                </c:pt>
                <c:pt idx="75">
                  <c:v>23.851001999999998</c:v>
                </c:pt>
                <c:pt idx="76">
                  <c:v>22.310472750000002</c:v>
                </c:pt>
                <c:pt idx="77">
                  <c:v>22.474914000000002</c:v>
                </c:pt>
                <c:pt idx="78">
                  <c:v>22.5995235</c:v>
                </c:pt>
                <c:pt idx="79">
                  <c:v>21.020103499999998</c:v>
                </c:pt>
                <c:pt idx="80">
                  <c:v>22.88627425</c:v>
                </c:pt>
                <c:pt idx="81">
                  <c:v>21.461218000000002</c:v>
                </c:pt>
                <c:pt idx="82">
                  <c:v>22.360549249999998</c:v>
                </c:pt>
                <c:pt idx="83">
                  <c:v>22.107245500000001</c:v>
                </c:pt>
                <c:pt idx="84">
                  <c:v>24.210598999999998</c:v>
                </c:pt>
                <c:pt idx="85">
                  <c:v>21.555769250000001</c:v>
                </c:pt>
                <c:pt idx="86">
                  <c:v>23.499024000000002</c:v>
                </c:pt>
                <c:pt idx="87">
                  <c:v>22.959158250000002</c:v>
                </c:pt>
                <c:pt idx="88">
                  <c:v>23.72176275</c:v>
                </c:pt>
                <c:pt idx="89">
                  <c:v>24.072771250000002</c:v>
                </c:pt>
                <c:pt idx="90">
                  <c:v>23.294107750000002</c:v>
                </c:pt>
                <c:pt idx="91">
                  <c:v>21.549915500000001</c:v>
                </c:pt>
                <c:pt idx="92">
                  <c:v>23.216748249999998</c:v>
                </c:pt>
                <c:pt idx="93">
                  <c:v>23.1616325</c:v>
                </c:pt>
                <c:pt idx="94">
                  <c:v>21.180381500000003</c:v>
                </c:pt>
                <c:pt idx="95">
                  <c:v>23.342986000000003</c:v>
                </c:pt>
                <c:pt idx="96">
                  <c:v>20.708430499999999</c:v>
                </c:pt>
                <c:pt idx="97">
                  <c:v>22.021914500000001</c:v>
                </c:pt>
                <c:pt idx="98">
                  <c:v>22.83587825</c:v>
                </c:pt>
                <c:pt idx="99">
                  <c:v>22.879780750000002</c:v>
                </c:pt>
                <c:pt idx="100">
                  <c:v>22.428496499999998</c:v>
                </c:pt>
                <c:pt idx="101">
                  <c:v>22.774651250000002</c:v>
                </c:pt>
                <c:pt idx="102">
                  <c:v>23.115318750000004</c:v>
                </c:pt>
                <c:pt idx="103">
                  <c:v>21.92192125</c:v>
                </c:pt>
                <c:pt idx="104">
                  <c:v>21.870304750000003</c:v>
                </c:pt>
                <c:pt idx="105">
                  <c:v>22.924595</c:v>
                </c:pt>
                <c:pt idx="106">
                  <c:v>23.8430255</c:v>
                </c:pt>
                <c:pt idx="107">
                  <c:v>22.702771750000004</c:v>
                </c:pt>
                <c:pt idx="108">
                  <c:v>21.600368250000002</c:v>
                </c:pt>
                <c:pt idx="109">
                  <c:v>21.677496999999999</c:v>
                </c:pt>
                <c:pt idx="110">
                  <c:v>22.2700575</c:v>
                </c:pt>
                <c:pt idx="111">
                  <c:v>24.08860275</c:v>
                </c:pt>
                <c:pt idx="112">
                  <c:v>23.288466</c:v>
                </c:pt>
                <c:pt idx="113">
                  <c:v>22.725337</c:v>
                </c:pt>
                <c:pt idx="114">
                  <c:v>22.512975749999999</c:v>
                </c:pt>
                <c:pt idx="115">
                  <c:v>20.925156749999999</c:v>
                </c:pt>
                <c:pt idx="116">
                  <c:v>22.403565749999999</c:v>
                </c:pt>
                <c:pt idx="117">
                  <c:v>23.299371749999999</c:v>
                </c:pt>
                <c:pt idx="118">
                  <c:v>23.47491325</c:v>
                </c:pt>
                <c:pt idx="119">
                  <c:v>23.603971250000001</c:v>
                </c:pt>
                <c:pt idx="120">
                  <c:v>22.48200675</c:v>
                </c:pt>
                <c:pt idx="121">
                  <c:v>23.50574125</c:v>
                </c:pt>
                <c:pt idx="122">
                  <c:v>23.61053025</c:v>
                </c:pt>
                <c:pt idx="123">
                  <c:v>23.056160999999999</c:v>
                </c:pt>
                <c:pt idx="124">
                  <c:v>21.930901500000001</c:v>
                </c:pt>
                <c:pt idx="125">
                  <c:v>22.625511499999998</c:v>
                </c:pt>
                <c:pt idx="126">
                  <c:v>23.379347250000002</c:v>
                </c:pt>
                <c:pt idx="127">
                  <c:v>22.837703749999999</c:v>
                </c:pt>
                <c:pt idx="128">
                  <c:v>23.16520375</c:v>
                </c:pt>
                <c:pt idx="129">
                  <c:v>22.957985000000001</c:v>
                </c:pt>
                <c:pt idx="130">
                  <c:v>23.690993500000001</c:v>
                </c:pt>
                <c:pt idx="131">
                  <c:v>23.824898000000001</c:v>
                </c:pt>
                <c:pt idx="132">
                  <c:v>22.762315999999998</c:v>
                </c:pt>
                <c:pt idx="133">
                  <c:v>23.940976500000001</c:v>
                </c:pt>
                <c:pt idx="134">
                  <c:v>22.821747500000001</c:v>
                </c:pt>
                <c:pt idx="135">
                  <c:v>23.185294500000001</c:v>
                </c:pt>
                <c:pt idx="136">
                  <c:v>21.492891750000002</c:v>
                </c:pt>
                <c:pt idx="137">
                  <c:v>22.032574999999998</c:v>
                </c:pt>
                <c:pt idx="138">
                  <c:v>24.277787500000002</c:v>
                </c:pt>
                <c:pt idx="139">
                  <c:v>23.381995749999998</c:v>
                </c:pt>
                <c:pt idx="140">
                  <c:v>22.515198000000002</c:v>
                </c:pt>
                <c:pt idx="141">
                  <c:v>21.971411</c:v>
                </c:pt>
                <c:pt idx="142">
                  <c:v>23.622605999999998</c:v>
                </c:pt>
                <c:pt idx="143">
                  <c:v>23.432482</c:v>
                </c:pt>
                <c:pt idx="144">
                  <c:v>22.618081250000003</c:v>
                </c:pt>
                <c:pt idx="145">
                  <c:v>23.31571375</c:v>
                </c:pt>
                <c:pt idx="146">
                  <c:v>22.912882500000002</c:v>
                </c:pt>
                <c:pt idx="147">
                  <c:v>24.06330625</c:v>
                </c:pt>
                <c:pt idx="148">
                  <c:v>22.669014500000003</c:v>
                </c:pt>
                <c:pt idx="149">
                  <c:v>22.48220525</c:v>
                </c:pt>
                <c:pt idx="150">
                  <c:v>21.634356499999999</c:v>
                </c:pt>
                <c:pt idx="151">
                  <c:v>22.405556000000001</c:v>
                </c:pt>
                <c:pt idx="152">
                  <c:v>22.781294499999998</c:v>
                </c:pt>
                <c:pt idx="153">
                  <c:v>23.518733749999999</c:v>
                </c:pt>
                <c:pt idx="154">
                  <c:v>21.6049975</c:v>
                </c:pt>
                <c:pt idx="155">
                  <c:v>23.552204</c:v>
                </c:pt>
                <c:pt idx="156">
                  <c:v>23.702093250000001</c:v>
                </c:pt>
                <c:pt idx="157">
                  <c:v>22.910206000000002</c:v>
                </c:pt>
                <c:pt idx="158">
                  <c:v>24.158100250000004</c:v>
                </c:pt>
                <c:pt idx="159">
                  <c:v>23.087022999999999</c:v>
                </c:pt>
                <c:pt idx="160">
                  <c:v>23.0468875</c:v>
                </c:pt>
                <c:pt idx="161">
                  <c:v>23.180602</c:v>
                </c:pt>
                <c:pt idx="162">
                  <c:v>23.463989750000003</c:v>
                </c:pt>
                <c:pt idx="163">
                  <c:v>23.1242695</c:v>
                </c:pt>
                <c:pt idx="164">
                  <c:v>23.450260749999998</c:v>
                </c:pt>
                <c:pt idx="165">
                  <c:v>23.782911250000002</c:v>
                </c:pt>
                <c:pt idx="166">
                  <c:v>24.002921749999999</c:v>
                </c:pt>
                <c:pt idx="167">
                  <c:v>23.657339499999999</c:v>
                </c:pt>
                <c:pt idx="168">
                  <c:v>21.440691999999999</c:v>
                </c:pt>
                <c:pt idx="169">
                  <c:v>22.231099750000002</c:v>
                </c:pt>
                <c:pt idx="170">
                  <c:v>23.725779500000002</c:v>
                </c:pt>
                <c:pt idx="171">
                  <c:v>23.257537499999998</c:v>
                </c:pt>
                <c:pt idx="172">
                  <c:v>22.42363375</c:v>
                </c:pt>
                <c:pt idx="173">
                  <c:v>22.362841750000001</c:v>
                </c:pt>
                <c:pt idx="174">
                  <c:v>22.557455249999997</c:v>
                </c:pt>
                <c:pt idx="175">
                  <c:v>23.253221999999997</c:v>
                </c:pt>
                <c:pt idx="176">
                  <c:v>22.574530500000002</c:v>
                </c:pt>
                <c:pt idx="177">
                  <c:v>22.981365499999999</c:v>
                </c:pt>
                <c:pt idx="178">
                  <c:v>23.370884749999998</c:v>
                </c:pt>
                <c:pt idx="179">
                  <c:v>23.341387000000001</c:v>
                </c:pt>
                <c:pt idx="180">
                  <c:v>23.0283625</c:v>
                </c:pt>
                <c:pt idx="181">
                  <c:v>22.98820825</c:v>
                </c:pt>
                <c:pt idx="182">
                  <c:v>23.388420499999999</c:v>
                </c:pt>
                <c:pt idx="183">
                  <c:v>23.110420250000001</c:v>
                </c:pt>
                <c:pt idx="184">
                  <c:v>23.4982845</c:v>
                </c:pt>
                <c:pt idx="185">
                  <c:v>23.993360749999997</c:v>
                </c:pt>
                <c:pt idx="186">
                  <c:v>23.658791750000002</c:v>
                </c:pt>
                <c:pt idx="187">
                  <c:v>23.689823750000002</c:v>
                </c:pt>
                <c:pt idx="188">
                  <c:v>22.184429999999999</c:v>
                </c:pt>
                <c:pt idx="189">
                  <c:v>22.417325999999999</c:v>
                </c:pt>
                <c:pt idx="190">
                  <c:v>21.756489999999999</c:v>
                </c:pt>
                <c:pt idx="191">
                  <c:v>22.976557250000003</c:v>
                </c:pt>
                <c:pt idx="192">
                  <c:v>21.902068</c:v>
                </c:pt>
                <c:pt idx="193">
                  <c:v>23.1215495</c:v>
                </c:pt>
                <c:pt idx="194">
                  <c:v>22.183817999999999</c:v>
                </c:pt>
                <c:pt idx="195">
                  <c:v>22.079272750000001</c:v>
                </c:pt>
                <c:pt idx="196">
                  <c:v>23.3787965</c:v>
                </c:pt>
                <c:pt idx="197">
                  <c:v>21.7754075</c:v>
                </c:pt>
                <c:pt idx="198">
                  <c:v>22.405073000000002</c:v>
                </c:pt>
                <c:pt idx="199">
                  <c:v>22.413279750000001</c:v>
                </c:pt>
                <c:pt idx="200">
                  <c:v>22.657902249999999</c:v>
                </c:pt>
                <c:pt idx="201">
                  <c:v>21.403809250000002</c:v>
                </c:pt>
                <c:pt idx="202">
                  <c:v>22.741171999999999</c:v>
                </c:pt>
                <c:pt idx="203">
                  <c:v>22.672995749999998</c:v>
                </c:pt>
                <c:pt idx="204">
                  <c:v>22.875414249999999</c:v>
                </c:pt>
                <c:pt idx="205">
                  <c:v>22.937281249999998</c:v>
                </c:pt>
                <c:pt idx="206">
                  <c:v>22.409186500000001</c:v>
                </c:pt>
                <c:pt idx="207">
                  <c:v>22.022153500000002</c:v>
                </c:pt>
                <c:pt idx="208">
                  <c:v>22.178017000000001</c:v>
                </c:pt>
                <c:pt idx="209">
                  <c:v>22.191524250000001</c:v>
                </c:pt>
                <c:pt idx="210">
                  <c:v>22.218338249999999</c:v>
                </c:pt>
                <c:pt idx="211">
                  <c:v>22.675183749999999</c:v>
                </c:pt>
                <c:pt idx="212">
                  <c:v>22.124513499999999</c:v>
                </c:pt>
                <c:pt idx="213">
                  <c:v>22.661718749999999</c:v>
                </c:pt>
                <c:pt idx="214">
                  <c:v>21.510171499999998</c:v>
                </c:pt>
                <c:pt idx="215">
                  <c:v>21.159670249999998</c:v>
                </c:pt>
                <c:pt idx="216">
                  <c:v>21.023952749999999</c:v>
                </c:pt>
                <c:pt idx="217">
                  <c:v>20.530075</c:v>
                </c:pt>
                <c:pt idx="218">
                  <c:v>22.658492249999998</c:v>
                </c:pt>
                <c:pt idx="219">
                  <c:v>22.580202500000002</c:v>
                </c:pt>
                <c:pt idx="220">
                  <c:v>22.186582749999999</c:v>
                </c:pt>
                <c:pt idx="221">
                  <c:v>22.964305</c:v>
                </c:pt>
                <c:pt idx="222">
                  <c:v>21.979086500000001</c:v>
                </c:pt>
                <c:pt idx="223">
                  <c:v>22.618922750000003</c:v>
                </c:pt>
                <c:pt idx="224">
                  <c:v>22.922900499999997</c:v>
                </c:pt>
                <c:pt idx="225">
                  <c:v>24.4175085</c:v>
                </c:pt>
                <c:pt idx="226">
                  <c:v>20.60132325</c:v>
                </c:pt>
                <c:pt idx="227">
                  <c:v>22.5568615</c:v>
                </c:pt>
                <c:pt idx="228">
                  <c:v>21.885133999999997</c:v>
                </c:pt>
                <c:pt idx="229">
                  <c:v>21.600482</c:v>
                </c:pt>
                <c:pt idx="230">
                  <c:v>22.644801999999999</c:v>
                </c:pt>
                <c:pt idx="231">
                  <c:v>23.639174499999999</c:v>
                </c:pt>
                <c:pt idx="232">
                  <c:v>23.32194075</c:v>
                </c:pt>
                <c:pt idx="233">
                  <c:v>21.650582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A9-8243-84D6-6815881E3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949615"/>
        <c:axId val="333155631"/>
      </c:scatterChart>
      <c:valAx>
        <c:axId val="358949615"/>
        <c:scaling>
          <c:orientation val="minMax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55631"/>
        <c:crosses val="autoZero"/>
        <c:crossBetween val="midCat"/>
      </c:valAx>
      <c:valAx>
        <c:axId val="333155631"/>
        <c:scaling>
          <c:orientation val="minMax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Dynamic Range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49615"/>
        <c:crossesAt val="-6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Tx Power vs Dynamic Range (si255)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'si255'!$Z$2</c:f>
              <c:strCache>
                <c:ptCount val="1"/>
                <c:pt idx="0">
                  <c:v>DR mean (dB)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'si255'!$I$3:$I$370</c:f>
              <c:numCache>
                <c:formatCode>0.00</c:formatCode>
                <c:ptCount val="368"/>
                <c:pt idx="0">
                  <c:v>1.8500650000000007</c:v>
                </c:pt>
                <c:pt idx="1">
                  <c:v>2.5664960000000008</c:v>
                </c:pt>
                <c:pt idx="2">
                  <c:v>3.2604109999999995</c:v>
                </c:pt>
                <c:pt idx="3">
                  <c:v>2.6969770000000004</c:v>
                </c:pt>
                <c:pt idx="4">
                  <c:v>1.9783150000000003</c:v>
                </c:pt>
                <c:pt idx="5">
                  <c:v>2.9810300000000005</c:v>
                </c:pt>
                <c:pt idx="6">
                  <c:v>2.4772409999999994</c:v>
                </c:pt>
                <c:pt idx="7">
                  <c:v>2.6890490000000007</c:v>
                </c:pt>
                <c:pt idx="8">
                  <c:v>3.4671350000000007</c:v>
                </c:pt>
                <c:pt idx="9">
                  <c:v>2.64757</c:v>
                </c:pt>
                <c:pt idx="10">
                  <c:v>1.9383479999999995</c:v>
                </c:pt>
                <c:pt idx="11">
                  <c:v>2.484515</c:v>
                </c:pt>
                <c:pt idx="12">
                  <c:v>2.5642840000000007</c:v>
                </c:pt>
                <c:pt idx="13">
                  <c:v>2.7132129999999997</c:v>
                </c:pt>
                <c:pt idx="14">
                  <c:v>1.8228010000000001</c:v>
                </c:pt>
                <c:pt idx="15">
                  <c:v>1.1490799999999997</c:v>
                </c:pt>
                <c:pt idx="16">
                  <c:v>2.2527570000000008</c:v>
                </c:pt>
                <c:pt idx="17">
                  <c:v>2.7798800000000004</c:v>
                </c:pt>
                <c:pt idx="18">
                  <c:v>2.0465599999999995</c:v>
                </c:pt>
                <c:pt idx="19">
                  <c:v>1.7174329999999998</c:v>
                </c:pt>
                <c:pt idx="20">
                  <c:v>2.6869809999999994</c:v>
                </c:pt>
                <c:pt idx="21">
                  <c:v>2.8174939999999999</c:v>
                </c:pt>
                <c:pt idx="22">
                  <c:v>2.6333330000000004</c:v>
                </c:pt>
                <c:pt idx="23">
                  <c:v>2.3562609999999999</c:v>
                </c:pt>
                <c:pt idx="24">
                  <c:v>2.9211729999999996</c:v>
                </c:pt>
                <c:pt idx="25">
                  <c:v>1.1419130000000006</c:v>
                </c:pt>
                <c:pt idx="26">
                  <c:v>2.3691390000000006</c:v>
                </c:pt>
                <c:pt idx="27">
                  <c:v>3.237012</c:v>
                </c:pt>
                <c:pt idx="28">
                  <c:v>4.2024209999999993</c:v>
                </c:pt>
                <c:pt idx="29">
                  <c:v>2.7868069999999996</c:v>
                </c:pt>
                <c:pt idx="30">
                  <c:v>1.0631780000000006</c:v>
                </c:pt>
                <c:pt idx="31">
                  <c:v>1.0129640000000002</c:v>
                </c:pt>
                <c:pt idx="32">
                  <c:v>2.4571170000000002</c:v>
                </c:pt>
                <c:pt idx="33">
                  <c:v>2.010332</c:v>
                </c:pt>
                <c:pt idx="34">
                  <c:v>3.2429419999999993</c:v>
                </c:pt>
                <c:pt idx="35">
                  <c:v>3.7475959999999997</c:v>
                </c:pt>
                <c:pt idx="36">
                  <c:v>2.6290610000000001</c:v>
                </c:pt>
                <c:pt idx="37">
                  <c:v>1.2288270000000008</c:v>
                </c:pt>
                <c:pt idx="38">
                  <c:v>2.830667</c:v>
                </c:pt>
                <c:pt idx="39">
                  <c:v>2.7341800000000003</c:v>
                </c:pt>
                <c:pt idx="40">
                  <c:v>3.2105200000000007</c:v>
                </c:pt>
                <c:pt idx="41">
                  <c:v>3.5981930000000002</c:v>
                </c:pt>
                <c:pt idx="42">
                  <c:v>2.7820210000000003</c:v>
                </c:pt>
                <c:pt idx="43">
                  <c:v>-1.2648399999999995</c:v>
                </c:pt>
                <c:pt idx="44">
                  <c:v>1.2273999999999994</c:v>
                </c:pt>
                <c:pt idx="45">
                  <c:v>3.2073210000000003</c:v>
                </c:pt>
                <c:pt idx="46">
                  <c:v>3.5165249999999997</c:v>
                </c:pt>
                <c:pt idx="47">
                  <c:v>3.1656669999999991</c:v>
                </c:pt>
                <c:pt idx="48">
                  <c:v>1.9320190000000004</c:v>
                </c:pt>
                <c:pt idx="49">
                  <c:v>3.5528429999999993</c:v>
                </c:pt>
                <c:pt idx="50">
                  <c:v>2.5518999999999998</c:v>
                </c:pt>
                <c:pt idx="51">
                  <c:v>2.9208669999999994</c:v>
                </c:pt>
                <c:pt idx="52">
                  <c:v>3.4412680000000009</c:v>
                </c:pt>
                <c:pt idx="53">
                  <c:v>2.7049400000000006</c:v>
                </c:pt>
                <c:pt idx="54">
                  <c:v>4.2017009999999999</c:v>
                </c:pt>
                <c:pt idx="55">
                  <c:v>2.1567399999999992</c:v>
                </c:pt>
                <c:pt idx="56">
                  <c:v>2.1574799999999996</c:v>
                </c:pt>
                <c:pt idx="57">
                  <c:v>3.9177870000000006</c:v>
                </c:pt>
                <c:pt idx="58">
                  <c:v>2.4130199999999995</c:v>
                </c:pt>
                <c:pt idx="59">
                  <c:v>3.2980590000000003</c:v>
                </c:pt>
                <c:pt idx="60">
                  <c:v>3.2818889999999996</c:v>
                </c:pt>
                <c:pt idx="61">
                  <c:v>1.4817979999999995</c:v>
                </c:pt>
                <c:pt idx="62">
                  <c:v>2.5124569999999995</c:v>
                </c:pt>
                <c:pt idx="63">
                  <c:v>3.4632369999999995</c:v>
                </c:pt>
                <c:pt idx="64">
                  <c:v>3.6044450000000001</c:v>
                </c:pt>
                <c:pt idx="65">
                  <c:v>3.7082359999999994</c:v>
                </c:pt>
                <c:pt idx="66">
                  <c:v>2.7678630000000002</c:v>
                </c:pt>
                <c:pt idx="67">
                  <c:v>2.2481849999999994</c:v>
                </c:pt>
                <c:pt idx="68">
                  <c:v>3.5212939999999993</c:v>
                </c:pt>
                <c:pt idx="69">
                  <c:v>2.2734880000000004</c:v>
                </c:pt>
                <c:pt idx="70">
                  <c:v>2.9821410000000004</c:v>
                </c:pt>
                <c:pt idx="71">
                  <c:v>1.676202</c:v>
                </c:pt>
                <c:pt idx="72">
                  <c:v>2.2560009999999995</c:v>
                </c:pt>
                <c:pt idx="73">
                  <c:v>2.3484309999999997</c:v>
                </c:pt>
                <c:pt idx="74">
                  <c:v>3.0010960000000004</c:v>
                </c:pt>
                <c:pt idx="75">
                  <c:v>2.3509679999999999</c:v>
                </c:pt>
                <c:pt idx="76">
                  <c:v>3.1747119999999995</c:v>
                </c:pt>
                <c:pt idx="77">
                  <c:v>1.510249</c:v>
                </c:pt>
                <c:pt idx="78">
                  <c:v>0.43909500000000001</c:v>
                </c:pt>
                <c:pt idx="79">
                  <c:v>2.6879530000000003</c:v>
                </c:pt>
                <c:pt idx="80">
                  <c:v>1.9658929999999994</c:v>
                </c:pt>
                <c:pt idx="81">
                  <c:v>2.4044290000000004</c:v>
                </c:pt>
                <c:pt idx="82">
                  <c:v>0.91715300000000077</c:v>
                </c:pt>
                <c:pt idx="83">
                  <c:v>1.1167090000000002</c:v>
                </c:pt>
                <c:pt idx="84">
                  <c:v>1.4136970000000009</c:v>
                </c:pt>
                <c:pt idx="85">
                  <c:v>-0.99501899999999921</c:v>
                </c:pt>
                <c:pt idx="86">
                  <c:v>6.3072999999999269E-2</c:v>
                </c:pt>
                <c:pt idx="87">
                  <c:v>-0.36087000000000025</c:v>
                </c:pt>
                <c:pt idx="88">
                  <c:v>2.2719380000000005</c:v>
                </c:pt>
                <c:pt idx="89">
                  <c:v>0.39694099999999999</c:v>
                </c:pt>
                <c:pt idx="90">
                  <c:v>0.47017300000000084</c:v>
                </c:pt>
                <c:pt idx="91">
                  <c:v>1.9515049999999992</c:v>
                </c:pt>
                <c:pt idx="92">
                  <c:v>2.1581550000000007</c:v>
                </c:pt>
                <c:pt idx="93">
                  <c:v>1.6741390000000003</c:v>
                </c:pt>
                <c:pt idx="94">
                  <c:v>2.2287769999999991</c:v>
                </c:pt>
                <c:pt idx="95">
                  <c:v>3.0829170000000001</c:v>
                </c:pt>
                <c:pt idx="96">
                  <c:v>1.9646129999999999</c:v>
                </c:pt>
                <c:pt idx="97">
                  <c:v>2.2147970000000008</c:v>
                </c:pt>
                <c:pt idx="98">
                  <c:v>-0.16168000000000049</c:v>
                </c:pt>
                <c:pt idx="99">
                  <c:v>1.7927230000000005</c:v>
                </c:pt>
                <c:pt idx="100">
                  <c:v>1.7593429999999994</c:v>
                </c:pt>
                <c:pt idx="101">
                  <c:v>2.4041969999999999</c:v>
                </c:pt>
                <c:pt idx="102">
                  <c:v>3.5318889999999996</c:v>
                </c:pt>
                <c:pt idx="103">
                  <c:v>3.4401759999999992</c:v>
                </c:pt>
                <c:pt idx="104">
                  <c:v>2.4452990000000003</c:v>
                </c:pt>
                <c:pt idx="105">
                  <c:v>2.2525169999999992</c:v>
                </c:pt>
                <c:pt idx="106">
                  <c:v>1.5619409999999991</c:v>
                </c:pt>
                <c:pt idx="107">
                  <c:v>2.0062599999999993</c:v>
                </c:pt>
                <c:pt idx="108">
                  <c:v>5.2519999999999456E-2</c:v>
                </c:pt>
                <c:pt idx="109">
                  <c:v>1.3431850000000001</c:v>
                </c:pt>
                <c:pt idx="110">
                  <c:v>0.75164299999999962</c:v>
                </c:pt>
                <c:pt idx="111">
                  <c:v>1.1159289999999995</c:v>
                </c:pt>
                <c:pt idx="112">
                  <c:v>1.0390910000000009</c:v>
                </c:pt>
                <c:pt idx="113">
                  <c:v>2.4875939999999996</c:v>
                </c:pt>
                <c:pt idx="114">
                  <c:v>2.1547110000000007</c:v>
                </c:pt>
                <c:pt idx="115">
                  <c:v>1.7202730000000006</c:v>
                </c:pt>
                <c:pt idx="116">
                  <c:v>2.6995810000000002</c:v>
                </c:pt>
                <c:pt idx="117">
                  <c:v>2.5287249999999997</c:v>
                </c:pt>
                <c:pt idx="118">
                  <c:v>2.1634209999999996</c:v>
                </c:pt>
                <c:pt idx="119">
                  <c:v>2.5983750000000008</c:v>
                </c:pt>
                <c:pt idx="120">
                  <c:v>2.8029119999999992</c:v>
                </c:pt>
                <c:pt idx="121">
                  <c:v>1.9119119999999992</c:v>
                </c:pt>
                <c:pt idx="122">
                  <c:v>1.8931789999999999</c:v>
                </c:pt>
                <c:pt idx="123">
                  <c:v>2.4644449999999996</c:v>
                </c:pt>
                <c:pt idx="124">
                  <c:v>2.4238680000000006</c:v>
                </c:pt>
                <c:pt idx="125">
                  <c:v>2.2989329999999999</c:v>
                </c:pt>
                <c:pt idx="126">
                  <c:v>1.8135089999999998</c:v>
                </c:pt>
                <c:pt idx="127">
                  <c:v>2.5390689999999996</c:v>
                </c:pt>
                <c:pt idx="128">
                  <c:v>2.8053550000000005</c:v>
                </c:pt>
                <c:pt idx="129">
                  <c:v>2.7862770000000001</c:v>
                </c:pt>
                <c:pt idx="130">
                  <c:v>2.6997970000000002</c:v>
                </c:pt>
                <c:pt idx="131">
                  <c:v>2.4245579999999993</c:v>
                </c:pt>
                <c:pt idx="132">
                  <c:v>2.3352020000000007</c:v>
                </c:pt>
                <c:pt idx="133">
                  <c:v>2.5459289999999992</c:v>
                </c:pt>
                <c:pt idx="134">
                  <c:v>2.3006550000000008</c:v>
                </c:pt>
                <c:pt idx="135">
                  <c:v>2.1900929999999992</c:v>
                </c:pt>
                <c:pt idx="136">
                  <c:v>2.4239829999999998</c:v>
                </c:pt>
                <c:pt idx="137">
                  <c:v>3.0037219999999998</c:v>
                </c:pt>
                <c:pt idx="138">
                  <c:v>2.7930689999999991</c:v>
                </c:pt>
                <c:pt idx="139">
                  <c:v>2.0938490000000005</c:v>
                </c:pt>
                <c:pt idx="140">
                  <c:v>2.2859040000000004</c:v>
                </c:pt>
                <c:pt idx="141">
                  <c:v>2.0400729999999996</c:v>
                </c:pt>
                <c:pt idx="142">
                  <c:v>2.8771050000000002</c:v>
                </c:pt>
                <c:pt idx="143">
                  <c:v>1.4628209999999999</c:v>
                </c:pt>
                <c:pt idx="144">
                  <c:v>3.2069369999999999</c:v>
                </c:pt>
                <c:pt idx="145">
                  <c:v>1.5602610000000006</c:v>
                </c:pt>
                <c:pt idx="146">
                  <c:v>2.1446459999999998</c:v>
                </c:pt>
                <c:pt idx="147">
                  <c:v>1.7098169999999993</c:v>
                </c:pt>
                <c:pt idx="148">
                  <c:v>2.6896970000000007</c:v>
                </c:pt>
                <c:pt idx="149">
                  <c:v>2.579599</c:v>
                </c:pt>
                <c:pt idx="150">
                  <c:v>2.4206319999999995</c:v>
                </c:pt>
                <c:pt idx="151">
                  <c:v>2.9980619999999991</c:v>
                </c:pt>
                <c:pt idx="152">
                  <c:v>1.9437689999999996</c:v>
                </c:pt>
                <c:pt idx="153">
                  <c:v>1.5654690000000002</c:v>
                </c:pt>
                <c:pt idx="154">
                  <c:v>2.5327730000000006</c:v>
                </c:pt>
                <c:pt idx="155">
                  <c:v>1.1085930000000008</c:v>
                </c:pt>
                <c:pt idx="156">
                  <c:v>1.8028630000000003</c:v>
                </c:pt>
                <c:pt idx="157">
                  <c:v>2.4967020000000009</c:v>
                </c:pt>
                <c:pt idx="158">
                  <c:v>3.2469560000000008</c:v>
                </c:pt>
                <c:pt idx="159">
                  <c:v>2.2783829999999998</c:v>
                </c:pt>
                <c:pt idx="160">
                  <c:v>2.158887</c:v>
                </c:pt>
                <c:pt idx="161">
                  <c:v>2.5627300000000002</c:v>
                </c:pt>
                <c:pt idx="162">
                  <c:v>2.5301810000000007</c:v>
                </c:pt>
                <c:pt idx="163">
                  <c:v>2.4574590000000001</c:v>
                </c:pt>
                <c:pt idx="164">
                  <c:v>2.1302070000000004</c:v>
                </c:pt>
                <c:pt idx="165">
                  <c:v>2.2611589999999993</c:v>
                </c:pt>
                <c:pt idx="166">
                  <c:v>2.3687880000000003</c:v>
                </c:pt>
                <c:pt idx="167">
                  <c:v>2.7542910000000003</c:v>
                </c:pt>
                <c:pt idx="168">
                  <c:v>2.5272410000000001</c:v>
                </c:pt>
                <c:pt idx="169">
                  <c:v>2.9199490000000008</c:v>
                </c:pt>
                <c:pt idx="170">
                  <c:v>2.2884049999999991</c:v>
                </c:pt>
                <c:pt idx="171">
                  <c:v>2.3007729999999995</c:v>
                </c:pt>
                <c:pt idx="172">
                  <c:v>1.9039420000000007</c:v>
                </c:pt>
                <c:pt idx="173">
                  <c:v>2.5913269999999997</c:v>
                </c:pt>
                <c:pt idx="174">
                  <c:v>2.6901290000000007</c:v>
                </c:pt>
                <c:pt idx="175">
                  <c:v>2.5926100000000005</c:v>
                </c:pt>
                <c:pt idx="176">
                  <c:v>1.2093249999999998</c:v>
                </c:pt>
                <c:pt idx="177">
                  <c:v>2.6117849999999994</c:v>
                </c:pt>
                <c:pt idx="178">
                  <c:v>2.2779070000000008</c:v>
                </c:pt>
                <c:pt idx="179">
                  <c:v>3.3292889999999993</c:v>
                </c:pt>
                <c:pt idx="180">
                  <c:v>2.5556929999999998</c:v>
                </c:pt>
                <c:pt idx="181">
                  <c:v>2.0146309999999996</c:v>
                </c:pt>
                <c:pt idx="182">
                  <c:v>2.7837169999999993</c:v>
                </c:pt>
                <c:pt idx="183">
                  <c:v>2.3767209999999999</c:v>
                </c:pt>
                <c:pt idx="184">
                  <c:v>2.6879530000000003</c:v>
                </c:pt>
                <c:pt idx="185">
                  <c:v>2.4915769999999995</c:v>
                </c:pt>
                <c:pt idx="186">
                  <c:v>1.8564900000000009</c:v>
                </c:pt>
                <c:pt idx="187">
                  <c:v>3.2244569999999992</c:v>
                </c:pt>
                <c:pt idx="188">
                  <c:v>2.9658569999999997</c:v>
                </c:pt>
                <c:pt idx="189">
                  <c:v>2.1331749999999996</c:v>
                </c:pt>
                <c:pt idx="190">
                  <c:v>3.2023089999999996</c:v>
                </c:pt>
                <c:pt idx="191">
                  <c:v>2.7917970000000008</c:v>
                </c:pt>
                <c:pt idx="192">
                  <c:v>3.2303090000000001</c:v>
                </c:pt>
                <c:pt idx="193">
                  <c:v>3.0545530000000003</c:v>
                </c:pt>
                <c:pt idx="194">
                  <c:v>2.5707740000000001</c:v>
                </c:pt>
                <c:pt idx="195">
                  <c:v>2.7127850000000002</c:v>
                </c:pt>
                <c:pt idx="196">
                  <c:v>2.5208010000000005</c:v>
                </c:pt>
                <c:pt idx="197">
                  <c:v>2.126493</c:v>
                </c:pt>
                <c:pt idx="198">
                  <c:v>1.6295660000000005</c:v>
                </c:pt>
                <c:pt idx="199">
                  <c:v>2.3757929999999998</c:v>
                </c:pt>
                <c:pt idx="200">
                  <c:v>2.7237829999999992</c:v>
                </c:pt>
                <c:pt idx="201">
                  <c:v>2.9125499999999995</c:v>
                </c:pt>
                <c:pt idx="202">
                  <c:v>2.9542769999999994</c:v>
                </c:pt>
                <c:pt idx="203">
                  <c:v>2.5599270000000001</c:v>
                </c:pt>
                <c:pt idx="204">
                  <c:v>2.4618249999999993</c:v>
                </c:pt>
                <c:pt idx="205">
                  <c:v>3.1126830000000005</c:v>
                </c:pt>
                <c:pt idx="206">
                  <c:v>3.4903309999999994</c:v>
                </c:pt>
                <c:pt idx="207">
                  <c:v>2.0612130000000004</c:v>
                </c:pt>
                <c:pt idx="208">
                  <c:v>1.8711979999999997</c:v>
                </c:pt>
                <c:pt idx="209">
                  <c:v>1.4913989999999995</c:v>
                </c:pt>
                <c:pt idx="210">
                  <c:v>1.6184860000000008</c:v>
                </c:pt>
                <c:pt idx="211">
                  <c:v>1.1854309999999995</c:v>
                </c:pt>
                <c:pt idx="212">
                  <c:v>1.4145669999999999</c:v>
                </c:pt>
                <c:pt idx="213">
                  <c:v>2.8362289999999994</c:v>
                </c:pt>
                <c:pt idx="214">
                  <c:v>1.1672849999999997</c:v>
                </c:pt>
                <c:pt idx="215">
                  <c:v>2.3731010000000001</c:v>
                </c:pt>
                <c:pt idx="216">
                  <c:v>1.9845900000000007</c:v>
                </c:pt>
                <c:pt idx="217">
                  <c:v>2.2032310000000006</c:v>
                </c:pt>
                <c:pt idx="218">
                  <c:v>2.9846780000000006</c:v>
                </c:pt>
                <c:pt idx="219">
                  <c:v>0.9475990000000003</c:v>
                </c:pt>
                <c:pt idx="220">
                  <c:v>1.8326010000000004</c:v>
                </c:pt>
                <c:pt idx="221">
                  <c:v>2.7139620000000004</c:v>
                </c:pt>
                <c:pt idx="222">
                  <c:v>1.5960389999999993</c:v>
                </c:pt>
                <c:pt idx="223">
                  <c:v>2.4031529999999997</c:v>
                </c:pt>
                <c:pt idx="224">
                  <c:v>2.0343909999999994</c:v>
                </c:pt>
                <c:pt idx="225">
                  <c:v>1.8965589999999999</c:v>
                </c:pt>
                <c:pt idx="226">
                  <c:v>1.678096</c:v>
                </c:pt>
                <c:pt idx="227">
                  <c:v>0.67184499999999936</c:v>
                </c:pt>
                <c:pt idx="228">
                  <c:v>0.88271699999999953</c:v>
                </c:pt>
                <c:pt idx="229">
                  <c:v>2.0322969999999998</c:v>
                </c:pt>
                <c:pt idx="230">
                  <c:v>1.604139</c:v>
                </c:pt>
                <c:pt idx="231">
                  <c:v>1.9736559999999983</c:v>
                </c:pt>
                <c:pt idx="232">
                  <c:v>1.6302130000000012</c:v>
                </c:pt>
                <c:pt idx="233">
                  <c:v>1.8418439999999983</c:v>
                </c:pt>
                <c:pt idx="234">
                  <c:v>0.50381700000000151</c:v>
                </c:pt>
                <c:pt idx="235">
                  <c:v>1.3846929999999986</c:v>
                </c:pt>
                <c:pt idx="236">
                  <c:v>1.9706410000000005</c:v>
                </c:pt>
                <c:pt idx="237">
                  <c:v>2.0259169999999997</c:v>
                </c:pt>
                <c:pt idx="238">
                  <c:v>1.9883009999999999</c:v>
                </c:pt>
                <c:pt idx="239">
                  <c:v>2.1074129999999993</c:v>
                </c:pt>
                <c:pt idx="240">
                  <c:v>2.4310259999999992</c:v>
                </c:pt>
                <c:pt idx="241">
                  <c:v>1.2023050000000008</c:v>
                </c:pt>
                <c:pt idx="242">
                  <c:v>2.6352790000000006</c:v>
                </c:pt>
                <c:pt idx="243">
                  <c:v>2.1571789999999993</c:v>
                </c:pt>
                <c:pt idx="244">
                  <c:v>2.470853</c:v>
                </c:pt>
                <c:pt idx="245">
                  <c:v>1.7270710000000005</c:v>
                </c:pt>
                <c:pt idx="246">
                  <c:v>2.3302630000000004</c:v>
                </c:pt>
                <c:pt idx="247">
                  <c:v>2.4476929999999992</c:v>
                </c:pt>
                <c:pt idx="248">
                  <c:v>1.4928130000000017</c:v>
                </c:pt>
                <c:pt idx="249">
                  <c:v>1.1498729999999995</c:v>
                </c:pt>
                <c:pt idx="250">
                  <c:v>1.5258129999999994</c:v>
                </c:pt>
                <c:pt idx="251">
                  <c:v>2.179037000000001</c:v>
                </c:pt>
                <c:pt idx="252">
                  <c:v>1.1812709999999988</c:v>
                </c:pt>
                <c:pt idx="253">
                  <c:v>1.7340790000000013</c:v>
                </c:pt>
                <c:pt idx="254">
                  <c:v>1.5664049999999996</c:v>
                </c:pt>
                <c:pt idx="255">
                  <c:v>0.69048700000000096</c:v>
                </c:pt>
                <c:pt idx="256">
                  <c:v>2.2830320000000004</c:v>
                </c:pt>
                <c:pt idx="257">
                  <c:v>3.5583449999999992</c:v>
                </c:pt>
                <c:pt idx="258">
                  <c:v>1.2285590000000006</c:v>
                </c:pt>
                <c:pt idx="259">
                  <c:v>0.87636399999999881</c:v>
                </c:pt>
                <c:pt idx="260">
                  <c:v>0.21936900000000037</c:v>
                </c:pt>
                <c:pt idx="261">
                  <c:v>1.479652999999999</c:v>
                </c:pt>
                <c:pt idx="262">
                  <c:v>0.19596999999999909</c:v>
                </c:pt>
                <c:pt idx="263">
                  <c:v>0.86877300000000091</c:v>
                </c:pt>
                <c:pt idx="264">
                  <c:v>-6.01629999999993E-2</c:v>
                </c:pt>
                <c:pt idx="265">
                  <c:v>1.2126929999999998</c:v>
                </c:pt>
                <c:pt idx="266">
                  <c:v>2.12514</c:v>
                </c:pt>
                <c:pt idx="267">
                  <c:v>2.5371649999999999</c:v>
                </c:pt>
                <c:pt idx="268">
                  <c:v>2.100797</c:v>
                </c:pt>
                <c:pt idx="269">
                  <c:v>2.2889949999999999</c:v>
                </c:pt>
                <c:pt idx="270">
                  <c:v>2.8902839999999994</c:v>
                </c:pt>
                <c:pt idx="271">
                  <c:v>1.3198609999999995</c:v>
                </c:pt>
                <c:pt idx="272">
                  <c:v>2.7709489999999999</c:v>
                </c:pt>
                <c:pt idx="273">
                  <c:v>1.6616359999999997</c:v>
                </c:pt>
                <c:pt idx="274">
                  <c:v>2.0666039999999999</c:v>
                </c:pt>
                <c:pt idx="275">
                  <c:v>1.4766100000000009</c:v>
                </c:pt>
                <c:pt idx="276">
                  <c:v>2.771585</c:v>
                </c:pt>
                <c:pt idx="277">
                  <c:v>2.6620299999999997</c:v>
                </c:pt>
                <c:pt idx="278">
                  <c:v>1.959225</c:v>
                </c:pt>
                <c:pt idx="279">
                  <c:v>2.4893169999999998</c:v>
                </c:pt>
                <c:pt idx="280">
                  <c:v>0.75724400000000003</c:v>
                </c:pt>
                <c:pt idx="281">
                  <c:v>-2.6937000000000211E-2</c:v>
                </c:pt>
                <c:pt idx="282">
                  <c:v>0.80569300000000155</c:v>
                </c:pt>
                <c:pt idx="283">
                  <c:v>1.5393849999999993</c:v>
                </c:pt>
                <c:pt idx="284">
                  <c:v>1.734888999999999</c:v>
                </c:pt>
                <c:pt idx="285">
                  <c:v>2.0087800000000016</c:v>
                </c:pt>
                <c:pt idx="286">
                  <c:v>1.3144850000000012</c:v>
                </c:pt>
                <c:pt idx="287">
                  <c:v>0.96074499999999929</c:v>
                </c:pt>
                <c:pt idx="288">
                  <c:v>1.1291329999999995</c:v>
                </c:pt>
                <c:pt idx="289">
                  <c:v>0.73286699999999882</c:v>
                </c:pt>
                <c:pt idx="290">
                  <c:v>2.9954239999999999</c:v>
                </c:pt>
                <c:pt idx="291">
                  <c:v>3.3832249999999995</c:v>
                </c:pt>
                <c:pt idx="292">
                  <c:v>1.6202930000000002</c:v>
                </c:pt>
                <c:pt idx="293">
                  <c:v>3.0523530000000001</c:v>
                </c:pt>
                <c:pt idx="294">
                  <c:v>1.0882210000000008</c:v>
                </c:pt>
                <c:pt idx="295">
                  <c:v>0.57058900000000001</c:v>
                </c:pt>
                <c:pt idx="296">
                  <c:v>1.3964649999999992</c:v>
                </c:pt>
                <c:pt idx="297">
                  <c:v>1.2892430000000008</c:v>
                </c:pt>
                <c:pt idx="298">
                  <c:v>0.32789400000000057</c:v>
                </c:pt>
                <c:pt idx="299">
                  <c:v>1.8866429999999994</c:v>
                </c:pt>
                <c:pt idx="300">
                  <c:v>2.2876969999999996</c:v>
                </c:pt>
                <c:pt idx="301">
                  <c:v>1.4651250000000005</c:v>
                </c:pt>
                <c:pt idx="302">
                  <c:v>0.48047700000000049</c:v>
                </c:pt>
                <c:pt idx="303">
                  <c:v>0.63588100000000125</c:v>
                </c:pt>
                <c:pt idx="304">
                  <c:v>1.2578959999999988</c:v>
                </c:pt>
                <c:pt idx="305">
                  <c:v>1.8386640000000014</c:v>
                </c:pt>
                <c:pt idx="306">
                  <c:v>1.3203309999999995</c:v>
                </c:pt>
                <c:pt idx="307">
                  <c:v>1.9142110000000017</c:v>
                </c:pt>
                <c:pt idx="308">
                  <c:v>0.87307399999999902</c:v>
                </c:pt>
                <c:pt idx="309">
                  <c:v>1.8275889999999997</c:v>
                </c:pt>
                <c:pt idx="310">
                  <c:v>0.93583699999999936</c:v>
                </c:pt>
                <c:pt idx="311">
                  <c:v>1.599378999999999</c:v>
                </c:pt>
                <c:pt idx="312">
                  <c:v>-0.85475800000000035</c:v>
                </c:pt>
                <c:pt idx="313">
                  <c:v>-0.78335500000000025</c:v>
                </c:pt>
                <c:pt idx="314">
                  <c:v>2.4722839999999984</c:v>
                </c:pt>
                <c:pt idx="315">
                  <c:v>-1.8029089999999997</c:v>
                </c:pt>
                <c:pt idx="316">
                  <c:v>-2.1572749999999985</c:v>
                </c:pt>
                <c:pt idx="317">
                  <c:v>1.618860999999999</c:v>
                </c:pt>
                <c:pt idx="318">
                  <c:v>1.723237000000001</c:v>
                </c:pt>
                <c:pt idx="319">
                  <c:v>1.2062589999999993</c:v>
                </c:pt>
                <c:pt idx="320">
                  <c:v>1.2229689999999991</c:v>
                </c:pt>
                <c:pt idx="321">
                  <c:v>-0.44876299999999958</c:v>
                </c:pt>
                <c:pt idx="322">
                  <c:v>1.8626629999999995</c:v>
                </c:pt>
                <c:pt idx="323">
                  <c:v>1.8008679999999995</c:v>
                </c:pt>
                <c:pt idx="324">
                  <c:v>0.63391099999999945</c:v>
                </c:pt>
                <c:pt idx="325">
                  <c:v>2.9265980000000003</c:v>
                </c:pt>
                <c:pt idx="326">
                  <c:v>1.9673130000000008</c:v>
                </c:pt>
                <c:pt idx="327">
                  <c:v>2.0162969999999998</c:v>
                </c:pt>
                <c:pt idx="328">
                  <c:v>2.0403249999999993</c:v>
                </c:pt>
                <c:pt idx="329">
                  <c:v>1.6991770000000006</c:v>
                </c:pt>
                <c:pt idx="330">
                  <c:v>2.0736279999999994</c:v>
                </c:pt>
                <c:pt idx="331">
                  <c:v>1.9673130000000008</c:v>
                </c:pt>
                <c:pt idx="332">
                  <c:v>0.51735500000000023</c:v>
                </c:pt>
                <c:pt idx="333">
                  <c:v>1.4347779999999997</c:v>
                </c:pt>
                <c:pt idx="334">
                  <c:v>0.99262500000000031</c:v>
                </c:pt>
                <c:pt idx="335">
                  <c:v>1.1112450000000003</c:v>
                </c:pt>
                <c:pt idx="336">
                  <c:v>1.0808260000000001</c:v>
                </c:pt>
                <c:pt idx="337">
                  <c:v>1.1752970000000005</c:v>
                </c:pt>
                <c:pt idx="338">
                  <c:v>1.4220020000000009</c:v>
                </c:pt>
                <c:pt idx="339">
                  <c:v>1.9276169999999997</c:v>
                </c:pt>
                <c:pt idx="340">
                  <c:v>1.5612410000000008</c:v>
                </c:pt>
                <c:pt idx="341">
                  <c:v>0.81433499999999981</c:v>
                </c:pt>
                <c:pt idx="342">
                  <c:v>1.2518949999999993</c:v>
                </c:pt>
                <c:pt idx="343">
                  <c:v>2.0436189999999996</c:v>
                </c:pt>
                <c:pt idx="344">
                  <c:v>1.8153570000000006</c:v>
                </c:pt>
                <c:pt idx="345">
                  <c:v>1.0562190000000005</c:v>
                </c:pt>
                <c:pt idx="346">
                  <c:v>0.37627600000000072</c:v>
                </c:pt>
                <c:pt idx="347">
                  <c:v>1.8440940000000001</c:v>
                </c:pt>
                <c:pt idx="348">
                  <c:v>1.5734890000000004</c:v>
                </c:pt>
                <c:pt idx="349">
                  <c:v>1.5936520000000005</c:v>
                </c:pt>
                <c:pt idx="350">
                  <c:v>-0.70573200000000114</c:v>
                </c:pt>
                <c:pt idx="351">
                  <c:v>2.3084910000000001</c:v>
                </c:pt>
                <c:pt idx="352">
                  <c:v>2.2881689999999999</c:v>
                </c:pt>
                <c:pt idx="353">
                  <c:v>3.1795659999999994</c:v>
                </c:pt>
                <c:pt idx="354">
                  <c:v>3.3068369999999998</c:v>
                </c:pt>
                <c:pt idx="355">
                  <c:v>3.1671220000000009</c:v>
                </c:pt>
                <c:pt idx="356">
                  <c:v>2.5160769999999992</c:v>
                </c:pt>
                <c:pt idx="357">
                  <c:v>3.0313090000000003</c:v>
                </c:pt>
                <c:pt idx="358">
                  <c:v>3.0350249999999992</c:v>
                </c:pt>
                <c:pt idx="359">
                  <c:v>2.8399110000000007</c:v>
                </c:pt>
                <c:pt idx="360">
                  <c:v>1.2323369999999993</c:v>
                </c:pt>
                <c:pt idx="361">
                  <c:v>2.4252479999999998</c:v>
                </c:pt>
                <c:pt idx="362">
                  <c:v>2.6564390000000007</c:v>
                </c:pt>
                <c:pt idx="363">
                  <c:v>0.96556700000000006</c:v>
                </c:pt>
                <c:pt idx="364">
                  <c:v>2.4780390000000008</c:v>
                </c:pt>
                <c:pt idx="365">
                  <c:v>3.119669</c:v>
                </c:pt>
                <c:pt idx="366">
                  <c:v>2.2560009999999995</c:v>
                </c:pt>
                <c:pt idx="367">
                  <c:v>1.4701470000000008</c:v>
                </c:pt>
              </c:numCache>
            </c:numRef>
          </c:xVal>
          <c:yVal>
            <c:numRef>
              <c:f>'si255'!$Z$3:$Z$370</c:f>
              <c:numCache>
                <c:formatCode>0.00</c:formatCode>
                <c:ptCount val="368"/>
                <c:pt idx="0">
                  <c:v>21.645579749999996</c:v>
                </c:pt>
                <c:pt idx="1">
                  <c:v>23.416599062500001</c:v>
                </c:pt>
                <c:pt idx="2">
                  <c:v>24.1840580625</c:v>
                </c:pt>
                <c:pt idx="3">
                  <c:v>22.574009562500006</c:v>
                </c:pt>
                <c:pt idx="4">
                  <c:v>22.662078812500003</c:v>
                </c:pt>
                <c:pt idx="5">
                  <c:v>24.107585499999999</c:v>
                </c:pt>
                <c:pt idx="6">
                  <c:v>23.663865749999999</c:v>
                </c:pt>
                <c:pt idx="7">
                  <c:v>22.544033937499997</c:v>
                </c:pt>
                <c:pt idx="8">
                  <c:v>21.3559304375</c:v>
                </c:pt>
                <c:pt idx="9">
                  <c:v>23.682691499999997</c:v>
                </c:pt>
                <c:pt idx="10">
                  <c:v>23.239596500000001</c:v>
                </c:pt>
                <c:pt idx="11">
                  <c:v>22.970518875000003</c:v>
                </c:pt>
                <c:pt idx="12">
                  <c:v>22.847273062500001</c:v>
                </c:pt>
                <c:pt idx="13">
                  <c:v>23.10731775</c:v>
                </c:pt>
                <c:pt idx="14">
                  <c:v>22.804004125000002</c:v>
                </c:pt>
                <c:pt idx="15">
                  <c:v>22.600565062499999</c:v>
                </c:pt>
                <c:pt idx="16">
                  <c:v>21.343509624999999</c:v>
                </c:pt>
                <c:pt idx="17">
                  <c:v>23.407655625000004</c:v>
                </c:pt>
                <c:pt idx="18">
                  <c:v>21.871669000000001</c:v>
                </c:pt>
                <c:pt idx="19">
                  <c:v>20.741972624999999</c:v>
                </c:pt>
                <c:pt idx="20">
                  <c:v>23.633616749999995</c:v>
                </c:pt>
                <c:pt idx="21">
                  <c:v>21.683542812500001</c:v>
                </c:pt>
                <c:pt idx="22">
                  <c:v>22.034227187500004</c:v>
                </c:pt>
                <c:pt idx="23">
                  <c:v>22.126627312500002</c:v>
                </c:pt>
                <c:pt idx="24">
                  <c:v>22.948261375000005</c:v>
                </c:pt>
                <c:pt idx="25">
                  <c:v>21.497088187500001</c:v>
                </c:pt>
                <c:pt idx="26">
                  <c:v>20.878872250000001</c:v>
                </c:pt>
                <c:pt idx="27">
                  <c:v>22.618320500000003</c:v>
                </c:pt>
                <c:pt idx="28">
                  <c:v>25.4847633125</c:v>
                </c:pt>
                <c:pt idx="29">
                  <c:v>22.681473499999999</c:v>
                </c:pt>
                <c:pt idx="30">
                  <c:v>21.690960500000003</c:v>
                </c:pt>
                <c:pt idx="31">
                  <c:v>21.268118749999999</c:v>
                </c:pt>
                <c:pt idx="32">
                  <c:v>22.200439000000003</c:v>
                </c:pt>
                <c:pt idx="33">
                  <c:v>21.814774500000002</c:v>
                </c:pt>
                <c:pt idx="34">
                  <c:v>24.079716749999999</c:v>
                </c:pt>
                <c:pt idx="35">
                  <c:v>23.627881249999998</c:v>
                </c:pt>
                <c:pt idx="36">
                  <c:v>20.420703749999998</c:v>
                </c:pt>
                <c:pt idx="37">
                  <c:v>20.876789187499998</c:v>
                </c:pt>
                <c:pt idx="38">
                  <c:v>22.256786312499997</c:v>
                </c:pt>
                <c:pt idx="39">
                  <c:v>22.244047437500001</c:v>
                </c:pt>
                <c:pt idx="40">
                  <c:v>23.575449312500002</c:v>
                </c:pt>
                <c:pt idx="41">
                  <c:v>24.061691562500005</c:v>
                </c:pt>
                <c:pt idx="42">
                  <c:v>23.275011500000002</c:v>
                </c:pt>
                <c:pt idx="43">
                  <c:v>23.0971060625</c:v>
                </c:pt>
                <c:pt idx="44">
                  <c:v>22.080393749999999</c:v>
                </c:pt>
                <c:pt idx="45">
                  <c:v>22.385728499999999</c:v>
                </c:pt>
                <c:pt idx="46">
                  <c:v>23.092379000000001</c:v>
                </c:pt>
                <c:pt idx="47">
                  <c:v>22.134268250000002</c:v>
                </c:pt>
                <c:pt idx="48">
                  <c:v>22.653026000000001</c:v>
                </c:pt>
                <c:pt idx="49">
                  <c:v>24.362540937500004</c:v>
                </c:pt>
                <c:pt idx="50">
                  <c:v>21.855240062499998</c:v>
                </c:pt>
                <c:pt idx="51">
                  <c:v>23.857433000000004</c:v>
                </c:pt>
                <c:pt idx="52">
                  <c:v>22.795616124999999</c:v>
                </c:pt>
                <c:pt idx="53">
                  <c:v>21.284456999999996</c:v>
                </c:pt>
                <c:pt idx="54">
                  <c:v>20.903655687500002</c:v>
                </c:pt>
                <c:pt idx="55">
                  <c:v>21.357855250000004</c:v>
                </c:pt>
                <c:pt idx="56">
                  <c:v>22.853726250000005</c:v>
                </c:pt>
                <c:pt idx="57">
                  <c:v>22.848235312500002</c:v>
                </c:pt>
                <c:pt idx="58">
                  <c:v>21.693010812499999</c:v>
                </c:pt>
                <c:pt idx="59">
                  <c:v>23.703455437500001</c:v>
                </c:pt>
                <c:pt idx="60">
                  <c:v>22.546704125000005</c:v>
                </c:pt>
                <c:pt idx="61">
                  <c:v>21.3290975</c:v>
                </c:pt>
                <c:pt idx="62">
                  <c:v>22.740979124999996</c:v>
                </c:pt>
                <c:pt idx="63">
                  <c:v>23.326264500000001</c:v>
                </c:pt>
                <c:pt idx="64">
                  <c:v>24.626524687500002</c:v>
                </c:pt>
                <c:pt idx="65">
                  <c:v>21.504176124999997</c:v>
                </c:pt>
                <c:pt idx="66">
                  <c:v>21.450889125000003</c:v>
                </c:pt>
                <c:pt idx="67">
                  <c:v>20.612723749999994</c:v>
                </c:pt>
                <c:pt idx="68">
                  <c:v>24.353341374999996</c:v>
                </c:pt>
                <c:pt idx="69">
                  <c:v>22.964596499999999</c:v>
                </c:pt>
                <c:pt idx="70">
                  <c:v>22.078630312499996</c:v>
                </c:pt>
                <c:pt idx="71">
                  <c:v>20.718044499999998</c:v>
                </c:pt>
                <c:pt idx="72">
                  <c:v>23.753104875000002</c:v>
                </c:pt>
                <c:pt idx="73">
                  <c:v>21.365274749999998</c:v>
                </c:pt>
                <c:pt idx="74">
                  <c:v>24.110299187500001</c:v>
                </c:pt>
                <c:pt idx="75">
                  <c:v>22.655625749999999</c:v>
                </c:pt>
                <c:pt idx="76">
                  <c:v>22.374228500000001</c:v>
                </c:pt>
                <c:pt idx="77">
                  <c:v>22.641207250000001</c:v>
                </c:pt>
                <c:pt idx="78">
                  <c:v>21.166686499999997</c:v>
                </c:pt>
                <c:pt idx="79">
                  <c:v>22.105740062499997</c:v>
                </c:pt>
                <c:pt idx="80">
                  <c:v>23.035253375</c:v>
                </c:pt>
                <c:pt idx="81">
                  <c:v>23.702802499999997</c:v>
                </c:pt>
                <c:pt idx="82">
                  <c:v>21.257652874999998</c:v>
                </c:pt>
                <c:pt idx="83">
                  <c:v>21.198620999999999</c:v>
                </c:pt>
                <c:pt idx="84">
                  <c:v>24.163212250000001</c:v>
                </c:pt>
                <c:pt idx="85">
                  <c:v>21.106328937499999</c:v>
                </c:pt>
                <c:pt idx="86">
                  <c:v>21.121359625</c:v>
                </c:pt>
                <c:pt idx="87">
                  <c:v>20.510920500000001</c:v>
                </c:pt>
                <c:pt idx="88">
                  <c:v>21.952284249999998</c:v>
                </c:pt>
                <c:pt idx="89">
                  <c:v>21.107184000000004</c:v>
                </c:pt>
                <c:pt idx="90">
                  <c:v>21.824671124999998</c:v>
                </c:pt>
                <c:pt idx="91">
                  <c:v>21.286215500000001</c:v>
                </c:pt>
                <c:pt idx="92">
                  <c:v>23.186542750000001</c:v>
                </c:pt>
                <c:pt idx="93">
                  <c:v>21.397147</c:v>
                </c:pt>
                <c:pt idx="94">
                  <c:v>20.729209437500003</c:v>
                </c:pt>
                <c:pt idx="95">
                  <c:v>24.000228187500007</c:v>
                </c:pt>
                <c:pt idx="96">
                  <c:v>21.248524875000005</c:v>
                </c:pt>
                <c:pt idx="97">
                  <c:v>21.865367250000002</c:v>
                </c:pt>
                <c:pt idx="98">
                  <c:v>19.8854200625</c:v>
                </c:pt>
                <c:pt idx="99">
                  <c:v>23.052012500000004</c:v>
                </c:pt>
                <c:pt idx="100">
                  <c:v>20.963578124999998</c:v>
                </c:pt>
                <c:pt idx="101">
                  <c:v>24.229303125000001</c:v>
                </c:pt>
                <c:pt idx="102">
                  <c:v>21.720333499999999</c:v>
                </c:pt>
                <c:pt idx="103">
                  <c:v>23.619789874999995</c:v>
                </c:pt>
                <c:pt idx="104">
                  <c:v>21.344582500000001</c:v>
                </c:pt>
                <c:pt idx="105">
                  <c:v>21.730417750000001</c:v>
                </c:pt>
                <c:pt idx="106">
                  <c:v>20.328155750000001</c:v>
                </c:pt>
                <c:pt idx="107">
                  <c:v>20.820006874999997</c:v>
                </c:pt>
                <c:pt idx="108">
                  <c:v>20.667137249999996</c:v>
                </c:pt>
                <c:pt idx="109">
                  <c:v>20.799508125000003</c:v>
                </c:pt>
                <c:pt idx="110">
                  <c:v>22.574574937500007</c:v>
                </c:pt>
                <c:pt idx="111">
                  <c:v>20.713493062499996</c:v>
                </c:pt>
                <c:pt idx="112">
                  <c:v>21.309861250000001</c:v>
                </c:pt>
                <c:pt idx="113">
                  <c:v>20.958288562499995</c:v>
                </c:pt>
                <c:pt idx="114">
                  <c:v>20.576542624999995</c:v>
                </c:pt>
                <c:pt idx="115">
                  <c:v>20.991087999999998</c:v>
                </c:pt>
                <c:pt idx="116">
                  <c:v>23.734937250000002</c:v>
                </c:pt>
                <c:pt idx="117">
                  <c:v>22.1852825</c:v>
                </c:pt>
                <c:pt idx="118">
                  <c:v>22.486443000000001</c:v>
                </c:pt>
                <c:pt idx="119">
                  <c:v>23.970553500000001</c:v>
                </c:pt>
                <c:pt idx="120">
                  <c:v>23.249128749999997</c:v>
                </c:pt>
                <c:pt idx="121">
                  <c:v>20.809185750000001</c:v>
                </c:pt>
                <c:pt idx="122">
                  <c:v>21.993739625</c:v>
                </c:pt>
                <c:pt idx="123">
                  <c:v>22.448401625000002</c:v>
                </c:pt>
                <c:pt idx="124">
                  <c:v>21.0572976875</c:v>
                </c:pt>
                <c:pt idx="125">
                  <c:v>23.621632375000001</c:v>
                </c:pt>
                <c:pt idx="126">
                  <c:v>20.929303875000002</c:v>
                </c:pt>
                <c:pt idx="127">
                  <c:v>23.606812250000001</c:v>
                </c:pt>
                <c:pt idx="128">
                  <c:v>23.014655125000004</c:v>
                </c:pt>
                <c:pt idx="129">
                  <c:v>23.318080812499996</c:v>
                </c:pt>
                <c:pt idx="130">
                  <c:v>21.899008000000002</c:v>
                </c:pt>
                <c:pt idx="131">
                  <c:v>21.4091348125</c:v>
                </c:pt>
                <c:pt idx="132">
                  <c:v>21.627957312499998</c:v>
                </c:pt>
                <c:pt idx="133">
                  <c:v>21.8210764375</c:v>
                </c:pt>
                <c:pt idx="134">
                  <c:v>23.039494625</c:v>
                </c:pt>
                <c:pt idx="135">
                  <c:v>22.006014</c:v>
                </c:pt>
                <c:pt idx="136">
                  <c:v>21.411075</c:v>
                </c:pt>
                <c:pt idx="137">
                  <c:v>22.667003875000002</c:v>
                </c:pt>
                <c:pt idx="138">
                  <c:v>20.269105999999997</c:v>
                </c:pt>
                <c:pt idx="139">
                  <c:v>21.626886500000001</c:v>
                </c:pt>
                <c:pt idx="140">
                  <c:v>21.741345250000002</c:v>
                </c:pt>
                <c:pt idx="141">
                  <c:v>23.729972500000002</c:v>
                </c:pt>
                <c:pt idx="142">
                  <c:v>22.401272874999997</c:v>
                </c:pt>
                <c:pt idx="143">
                  <c:v>21.462932875</c:v>
                </c:pt>
                <c:pt idx="144">
                  <c:v>22.58389025</c:v>
                </c:pt>
                <c:pt idx="145">
                  <c:v>22.402007999999999</c:v>
                </c:pt>
                <c:pt idx="146">
                  <c:v>21.240366312500004</c:v>
                </c:pt>
                <c:pt idx="147">
                  <c:v>21.289159874999996</c:v>
                </c:pt>
                <c:pt idx="148">
                  <c:v>22.799061812500003</c:v>
                </c:pt>
                <c:pt idx="149">
                  <c:v>23.111508624999999</c:v>
                </c:pt>
                <c:pt idx="150">
                  <c:v>21.818585125000002</c:v>
                </c:pt>
                <c:pt idx="151">
                  <c:v>24.3529950625</c:v>
                </c:pt>
                <c:pt idx="152">
                  <c:v>21.9308963125</c:v>
                </c:pt>
                <c:pt idx="153">
                  <c:v>22.736725499999999</c:v>
                </c:pt>
                <c:pt idx="154">
                  <c:v>21.281068874999999</c:v>
                </c:pt>
                <c:pt idx="155">
                  <c:v>21.832167625</c:v>
                </c:pt>
                <c:pt idx="156">
                  <c:v>22.775592500000002</c:v>
                </c:pt>
                <c:pt idx="157">
                  <c:v>23.588427499999998</c:v>
                </c:pt>
                <c:pt idx="158">
                  <c:v>23.933829250000002</c:v>
                </c:pt>
                <c:pt idx="159">
                  <c:v>21.778948249999999</c:v>
                </c:pt>
                <c:pt idx="160">
                  <c:v>21.769687249999997</c:v>
                </c:pt>
                <c:pt idx="161">
                  <c:v>23.184707750000001</c:v>
                </c:pt>
                <c:pt idx="162">
                  <c:v>22.182481249999999</c:v>
                </c:pt>
                <c:pt idx="163">
                  <c:v>21.805641999999999</c:v>
                </c:pt>
                <c:pt idx="164">
                  <c:v>21.456430187500001</c:v>
                </c:pt>
                <c:pt idx="165">
                  <c:v>21.0943465</c:v>
                </c:pt>
                <c:pt idx="166">
                  <c:v>22.282766875</c:v>
                </c:pt>
                <c:pt idx="167">
                  <c:v>22.450482625000003</c:v>
                </c:pt>
                <c:pt idx="168">
                  <c:v>23.252168750000003</c:v>
                </c:pt>
                <c:pt idx="169">
                  <c:v>22.142377625000002</c:v>
                </c:pt>
                <c:pt idx="170">
                  <c:v>23.368789249999999</c:v>
                </c:pt>
                <c:pt idx="171">
                  <c:v>21.790232</c:v>
                </c:pt>
                <c:pt idx="172">
                  <c:v>21.0002055</c:v>
                </c:pt>
                <c:pt idx="173">
                  <c:v>21.429377000000002</c:v>
                </c:pt>
                <c:pt idx="174">
                  <c:v>21.380757687499997</c:v>
                </c:pt>
                <c:pt idx="175">
                  <c:v>20.9736835625</c:v>
                </c:pt>
                <c:pt idx="176">
                  <c:v>21.740436562500005</c:v>
                </c:pt>
                <c:pt idx="177">
                  <c:v>22.786152749999999</c:v>
                </c:pt>
                <c:pt idx="178">
                  <c:v>21.992411500000003</c:v>
                </c:pt>
                <c:pt idx="179">
                  <c:v>21.03995175</c:v>
                </c:pt>
                <c:pt idx="180">
                  <c:v>23.031592625000002</c:v>
                </c:pt>
                <c:pt idx="181">
                  <c:v>21.5897973125</c:v>
                </c:pt>
                <c:pt idx="182">
                  <c:v>22.908232000000002</c:v>
                </c:pt>
                <c:pt idx="183">
                  <c:v>21.989699374999997</c:v>
                </c:pt>
                <c:pt idx="184">
                  <c:v>23.675396687500005</c:v>
                </c:pt>
                <c:pt idx="185">
                  <c:v>22.788560437500003</c:v>
                </c:pt>
                <c:pt idx="186">
                  <c:v>22.095022499999999</c:v>
                </c:pt>
                <c:pt idx="187">
                  <c:v>22.520207499999998</c:v>
                </c:pt>
                <c:pt idx="188">
                  <c:v>24.024326125000002</c:v>
                </c:pt>
                <c:pt idx="189">
                  <c:v>22.003777500000002</c:v>
                </c:pt>
                <c:pt idx="190">
                  <c:v>23.497409375</c:v>
                </c:pt>
                <c:pt idx="191">
                  <c:v>22.556917874999996</c:v>
                </c:pt>
                <c:pt idx="192">
                  <c:v>20.435602937500001</c:v>
                </c:pt>
                <c:pt idx="193">
                  <c:v>22.709858250000003</c:v>
                </c:pt>
                <c:pt idx="194">
                  <c:v>23.440728749999998</c:v>
                </c:pt>
                <c:pt idx="195">
                  <c:v>22.801754500000001</c:v>
                </c:pt>
                <c:pt idx="196">
                  <c:v>22.057250375000002</c:v>
                </c:pt>
                <c:pt idx="197">
                  <c:v>21.538421374999999</c:v>
                </c:pt>
                <c:pt idx="198">
                  <c:v>20.898187874999998</c:v>
                </c:pt>
                <c:pt idx="199">
                  <c:v>23.142338250000002</c:v>
                </c:pt>
                <c:pt idx="200">
                  <c:v>23.834790624999997</c:v>
                </c:pt>
                <c:pt idx="201">
                  <c:v>22.815312500000001</c:v>
                </c:pt>
                <c:pt idx="202">
                  <c:v>23.119784562499994</c:v>
                </c:pt>
                <c:pt idx="203">
                  <c:v>23.493274125000003</c:v>
                </c:pt>
                <c:pt idx="204">
                  <c:v>21.8793521875</c:v>
                </c:pt>
                <c:pt idx="205">
                  <c:v>22.070241499999998</c:v>
                </c:pt>
                <c:pt idx="206">
                  <c:v>23.399900000000002</c:v>
                </c:pt>
                <c:pt idx="207">
                  <c:v>21.599771999999998</c:v>
                </c:pt>
                <c:pt idx="208">
                  <c:v>21.87097</c:v>
                </c:pt>
                <c:pt idx="209">
                  <c:v>21.233299500000001</c:v>
                </c:pt>
                <c:pt idx="210">
                  <c:v>21.98843025</c:v>
                </c:pt>
                <c:pt idx="211">
                  <c:v>20.513859750000002</c:v>
                </c:pt>
                <c:pt idx="212">
                  <c:v>22.223850249999998</c:v>
                </c:pt>
                <c:pt idx="213">
                  <c:v>23.002785499999998</c:v>
                </c:pt>
                <c:pt idx="214">
                  <c:v>21.974845625</c:v>
                </c:pt>
                <c:pt idx="215">
                  <c:v>23.796296249999997</c:v>
                </c:pt>
                <c:pt idx="216">
                  <c:v>23.447868374999995</c:v>
                </c:pt>
                <c:pt idx="217">
                  <c:v>20.86074125</c:v>
                </c:pt>
                <c:pt idx="218">
                  <c:v>24.054524749999995</c:v>
                </c:pt>
                <c:pt idx="219">
                  <c:v>21.689789000000001</c:v>
                </c:pt>
                <c:pt idx="220">
                  <c:v>21.434324750000002</c:v>
                </c:pt>
                <c:pt idx="221">
                  <c:v>22.14905825</c:v>
                </c:pt>
                <c:pt idx="222">
                  <c:v>21.587179999999996</c:v>
                </c:pt>
                <c:pt idx="223">
                  <c:v>21.74739825</c:v>
                </c:pt>
                <c:pt idx="224">
                  <c:v>22.087203250000002</c:v>
                </c:pt>
                <c:pt idx="225">
                  <c:v>22.8676925</c:v>
                </c:pt>
                <c:pt idx="226">
                  <c:v>21.040286999999999</c:v>
                </c:pt>
                <c:pt idx="227">
                  <c:v>20.695571937500002</c:v>
                </c:pt>
                <c:pt idx="228">
                  <c:v>21.737633437499998</c:v>
                </c:pt>
                <c:pt idx="229">
                  <c:v>20.36720875</c:v>
                </c:pt>
                <c:pt idx="230">
                  <c:v>21.44455</c:v>
                </c:pt>
                <c:pt idx="231">
                  <c:v>21.192717249999998</c:v>
                </c:pt>
                <c:pt idx="232">
                  <c:v>20.931664749999999</c:v>
                </c:pt>
                <c:pt idx="233">
                  <c:v>21.642069249999999</c:v>
                </c:pt>
                <c:pt idx="234">
                  <c:v>20.8294085</c:v>
                </c:pt>
                <c:pt idx="235">
                  <c:v>21.874745000000001</c:v>
                </c:pt>
                <c:pt idx="236">
                  <c:v>22.653279999999999</c:v>
                </c:pt>
                <c:pt idx="237">
                  <c:v>22.515970999999997</c:v>
                </c:pt>
                <c:pt idx="238">
                  <c:v>21.531541750000002</c:v>
                </c:pt>
                <c:pt idx="239">
                  <c:v>22.046603187500004</c:v>
                </c:pt>
                <c:pt idx="240">
                  <c:v>21.627374999999997</c:v>
                </c:pt>
                <c:pt idx="241">
                  <c:v>22.903432875</c:v>
                </c:pt>
                <c:pt idx="242">
                  <c:v>23.491886499999996</c:v>
                </c:pt>
                <c:pt idx="243">
                  <c:v>21.567363812500002</c:v>
                </c:pt>
                <c:pt idx="244">
                  <c:v>22.482931812500002</c:v>
                </c:pt>
                <c:pt idx="245">
                  <c:v>22.423606125000003</c:v>
                </c:pt>
                <c:pt idx="246">
                  <c:v>21.799307875</c:v>
                </c:pt>
                <c:pt idx="247">
                  <c:v>22.35024975</c:v>
                </c:pt>
                <c:pt idx="248">
                  <c:v>20.216149249999997</c:v>
                </c:pt>
                <c:pt idx="249">
                  <c:v>20.785998750000001</c:v>
                </c:pt>
                <c:pt idx="250">
                  <c:v>21.712734749999999</c:v>
                </c:pt>
                <c:pt idx="251">
                  <c:v>22.193087000000002</c:v>
                </c:pt>
                <c:pt idx="252">
                  <c:v>20.720539250000002</c:v>
                </c:pt>
                <c:pt idx="253">
                  <c:v>20.566109749999999</c:v>
                </c:pt>
                <c:pt idx="254">
                  <c:v>22.30548825</c:v>
                </c:pt>
                <c:pt idx="255">
                  <c:v>20.786621750000002</c:v>
                </c:pt>
                <c:pt idx="256">
                  <c:v>21.859439499999993</c:v>
                </c:pt>
                <c:pt idx="257">
                  <c:v>21.276818500000001</c:v>
                </c:pt>
                <c:pt idx="258">
                  <c:v>20.826450000000001</c:v>
                </c:pt>
                <c:pt idx="259">
                  <c:v>21.407996000000001</c:v>
                </c:pt>
                <c:pt idx="260">
                  <c:v>20.562138749999999</c:v>
                </c:pt>
                <c:pt idx="261">
                  <c:v>22.023020750000001</c:v>
                </c:pt>
                <c:pt idx="262">
                  <c:v>21.796816500000002</c:v>
                </c:pt>
                <c:pt idx="263">
                  <c:v>20.339482</c:v>
                </c:pt>
                <c:pt idx="264">
                  <c:v>20.349506999999999</c:v>
                </c:pt>
                <c:pt idx="265">
                  <c:v>21.647285875000001</c:v>
                </c:pt>
                <c:pt idx="266">
                  <c:v>21.125129000000001</c:v>
                </c:pt>
                <c:pt idx="267">
                  <c:v>23.242100999999998</c:v>
                </c:pt>
                <c:pt idx="268">
                  <c:v>22.120615999999998</c:v>
                </c:pt>
                <c:pt idx="269">
                  <c:v>21.663965000000001</c:v>
                </c:pt>
                <c:pt idx="270">
                  <c:v>20.328965</c:v>
                </c:pt>
                <c:pt idx="271">
                  <c:v>22.539622625000003</c:v>
                </c:pt>
                <c:pt idx="272">
                  <c:v>23.379921937500001</c:v>
                </c:pt>
                <c:pt idx="273">
                  <c:v>21.694843124999998</c:v>
                </c:pt>
                <c:pt idx="274">
                  <c:v>22.584422374999999</c:v>
                </c:pt>
                <c:pt idx="275">
                  <c:v>23.064799375</c:v>
                </c:pt>
                <c:pt idx="276">
                  <c:v>23.487384437500001</c:v>
                </c:pt>
                <c:pt idx="277">
                  <c:v>24.218273062500003</c:v>
                </c:pt>
                <c:pt idx="278">
                  <c:v>22.845521499999997</c:v>
                </c:pt>
                <c:pt idx="279">
                  <c:v>22.988128625000002</c:v>
                </c:pt>
                <c:pt idx="280">
                  <c:v>21.312574375000001</c:v>
                </c:pt>
                <c:pt idx="281">
                  <c:v>21.9450619375</c:v>
                </c:pt>
                <c:pt idx="282">
                  <c:v>21.066858499999999</c:v>
                </c:pt>
                <c:pt idx="283">
                  <c:v>22.12312575</c:v>
                </c:pt>
                <c:pt idx="284">
                  <c:v>21.529097749999998</c:v>
                </c:pt>
                <c:pt idx="285">
                  <c:v>21.715446499999999</c:v>
                </c:pt>
                <c:pt idx="286">
                  <c:v>21.347534249999999</c:v>
                </c:pt>
                <c:pt idx="287">
                  <c:v>20.853352999999998</c:v>
                </c:pt>
                <c:pt idx="288">
                  <c:v>20.915704250000001</c:v>
                </c:pt>
                <c:pt idx="289">
                  <c:v>21.88318675</c:v>
                </c:pt>
                <c:pt idx="290">
                  <c:v>22.822696750000002</c:v>
                </c:pt>
                <c:pt idx="291">
                  <c:v>23.401833812500005</c:v>
                </c:pt>
                <c:pt idx="292">
                  <c:v>21.690086124999997</c:v>
                </c:pt>
                <c:pt idx="293">
                  <c:v>23.628823687500002</c:v>
                </c:pt>
                <c:pt idx="294">
                  <c:v>21.857023500000004</c:v>
                </c:pt>
                <c:pt idx="295">
                  <c:v>21.292354250000002</c:v>
                </c:pt>
                <c:pt idx="296">
                  <c:v>21.304856375</c:v>
                </c:pt>
                <c:pt idx="297">
                  <c:v>21.953620999999995</c:v>
                </c:pt>
                <c:pt idx="298">
                  <c:v>20.3674775</c:v>
                </c:pt>
                <c:pt idx="299">
                  <c:v>20.907964812499998</c:v>
                </c:pt>
                <c:pt idx="300">
                  <c:v>22.500402625</c:v>
                </c:pt>
                <c:pt idx="301">
                  <c:v>21.287723125000003</c:v>
                </c:pt>
                <c:pt idx="302">
                  <c:v>21.95258875</c:v>
                </c:pt>
                <c:pt idx="303">
                  <c:v>20.797068499999998</c:v>
                </c:pt>
                <c:pt idx="304">
                  <c:v>20.992789249999998</c:v>
                </c:pt>
                <c:pt idx="305">
                  <c:v>23.183492999999999</c:v>
                </c:pt>
                <c:pt idx="306">
                  <c:v>22.130266500000001</c:v>
                </c:pt>
                <c:pt idx="307">
                  <c:v>21.76444175</c:v>
                </c:pt>
                <c:pt idx="308">
                  <c:v>21.919310750000001</c:v>
                </c:pt>
                <c:pt idx="309">
                  <c:v>23.502660249999998</c:v>
                </c:pt>
                <c:pt idx="310">
                  <c:v>22.57416375</c:v>
                </c:pt>
                <c:pt idx="311">
                  <c:v>22.083820500000002</c:v>
                </c:pt>
                <c:pt idx="312">
                  <c:v>25.65976775</c:v>
                </c:pt>
                <c:pt idx="313">
                  <c:v>23.350649750000002</c:v>
                </c:pt>
                <c:pt idx="314">
                  <c:v>21.551785000000002</c:v>
                </c:pt>
                <c:pt idx="315">
                  <c:v>21.605479500000001</c:v>
                </c:pt>
                <c:pt idx="316">
                  <c:v>22.971019750000004</c:v>
                </c:pt>
                <c:pt idx="317">
                  <c:v>21.044165</c:v>
                </c:pt>
                <c:pt idx="318">
                  <c:v>20.942045499999999</c:v>
                </c:pt>
                <c:pt idx="319">
                  <c:v>20.624866249999997</c:v>
                </c:pt>
                <c:pt idx="320">
                  <c:v>24.04223</c:v>
                </c:pt>
                <c:pt idx="321">
                  <c:v>22.34298575</c:v>
                </c:pt>
                <c:pt idx="322">
                  <c:v>21.680060249999997</c:v>
                </c:pt>
                <c:pt idx="323">
                  <c:v>21.673680437499996</c:v>
                </c:pt>
                <c:pt idx="324">
                  <c:v>21.141350812499997</c:v>
                </c:pt>
                <c:pt idx="325">
                  <c:v>23.0278544375</c:v>
                </c:pt>
                <c:pt idx="326">
                  <c:v>21.162774500000001</c:v>
                </c:pt>
                <c:pt idx="327">
                  <c:v>22.613440125000004</c:v>
                </c:pt>
                <c:pt idx="328">
                  <c:v>20.587933437500002</c:v>
                </c:pt>
                <c:pt idx="329">
                  <c:v>22.922715062499996</c:v>
                </c:pt>
                <c:pt idx="330">
                  <c:v>23.188112625000002</c:v>
                </c:pt>
                <c:pt idx="331">
                  <c:v>22.848797687499999</c:v>
                </c:pt>
                <c:pt idx="332">
                  <c:v>22.575188499999999</c:v>
                </c:pt>
                <c:pt idx="333">
                  <c:v>21.985677499999998</c:v>
                </c:pt>
                <c:pt idx="334">
                  <c:v>21.672460999999998</c:v>
                </c:pt>
                <c:pt idx="335">
                  <c:v>21.432808000000001</c:v>
                </c:pt>
                <c:pt idx="336">
                  <c:v>21.603753749999996</c:v>
                </c:pt>
                <c:pt idx="337">
                  <c:v>21.654004</c:v>
                </c:pt>
                <c:pt idx="338">
                  <c:v>21.556783000000003</c:v>
                </c:pt>
                <c:pt idx="339">
                  <c:v>22.7872515</c:v>
                </c:pt>
                <c:pt idx="340">
                  <c:v>21.895850000000003</c:v>
                </c:pt>
                <c:pt idx="341">
                  <c:v>20.817374125000001</c:v>
                </c:pt>
                <c:pt idx="342">
                  <c:v>20.647489375000003</c:v>
                </c:pt>
                <c:pt idx="343">
                  <c:v>21.515547374999993</c:v>
                </c:pt>
                <c:pt idx="344">
                  <c:v>21.462027124999999</c:v>
                </c:pt>
                <c:pt idx="345">
                  <c:v>22.895343</c:v>
                </c:pt>
                <c:pt idx="346">
                  <c:v>21.797088125000002</c:v>
                </c:pt>
                <c:pt idx="347">
                  <c:v>22.052017999999997</c:v>
                </c:pt>
                <c:pt idx="348">
                  <c:v>20.963243125000005</c:v>
                </c:pt>
                <c:pt idx="349">
                  <c:v>22.267286249999998</c:v>
                </c:pt>
                <c:pt idx="350">
                  <c:v>22.568366062499997</c:v>
                </c:pt>
                <c:pt idx="351">
                  <c:v>23.002511437500001</c:v>
                </c:pt>
                <c:pt idx="352">
                  <c:v>21.993167187499999</c:v>
                </c:pt>
                <c:pt idx="353">
                  <c:v>23.00036025</c:v>
                </c:pt>
                <c:pt idx="354">
                  <c:v>23.229204437500002</c:v>
                </c:pt>
                <c:pt idx="355">
                  <c:v>21.111154000000003</c:v>
                </c:pt>
                <c:pt idx="356">
                  <c:v>23.490448749999999</c:v>
                </c:pt>
                <c:pt idx="357">
                  <c:v>23.498105062499999</c:v>
                </c:pt>
                <c:pt idx="358">
                  <c:v>22.877543187499999</c:v>
                </c:pt>
                <c:pt idx="359">
                  <c:v>22.296679500000003</c:v>
                </c:pt>
                <c:pt idx="360">
                  <c:v>22.034431124999998</c:v>
                </c:pt>
                <c:pt idx="361">
                  <c:v>23.040167499999999</c:v>
                </c:pt>
                <c:pt idx="362">
                  <c:v>22.021077250000001</c:v>
                </c:pt>
                <c:pt idx="363">
                  <c:v>21.062680749999998</c:v>
                </c:pt>
                <c:pt idx="364">
                  <c:v>21.524198375000001</c:v>
                </c:pt>
                <c:pt idx="365">
                  <c:v>21.264016437500004</c:v>
                </c:pt>
                <c:pt idx="366">
                  <c:v>20.755618000000002</c:v>
                </c:pt>
                <c:pt idx="367">
                  <c:v>21.0476108125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A7-E34E-8A6A-7788EC044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949615"/>
        <c:axId val="333155631"/>
      </c:scatterChart>
      <c:valAx>
        <c:axId val="358949615"/>
        <c:scaling>
          <c:orientation val="minMax"/>
          <c:max val="6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55631"/>
        <c:crosses val="autoZero"/>
        <c:crossBetween val="midCat"/>
      </c:valAx>
      <c:valAx>
        <c:axId val="333155631"/>
        <c:scaling>
          <c:orientation val="minMax"/>
          <c:max val="26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Dynamic Range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49615"/>
        <c:crossesAt val="-6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Estimated Max Tx Power (si155)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Estimated Max Tx Power (si155)</a:t>
          </a:r>
        </a:p>
      </cx:txPr>
    </cx:title>
    <cx:plotArea>
      <cx:plotAreaRegion>
        <cx:series layoutId="clusteredColumn" uniqueId="{E32BD489-FA3E-FE4B-BC17-AF97D2040AA8}">
          <cx:dataId val="0"/>
          <cx:layoutPr>
            <cx:binning intervalClosed="r" underflow="-5" overflow="auto">
              <cx:binSize val="0.5"/>
            </cx:binning>
          </cx:layoutPr>
        </cx:series>
      </cx:plotAreaRegion>
      <cx:axis id="0">
        <cx:catScaling gapWidth="0"/>
        <cx:title>
          <cx:tx>
            <cx:txData>
              <cx:v>Power (dBm)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Power (dBm)</a:t>
              </a:r>
            </a:p>
          </cx:txPr>
        </cx:title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Estimated Max Tx Power (si255)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Estimated Max Tx Power (si255)</a:t>
          </a:r>
        </a:p>
      </cx:txPr>
    </cx:title>
    <cx:plotArea>
      <cx:plotAreaRegion>
        <cx:series layoutId="clusteredColumn" uniqueId="{5DA123F9-88C4-FF49-82A7-7495AEEC62B5}">
          <cx:tx>
            <cx:txData>
              <cx:v>Approximated TX MAX (dBm)</cx:v>
            </cx:txData>
          </cx:tx>
          <cx:dataId val="0"/>
          <cx:layoutPr>
            <cx:binning intervalClosed="r" underflow="-5" overflow="5">
              <cx:binSize val="0.5"/>
            </cx:binning>
          </cx:layoutPr>
        </cx:series>
      </cx:plotAreaRegion>
      <cx:axis id="0">
        <cx:catScaling gapWidth="0"/>
        <cx:title>
          <cx:tx>
            <cx:txData>
              <cx:v>Power (dBm)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Power (dBm)</a:t>
              </a:r>
            </a:p>
          </cx:txPr>
        </cx:title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57150</xdr:rowOff>
    </xdr:from>
    <xdr:to>
      <xdr:col>10</xdr:col>
      <xdr:colOff>581025</xdr:colOff>
      <xdr:row>22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22058B-AD62-4921-BF79-C7C1A0CCD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28650"/>
          <a:ext cx="6677025" cy="3743325"/>
        </a:xfrm>
        <a:prstGeom prst="rect">
          <a:avLst/>
        </a:prstGeom>
      </xdr:spPr>
    </xdr:pic>
    <xdr:clientData/>
  </xdr:twoCellAnchor>
  <xdr:twoCellAnchor editAs="oneCell">
    <xdr:from>
      <xdr:col>10</xdr:col>
      <xdr:colOff>590550</xdr:colOff>
      <xdr:row>3</xdr:row>
      <xdr:rowOff>85725</xdr:rowOff>
    </xdr:from>
    <xdr:to>
      <xdr:col>21</xdr:col>
      <xdr:colOff>523875</xdr:colOff>
      <xdr:row>22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B00816-ED6B-41F3-BD3B-2960E0095A53}"/>
            </a:ext>
            <a:ext uri="{147F2762-F138-4A5C-976F-8EAC2B608ADB}">
              <a16:predDERef xmlns:a16="http://schemas.microsoft.com/office/drawing/2014/main" pred="{5922058B-AD62-4921-BF79-C7C1A0CCD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6550" y="657225"/>
          <a:ext cx="6638925" cy="370522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180975</xdr:rowOff>
    </xdr:from>
    <xdr:to>
      <xdr:col>10</xdr:col>
      <xdr:colOff>571500</xdr:colOff>
      <xdr:row>43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0E2B2D-0AD1-41F7-8B6A-ECD51D79F2DE}"/>
            </a:ext>
            <a:ext uri="{147F2762-F138-4A5C-976F-8EAC2B608ADB}">
              <a16:predDERef xmlns:a16="http://schemas.microsoft.com/office/drawing/2014/main" pred="{BBB00816-ED6B-41F3-BD3B-2960E0095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" y="4562475"/>
          <a:ext cx="6657975" cy="3686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23</xdr:row>
      <xdr:rowOff>180975</xdr:rowOff>
    </xdr:from>
    <xdr:to>
      <xdr:col>21</xdr:col>
      <xdr:colOff>523875</xdr:colOff>
      <xdr:row>43</xdr:row>
      <xdr:rowOff>47625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A6E488E-9375-4243-8D2C-C8EEAC3B719F}"/>
            </a:ext>
            <a:ext uri="{147F2762-F138-4A5C-976F-8EAC2B608ADB}">
              <a16:predDERef xmlns:a16="http://schemas.microsoft.com/office/drawing/2014/main" pred="{9E0E2B2D-0AD1-41F7-8B6A-ECD51D79F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05600" y="4562475"/>
          <a:ext cx="6619875" cy="3676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10</xdr:col>
      <xdr:colOff>533400</xdr:colOff>
      <xdr:row>63</xdr:row>
      <xdr:rowOff>66675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EBD802-2223-46ED-A471-A3329A027356}"/>
            </a:ext>
            <a:ext uri="{147F2762-F138-4A5C-976F-8EAC2B608ADB}">
              <a16:predDERef xmlns:a16="http://schemas.microsoft.com/office/drawing/2014/main" pred="{BA6E488E-9375-4243-8D2C-C8EEAC3B7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382000"/>
          <a:ext cx="6629400" cy="36861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21</xdr:col>
      <xdr:colOff>552450</xdr:colOff>
      <xdr:row>63</xdr:row>
      <xdr:rowOff>57150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60E4D4-2064-4723-A91F-5318C4512807}"/>
            </a:ext>
            <a:ext uri="{147F2762-F138-4A5C-976F-8EAC2B608ADB}">
              <a16:predDERef xmlns:a16="http://schemas.microsoft.com/office/drawing/2014/main" pred="{40EBD802-2223-46ED-A471-A3329A027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05600" y="8382000"/>
          <a:ext cx="6648450" cy="3676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10</xdr:col>
      <xdr:colOff>552450</xdr:colOff>
      <xdr:row>83</xdr:row>
      <xdr:rowOff>57150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61DC7D5-2BF1-4BF0-A0A3-77BB629D4620}"/>
            </a:ext>
            <a:ext uri="{147F2762-F138-4A5C-976F-8EAC2B608ADB}">
              <a16:predDERef xmlns:a16="http://schemas.microsoft.com/office/drawing/2014/main" pred="{CC60E4D4-2064-4723-A91F-5318C4512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2192000"/>
          <a:ext cx="6648450" cy="367665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64</xdr:row>
      <xdr:rowOff>0</xdr:rowOff>
    </xdr:from>
    <xdr:to>
      <xdr:col>21</xdr:col>
      <xdr:colOff>552450</xdr:colOff>
      <xdr:row>83</xdr:row>
      <xdr:rowOff>66675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D6089D6-9F3E-43A2-B3EE-5D63B7C8F125}"/>
            </a:ext>
            <a:ext uri="{147F2762-F138-4A5C-976F-8EAC2B608ADB}">
              <a16:predDERef xmlns:a16="http://schemas.microsoft.com/office/drawing/2014/main" pred="{761DC7D5-2BF1-4BF0-A0A3-77BB629D4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705600" y="12192000"/>
          <a:ext cx="6648450" cy="3686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0</xdr:row>
      <xdr:rowOff>0</xdr:rowOff>
    </xdr:from>
    <xdr:to>
      <xdr:col>9</xdr:col>
      <xdr:colOff>406400</xdr:colOff>
      <xdr:row>16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B221DBE-9E16-BE4F-9356-C443EA9B80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171450</xdr:colOff>
      <xdr:row>17</xdr:row>
      <xdr:rowOff>0</xdr:rowOff>
    </xdr:from>
    <xdr:to>
      <xdr:col>9</xdr:col>
      <xdr:colOff>355600</xdr:colOff>
      <xdr:row>35</xdr:row>
      <xdr:rowOff>101600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id="{88F9AC29-4028-F34A-82BD-3A89A34F4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476250</xdr:colOff>
      <xdr:row>0</xdr:row>
      <xdr:rowOff>0</xdr:rowOff>
    </xdr:from>
    <xdr:to>
      <xdr:col>18</xdr:col>
      <xdr:colOff>723900</xdr:colOff>
      <xdr:row>16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1">
              <a:extLst>
                <a:ext uri="{FF2B5EF4-FFF2-40B4-BE49-F238E27FC236}">
                  <a16:creationId xmlns:a16="http://schemas.microsoft.com/office/drawing/2014/main" id="{D3995EEA-B205-C248-A3FC-EFF4A16D27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412750</xdr:colOff>
      <xdr:row>17</xdr:row>
      <xdr:rowOff>25400</xdr:rowOff>
    </xdr:from>
    <xdr:to>
      <xdr:col>18</xdr:col>
      <xdr:colOff>596900</xdr:colOff>
      <xdr:row>35</xdr:row>
      <xdr:rowOff>127000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2E417E63-2D18-7F43-B9C1-34A826FD9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40BD50-E7D1-43D7-8E4C-4DA40BCF20CD}" name="Table2" displayName="Table2" ref="A1:P235" totalsRowShown="0" headerRowDxfId="45" dataDxfId="44">
  <autoFilter ref="A1:P235" xr:uid="{71FA2173-BDBC-447A-B531-01523F822A5C}"/>
  <tableColumns count="16">
    <tableColumn id="1" xr3:uid="{6341B7B8-D5A1-4AFB-A08F-37CFC484C3E5}" name="SN"/>
    <tableColumn id="2" xr3:uid="{4509E236-99D0-4B4F-A30E-853470017BBA}" name="TX MAX-Measured at DUT 1 (dBm)" dataDxfId="43"/>
    <tableColumn id="3" xr3:uid="{8A799678-11F0-4D9A-AE9C-627FAEBF0816}" name="TX MIN-Measured at DUT 1 (dBm)" dataDxfId="42"/>
    <tableColumn id="4" xr3:uid="{80F56788-CB3C-4C8D-AA67-BCAB45AC3DB7}" name="TX MAX - TX MIN (dB)" dataDxfId="41"/>
    <tableColumn id="5" xr3:uid="{FA786FC8-9862-463A-9DDD-B622CA2A942D}" name="Column1" dataDxfId="40"/>
    <tableColumn id="6" xr3:uid="{086EEE2E-F79F-4F9E-B75D-047402554351}" name="REF RX Nominal IL (dB)" dataDxfId="39"/>
    <tableColumn id="7" xr3:uid="{0D529DA9-692F-4C42-A6A0-EB31586A562A}" name="DUT RX Nominal IL (dB)" dataDxfId="38"/>
    <tableColumn id="8" xr3:uid="{FE1E8F43-43F8-4F7F-B6C4-16310FC77C88}" name="Approximated TX MAX (dBm)" dataDxfId="37">
      <calculatedColumnFormula>B2-F2-G2</calculatedColumnFormula>
    </tableColumn>
    <tableColumn id="9" xr3:uid="{2127F091-8DC7-44D0-B572-376902D43CC2}" name="DUT 1 DR (dB)" dataDxfId="36"/>
    <tableColumn id="10" xr3:uid="{C6D947C0-8DD3-402F-A1F9-8B1AA3554530}" name="DUT 2 DR (dB)" dataDxfId="35"/>
    <tableColumn id="11" xr3:uid="{875EFB24-B42A-4806-A5B7-46DC4677E59B}" name="DUT 3 DR (dB)" dataDxfId="34"/>
    <tableColumn id="12" xr3:uid="{CE039CDF-1907-41BD-86F0-5D49CB6D93BE}" name="DUT 4 DR (dB)" dataDxfId="33"/>
    <tableColumn id="13" xr3:uid="{7FF4882C-9E13-4544-BAE4-5A0CB779B1EC}" name="DR mean (dB)" dataDxfId="32">
      <calculatedColumnFormula>AVERAGE(I2:L2)</calculatedColumnFormula>
    </tableColumn>
    <tableColumn id="15" xr3:uid="{08E3B3B8-0BF8-4BCC-9B08-4242C16B74A1}" name="DR std dev (dB)" dataDxfId="31">
      <calculatedColumnFormula>_xlfn.STDEV.P(I2:L2)</calculatedColumnFormula>
    </tableColumn>
    <tableColumn id="14" xr3:uid="{5CA8172E-CF8D-472A-8587-7A41214A010D}" name="Notes" dataDxfId="30"/>
    <tableColumn id="16" xr3:uid="{41D35485-9263-462B-9FE3-CEDE47251A8D}" name="TX MAX bare board, graph eyeball estimation (dBm)" dataDxfId="2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B57FBF-606B-4E00-8917-CF8AA38B43E6}" name="Table3" displayName="Table3" ref="A2:AC370" totalsRowShown="0" headerRowDxfId="28" dataDxfId="27">
  <autoFilter ref="A2:AC370" xr:uid="{F126FB5E-B99A-4ADB-A493-79F57380B031}"/>
  <tableColumns count="29">
    <tableColumn id="1" xr3:uid="{23F090D0-BB3F-4ADB-B8B1-AD81ED07E659}" name="SN"/>
    <tableColumn id="2" xr3:uid="{4924C044-947F-4FC8-8BCB-AB58ED25F381}" name="TX MAX-Measured at DUT 1 (dBm)" dataDxfId="26"/>
    <tableColumn id="3" xr3:uid="{73C49FDD-695A-4BFC-AC91-C206EECBF032}" name="Column1" dataDxfId="25"/>
    <tableColumn id="4" xr3:uid="{DC77058B-6535-43F4-A7C8-E91DDE80B98C}" name="TX MIN-Measured at DUT 1 (dBm)" dataDxfId="24"/>
    <tableColumn id="5" xr3:uid="{4740E11B-5DB1-4B75-855F-811C5C699AE1}" name="TX MAX - TX MIN (dB)" dataDxfId="23">
      <calculatedColumnFormula>B3-D3</calculatedColumnFormula>
    </tableColumn>
    <tableColumn id="6" xr3:uid="{05C9C45A-E70B-44A3-A101-0C206D89D366}" name="Column2" dataDxfId="22"/>
    <tableColumn id="7" xr3:uid="{DD7D8973-C76D-467D-8212-AD3F7EB21637}" name="REF RX Nominal IL (dB)" dataDxfId="21"/>
    <tableColumn id="8" xr3:uid="{A48EF120-A6E3-4D76-A63B-0A75CC7E36B7}" name="DUT RX Nominal IL (dB)" dataDxfId="20"/>
    <tableColumn id="9" xr3:uid="{495777BE-D24C-4484-AF47-CA5408F49E1A}" name="Approximated TX MAX (dBm)" dataDxfId="19">
      <calculatedColumnFormula>B3-G3-H3</calculatedColumnFormula>
    </tableColumn>
    <tableColumn id="10" xr3:uid="{8A22B5D4-85F3-4B97-9052-173C3147C3ED}" name="DUT 1 DR (dB)" dataDxfId="18"/>
    <tableColumn id="11" xr3:uid="{0230CACD-CFE0-4383-88A9-ACA5532A6955}" name="DUT 2 DR (dB)" dataDxfId="17"/>
    <tableColumn id="12" xr3:uid="{551E8981-8878-4C1C-B159-412ED96A38B7}" name="DUT 3 DR (dB)" dataDxfId="16"/>
    <tableColumn id="13" xr3:uid="{9E493033-CFF5-4A81-A76D-774300E942B4}" name="DUT 4 DR (dB)" dataDxfId="15"/>
    <tableColumn id="14" xr3:uid="{EFC7878A-309B-4DEC-AAD9-008DB1148BE0}" name="DUT 5 DR (dB)" dataDxfId="14"/>
    <tableColumn id="15" xr3:uid="{4A7DB1C5-390A-4EC2-A73A-BA0C37EE8942}" name="DUT 6 DR (dB)" dataDxfId="13"/>
    <tableColumn id="16" xr3:uid="{B08CAE4E-84E9-4C57-B0B7-9859D01531D2}" name="DUT 7 DR (dB)" dataDxfId="12"/>
    <tableColumn id="17" xr3:uid="{E4A0955A-009E-4312-A817-F74A8F7CA29D}" name="DUT 8 DR (dB)" dataDxfId="11"/>
    <tableColumn id="18" xr3:uid="{603C6BA0-0709-4E58-9F29-EB3BB670D7C4}" name="DUT 9 DR (dB)" dataDxfId="10"/>
    <tableColumn id="19" xr3:uid="{E8B7C4A6-22E4-41C9-8519-118541997060}" name="DUT 10 DR (dB)" dataDxfId="9"/>
    <tableColumn id="20" xr3:uid="{12F016F3-DFD4-42DB-955C-37A26BB87877}" name="DUT 11 DR (dB)" dataDxfId="8"/>
    <tableColumn id="21" xr3:uid="{1FFB7D35-6CF9-477A-9F96-4E8ADB1D4E46}" name="DUT 12 DR (dB)" dataDxfId="7"/>
    <tableColumn id="22" xr3:uid="{DE80399F-8220-4D6B-BBCE-B1ED01B7AE66}" name="DUT 13 DR (dB)" dataDxfId="6"/>
    <tableColumn id="23" xr3:uid="{02D1184E-C498-453C-A87E-62632E7FFC0F}" name="DUT 14 DR (dB)" dataDxfId="5"/>
    <tableColumn id="24" xr3:uid="{C1AE0F24-4152-493A-9269-5D311511B2C5}" name="DUT 15 DR (dB)" dataDxfId="4"/>
    <tableColumn id="25" xr3:uid="{F831F632-3371-4BE8-9D22-460AB7970F71}" name="DUT 16 DR (dB)" dataDxfId="3"/>
    <tableColumn id="26" xr3:uid="{EC405580-1655-4CF1-BC9E-545A8B869AF4}" name="DR mean (dB)" dataDxfId="2">
      <calculatedColumnFormula>AVERAGE(J3:Y3)</calculatedColumnFormula>
    </tableColumn>
    <tableColumn id="28" xr3:uid="{08617A84-EB91-4317-8314-CD8C07D27E8D}" name="DR std dev (dB)" dataDxfId="1">
      <calculatedColumnFormula>_xlfn.STDEV.P(J3:Y3)</calculatedColumnFormula>
    </tableColumn>
    <tableColumn id="27" xr3:uid="{63F0432D-E230-4B27-A060-0E4D97E52BDD}" name="Notes"/>
    <tableColumn id="29" xr3:uid="{7BCA4702-E283-47A2-BD1A-705D3C1B4ED0}" name="Column3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7"/>
  <sheetViews>
    <sheetView workbookViewId="0">
      <pane xSplit="1" ySplit="1" topLeftCell="B2" activePane="bottomRight" state="frozen"/>
      <selection pane="bottomRight" activeCell="N2" sqref="N2"/>
      <selection pane="bottomLeft"/>
      <selection pane="topRight"/>
    </sheetView>
  </sheetViews>
  <sheetFormatPr defaultColWidth="8.85546875" defaultRowHeight="15"/>
  <cols>
    <col min="2" max="3" width="20.7109375" style="1" customWidth="1"/>
    <col min="4" max="4" width="18" style="1" customWidth="1"/>
    <col min="5" max="5" width="13.42578125" style="1" customWidth="1"/>
    <col min="6" max="6" width="19.28515625" style="1" customWidth="1"/>
    <col min="7" max="7" width="20.140625" style="1" customWidth="1"/>
    <col min="8" max="8" width="23.42578125" style="1" customWidth="1"/>
    <col min="9" max="12" width="13.42578125" style="1" customWidth="1"/>
    <col min="13" max="14" width="11.7109375" style="1" customWidth="1"/>
    <col min="15" max="15" width="59.85546875" style="1" customWidth="1"/>
    <col min="16" max="16" width="32.85546875" customWidth="1"/>
  </cols>
  <sheetData>
    <row r="1" spans="1:16" s="3" customFormat="1" ht="31.5" customHeigh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>
      <c r="A2" t="s">
        <v>16</v>
      </c>
      <c r="B2" s="2">
        <v>-6.782762</v>
      </c>
      <c r="C2" s="2">
        <v>-16.027792000000002</v>
      </c>
      <c r="D2" s="2">
        <v>9.2450299999999999</v>
      </c>
      <c r="E2" s="2" t="s">
        <v>16</v>
      </c>
      <c r="F2" s="2">
        <v>-0.5</v>
      </c>
      <c r="G2" s="2">
        <v>-9</v>
      </c>
      <c r="H2" s="2">
        <f t="shared" ref="H2:H65" si="0">B2-F2-G2</f>
        <v>2.717238</v>
      </c>
      <c r="I2" s="2">
        <v>21.575672999999998</v>
      </c>
      <c r="J2" s="2">
        <v>22.449936000000001</v>
      </c>
      <c r="K2" s="2">
        <v>22.835830999999999</v>
      </c>
      <c r="L2" s="2">
        <v>21.538886999999999</v>
      </c>
      <c r="M2" s="2">
        <f>AVERAGE(I2:L2)</f>
        <v>22.100081750000001</v>
      </c>
      <c r="N2" s="2">
        <f t="shared" ref="N2:N65" si="1">_xlfn.STDEV.P(I2:L2)</f>
        <v>0.55983681542543084</v>
      </c>
      <c r="O2" s="2"/>
      <c r="P2" s="2"/>
    </row>
    <row r="3" spans="1:16">
      <c r="A3" t="s">
        <v>17</v>
      </c>
      <c r="B3" s="2">
        <v>-7.7671239999999999</v>
      </c>
      <c r="C3" s="2">
        <v>-16.820727999999999</v>
      </c>
      <c r="D3" s="2">
        <v>9.053604</v>
      </c>
      <c r="E3" s="2" t="s">
        <v>17</v>
      </c>
      <c r="F3" s="2">
        <v>-0.5</v>
      </c>
      <c r="G3" s="2">
        <v>-9</v>
      </c>
      <c r="H3" s="2">
        <f t="shared" si="0"/>
        <v>1.7328760000000001</v>
      </c>
      <c r="I3" s="2">
        <v>20.295158000000001</v>
      </c>
      <c r="J3" s="2">
        <v>20.827728</v>
      </c>
      <c r="K3" s="2">
        <v>20.888506</v>
      </c>
      <c r="L3" s="2">
        <v>20.342068999999999</v>
      </c>
      <c r="M3" s="2">
        <f t="shared" ref="M3:M66" si="2">AVERAGE(I3:L3)</f>
        <v>20.588365249999999</v>
      </c>
      <c r="N3" s="2">
        <f t="shared" si="1"/>
        <v>0.27111405815392081</v>
      </c>
      <c r="O3" s="2"/>
      <c r="P3" s="2"/>
    </row>
    <row r="4" spans="1:16">
      <c r="A4" t="s">
        <v>18</v>
      </c>
      <c r="B4" s="2">
        <v>-5.9800789999999999</v>
      </c>
      <c r="C4" s="2">
        <v>-18.649016</v>
      </c>
      <c r="D4" s="2">
        <v>12.668937</v>
      </c>
      <c r="E4" s="2" t="s">
        <v>18</v>
      </c>
      <c r="F4" s="2">
        <v>-0.5</v>
      </c>
      <c r="G4" s="2">
        <v>-9</v>
      </c>
      <c r="H4" s="2">
        <f t="shared" si="0"/>
        <v>3.5199210000000001</v>
      </c>
      <c r="I4" s="2">
        <v>23.933669999999999</v>
      </c>
      <c r="J4" s="2">
        <v>24.384900999999999</v>
      </c>
      <c r="K4" s="2">
        <v>24.589033000000001</v>
      </c>
      <c r="L4" s="2">
        <v>24.857861</v>
      </c>
      <c r="M4" s="2">
        <f t="shared" si="2"/>
        <v>24.441366249999998</v>
      </c>
      <c r="N4" s="2">
        <f t="shared" si="1"/>
        <v>0.33771924454891178</v>
      </c>
      <c r="O4" s="2"/>
      <c r="P4" s="2"/>
    </row>
    <row r="5" spans="1:16">
      <c r="A5" t="s">
        <v>19</v>
      </c>
      <c r="B5" s="2">
        <v>-6.2294689999999999</v>
      </c>
      <c r="C5" s="2">
        <v>-17.56118</v>
      </c>
      <c r="D5" s="2">
        <v>11.331711</v>
      </c>
      <c r="E5" s="2" t="s">
        <v>19</v>
      </c>
      <c r="F5" s="2">
        <v>-0.5</v>
      </c>
      <c r="G5" s="2">
        <v>-9</v>
      </c>
      <c r="H5" s="2">
        <f t="shared" si="0"/>
        <v>3.2705310000000001</v>
      </c>
      <c r="I5" s="2">
        <v>25.230723999999999</v>
      </c>
      <c r="J5" s="2">
        <v>25.668330000000001</v>
      </c>
      <c r="K5" s="2">
        <v>25.736356000000001</v>
      </c>
      <c r="L5" s="2">
        <v>25.010784000000001</v>
      </c>
      <c r="M5" s="2">
        <f t="shared" si="2"/>
        <v>25.411548500000002</v>
      </c>
      <c r="N5" s="2">
        <f t="shared" si="1"/>
        <v>0.30197116379672773</v>
      </c>
      <c r="O5" s="2"/>
      <c r="P5" s="2"/>
    </row>
    <row r="6" spans="1:16">
      <c r="A6" t="s">
        <v>20</v>
      </c>
      <c r="B6" s="2">
        <v>-6.3818859999999997</v>
      </c>
      <c r="C6" s="2">
        <v>-16.291840000000001</v>
      </c>
      <c r="D6" s="2">
        <v>9.9099540000000008</v>
      </c>
      <c r="E6" s="2" t="s">
        <v>20</v>
      </c>
      <c r="F6" s="2">
        <v>-0.5</v>
      </c>
      <c r="G6" s="2">
        <v>-9</v>
      </c>
      <c r="H6" s="2">
        <f t="shared" si="0"/>
        <v>3.1181140000000003</v>
      </c>
      <c r="I6" s="2">
        <v>23.898464000000001</v>
      </c>
      <c r="J6" s="2">
        <v>23.518314</v>
      </c>
      <c r="K6" s="2">
        <v>23.667155000000001</v>
      </c>
      <c r="L6" s="2">
        <v>23.627078999999998</v>
      </c>
      <c r="M6" s="2">
        <f t="shared" si="2"/>
        <v>23.677752999999999</v>
      </c>
      <c r="N6" s="2">
        <f t="shared" si="1"/>
        <v>0.13857697510950398</v>
      </c>
      <c r="O6" s="2"/>
      <c r="P6" s="2"/>
    </row>
    <row r="7" spans="1:16">
      <c r="A7" t="s">
        <v>21</v>
      </c>
      <c r="B7" s="2">
        <v>-5.8443120000000004</v>
      </c>
      <c r="C7" s="2">
        <v>-16.046499000000001</v>
      </c>
      <c r="D7" s="2">
        <v>10.202187</v>
      </c>
      <c r="E7" s="2" t="s">
        <v>21</v>
      </c>
      <c r="F7" s="2">
        <v>-0.5</v>
      </c>
      <c r="G7" s="2">
        <v>-9</v>
      </c>
      <c r="H7" s="2">
        <f t="shared" si="0"/>
        <v>3.6556879999999996</v>
      </c>
      <c r="I7" s="2">
        <v>24.301714</v>
      </c>
      <c r="J7" s="2">
        <v>24.803536000000001</v>
      </c>
      <c r="K7" s="2">
        <v>25.186693999999999</v>
      </c>
      <c r="L7" s="2">
        <v>24.519331999999999</v>
      </c>
      <c r="M7" s="2">
        <f t="shared" si="2"/>
        <v>24.702818999999998</v>
      </c>
      <c r="N7" s="2">
        <f t="shared" si="1"/>
        <v>0.33122184027778107</v>
      </c>
      <c r="O7" s="2"/>
      <c r="P7" s="2"/>
    </row>
    <row r="8" spans="1:16">
      <c r="A8" t="s">
        <v>22</v>
      </c>
      <c r="B8" s="2">
        <v>-6.8281070000000001</v>
      </c>
      <c r="C8" s="2">
        <v>-21.472469</v>
      </c>
      <c r="D8" s="2">
        <v>14.644361999999999</v>
      </c>
      <c r="E8" s="2" t="s">
        <v>22</v>
      </c>
      <c r="F8" s="2">
        <v>-0.5</v>
      </c>
      <c r="G8" s="2">
        <v>-9</v>
      </c>
      <c r="H8" s="2">
        <f t="shared" si="0"/>
        <v>2.6718929999999999</v>
      </c>
      <c r="I8" s="2">
        <v>22.829633999999999</v>
      </c>
      <c r="J8" s="2">
        <v>21.965318</v>
      </c>
      <c r="K8" s="2">
        <v>21.937231000000001</v>
      </c>
      <c r="L8" s="2">
        <v>22.164422999999999</v>
      </c>
      <c r="M8" s="2">
        <f t="shared" si="2"/>
        <v>22.224151499999998</v>
      </c>
      <c r="N8" s="2">
        <f t="shared" si="1"/>
        <v>0.36037990564160144</v>
      </c>
      <c r="O8" s="2"/>
      <c r="P8" s="2"/>
    </row>
    <row r="9" spans="1:16">
      <c r="A9" t="s">
        <v>23</v>
      </c>
      <c r="B9" s="2">
        <v>-6.4795540000000003</v>
      </c>
      <c r="C9" s="2">
        <v>-15.904502000000001</v>
      </c>
      <c r="D9" s="2">
        <v>9.4249480000000005</v>
      </c>
      <c r="E9" s="2" t="s">
        <v>23</v>
      </c>
      <c r="F9" s="2">
        <v>-0.5</v>
      </c>
      <c r="G9" s="2">
        <v>-9</v>
      </c>
      <c r="H9" s="2">
        <f t="shared" si="0"/>
        <v>3.0204459999999997</v>
      </c>
      <c r="I9" s="2">
        <v>22.184951999999999</v>
      </c>
      <c r="J9" s="2">
        <v>23.773969999999998</v>
      </c>
      <c r="K9" s="2">
        <v>24.057514000000001</v>
      </c>
      <c r="L9" s="2">
        <v>23.211348000000001</v>
      </c>
      <c r="M9" s="2">
        <f t="shared" si="2"/>
        <v>23.306946</v>
      </c>
      <c r="N9" s="2">
        <f t="shared" si="1"/>
        <v>0.71579907321119129</v>
      </c>
      <c r="O9" s="2"/>
      <c r="P9" s="2"/>
    </row>
    <row r="10" spans="1:16">
      <c r="A10" t="s">
        <v>24</v>
      </c>
      <c r="B10" s="2">
        <v>-6.4029100000000003</v>
      </c>
      <c r="C10" s="2">
        <v>-16.232869000000001</v>
      </c>
      <c r="D10" s="2">
        <v>9.8299590000000006</v>
      </c>
      <c r="E10" s="2" t="s">
        <v>24</v>
      </c>
      <c r="F10" s="2">
        <v>-0.5</v>
      </c>
      <c r="G10" s="2">
        <v>-9</v>
      </c>
      <c r="H10" s="2">
        <f t="shared" si="0"/>
        <v>3.0970899999999997</v>
      </c>
      <c r="I10" s="2">
        <v>24.629242000000001</v>
      </c>
      <c r="J10" s="2">
        <v>24.732158999999999</v>
      </c>
      <c r="K10" s="2">
        <v>24.181017000000001</v>
      </c>
      <c r="L10" s="2">
        <v>24.465800000000002</v>
      </c>
      <c r="M10" s="2">
        <f t="shared" si="2"/>
        <v>24.5020545</v>
      </c>
      <c r="N10" s="2">
        <f t="shared" si="1"/>
        <v>0.20826918054107255</v>
      </c>
      <c r="O10" s="2"/>
      <c r="P10" s="2"/>
    </row>
    <row r="11" spans="1:16">
      <c r="A11" t="s">
        <v>25</v>
      </c>
      <c r="B11" s="2">
        <v>-7.7707389999999998</v>
      </c>
      <c r="C11" s="2">
        <v>-17.490145999999999</v>
      </c>
      <c r="D11" s="2">
        <v>9.7194070000000004</v>
      </c>
      <c r="E11" s="2" t="s">
        <v>25</v>
      </c>
      <c r="F11" s="2">
        <v>-0.5</v>
      </c>
      <c r="G11" s="2">
        <v>-9</v>
      </c>
      <c r="H11" s="2">
        <f t="shared" si="0"/>
        <v>1.7292610000000002</v>
      </c>
      <c r="I11" s="2">
        <v>23.749048999999999</v>
      </c>
      <c r="J11" s="2">
        <v>23.933972000000001</v>
      </c>
      <c r="K11" s="2">
        <v>23.425654999999999</v>
      </c>
      <c r="L11" s="2">
        <v>23.997294</v>
      </c>
      <c r="M11" s="2">
        <f t="shared" si="2"/>
        <v>23.7764925</v>
      </c>
      <c r="N11" s="2">
        <f t="shared" si="1"/>
        <v>0.22214476834994393</v>
      </c>
      <c r="O11" s="2"/>
      <c r="P11" s="2"/>
    </row>
    <row r="12" spans="1:16">
      <c r="A12" t="s">
        <v>26</v>
      </c>
      <c r="B12" s="2">
        <v>-6.4815779999999998</v>
      </c>
      <c r="C12" s="2">
        <v>-17.162102000000001</v>
      </c>
      <c r="D12" s="2">
        <v>10.680524</v>
      </c>
      <c r="E12" s="2" t="s">
        <v>26</v>
      </c>
      <c r="F12" s="2">
        <v>-0.5</v>
      </c>
      <c r="G12" s="2">
        <v>-9</v>
      </c>
      <c r="H12" s="2">
        <f t="shared" si="0"/>
        <v>3.0184220000000002</v>
      </c>
      <c r="I12" s="2">
        <v>23.75797</v>
      </c>
      <c r="J12" s="2">
        <v>23.766894000000001</v>
      </c>
      <c r="K12" s="2">
        <v>23.677523999999998</v>
      </c>
      <c r="L12" s="2">
        <v>22.180076</v>
      </c>
      <c r="M12" s="2">
        <f t="shared" si="2"/>
        <v>23.345616</v>
      </c>
      <c r="N12" s="2">
        <f t="shared" si="1"/>
        <v>0.67382441827674966</v>
      </c>
      <c r="O12" s="2"/>
      <c r="P12" s="2"/>
    </row>
    <row r="13" spans="1:16">
      <c r="A13" t="s">
        <v>27</v>
      </c>
      <c r="B13" s="2">
        <v>-7.0754599999999996</v>
      </c>
      <c r="C13" s="2">
        <v>-15.86</v>
      </c>
      <c r="D13" s="2">
        <v>8.7845399999999998</v>
      </c>
      <c r="E13" s="2" t="s">
        <v>27</v>
      </c>
      <c r="F13" s="2">
        <v>-0.5</v>
      </c>
      <c r="G13" s="2">
        <v>-9</v>
      </c>
      <c r="H13" s="2">
        <f t="shared" si="0"/>
        <v>2.4245400000000004</v>
      </c>
      <c r="I13" s="2">
        <v>24.121243</v>
      </c>
      <c r="J13" s="2">
        <v>24.242992999999998</v>
      </c>
      <c r="K13" s="2">
        <v>23.585284000000001</v>
      </c>
      <c r="L13" s="2">
        <v>23.761275999999999</v>
      </c>
      <c r="M13" s="2">
        <f t="shared" si="2"/>
        <v>23.927699</v>
      </c>
      <c r="N13" s="2">
        <f t="shared" si="1"/>
        <v>0.26543089191256469</v>
      </c>
      <c r="O13" s="2"/>
      <c r="P13" s="2"/>
    </row>
    <row r="14" spans="1:16">
      <c r="A14" t="s">
        <v>28</v>
      </c>
      <c r="B14" s="2">
        <v>-7.28653</v>
      </c>
      <c r="C14" s="2">
        <v>-19.268758999999999</v>
      </c>
      <c r="D14" s="2">
        <v>11.982229</v>
      </c>
      <c r="E14" s="2" t="s">
        <v>28</v>
      </c>
      <c r="F14" s="2">
        <v>-0.5</v>
      </c>
      <c r="G14" s="2">
        <v>-9</v>
      </c>
      <c r="H14" s="2">
        <f t="shared" si="0"/>
        <v>2.21347</v>
      </c>
      <c r="I14" s="2">
        <v>23.175492999999999</v>
      </c>
      <c r="J14" s="2">
        <v>22.981587000000001</v>
      </c>
      <c r="K14" s="2">
        <v>23.531838</v>
      </c>
      <c r="L14" s="2">
        <v>23.154458999999999</v>
      </c>
      <c r="M14" s="2">
        <f t="shared" si="2"/>
        <v>23.210844250000001</v>
      </c>
      <c r="N14" s="2">
        <f t="shared" si="1"/>
        <v>0.20001555033968607</v>
      </c>
      <c r="O14" s="2"/>
      <c r="P14" s="2"/>
    </row>
    <row r="15" spans="1:16">
      <c r="A15" t="s">
        <v>29</v>
      </c>
      <c r="B15" s="2">
        <v>-8.1513840000000002</v>
      </c>
      <c r="C15" s="2">
        <v>-16.615691000000002</v>
      </c>
      <c r="D15" s="2">
        <v>8.4643069999999998</v>
      </c>
      <c r="E15" s="2" t="s">
        <v>29</v>
      </c>
      <c r="F15" s="2">
        <v>-0.5</v>
      </c>
      <c r="G15" s="2">
        <v>-9</v>
      </c>
      <c r="H15" s="2">
        <f t="shared" si="0"/>
        <v>1.3486159999999998</v>
      </c>
      <c r="I15" s="2">
        <v>23.008823</v>
      </c>
      <c r="J15" s="2">
        <v>22.629176000000001</v>
      </c>
      <c r="K15" s="2">
        <v>22.984317999999998</v>
      </c>
      <c r="L15" s="2">
        <v>23.382027999999998</v>
      </c>
      <c r="M15" s="2">
        <f t="shared" si="2"/>
        <v>23.00108625</v>
      </c>
      <c r="N15" s="2">
        <f t="shared" si="1"/>
        <v>0.26635262456785924</v>
      </c>
      <c r="O15" s="2"/>
      <c r="P15" s="2"/>
    </row>
    <row r="16" spans="1:16">
      <c r="A16" t="s">
        <v>30</v>
      </c>
      <c r="B16" s="2">
        <v>-6.399934</v>
      </c>
      <c r="C16" s="2">
        <v>-16.213107000000001</v>
      </c>
      <c r="D16" s="2">
        <v>9.8131730000000008</v>
      </c>
      <c r="E16" s="2" t="s">
        <v>30</v>
      </c>
      <c r="F16" s="2">
        <v>-0.5</v>
      </c>
      <c r="G16" s="2">
        <v>-9</v>
      </c>
      <c r="H16" s="2">
        <f t="shared" si="0"/>
        <v>3.100066</v>
      </c>
      <c r="I16" s="2">
        <v>23.798639999999999</v>
      </c>
      <c r="J16" s="2">
        <v>23.272922999999999</v>
      </c>
      <c r="K16" s="2">
        <v>23.511130000000001</v>
      </c>
      <c r="L16" s="2">
        <v>23.684828</v>
      </c>
      <c r="M16" s="2">
        <f t="shared" si="2"/>
        <v>23.566880250000001</v>
      </c>
      <c r="N16" s="2">
        <f t="shared" si="1"/>
        <v>0.1982064634748007</v>
      </c>
      <c r="O16" s="2"/>
      <c r="P16" s="2"/>
    </row>
    <row r="17" spans="1:16">
      <c r="A17" t="s">
        <v>31</v>
      </c>
      <c r="B17" s="2">
        <v>-6.4145859999999999</v>
      </c>
      <c r="C17" s="2">
        <v>-15.455057999999999</v>
      </c>
      <c r="D17" s="2">
        <v>9.0404719999999994</v>
      </c>
      <c r="E17" s="2" t="s">
        <v>31</v>
      </c>
      <c r="F17" s="2">
        <v>-0.5</v>
      </c>
      <c r="G17" s="2">
        <v>-9</v>
      </c>
      <c r="H17" s="2">
        <f t="shared" si="0"/>
        <v>3.0854140000000001</v>
      </c>
      <c r="I17" s="2">
        <v>22.614495000000002</v>
      </c>
      <c r="J17" s="2">
        <v>22.243525999999999</v>
      </c>
      <c r="K17" s="2">
        <v>22.791115000000001</v>
      </c>
      <c r="L17" s="2">
        <v>22.746120999999999</v>
      </c>
      <c r="M17" s="2">
        <f t="shared" si="2"/>
        <v>22.59881425</v>
      </c>
      <c r="N17" s="2">
        <f t="shared" si="1"/>
        <v>0.21514790468114645</v>
      </c>
      <c r="O17" s="2"/>
      <c r="P17" s="2"/>
    </row>
    <row r="18" spans="1:16">
      <c r="A18" t="s">
        <v>32</v>
      </c>
      <c r="B18" s="2">
        <v>-9.3775560000000002</v>
      </c>
      <c r="C18" s="2">
        <v>-18.596126000000002</v>
      </c>
      <c r="D18" s="2">
        <v>9.2185699999999997</v>
      </c>
      <c r="E18" s="2" t="s">
        <v>32</v>
      </c>
      <c r="F18" s="2">
        <v>-0.5</v>
      </c>
      <c r="G18" s="2">
        <v>-9</v>
      </c>
      <c r="H18" s="2">
        <f t="shared" si="0"/>
        <v>0.12244399999999978</v>
      </c>
      <c r="I18" s="2">
        <v>20.842385</v>
      </c>
      <c r="J18" s="2">
        <v>21.134302000000002</v>
      </c>
      <c r="K18" s="2">
        <v>21.292929999999998</v>
      </c>
      <c r="L18" s="2">
        <v>21.368941</v>
      </c>
      <c r="M18" s="2">
        <f t="shared" si="2"/>
        <v>21.159639499999997</v>
      </c>
      <c r="N18" s="2">
        <f t="shared" si="1"/>
        <v>0.20178322648884817</v>
      </c>
      <c r="O18" s="2"/>
      <c r="P18" s="2"/>
    </row>
    <row r="19" spans="1:16">
      <c r="A19" t="s">
        <v>33</v>
      </c>
      <c r="B19" s="2">
        <v>-6.8590920000000004</v>
      </c>
      <c r="C19" s="2">
        <v>-16.250498</v>
      </c>
      <c r="D19" s="2">
        <v>9.3914059999999999</v>
      </c>
      <c r="E19" s="2" t="s">
        <v>33</v>
      </c>
      <c r="F19" s="2">
        <v>-0.5</v>
      </c>
      <c r="G19" s="2">
        <v>-9</v>
      </c>
      <c r="H19" s="2">
        <f t="shared" si="0"/>
        <v>2.6409079999999996</v>
      </c>
      <c r="I19" s="2">
        <v>23.968178000000002</v>
      </c>
      <c r="J19" s="2">
        <v>23.199276999999999</v>
      </c>
      <c r="K19" s="2">
        <v>22.925916000000001</v>
      </c>
      <c r="L19" s="2">
        <v>23.39564</v>
      </c>
      <c r="M19" s="2">
        <f t="shared" si="2"/>
        <v>23.372252750000001</v>
      </c>
      <c r="N19" s="2">
        <f t="shared" si="1"/>
        <v>0.38236467264208385</v>
      </c>
      <c r="O19" s="2"/>
      <c r="P19" s="2"/>
    </row>
    <row r="20" spans="1:16">
      <c r="A20" t="s">
        <v>34</v>
      </c>
      <c r="B20" s="2">
        <v>-6.3855659999999999</v>
      </c>
      <c r="C20" s="2">
        <v>-15.938283999999999</v>
      </c>
      <c r="D20" s="2">
        <v>9.5527180000000005</v>
      </c>
      <c r="E20" s="2" t="s">
        <v>34</v>
      </c>
      <c r="F20" s="2">
        <v>-0.5</v>
      </c>
      <c r="G20" s="2">
        <v>-9</v>
      </c>
      <c r="H20" s="2">
        <f t="shared" si="0"/>
        <v>3.1144340000000001</v>
      </c>
      <c r="I20" s="2">
        <v>25.080328999999999</v>
      </c>
      <c r="J20" s="2">
        <v>24.768837999999999</v>
      </c>
      <c r="K20" s="2">
        <v>24.83502</v>
      </c>
      <c r="L20" s="2">
        <v>24.738364000000001</v>
      </c>
      <c r="M20" s="2">
        <f t="shared" si="2"/>
        <v>24.85563775</v>
      </c>
      <c r="N20" s="2">
        <f t="shared" si="1"/>
        <v>0.13434896583222142</v>
      </c>
      <c r="O20" s="2"/>
      <c r="P20" s="2"/>
    </row>
    <row r="21" spans="1:16">
      <c r="A21" t="s">
        <v>35</v>
      </c>
      <c r="B21" s="2">
        <v>-6.4253220000000004</v>
      </c>
      <c r="C21" s="2">
        <v>-16.759442</v>
      </c>
      <c r="D21" s="2">
        <v>10.33412</v>
      </c>
      <c r="E21" s="2" t="s">
        <v>35</v>
      </c>
      <c r="F21" s="2">
        <v>-0.5</v>
      </c>
      <c r="G21" s="2">
        <v>-9</v>
      </c>
      <c r="H21" s="2">
        <f t="shared" si="0"/>
        <v>3.0746779999999996</v>
      </c>
      <c r="I21" s="2">
        <v>23.343591</v>
      </c>
      <c r="J21" s="2">
        <v>22.889299999999999</v>
      </c>
      <c r="K21" s="2">
        <v>23.325704999999999</v>
      </c>
      <c r="L21" s="2">
        <v>23.745494000000001</v>
      </c>
      <c r="M21" s="2">
        <f t="shared" si="2"/>
        <v>23.326022500000001</v>
      </c>
      <c r="N21" s="2">
        <f t="shared" si="1"/>
        <v>0.30289917229872132</v>
      </c>
      <c r="O21" s="2"/>
      <c r="P21" s="2"/>
    </row>
    <row r="22" spans="1:16">
      <c r="A22" t="s">
        <v>36</v>
      </c>
      <c r="B22" s="2">
        <v>-6.8299479999999999</v>
      </c>
      <c r="C22" s="2">
        <v>-15.871027</v>
      </c>
      <c r="D22" s="2">
        <v>9.0410789999999999</v>
      </c>
      <c r="E22" s="2" t="s">
        <v>36</v>
      </c>
      <c r="F22" s="2">
        <v>-0.5</v>
      </c>
      <c r="G22" s="2">
        <v>-9</v>
      </c>
      <c r="H22" s="2">
        <f t="shared" si="0"/>
        <v>2.6700520000000001</v>
      </c>
      <c r="I22" s="2">
        <v>23.12828</v>
      </c>
      <c r="J22" s="2">
        <v>23.567447000000001</v>
      </c>
      <c r="K22" s="2">
        <v>23.177174000000001</v>
      </c>
      <c r="L22" s="2">
        <v>23.406161999999998</v>
      </c>
      <c r="M22" s="2">
        <f t="shared" si="2"/>
        <v>23.319765750000002</v>
      </c>
      <c r="N22" s="2">
        <f t="shared" si="1"/>
        <v>0.17734818383391335</v>
      </c>
      <c r="O22" s="2"/>
      <c r="P22" s="2"/>
    </row>
    <row r="23" spans="1:16">
      <c r="A23" t="s">
        <v>37</v>
      </c>
      <c r="B23" s="2">
        <v>-6.4066299999999998</v>
      </c>
      <c r="C23" s="2">
        <v>-15.299511000000001</v>
      </c>
      <c r="D23" s="2">
        <v>8.8928809999999991</v>
      </c>
      <c r="E23" s="2" t="s">
        <v>37</v>
      </c>
      <c r="F23" s="2">
        <v>-0.5</v>
      </c>
      <c r="G23" s="2">
        <v>-9</v>
      </c>
      <c r="H23" s="2">
        <f t="shared" si="0"/>
        <v>3.0933700000000002</v>
      </c>
      <c r="I23" s="2">
        <v>21.936464999999998</v>
      </c>
      <c r="J23" s="2">
        <v>21.750665000000001</v>
      </c>
      <c r="K23" s="2">
        <v>21.913796999999999</v>
      </c>
      <c r="L23" s="2">
        <v>21.475173000000002</v>
      </c>
      <c r="M23" s="2">
        <f t="shared" si="2"/>
        <v>21.769024999999999</v>
      </c>
      <c r="N23" s="2">
        <f t="shared" si="1"/>
        <v>0.18417462711242155</v>
      </c>
      <c r="O23" s="2"/>
      <c r="P23" s="2"/>
    </row>
    <row r="24" spans="1:16">
      <c r="A24" t="s">
        <v>38</v>
      </c>
      <c r="B24" s="2">
        <v>-6.1251730000000002</v>
      </c>
      <c r="C24" s="2">
        <v>-16.135317000000001</v>
      </c>
      <c r="D24" s="2">
        <v>10.010144</v>
      </c>
      <c r="E24" s="2" t="s">
        <v>38</v>
      </c>
      <c r="F24" s="2">
        <v>-0.5</v>
      </c>
      <c r="G24" s="2">
        <v>-9</v>
      </c>
      <c r="H24" s="2">
        <f t="shared" si="0"/>
        <v>3.3748269999999998</v>
      </c>
      <c r="I24" s="2">
        <v>23.085457999999999</v>
      </c>
      <c r="J24" s="2">
        <v>22.92182</v>
      </c>
      <c r="K24" s="2">
        <v>22.124589</v>
      </c>
      <c r="L24" s="2">
        <v>23.243608999999999</v>
      </c>
      <c r="M24" s="2">
        <f t="shared" si="2"/>
        <v>22.843868999999998</v>
      </c>
      <c r="N24" s="2">
        <f t="shared" si="1"/>
        <v>0.43058024493757219</v>
      </c>
      <c r="O24" s="2"/>
      <c r="P24" s="2"/>
    </row>
    <row r="25" spans="1:16">
      <c r="A25" t="s">
        <v>39</v>
      </c>
      <c r="B25" s="2">
        <v>-6.4649219999999996</v>
      </c>
      <c r="C25" s="2">
        <v>-19.152162000000001</v>
      </c>
      <c r="D25" s="2">
        <v>12.687239999999999</v>
      </c>
      <c r="E25" s="2" t="s">
        <v>39</v>
      </c>
      <c r="F25" s="2">
        <v>-0.5</v>
      </c>
      <c r="G25" s="2">
        <v>-9</v>
      </c>
      <c r="H25" s="2">
        <f t="shared" si="0"/>
        <v>3.0350780000000004</v>
      </c>
      <c r="I25" s="2">
        <v>23.110876999999999</v>
      </c>
      <c r="J25" s="2">
        <v>22.524538</v>
      </c>
      <c r="K25" s="2">
        <v>20.714317000000001</v>
      </c>
      <c r="L25" s="2">
        <v>22.498638</v>
      </c>
      <c r="M25" s="2">
        <f t="shared" si="2"/>
        <v>22.212092499999997</v>
      </c>
      <c r="N25" s="2">
        <f t="shared" si="1"/>
        <v>0.89873182038372734</v>
      </c>
      <c r="O25" s="2"/>
      <c r="P25" s="2"/>
    </row>
    <row r="26" spans="1:16">
      <c r="A26" t="s">
        <v>40</v>
      </c>
      <c r="B26" s="2">
        <v>-5.7772420000000002</v>
      </c>
      <c r="C26" s="2">
        <v>-18.993122</v>
      </c>
      <c r="D26" s="2">
        <v>13.21588</v>
      </c>
      <c r="E26" s="2" t="s">
        <v>40</v>
      </c>
      <c r="F26" s="2">
        <v>-0.5</v>
      </c>
      <c r="G26" s="2">
        <v>-9</v>
      </c>
      <c r="H26" s="2">
        <f t="shared" si="0"/>
        <v>3.7227579999999998</v>
      </c>
      <c r="I26" s="2">
        <v>21.955546999999999</v>
      </c>
      <c r="J26" s="2">
        <v>22.152688999999999</v>
      </c>
      <c r="K26" s="2">
        <v>21.752946999999999</v>
      </c>
      <c r="L26" s="2">
        <v>21.328959000000001</v>
      </c>
      <c r="M26" s="2">
        <f t="shared" si="2"/>
        <v>21.797535499999999</v>
      </c>
      <c r="N26" s="2">
        <f t="shared" si="1"/>
        <v>0.30522684735250516</v>
      </c>
      <c r="O26" s="2"/>
      <c r="P26" s="2"/>
    </row>
    <row r="27" spans="1:16">
      <c r="A27" t="s">
        <v>41</v>
      </c>
      <c r="B27" s="2">
        <v>-6.0537919999999996</v>
      </c>
      <c r="C27" s="2">
        <v>-18.075773000000002</v>
      </c>
      <c r="D27" s="2">
        <v>12.021981</v>
      </c>
      <c r="E27" s="2" t="s">
        <v>41</v>
      </c>
      <c r="F27" s="2">
        <v>-0.5</v>
      </c>
      <c r="G27" s="2">
        <v>-9</v>
      </c>
      <c r="H27" s="2">
        <f t="shared" si="0"/>
        <v>3.4462080000000004</v>
      </c>
      <c r="I27" s="2">
        <v>23.955613</v>
      </c>
      <c r="J27" s="2">
        <v>24.168780999999999</v>
      </c>
      <c r="K27" s="2">
        <v>24.289802000000002</v>
      </c>
      <c r="L27" s="2">
        <v>24.099067000000002</v>
      </c>
      <c r="M27" s="2">
        <f t="shared" si="2"/>
        <v>24.128315750000002</v>
      </c>
      <c r="N27" s="2">
        <f t="shared" si="1"/>
        <v>0.12082732992865326</v>
      </c>
      <c r="O27" s="2"/>
      <c r="P27" s="2"/>
    </row>
    <row r="28" spans="1:16">
      <c r="A28" t="s">
        <v>42</v>
      </c>
      <c r="B28" s="2">
        <v>-8.2377649999999996</v>
      </c>
      <c r="C28" s="2">
        <v>-16.718637000000001</v>
      </c>
      <c r="D28" s="2">
        <v>8.4808719999999997</v>
      </c>
      <c r="E28" s="2" t="s">
        <v>42</v>
      </c>
      <c r="F28" s="2">
        <v>-0.5</v>
      </c>
      <c r="G28" s="2">
        <v>-9</v>
      </c>
      <c r="H28" s="2">
        <f t="shared" si="0"/>
        <v>1.2622350000000004</v>
      </c>
      <c r="I28" s="2">
        <v>22.123695999999999</v>
      </c>
      <c r="J28" s="2">
        <v>21.440384000000002</v>
      </c>
      <c r="K28" s="2">
        <v>21.479447</v>
      </c>
      <c r="L28" s="2">
        <v>21.911971999999999</v>
      </c>
      <c r="M28" s="2">
        <f t="shared" si="2"/>
        <v>21.738874750000001</v>
      </c>
      <c r="N28" s="2">
        <f t="shared" si="1"/>
        <v>0.28915806132405658</v>
      </c>
      <c r="O28" s="2"/>
      <c r="P28" s="2"/>
    </row>
    <row r="29" spans="1:16">
      <c r="A29" t="s">
        <v>43</v>
      </c>
      <c r="B29" s="2">
        <v>-5.3345260000000003</v>
      </c>
      <c r="C29" s="2">
        <v>-17.923666999999998</v>
      </c>
      <c r="D29" s="2">
        <v>12.589141</v>
      </c>
      <c r="E29" s="2" t="s">
        <v>43</v>
      </c>
      <c r="F29" s="2">
        <v>-0.5</v>
      </c>
      <c r="G29" s="2">
        <v>-9</v>
      </c>
      <c r="H29" s="2">
        <f t="shared" si="0"/>
        <v>4.1654739999999997</v>
      </c>
      <c r="I29" s="2">
        <v>25.308201</v>
      </c>
      <c r="J29" s="2">
        <v>25.281127000000001</v>
      </c>
      <c r="K29" s="2">
        <v>25.704315000000001</v>
      </c>
      <c r="L29" s="2">
        <v>25.083532999999999</v>
      </c>
      <c r="M29" s="2">
        <f t="shared" si="2"/>
        <v>25.344294000000001</v>
      </c>
      <c r="N29" s="2">
        <f t="shared" si="1"/>
        <v>0.22522444033674555</v>
      </c>
      <c r="O29" s="2"/>
      <c r="P29" s="2"/>
    </row>
    <row r="30" spans="1:16">
      <c r="A30" t="s">
        <v>44</v>
      </c>
      <c r="B30" s="2">
        <v>-8.5635840000000005</v>
      </c>
      <c r="C30" s="2">
        <v>-17.505178999999998</v>
      </c>
      <c r="D30" s="2">
        <v>8.9415949999999995</v>
      </c>
      <c r="E30" s="2" t="s">
        <v>44</v>
      </c>
      <c r="F30" s="2">
        <v>-0.5</v>
      </c>
      <c r="G30" s="2">
        <v>-9</v>
      </c>
      <c r="H30" s="2">
        <f t="shared" si="0"/>
        <v>0.93641599999999947</v>
      </c>
      <c r="I30" s="2">
        <v>21.105924000000002</v>
      </c>
      <c r="J30" s="2">
        <v>21.707066000000001</v>
      </c>
      <c r="K30" s="2">
        <v>21.902131000000001</v>
      </c>
      <c r="L30" s="2">
        <v>22.308330000000002</v>
      </c>
      <c r="M30" s="2">
        <f t="shared" si="2"/>
        <v>21.755862749999999</v>
      </c>
      <c r="N30" s="2">
        <f t="shared" si="1"/>
        <v>0.43342126298866257</v>
      </c>
      <c r="O30" s="2"/>
      <c r="P30" s="2"/>
    </row>
    <row r="31" spans="1:16">
      <c r="A31" t="s">
        <v>45</v>
      </c>
      <c r="B31" s="2">
        <v>-5.5670460000000004</v>
      </c>
      <c r="C31" s="2">
        <v>-16.381080999999998</v>
      </c>
      <c r="D31" s="2">
        <v>10.814035000000001</v>
      </c>
      <c r="E31" s="2" t="s">
        <v>45</v>
      </c>
      <c r="F31" s="2">
        <v>-0.5</v>
      </c>
      <c r="G31" s="2">
        <v>-9</v>
      </c>
      <c r="H31" s="2">
        <f t="shared" si="0"/>
        <v>3.9329539999999996</v>
      </c>
      <c r="I31" s="2">
        <v>24.345697999999999</v>
      </c>
      <c r="J31" s="2">
        <v>24.349564999999998</v>
      </c>
      <c r="K31" s="2">
        <v>24.602336000000001</v>
      </c>
      <c r="L31" s="2">
        <v>25.588871999999999</v>
      </c>
      <c r="M31" s="2">
        <f t="shared" si="2"/>
        <v>24.721617749999997</v>
      </c>
      <c r="N31" s="2">
        <f t="shared" si="1"/>
        <v>0.51139441169432753</v>
      </c>
      <c r="O31" s="2"/>
      <c r="P31" s="2"/>
    </row>
    <row r="32" spans="1:16">
      <c r="A32" t="s">
        <v>46</v>
      </c>
      <c r="B32" s="2">
        <v>-6.2188910000000002</v>
      </c>
      <c r="C32" s="2">
        <v>-17.379574999999999</v>
      </c>
      <c r="D32" s="2">
        <v>11.160684</v>
      </c>
      <c r="E32" s="2" t="s">
        <v>46</v>
      </c>
      <c r="F32" s="2">
        <v>-0.5</v>
      </c>
      <c r="G32" s="2">
        <v>-9</v>
      </c>
      <c r="H32" s="2">
        <f t="shared" si="0"/>
        <v>3.2811089999999998</v>
      </c>
      <c r="I32" s="2">
        <v>25.04729</v>
      </c>
      <c r="J32" s="2">
        <v>24.946052000000002</v>
      </c>
      <c r="K32" s="2">
        <v>25.424993000000001</v>
      </c>
      <c r="L32" s="2">
        <v>25.352775000000001</v>
      </c>
      <c r="M32" s="2">
        <f t="shared" si="2"/>
        <v>25.192777499999998</v>
      </c>
      <c r="N32" s="2">
        <f t="shared" si="1"/>
        <v>0.20097470204791931</v>
      </c>
      <c r="O32" s="2"/>
      <c r="P32" s="2"/>
    </row>
    <row r="33" spans="1:16">
      <c r="A33" t="s">
        <v>47</v>
      </c>
      <c r="B33" s="2">
        <v>-7.0894000000000004</v>
      </c>
      <c r="C33" s="2">
        <v>-18.702999999999999</v>
      </c>
      <c r="D33" s="2">
        <v>11.6136</v>
      </c>
      <c r="E33" s="2" t="s">
        <v>47</v>
      </c>
      <c r="F33" s="2">
        <v>-0.5</v>
      </c>
      <c r="G33" s="2">
        <v>-9</v>
      </c>
      <c r="H33" s="2">
        <f t="shared" si="0"/>
        <v>2.4105999999999996</v>
      </c>
      <c r="I33" s="2">
        <v>23.234034000000001</v>
      </c>
      <c r="J33" s="2">
        <v>23.101451000000001</v>
      </c>
      <c r="K33" s="2">
        <v>23.581889</v>
      </c>
      <c r="L33" s="2">
        <v>22.608046000000002</v>
      </c>
      <c r="M33" s="2">
        <f t="shared" si="2"/>
        <v>23.131355000000003</v>
      </c>
      <c r="N33" s="2">
        <f t="shared" si="1"/>
        <v>0.3493817471241159</v>
      </c>
      <c r="O33" s="2"/>
      <c r="P33" s="2"/>
    </row>
    <row r="34" spans="1:16">
      <c r="A34" t="s">
        <v>48</v>
      </c>
      <c r="B34" s="2">
        <v>-6.1454940000000002</v>
      </c>
      <c r="C34" s="2">
        <v>-15.202339</v>
      </c>
      <c r="D34" s="2">
        <v>9.0568449999999991</v>
      </c>
      <c r="E34" s="2" t="s">
        <v>48</v>
      </c>
      <c r="F34" s="2">
        <v>-0.5</v>
      </c>
      <c r="G34" s="2">
        <v>-9</v>
      </c>
      <c r="H34" s="2">
        <f t="shared" si="0"/>
        <v>3.3545059999999998</v>
      </c>
      <c r="I34" s="2">
        <v>24.793610000000001</v>
      </c>
      <c r="J34" s="2">
        <v>24.934729999999998</v>
      </c>
      <c r="K34" s="2">
        <v>24.651527000000002</v>
      </c>
      <c r="L34" s="2">
        <v>24.968671000000001</v>
      </c>
      <c r="M34" s="2">
        <f t="shared" si="2"/>
        <v>24.837134500000001</v>
      </c>
      <c r="N34" s="2">
        <f t="shared" si="1"/>
        <v>0.12566946587079053</v>
      </c>
      <c r="O34" s="2"/>
      <c r="P34" s="2"/>
    </row>
    <row r="35" spans="1:16">
      <c r="A35" t="s">
        <v>49</v>
      </c>
      <c r="B35" s="2">
        <v>-6.3341700000000003</v>
      </c>
      <c r="C35" s="2">
        <v>-14.361962</v>
      </c>
      <c r="D35" s="2">
        <v>8.0277919999999998</v>
      </c>
      <c r="E35" s="2" t="s">
        <v>49</v>
      </c>
      <c r="F35" s="2">
        <v>-0.5</v>
      </c>
      <c r="G35" s="2">
        <v>-9</v>
      </c>
      <c r="H35" s="2">
        <f t="shared" si="0"/>
        <v>3.1658299999999997</v>
      </c>
      <c r="I35" s="2">
        <v>24.151458999999999</v>
      </c>
      <c r="J35" s="2">
        <v>23.909851</v>
      </c>
      <c r="K35" s="2">
        <v>23.739530999999999</v>
      </c>
      <c r="L35" s="2">
        <v>24.901173</v>
      </c>
      <c r="M35" s="2">
        <f t="shared" si="2"/>
        <v>24.175503499999998</v>
      </c>
      <c r="N35" s="2">
        <f t="shared" si="1"/>
        <v>0.44379545759364208</v>
      </c>
      <c r="O35" s="2"/>
      <c r="P35" s="2"/>
    </row>
    <row r="36" spans="1:16">
      <c r="A36" t="s">
        <v>50</v>
      </c>
      <c r="B36" s="2">
        <v>-5.6984599999999999</v>
      </c>
      <c r="C36" s="2">
        <v>-14.823147000000001</v>
      </c>
      <c r="D36" s="2">
        <v>9.1246869999999998</v>
      </c>
      <c r="E36" s="2" t="s">
        <v>50</v>
      </c>
      <c r="F36" s="2">
        <v>-0.5</v>
      </c>
      <c r="G36" s="2">
        <v>-9</v>
      </c>
      <c r="H36" s="2">
        <f t="shared" si="0"/>
        <v>3.8015400000000001</v>
      </c>
      <c r="I36" s="2">
        <v>23.074632000000001</v>
      </c>
      <c r="J36" s="2">
        <v>24.34338</v>
      </c>
      <c r="K36" s="2">
        <v>24.252932999999999</v>
      </c>
      <c r="L36" s="2">
        <v>24.719436000000002</v>
      </c>
      <c r="M36" s="2">
        <f t="shared" si="2"/>
        <v>24.097595250000001</v>
      </c>
      <c r="N36" s="2">
        <f t="shared" si="1"/>
        <v>0.6159707154400178</v>
      </c>
      <c r="O36" s="2"/>
      <c r="P36" s="2"/>
    </row>
    <row r="37" spans="1:16">
      <c r="A37" t="s">
        <v>51</v>
      </c>
      <c r="B37" s="2">
        <v>-7.9779999999999998</v>
      </c>
      <c r="C37" s="2">
        <v>-17.396999999999998</v>
      </c>
      <c r="D37" s="2">
        <v>9.4190000000000005</v>
      </c>
      <c r="E37" s="2" t="s">
        <v>51</v>
      </c>
      <c r="F37" s="2">
        <v>-0.5</v>
      </c>
      <c r="G37" s="2">
        <v>-9</v>
      </c>
      <c r="H37" s="2">
        <f t="shared" si="0"/>
        <v>1.5220000000000002</v>
      </c>
      <c r="I37" s="2">
        <v>23.640187999999998</v>
      </c>
      <c r="J37" s="2">
        <v>23.115769</v>
      </c>
      <c r="K37" s="2">
        <v>23.316452000000002</v>
      </c>
      <c r="L37" s="2">
        <v>23.162244000000001</v>
      </c>
      <c r="M37" s="2">
        <f t="shared" si="2"/>
        <v>23.308663249999999</v>
      </c>
      <c r="N37" s="2">
        <f t="shared" si="1"/>
        <v>0.20531446182791688</v>
      </c>
      <c r="O37" s="2"/>
      <c r="P37" s="2"/>
    </row>
    <row r="38" spans="1:16">
      <c r="A38" t="s">
        <v>52</v>
      </c>
      <c r="B38" s="2">
        <v>-6.0820759999999998</v>
      </c>
      <c r="C38" s="2">
        <v>-15.132631999999999</v>
      </c>
      <c r="D38" s="2">
        <v>9.0505560000000003</v>
      </c>
      <c r="E38" s="2" t="s">
        <v>52</v>
      </c>
      <c r="F38" s="2">
        <v>-0.5</v>
      </c>
      <c r="G38" s="2">
        <v>-9</v>
      </c>
      <c r="H38" s="2">
        <f t="shared" si="0"/>
        <v>3.4179240000000002</v>
      </c>
      <c r="I38" s="2">
        <v>24.07901</v>
      </c>
      <c r="J38" s="2">
        <v>24.142002000000002</v>
      </c>
      <c r="K38" s="2">
        <v>23.680631000000002</v>
      </c>
      <c r="L38" s="2">
        <v>24.582194000000001</v>
      </c>
      <c r="M38" s="2">
        <f t="shared" si="2"/>
        <v>24.120959250000002</v>
      </c>
      <c r="N38" s="2">
        <f t="shared" si="1"/>
        <v>0.31969868597585355</v>
      </c>
      <c r="O38" s="2"/>
      <c r="P38" s="2"/>
    </row>
    <row r="39" spans="1:16">
      <c r="A39" t="s">
        <v>53</v>
      </c>
      <c r="B39" s="2">
        <v>-6.7093999999999996</v>
      </c>
      <c r="C39" s="2">
        <v>-16.48104</v>
      </c>
      <c r="D39" s="2">
        <v>9.7716399999999997</v>
      </c>
      <c r="E39" s="2" t="s">
        <v>53</v>
      </c>
      <c r="F39" s="2">
        <v>-0.5</v>
      </c>
      <c r="G39" s="2">
        <v>-9</v>
      </c>
      <c r="H39" s="2">
        <f t="shared" si="0"/>
        <v>2.7906000000000004</v>
      </c>
      <c r="I39" s="2">
        <v>24.784172999999999</v>
      </c>
      <c r="J39" s="2">
        <v>24.663298999999999</v>
      </c>
      <c r="K39" s="2">
        <v>24.105087999999999</v>
      </c>
      <c r="L39" s="2">
        <v>25.323457000000001</v>
      </c>
      <c r="M39" s="2">
        <f t="shared" si="2"/>
        <v>24.719004250000001</v>
      </c>
      <c r="N39" s="2">
        <f t="shared" si="1"/>
        <v>0.43289904419239406</v>
      </c>
      <c r="O39" s="2"/>
      <c r="P39" s="2"/>
    </row>
    <row r="40" spans="1:16">
      <c r="A40" t="s">
        <v>54</v>
      </c>
      <c r="B40" s="2">
        <v>-6.555536</v>
      </c>
      <c r="C40" s="2">
        <v>-16.548646999999999</v>
      </c>
      <c r="D40" s="2">
        <v>9.9931110000000007</v>
      </c>
      <c r="E40" s="2" t="s">
        <v>54</v>
      </c>
      <c r="F40" s="2">
        <v>-0.5</v>
      </c>
      <c r="G40" s="2">
        <v>-9</v>
      </c>
      <c r="H40" s="2">
        <f t="shared" si="0"/>
        <v>2.944464</v>
      </c>
      <c r="I40" s="2">
        <v>21.312546999999999</v>
      </c>
      <c r="J40" s="2">
        <v>20.922651999999999</v>
      </c>
      <c r="K40" s="2">
        <v>21.419879999999999</v>
      </c>
      <c r="L40" s="2">
        <v>21.312349000000001</v>
      </c>
      <c r="M40" s="2">
        <f t="shared" si="2"/>
        <v>21.241857</v>
      </c>
      <c r="N40" s="2">
        <f t="shared" si="1"/>
        <v>0.18944010842348039</v>
      </c>
      <c r="O40" s="2"/>
      <c r="P40" s="2"/>
    </row>
    <row r="41" spans="1:16">
      <c r="A41" t="s">
        <v>55</v>
      </c>
      <c r="B41" s="2">
        <v>-7.9165000000000001</v>
      </c>
      <c r="C41" s="2">
        <v>-17.084</v>
      </c>
      <c r="D41" s="2">
        <v>9.1675000000000004</v>
      </c>
      <c r="E41" s="2" t="s">
        <v>55</v>
      </c>
      <c r="F41" s="2">
        <v>-0.5</v>
      </c>
      <c r="G41" s="2">
        <v>-9</v>
      </c>
      <c r="H41" s="2">
        <f t="shared" si="0"/>
        <v>1.5834999999999999</v>
      </c>
      <c r="I41" s="2">
        <v>22.946476000000001</v>
      </c>
      <c r="J41" s="2">
        <v>22.378830000000001</v>
      </c>
      <c r="K41" s="2">
        <v>23.328419</v>
      </c>
      <c r="L41" s="2">
        <v>22.741271000000001</v>
      </c>
      <c r="M41" s="2">
        <f t="shared" si="2"/>
        <v>22.848748999999998</v>
      </c>
      <c r="N41" s="2">
        <f t="shared" si="1"/>
        <v>0.34351465124285435</v>
      </c>
      <c r="O41" s="2"/>
      <c r="P41" s="2"/>
    </row>
    <row r="42" spans="1:16">
      <c r="A42" t="s">
        <v>56</v>
      </c>
      <c r="B42" s="2">
        <v>-5.6409900000000004</v>
      </c>
      <c r="C42" s="2">
        <v>-14.628823000000001</v>
      </c>
      <c r="D42" s="2">
        <v>8.9878330000000002</v>
      </c>
      <c r="E42" s="2" t="s">
        <v>56</v>
      </c>
      <c r="F42" s="2">
        <v>-0.5</v>
      </c>
      <c r="G42" s="2">
        <v>-9</v>
      </c>
      <c r="H42" s="2">
        <f t="shared" si="0"/>
        <v>3.8590099999999996</v>
      </c>
      <c r="I42" s="2">
        <v>25.090962999999999</v>
      </c>
      <c r="J42" s="2">
        <v>24.461856000000001</v>
      </c>
      <c r="K42" s="2">
        <v>25.191898999999999</v>
      </c>
      <c r="L42" s="2">
        <v>25.65596</v>
      </c>
      <c r="M42" s="2">
        <f t="shared" si="2"/>
        <v>25.1001695</v>
      </c>
      <c r="N42" s="2">
        <f t="shared" si="1"/>
        <v>0.42568951860041115</v>
      </c>
      <c r="O42" s="2"/>
      <c r="P42" s="2"/>
    </row>
    <row r="43" spans="1:16">
      <c r="A43" t="s">
        <v>57</v>
      </c>
      <c r="B43" s="2">
        <v>-5.8053220000000003</v>
      </c>
      <c r="C43" s="2">
        <v>-16.437550999999999</v>
      </c>
      <c r="D43" s="2">
        <v>10.632229000000001</v>
      </c>
      <c r="E43" s="2" t="s">
        <v>57</v>
      </c>
      <c r="F43" s="2">
        <v>-0.5</v>
      </c>
      <c r="G43" s="2">
        <v>-9</v>
      </c>
      <c r="H43" s="2">
        <f t="shared" si="0"/>
        <v>3.6946779999999997</v>
      </c>
      <c r="I43" s="2">
        <v>24.465420999999999</v>
      </c>
      <c r="J43" s="2">
        <v>23.833262000000001</v>
      </c>
      <c r="K43" s="2">
        <v>24.443847999999999</v>
      </c>
      <c r="L43" s="2">
        <v>24.568249000000002</v>
      </c>
      <c r="M43" s="2">
        <f t="shared" si="2"/>
        <v>24.327694999999999</v>
      </c>
      <c r="N43" s="2">
        <f t="shared" si="1"/>
        <v>0.28930528377908993</v>
      </c>
      <c r="O43" s="2"/>
      <c r="P43" s="2"/>
    </row>
    <row r="44" spans="1:16">
      <c r="A44" t="s">
        <v>58</v>
      </c>
      <c r="B44" s="2">
        <v>-6.1986980000000003</v>
      </c>
      <c r="C44" s="2">
        <v>-14.858687</v>
      </c>
      <c r="D44" s="2">
        <v>8.6599889999999995</v>
      </c>
      <c r="E44" s="2" t="s">
        <v>58</v>
      </c>
      <c r="F44" s="2">
        <v>-0.5</v>
      </c>
      <c r="G44" s="2">
        <v>-9</v>
      </c>
      <c r="H44" s="2">
        <f t="shared" si="0"/>
        <v>3.3013019999999997</v>
      </c>
      <c r="I44" s="2">
        <v>22.578896</v>
      </c>
      <c r="J44" s="2">
        <v>23.389129000000001</v>
      </c>
      <c r="K44" s="2">
        <v>23.139327999999999</v>
      </c>
      <c r="L44" s="2">
        <v>23.632304999999999</v>
      </c>
      <c r="M44" s="2">
        <f t="shared" si="2"/>
        <v>23.184914499999998</v>
      </c>
      <c r="N44" s="2">
        <f t="shared" si="1"/>
        <v>0.39089588537902226</v>
      </c>
      <c r="O44" s="2"/>
      <c r="P44" s="2"/>
    </row>
    <row r="45" spans="1:16">
      <c r="A45" t="s">
        <v>59</v>
      </c>
      <c r="B45" s="2">
        <v>-4.8162820000000002</v>
      </c>
      <c r="C45" s="2">
        <v>-16.215240000000001</v>
      </c>
      <c r="D45" s="2">
        <v>11.398958</v>
      </c>
      <c r="E45" s="2" t="s">
        <v>59</v>
      </c>
      <c r="F45" s="2">
        <v>-0.5</v>
      </c>
      <c r="G45" s="2">
        <v>-9</v>
      </c>
      <c r="H45" s="2">
        <f t="shared" si="0"/>
        <v>4.6837179999999998</v>
      </c>
      <c r="I45" s="2">
        <v>25.684297999999998</v>
      </c>
      <c r="J45" s="2">
        <v>24.644738</v>
      </c>
      <c r="K45" s="2">
        <v>25.494802</v>
      </c>
      <c r="L45" s="2">
        <v>25.684715000000001</v>
      </c>
      <c r="M45" s="2">
        <f t="shared" si="2"/>
        <v>25.377138249999998</v>
      </c>
      <c r="N45" s="2">
        <f t="shared" si="1"/>
        <v>0.4298852909279256</v>
      </c>
      <c r="O45" s="2"/>
      <c r="P45" s="2"/>
    </row>
    <row r="46" spans="1:16">
      <c r="A46" t="s">
        <v>60</v>
      </c>
      <c r="B46" s="2">
        <v>-6.3185799999999999</v>
      </c>
      <c r="C46" s="2">
        <v>-14.909090000000001</v>
      </c>
      <c r="D46" s="2">
        <v>8.5905100000000001</v>
      </c>
      <c r="E46" s="2" t="s">
        <v>60</v>
      </c>
      <c r="F46" s="2">
        <v>-0.5</v>
      </c>
      <c r="G46" s="2">
        <v>-9</v>
      </c>
      <c r="H46" s="2">
        <f t="shared" si="0"/>
        <v>3.1814200000000001</v>
      </c>
      <c r="I46" s="2">
        <v>23.885569</v>
      </c>
      <c r="J46" s="2">
        <v>23.804473000000002</v>
      </c>
      <c r="K46" s="2">
        <v>23.65851</v>
      </c>
      <c r="L46" s="2">
        <v>23.957155</v>
      </c>
      <c r="M46" s="2">
        <f t="shared" si="2"/>
        <v>23.826426750000003</v>
      </c>
      <c r="N46" s="2">
        <f t="shared" si="1"/>
        <v>0.11097937100284687</v>
      </c>
      <c r="O46" s="2"/>
      <c r="P46" s="2"/>
    </row>
    <row r="47" spans="1:16">
      <c r="A47" t="s">
        <v>61</v>
      </c>
      <c r="B47" s="2">
        <v>-5.958386</v>
      </c>
      <c r="C47" s="2">
        <v>-16.815898000000001</v>
      </c>
      <c r="D47" s="2">
        <v>10.857512</v>
      </c>
      <c r="E47" s="2" t="s">
        <v>61</v>
      </c>
      <c r="F47" s="2">
        <v>-0.5</v>
      </c>
      <c r="G47" s="2">
        <v>-9</v>
      </c>
      <c r="H47" s="2">
        <f t="shared" si="0"/>
        <v>3.541614</v>
      </c>
      <c r="I47" s="2">
        <v>24.787866999999999</v>
      </c>
      <c r="J47" s="2">
        <v>23.881001999999999</v>
      </c>
      <c r="K47" s="2">
        <v>24.755281</v>
      </c>
      <c r="L47" s="2">
        <v>24.186145</v>
      </c>
      <c r="M47" s="2">
        <f t="shared" si="2"/>
        <v>24.402573749999998</v>
      </c>
      <c r="N47" s="2">
        <f t="shared" si="1"/>
        <v>0.38462052302326194</v>
      </c>
      <c r="O47" s="2"/>
      <c r="P47" s="2"/>
    </row>
    <row r="48" spans="1:16">
      <c r="A48" t="s">
        <v>62</v>
      </c>
      <c r="B48" s="2">
        <v>-5.9572659999999997</v>
      </c>
      <c r="C48" s="2">
        <v>-17.617715</v>
      </c>
      <c r="D48" s="2">
        <v>11.660449</v>
      </c>
      <c r="E48" s="2" t="s">
        <v>62</v>
      </c>
      <c r="F48" s="2">
        <v>-0.5</v>
      </c>
      <c r="G48" s="2">
        <v>-9</v>
      </c>
      <c r="H48" s="2">
        <f t="shared" si="0"/>
        <v>3.5427340000000003</v>
      </c>
      <c r="I48" s="2">
        <v>24.522935</v>
      </c>
      <c r="J48" s="2">
        <v>24.936695</v>
      </c>
      <c r="K48" s="2">
        <v>24.627046</v>
      </c>
      <c r="L48" s="2">
        <v>24.817785000000001</v>
      </c>
      <c r="M48" s="2">
        <f t="shared" si="2"/>
        <v>24.726115250000003</v>
      </c>
      <c r="N48" s="2">
        <f t="shared" si="1"/>
        <v>0.16112425675604378</v>
      </c>
      <c r="O48" s="2"/>
      <c r="P48" s="2"/>
    </row>
    <row r="49" spans="1:16">
      <c r="A49" t="s">
        <v>63</v>
      </c>
      <c r="B49" s="2">
        <v>-5.8337709999999996</v>
      </c>
      <c r="C49" s="2">
        <v>-16.741682999999998</v>
      </c>
      <c r="D49" s="2">
        <v>10.907912</v>
      </c>
      <c r="E49" s="2" t="s">
        <v>63</v>
      </c>
      <c r="F49" s="2">
        <v>-0.5</v>
      </c>
      <c r="G49" s="2">
        <v>-9</v>
      </c>
      <c r="H49" s="2">
        <f t="shared" si="0"/>
        <v>3.6662290000000004</v>
      </c>
      <c r="I49" s="2">
        <v>25.020343</v>
      </c>
      <c r="J49" s="2">
        <v>24.944607999999999</v>
      </c>
      <c r="K49" s="2">
        <v>24.670029</v>
      </c>
      <c r="L49" s="2">
        <v>24.878713999999999</v>
      </c>
      <c r="M49" s="2">
        <f t="shared" si="2"/>
        <v>24.8784235</v>
      </c>
      <c r="N49" s="2">
        <f t="shared" si="1"/>
        <v>0.13033599324534278</v>
      </c>
      <c r="O49" s="2"/>
      <c r="P49" s="2"/>
    </row>
    <row r="50" spans="1:16">
      <c r="A50" t="s">
        <v>64</v>
      </c>
      <c r="B50" s="2">
        <v>-5.4684100000000004</v>
      </c>
      <c r="C50" s="2">
        <v>-16.730428</v>
      </c>
      <c r="D50" s="2">
        <v>11.262017999999999</v>
      </c>
      <c r="E50" s="2" t="s">
        <v>64</v>
      </c>
      <c r="F50" s="2">
        <v>-0.5</v>
      </c>
      <c r="G50" s="2">
        <v>-9</v>
      </c>
      <c r="H50" s="2">
        <f t="shared" si="0"/>
        <v>4.0315899999999996</v>
      </c>
      <c r="I50" s="2">
        <v>24.990597999999999</v>
      </c>
      <c r="J50" s="2">
        <v>25.695636</v>
      </c>
      <c r="K50" s="2">
        <v>25.595276999999999</v>
      </c>
      <c r="L50" s="2">
        <v>25.318867999999998</v>
      </c>
      <c r="M50" s="2">
        <f t="shared" si="2"/>
        <v>25.400094749999997</v>
      </c>
      <c r="N50" s="2">
        <f t="shared" si="1"/>
        <v>0.27373623908004557</v>
      </c>
      <c r="O50" s="2"/>
      <c r="P50" s="2"/>
    </row>
    <row r="51" spans="1:16">
      <c r="A51" t="s">
        <v>65</v>
      </c>
      <c r="B51" s="2">
        <v>-6.4218120000000001</v>
      </c>
      <c r="C51" s="2">
        <v>-17.717770999999999</v>
      </c>
      <c r="D51" s="2">
        <v>11.295959</v>
      </c>
      <c r="E51" s="2" t="s">
        <v>65</v>
      </c>
      <c r="F51" s="2">
        <v>-0.5</v>
      </c>
      <c r="G51" s="2">
        <v>-9</v>
      </c>
      <c r="H51" s="2">
        <f t="shared" si="0"/>
        <v>3.0781879999999999</v>
      </c>
      <c r="I51" s="2">
        <v>23.557886</v>
      </c>
      <c r="J51" s="2">
        <v>21.713747999999999</v>
      </c>
      <c r="K51" s="2">
        <v>22.216812000000001</v>
      </c>
      <c r="L51" s="2">
        <v>23.149097999999999</v>
      </c>
      <c r="M51" s="2">
        <f t="shared" si="2"/>
        <v>22.659385999999998</v>
      </c>
      <c r="N51" s="2">
        <f t="shared" si="1"/>
        <v>0.73096221952027041</v>
      </c>
      <c r="O51" s="2"/>
      <c r="P51" s="2"/>
    </row>
    <row r="52" spans="1:16">
      <c r="A52" t="s">
        <v>66</v>
      </c>
      <c r="B52" s="2">
        <v>-6.7703759999999997</v>
      </c>
      <c r="C52" s="2">
        <v>-18.031455000000001</v>
      </c>
      <c r="D52" s="2">
        <v>11.261079000000001</v>
      </c>
      <c r="E52" s="2" t="s">
        <v>66</v>
      </c>
      <c r="F52" s="2">
        <v>-0.5</v>
      </c>
      <c r="G52" s="2">
        <v>-9</v>
      </c>
      <c r="H52" s="2">
        <f t="shared" si="0"/>
        <v>2.7296240000000003</v>
      </c>
      <c r="I52" s="2">
        <v>23.622834000000001</v>
      </c>
      <c r="J52" s="2">
        <v>24.343799000000001</v>
      </c>
      <c r="K52" s="2">
        <v>22.934429999999999</v>
      </c>
      <c r="L52" s="2">
        <v>23.321935</v>
      </c>
      <c r="M52" s="2">
        <f t="shared" si="2"/>
        <v>23.555749499999997</v>
      </c>
      <c r="N52" s="2">
        <f t="shared" si="1"/>
        <v>0.51629194407839696</v>
      </c>
      <c r="O52" s="2"/>
      <c r="P52" s="2"/>
    </row>
    <row r="53" spans="1:16">
      <c r="A53" t="s">
        <v>67</v>
      </c>
      <c r="B53" s="2">
        <v>-6.2621859999999998</v>
      </c>
      <c r="C53" s="2">
        <v>-17.071904</v>
      </c>
      <c r="D53" s="2">
        <v>10.809718</v>
      </c>
      <c r="E53" s="2" t="s">
        <v>67</v>
      </c>
      <c r="F53" s="2">
        <v>-0.5</v>
      </c>
      <c r="G53" s="2">
        <v>-9</v>
      </c>
      <c r="H53" s="2">
        <f t="shared" si="0"/>
        <v>3.2378140000000002</v>
      </c>
      <c r="I53" s="2">
        <v>24.189890999999999</v>
      </c>
      <c r="J53" s="2">
        <v>24.632704</v>
      </c>
      <c r="K53" s="2">
        <v>25.154512</v>
      </c>
      <c r="L53" s="2">
        <v>25.171581</v>
      </c>
      <c r="M53" s="2">
        <f t="shared" si="2"/>
        <v>24.787172000000002</v>
      </c>
      <c r="N53" s="2">
        <f t="shared" si="1"/>
        <v>0.40722042890368376</v>
      </c>
      <c r="O53" s="2"/>
      <c r="P53" s="2"/>
    </row>
    <row r="54" spans="1:16">
      <c r="A54" t="s">
        <v>68</v>
      </c>
      <c r="B54" s="2">
        <v>-6.3572110000000004</v>
      </c>
      <c r="C54" s="2">
        <v>-16.367768999999999</v>
      </c>
      <c r="D54" s="2">
        <v>10.010558</v>
      </c>
      <c r="E54" s="2" t="s">
        <v>68</v>
      </c>
      <c r="F54" s="2">
        <v>-0.5</v>
      </c>
      <c r="G54" s="2">
        <v>-9</v>
      </c>
      <c r="H54" s="2">
        <f t="shared" si="0"/>
        <v>3.1427889999999996</v>
      </c>
      <c r="I54" s="2">
        <v>23.157111</v>
      </c>
      <c r="J54" s="2">
        <v>22.938853999999999</v>
      </c>
      <c r="K54" s="2">
        <v>23.638282</v>
      </c>
      <c r="L54" s="2">
        <v>22.747070000000001</v>
      </c>
      <c r="M54" s="2">
        <f t="shared" si="2"/>
        <v>23.120329249999998</v>
      </c>
      <c r="N54" s="2">
        <f t="shared" si="1"/>
        <v>0.33237166035883309</v>
      </c>
      <c r="O54" s="2"/>
      <c r="P54" s="2"/>
    </row>
    <row r="55" spans="1:16">
      <c r="A55" t="s">
        <v>69</v>
      </c>
      <c r="B55" s="2">
        <v>-6.4253220000000004</v>
      </c>
      <c r="C55" s="2">
        <v>-15.518637</v>
      </c>
      <c r="D55" s="2">
        <v>9.0933150000000005</v>
      </c>
      <c r="E55" s="2" t="s">
        <v>69</v>
      </c>
      <c r="F55" s="2">
        <v>-0.5</v>
      </c>
      <c r="G55" s="2">
        <v>-9</v>
      </c>
      <c r="H55" s="2">
        <f t="shared" si="0"/>
        <v>3.0746779999999996</v>
      </c>
      <c r="I55" s="2">
        <v>23.786197000000001</v>
      </c>
      <c r="J55" s="2">
        <v>23.472774999999999</v>
      </c>
      <c r="K55" s="2">
        <v>23.935507999999999</v>
      </c>
      <c r="L55" s="2">
        <v>22.343139999999998</v>
      </c>
      <c r="M55" s="2">
        <f t="shared" si="2"/>
        <v>23.384405000000001</v>
      </c>
      <c r="N55" s="2">
        <f t="shared" si="1"/>
        <v>0.62393777434092001</v>
      </c>
      <c r="O55" s="2"/>
      <c r="P55" s="2"/>
    </row>
    <row r="56" spans="1:16">
      <c r="A56" t="s">
        <v>70</v>
      </c>
      <c r="B56" s="2">
        <v>-6.449338</v>
      </c>
      <c r="C56" s="2">
        <v>-15.580467000000001</v>
      </c>
      <c r="D56" s="2">
        <v>9.1311289999999996</v>
      </c>
      <c r="E56" s="2" t="s">
        <v>70</v>
      </c>
      <c r="F56" s="2">
        <v>-0.5</v>
      </c>
      <c r="G56" s="2">
        <v>-9</v>
      </c>
      <c r="H56" s="2">
        <f t="shared" si="0"/>
        <v>3.050662</v>
      </c>
      <c r="I56" s="2">
        <v>24.491783999999999</v>
      </c>
      <c r="J56" s="2">
        <v>24.379415999999999</v>
      </c>
      <c r="K56" s="2">
        <v>24.046600000000002</v>
      </c>
      <c r="L56" s="2">
        <v>23.741591</v>
      </c>
      <c r="M56" s="2">
        <f t="shared" si="2"/>
        <v>24.16484775</v>
      </c>
      <c r="N56" s="2">
        <f t="shared" si="1"/>
        <v>0.29413247537153603</v>
      </c>
      <c r="O56" s="2"/>
      <c r="P56" s="2"/>
    </row>
    <row r="57" spans="1:16">
      <c r="A57" t="s">
        <v>71</v>
      </c>
      <c r="B57" s="2">
        <v>-7.9919099999999998</v>
      </c>
      <c r="C57" s="2">
        <v>-16.762141</v>
      </c>
      <c r="D57" s="2">
        <v>8.7702310000000008</v>
      </c>
      <c r="E57" s="2" t="s">
        <v>71</v>
      </c>
      <c r="F57" s="2">
        <v>-0.5</v>
      </c>
      <c r="G57" s="2">
        <v>-9</v>
      </c>
      <c r="H57" s="2">
        <f t="shared" si="0"/>
        <v>1.5080900000000002</v>
      </c>
      <c r="I57" s="2">
        <v>22.707249999999998</v>
      </c>
      <c r="J57" s="2">
        <v>22.299012999999999</v>
      </c>
      <c r="K57" s="2">
        <v>20.870477000000001</v>
      </c>
      <c r="L57" s="2">
        <v>21.489004999999999</v>
      </c>
      <c r="M57" s="2">
        <f t="shared" si="2"/>
        <v>21.841436250000001</v>
      </c>
      <c r="N57" s="2">
        <f t="shared" si="1"/>
        <v>0.71168454791549762</v>
      </c>
      <c r="O57" s="2"/>
      <c r="P57" s="2"/>
    </row>
    <row r="58" spans="1:16">
      <c r="A58" t="s">
        <v>72</v>
      </c>
      <c r="B58" s="2">
        <v>-8.1209419999999994</v>
      </c>
      <c r="C58" s="2">
        <v>-16.705575</v>
      </c>
      <c r="D58" s="2">
        <v>8.5846330000000002</v>
      </c>
      <c r="E58" s="2" t="s">
        <v>72</v>
      </c>
      <c r="F58" s="2">
        <v>-0.5</v>
      </c>
      <c r="G58" s="2">
        <v>-9</v>
      </c>
      <c r="H58" s="2">
        <f t="shared" si="0"/>
        <v>1.3790580000000006</v>
      </c>
      <c r="I58" s="2">
        <v>22.379781999999999</v>
      </c>
      <c r="J58" s="2">
        <v>22.069462000000001</v>
      </c>
      <c r="K58" s="2">
        <v>21.892109000000001</v>
      </c>
      <c r="L58" s="2">
        <v>21.703014</v>
      </c>
      <c r="M58" s="2">
        <f t="shared" si="2"/>
        <v>22.011091749999999</v>
      </c>
      <c r="N58" s="2">
        <f t="shared" si="1"/>
        <v>0.24920292001336439</v>
      </c>
      <c r="O58" s="2"/>
      <c r="P58" s="2"/>
    </row>
    <row r="59" spans="1:16">
      <c r="A59" t="s">
        <v>73</v>
      </c>
      <c r="B59" s="2">
        <v>-6.4019180000000002</v>
      </c>
      <c r="C59" s="2">
        <v>-15.199142999999999</v>
      </c>
      <c r="D59" s="2">
        <v>8.7972249999999992</v>
      </c>
      <c r="E59" s="2" t="s">
        <v>73</v>
      </c>
      <c r="F59" s="2">
        <v>-0.5</v>
      </c>
      <c r="G59" s="2">
        <v>-9</v>
      </c>
      <c r="H59" s="2">
        <f t="shared" si="0"/>
        <v>3.0980819999999998</v>
      </c>
      <c r="I59" s="2">
        <v>24.609577999999999</v>
      </c>
      <c r="J59" s="2">
        <v>24.883742000000002</v>
      </c>
      <c r="K59" s="2">
        <v>23.965494</v>
      </c>
      <c r="L59" s="2">
        <v>24.265591000000001</v>
      </c>
      <c r="M59" s="2">
        <f t="shared" si="2"/>
        <v>24.431101249999998</v>
      </c>
      <c r="N59" s="2">
        <f t="shared" si="1"/>
        <v>0.34674246673819437</v>
      </c>
      <c r="O59" s="2"/>
      <c r="P59" s="2"/>
    </row>
    <row r="60" spans="1:16">
      <c r="A60" t="s">
        <v>74</v>
      </c>
      <c r="B60" s="2">
        <v>-5.9860579999999999</v>
      </c>
      <c r="C60" s="2">
        <v>-14.907711000000001</v>
      </c>
      <c r="D60" s="2">
        <v>8.9216529999999992</v>
      </c>
      <c r="E60" s="2" t="s">
        <v>74</v>
      </c>
      <c r="F60" s="2">
        <v>-0.5</v>
      </c>
      <c r="G60" s="2">
        <v>-9</v>
      </c>
      <c r="H60" s="2">
        <f t="shared" si="0"/>
        <v>3.5139420000000001</v>
      </c>
      <c r="I60" s="2">
        <v>24.330594000000001</v>
      </c>
      <c r="J60" s="2">
        <v>23.922764999999998</v>
      </c>
      <c r="K60" s="2">
        <v>24.348949999999999</v>
      </c>
      <c r="L60" s="2">
        <v>24.358129000000002</v>
      </c>
      <c r="M60" s="2">
        <f t="shared" si="2"/>
        <v>24.240109500000003</v>
      </c>
      <c r="N60" s="2">
        <f t="shared" si="1"/>
        <v>0.18348694316013428</v>
      </c>
      <c r="O60" s="2"/>
      <c r="P60" s="2"/>
    </row>
    <row r="61" spans="1:16">
      <c r="A61" t="s">
        <v>75</v>
      </c>
      <c r="B61" s="2">
        <v>-5.6742439999999998</v>
      </c>
      <c r="C61" s="2">
        <v>-16.167209</v>
      </c>
      <c r="D61" s="2">
        <v>10.492965</v>
      </c>
      <c r="E61" s="2" t="s">
        <v>75</v>
      </c>
      <c r="F61" s="2">
        <v>-0.5</v>
      </c>
      <c r="G61" s="2">
        <v>-9</v>
      </c>
      <c r="H61" s="2">
        <f t="shared" si="0"/>
        <v>3.8257560000000002</v>
      </c>
      <c r="I61" s="2">
        <v>25.296883000000001</v>
      </c>
      <c r="J61" s="2">
        <v>24.366028</v>
      </c>
      <c r="K61" s="2">
        <v>24.73583</v>
      </c>
      <c r="L61" s="2">
        <v>24.226756999999999</v>
      </c>
      <c r="M61" s="2">
        <f t="shared" si="2"/>
        <v>24.656374499999998</v>
      </c>
      <c r="N61" s="2">
        <f t="shared" si="1"/>
        <v>0.413955493205792</v>
      </c>
      <c r="O61" s="2"/>
      <c r="P61" s="2"/>
    </row>
    <row r="62" spans="1:16">
      <c r="A62" t="s">
        <v>76</v>
      </c>
      <c r="B62" s="2">
        <v>-7.3253399999999997</v>
      </c>
      <c r="C62" s="2">
        <v>-15.91202</v>
      </c>
      <c r="D62" s="2">
        <v>8.5866799999999994</v>
      </c>
      <c r="E62" s="2" t="s">
        <v>76</v>
      </c>
      <c r="F62" s="2">
        <v>-0.5</v>
      </c>
      <c r="G62" s="2">
        <v>-9</v>
      </c>
      <c r="H62" s="2">
        <f t="shared" si="0"/>
        <v>2.1746600000000003</v>
      </c>
      <c r="I62" s="2">
        <v>23.447644</v>
      </c>
      <c r="J62" s="2">
        <v>23.740182999999998</v>
      </c>
      <c r="K62" s="2">
        <v>23.385221000000001</v>
      </c>
      <c r="L62" s="2">
        <v>23.571553999999999</v>
      </c>
      <c r="M62" s="2">
        <f t="shared" si="2"/>
        <v>23.536150499999998</v>
      </c>
      <c r="N62" s="2">
        <f t="shared" si="1"/>
        <v>0.13555052875311732</v>
      </c>
      <c r="O62" s="2"/>
      <c r="P62" s="2"/>
    </row>
    <row r="63" spans="1:16">
      <c r="A63" t="s">
        <v>77</v>
      </c>
      <c r="B63" s="2">
        <v>-6.2930619999999999</v>
      </c>
      <c r="C63" s="2">
        <v>-16.615431000000001</v>
      </c>
      <c r="D63" s="2">
        <v>10.322369</v>
      </c>
      <c r="E63" s="2" t="s">
        <v>77</v>
      </c>
      <c r="F63" s="2">
        <v>-0.5</v>
      </c>
      <c r="G63" s="2">
        <v>-9</v>
      </c>
      <c r="H63" s="2">
        <f t="shared" si="0"/>
        <v>3.2069380000000001</v>
      </c>
      <c r="I63" s="2">
        <v>23.26538</v>
      </c>
      <c r="J63" s="2">
        <v>22.148797999999999</v>
      </c>
      <c r="K63" s="2">
        <v>23.180375999999999</v>
      </c>
      <c r="L63" s="2">
        <v>23.112029</v>
      </c>
      <c r="M63" s="2">
        <f t="shared" si="2"/>
        <v>22.926645749999999</v>
      </c>
      <c r="N63" s="2">
        <f t="shared" si="1"/>
        <v>0.45236434525964536</v>
      </c>
      <c r="O63" s="2"/>
      <c r="P63" s="2"/>
    </row>
    <row r="64" spans="1:16">
      <c r="A64" t="s">
        <v>78</v>
      </c>
      <c r="B64" s="2">
        <v>-6.4581390000000001</v>
      </c>
      <c r="C64" s="2">
        <v>-15.912025</v>
      </c>
      <c r="D64" s="2">
        <v>9.4538860000000007</v>
      </c>
      <c r="E64" s="2" t="s">
        <v>78</v>
      </c>
      <c r="F64" s="2">
        <v>-0.5</v>
      </c>
      <c r="G64" s="2">
        <v>-9</v>
      </c>
      <c r="H64" s="2">
        <f t="shared" si="0"/>
        <v>3.0418609999999999</v>
      </c>
      <c r="I64" s="2">
        <v>24.496758</v>
      </c>
      <c r="J64" s="2">
        <v>23.995384000000001</v>
      </c>
      <c r="K64" s="2">
        <v>24.099983000000002</v>
      </c>
      <c r="L64" s="2">
        <v>25.198969999999999</v>
      </c>
      <c r="M64" s="2">
        <f t="shared" si="2"/>
        <v>24.447773750000003</v>
      </c>
      <c r="N64" s="2">
        <f t="shared" si="1"/>
        <v>0.47231084956116198</v>
      </c>
      <c r="O64" s="2"/>
      <c r="P64" s="2"/>
    </row>
    <row r="65" spans="1:16">
      <c r="A65" t="s">
        <v>79</v>
      </c>
      <c r="B65" s="2">
        <v>-6.2143879999999996</v>
      </c>
      <c r="C65" s="2">
        <v>-15.139316000000001</v>
      </c>
      <c r="D65" s="2">
        <v>8.9249279999999995</v>
      </c>
      <c r="E65" s="2" t="s">
        <v>79</v>
      </c>
      <c r="F65" s="2">
        <v>-0.5</v>
      </c>
      <c r="G65" s="2">
        <v>-9</v>
      </c>
      <c r="H65" s="2">
        <f t="shared" si="0"/>
        <v>3.2856120000000004</v>
      </c>
      <c r="I65" s="2">
        <v>24.648800999999999</v>
      </c>
      <c r="J65" s="2">
        <v>24.986588000000001</v>
      </c>
      <c r="K65" s="2">
        <v>24.885812999999999</v>
      </c>
      <c r="L65" s="2">
        <v>24.840412000000001</v>
      </c>
      <c r="M65" s="2">
        <f t="shared" si="2"/>
        <v>24.840403500000001</v>
      </c>
      <c r="N65" s="2">
        <f t="shared" si="1"/>
        <v>0.12262080656336495</v>
      </c>
      <c r="O65" s="2"/>
      <c r="P65" s="2"/>
    </row>
    <row r="66" spans="1:16">
      <c r="A66" t="s">
        <v>80</v>
      </c>
      <c r="B66" s="2">
        <v>-6.3616320000000002</v>
      </c>
      <c r="C66" s="2">
        <v>-15.701980000000001</v>
      </c>
      <c r="D66" s="2">
        <v>9.3403480000000005</v>
      </c>
      <c r="E66" s="2" t="s">
        <v>80</v>
      </c>
      <c r="F66" s="2">
        <v>-0.5</v>
      </c>
      <c r="G66" s="2">
        <v>-9</v>
      </c>
      <c r="H66" s="2">
        <f t="shared" ref="H66:H129" si="3">B66-F66-G66</f>
        <v>3.1383679999999998</v>
      </c>
      <c r="I66" s="2">
        <v>23.899519000000002</v>
      </c>
      <c r="J66" s="2">
        <v>23.696262999999998</v>
      </c>
      <c r="K66" s="2">
        <v>22.832367999999999</v>
      </c>
      <c r="L66" s="2">
        <v>23.670701000000001</v>
      </c>
      <c r="M66" s="2">
        <f t="shared" si="2"/>
        <v>23.524712749999999</v>
      </c>
      <c r="N66" s="2">
        <f t="shared" ref="N66:N129" si="4">_xlfn.STDEV.P(I66:L66)</f>
        <v>0.40943956675703452</v>
      </c>
      <c r="O66" s="2"/>
      <c r="P66" s="2"/>
    </row>
    <row r="67" spans="1:16">
      <c r="A67" t="s">
        <v>81</v>
      </c>
      <c r="B67" s="2">
        <v>-5.8890060000000002</v>
      </c>
      <c r="C67" s="2">
        <v>-13.957098999999999</v>
      </c>
      <c r="D67" s="2">
        <v>8.0680929999999993</v>
      </c>
      <c r="E67" s="2" t="s">
        <v>81</v>
      </c>
      <c r="F67" s="2">
        <v>-0.5</v>
      </c>
      <c r="G67" s="2">
        <v>-9</v>
      </c>
      <c r="H67" s="2">
        <f t="shared" si="3"/>
        <v>3.6109939999999998</v>
      </c>
      <c r="I67" s="2">
        <v>25.907461000000001</v>
      </c>
      <c r="J67" s="2">
        <v>24.832978000000001</v>
      </c>
      <c r="K67" s="2">
        <v>24.876906999999999</v>
      </c>
      <c r="L67" s="2">
        <v>25.635679</v>
      </c>
      <c r="M67" s="2">
        <f t="shared" ref="M67:M130" si="5">AVERAGE(I67:L67)</f>
        <v>25.313256249999998</v>
      </c>
      <c r="N67" s="2">
        <f t="shared" si="4"/>
        <v>0.46853590578491194</v>
      </c>
      <c r="O67" s="2"/>
      <c r="P67" s="2"/>
    </row>
    <row r="68" spans="1:16">
      <c r="A68" t="s">
        <v>82</v>
      </c>
      <c r="B68" s="2">
        <v>-7.8482989999999999</v>
      </c>
      <c r="C68" s="2">
        <v>-16.932755</v>
      </c>
      <c r="D68" s="2">
        <v>9.0844559999999994</v>
      </c>
      <c r="E68" s="2" t="s">
        <v>82</v>
      </c>
      <c r="F68" s="2">
        <v>-0.5</v>
      </c>
      <c r="G68" s="2">
        <v>-9</v>
      </c>
      <c r="H68" s="2">
        <f t="shared" si="3"/>
        <v>1.6517010000000001</v>
      </c>
      <c r="I68" s="2">
        <v>22.363759999999999</v>
      </c>
      <c r="J68" s="2">
        <v>23.700303999999999</v>
      </c>
      <c r="K68" s="2">
        <v>22.818444</v>
      </c>
      <c r="L68" s="2">
        <v>22.915400999999999</v>
      </c>
      <c r="M68" s="2">
        <f t="shared" si="5"/>
        <v>22.949477250000001</v>
      </c>
      <c r="N68" s="2">
        <f t="shared" si="4"/>
        <v>0.48092005803531157</v>
      </c>
      <c r="O68" s="2"/>
      <c r="P68" s="2"/>
    </row>
    <row r="69" spans="1:16">
      <c r="A69" t="s">
        <v>83</v>
      </c>
      <c r="B69" s="2">
        <v>-6.1535659999999996</v>
      </c>
      <c r="C69" s="2">
        <v>-15.489525</v>
      </c>
      <c r="D69" s="2">
        <v>9.3359590000000008</v>
      </c>
      <c r="E69" s="2" t="s">
        <v>83</v>
      </c>
      <c r="F69" s="2">
        <v>-0.5</v>
      </c>
      <c r="G69" s="2">
        <v>-9</v>
      </c>
      <c r="H69" s="2">
        <f t="shared" si="3"/>
        <v>3.3464340000000004</v>
      </c>
      <c r="I69" s="2">
        <v>24.493565</v>
      </c>
      <c r="J69" s="2">
        <v>24.519539999999999</v>
      </c>
      <c r="K69" s="2">
        <v>24.29438</v>
      </c>
      <c r="L69" s="2">
        <v>24.861598000000001</v>
      </c>
      <c r="M69" s="2">
        <f t="shared" si="5"/>
        <v>24.54227075</v>
      </c>
      <c r="N69" s="2">
        <f t="shared" si="4"/>
        <v>0.20390479004105713</v>
      </c>
      <c r="O69" s="2"/>
      <c r="P69" s="2"/>
    </row>
    <row r="70" spans="1:16">
      <c r="A70" t="s">
        <v>84</v>
      </c>
      <c r="B70" s="2">
        <v>-9.6732189999999996</v>
      </c>
      <c r="C70" s="2">
        <v>-19.069680000000002</v>
      </c>
      <c r="D70" s="2">
        <v>9.3964610000000004</v>
      </c>
      <c r="E70" s="2" t="s">
        <v>84</v>
      </c>
      <c r="F70" s="2">
        <v>-0.5</v>
      </c>
      <c r="G70" s="2">
        <v>-9</v>
      </c>
      <c r="H70" s="2">
        <f t="shared" si="3"/>
        <v>-0.17321899999999957</v>
      </c>
      <c r="I70" s="2">
        <v>21.105989000000001</v>
      </c>
      <c r="J70" s="2">
        <v>20.745438</v>
      </c>
      <c r="K70" s="2">
        <v>21.33502</v>
      </c>
      <c r="L70" s="2">
        <v>21.582505999999999</v>
      </c>
      <c r="M70" s="2">
        <f t="shared" si="5"/>
        <v>21.192238249999999</v>
      </c>
      <c r="N70" s="2">
        <f t="shared" si="4"/>
        <v>0.30812535653072626</v>
      </c>
      <c r="O70" s="2"/>
      <c r="P70" s="2"/>
    </row>
    <row r="71" spans="1:16">
      <c r="A71" t="s">
        <v>85</v>
      </c>
      <c r="B71" s="2">
        <v>-6.1666999999999996</v>
      </c>
      <c r="C71" s="2">
        <v>-15.375999999999999</v>
      </c>
      <c r="D71" s="2">
        <v>9.2093000000000007</v>
      </c>
      <c r="E71" s="2" t="s">
        <v>85</v>
      </c>
      <c r="F71" s="2">
        <v>-0.5</v>
      </c>
      <c r="G71" s="2">
        <v>-9</v>
      </c>
      <c r="H71" s="2">
        <f t="shared" si="3"/>
        <v>3.3333000000000004</v>
      </c>
      <c r="I71" s="2">
        <v>23.763953999999998</v>
      </c>
      <c r="J71" s="2">
        <v>24.146666</v>
      </c>
      <c r="K71" s="2">
        <v>22.792697</v>
      </c>
      <c r="L71" s="2">
        <v>24.125978</v>
      </c>
      <c r="M71" s="2">
        <f t="shared" si="5"/>
        <v>23.70732375</v>
      </c>
      <c r="N71" s="2">
        <f t="shared" si="4"/>
        <v>0.54955483591465848</v>
      </c>
      <c r="O71" s="2"/>
      <c r="P71" s="2"/>
    </row>
    <row r="72" spans="1:16">
      <c r="A72" t="s">
        <v>86</v>
      </c>
      <c r="B72" s="2">
        <v>-6.8552460000000002</v>
      </c>
      <c r="C72" s="2">
        <v>-15.619899999999999</v>
      </c>
      <c r="D72" s="2">
        <v>8.7646540000000002</v>
      </c>
      <c r="E72" s="2" t="s">
        <v>86</v>
      </c>
      <c r="F72" s="2">
        <v>-0.5</v>
      </c>
      <c r="G72" s="2">
        <v>-9</v>
      </c>
      <c r="H72" s="2">
        <f t="shared" si="3"/>
        <v>2.6447539999999998</v>
      </c>
      <c r="I72" s="2">
        <v>23.135313</v>
      </c>
      <c r="J72" s="2">
        <v>24.012074999999999</v>
      </c>
      <c r="K72" s="2">
        <v>24.016425999999999</v>
      </c>
      <c r="L72" s="2">
        <v>23.840071999999999</v>
      </c>
      <c r="M72" s="2">
        <f t="shared" si="5"/>
        <v>23.750971499999999</v>
      </c>
      <c r="N72" s="2">
        <f t="shared" si="4"/>
        <v>0.36249669550390357</v>
      </c>
      <c r="O72" s="2"/>
      <c r="P72" s="2"/>
    </row>
    <row r="73" spans="1:16">
      <c r="A73" t="s">
        <v>87</v>
      </c>
      <c r="B73" s="2">
        <v>-6.4213139999999997</v>
      </c>
      <c r="C73" s="2">
        <v>-16.537610999999998</v>
      </c>
      <c r="D73" s="2">
        <v>10.116296999999999</v>
      </c>
      <c r="E73" s="2" t="s">
        <v>87</v>
      </c>
      <c r="F73" s="2">
        <v>-0.5</v>
      </c>
      <c r="G73" s="2">
        <v>-9</v>
      </c>
      <c r="H73" s="2">
        <f t="shared" si="3"/>
        <v>3.0786860000000003</v>
      </c>
      <c r="I73" s="2">
        <v>24.266894000000001</v>
      </c>
      <c r="J73" s="2">
        <v>24.422391000000001</v>
      </c>
      <c r="K73" s="2">
        <v>22.903555000000001</v>
      </c>
      <c r="L73" s="2">
        <v>23.740532999999999</v>
      </c>
      <c r="M73" s="2">
        <f t="shared" si="5"/>
        <v>23.833343249999999</v>
      </c>
      <c r="N73" s="2">
        <f t="shared" si="4"/>
        <v>0.59330924418652675</v>
      </c>
      <c r="O73" s="2"/>
      <c r="P73" s="2"/>
    </row>
    <row r="74" spans="1:16">
      <c r="A74" t="s">
        <v>88</v>
      </c>
      <c r="B74" s="2">
        <v>-6.3705080000000001</v>
      </c>
      <c r="C74" s="2">
        <v>-15.561387</v>
      </c>
      <c r="D74" s="2">
        <v>9.1908790000000007</v>
      </c>
      <c r="E74" s="2" t="s">
        <v>88</v>
      </c>
      <c r="F74" s="2">
        <v>-0.5</v>
      </c>
      <c r="G74" s="2">
        <v>-9</v>
      </c>
      <c r="H74" s="2">
        <f t="shared" si="3"/>
        <v>3.1294919999999999</v>
      </c>
      <c r="I74" s="2">
        <v>23.269570000000002</v>
      </c>
      <c r="J74" s="2">
        <v>24.208638000000001</v>
      </c>
      <c r="K74" s="2">
        <v>24.563852000000001</v>
      </c>
      <c r="L74" s="2">
        <v>24.237715999999999</v>
      </c>
      <c r="M74" s="2">
        <f t="shared" si="5"/>
        <v>24.069944</v>
      </c>
      <c r="N74" s="2">
        <f t="shared" si="4"/>
        <v>0.4826818626072451</v>
      </c>
      <c r="O74" s="2"/>
      <c r="P74" s="2"/>
    </row>
    <row r="75" spans="1:16">
      <c r="A75" t="s">
        <v>89</v>
      </c>
      <c r="B75" s="2">
        <v>-7.6349559999999999</v>
      </c>
      <c r="C75" s="2">
        <v>-16.914826000000001</v>
      </c>
      <c r="D75" s="2">
        <v>9.2798700000000007</v>
      </c>
      <c r="E75" s="2" t="s">
        <v>89</v>
      </c>
      <c r="F75" s="2">
        <v>-0.5</v>
      </c>
      <c r="G75" s="2">
        <v>-9</v>
      </c>
      <c r="H75" s="2">
        <f t="shared" si="3"/>
        <v>1.8650440000000001</v>
      </c>
      <c r="I75" s="2">
        <v>22.239104999999999</v>
      </c>
      <c r="J75" s="2">
        <v>23.603693</v>
      </c>
      <c r="K75" s="2">
        <v>22.46848</v>
      </c>
      <c r="L75" s="2">
        <v>22.732783000000001</v>
      </c>
      <c r="M75" s="2">
        <f t="shared" si="5"/>
        <v>22.76101525</v>
      </c>
      <c r="N75" s="2">
        <f t="shared" si="4"/>
        <v>0.51693085413639983</v>
      </c>
      <c r="O75" s="2"/>
      <c r="P75" s="2"/>
    </row>
    <row r="76" spans="1:16">
      <c r="A76" t="s">
        <v>90</v>
      </c>
      <c r="B76" s="2">
        <v>-6.0147870000000001</v>
      </c>
      <c r="C76" s="2">
        <v>-15.375111</v>
      </c>
      <c r="D76" s="2">
        <v>9.3603240000000003</v>
      </c>
      <c r="E76" s="2" t="s">
        <v>90</v>
      </c>
      <c r="F76" s="2">
        <v>-0.5</v>
      </c>
      <c r="G76" s="2">
        <v>-9</v>
      </c>
      <c r="H76" s="2">
        <f t="shared" si="3"/>
        <v>3.4852129999999999</v>
      </c>
      <c r="I76" s="2">
        <v>24.627765</v>
      </c>
      <c r="J76" s="2">
        <v>23.884363</v>
      </c>
      <c r="K76" s="2">
        <v>24.980242000000001</v>
      </c>
      <c r="L76" s="2">
        <v>25.573642</v>
      </c>
      <c r="M76" s="2">
        <f t="shared" si="5"/>
        <v>24.766503</v>
      </c>
      <c r="N76" s="2">
        <f t="shared" si="4"/>
        <v>0.61126445538858187</v>
      </c>
      <c r="O76" s="2"/>
      <c r="P76" s="2"/>
    </row>
    <row r="77" spans="1:16">
      <c r="A77" t="s">
        <v>91</v>
      </c>
      <c r="B77" s="2">
        <v>-6.4255709999999997</v>
      </c>
      <c r="C77" s="2">
        <v>-16.539403</v>
      </c>
      <c r="D77" s="2">
        <v>10.113832</v>
      </c>
      <c r="E77" s="2" t="s">
        <v>91</v>
      </c>
      <c r="F77" s="2">
        <v>-0.5</v>
      </c>
      <c r="G77" s="2">
        <v>-9</v>
      </c>
      <c r="H77" s="2">
        <f t="shared" si="3"/>
        <v>3.0744290000000003</v>
      </c>
      <c r="I77" s="2">
        <v>21.947963000000001</v>
      </c>
      <c r="J77" s="2">
        <v>25.261009999999999</v>
      </c>
      <c r="K77" s="2">
        <v>24.151339</v>
      </c>
      <c r="L77" s="2">
        <v>24.043696000000001</v>
      </c>
      <c r="M77" s="2">
        <f t="shared" si="5"/>
        <v>23.851001999999998</v>
      </c>
      <c r="N77" s="2">
        <f t="shared" si="4"/>
        <v>1.1976031570171723</v>
      </c>
      <c r="O77" s="2"/>
      <c r="P77" s="2"/>
    </row>
    <row r="78" spans="1:16">
      <c r="A78" t="s">
        <v>92</v>
      </c>
      <c r="B78" s="2">
        <v>-8.2452009999999998</v>
      </c>
      <c r="C78" s="2">
        <v>-17.486318000000001</v>
      </c>
      <c r="D78" s="2">
        <v>9.2411169999999991</v>
      </c>
      <c r="E78" s="2" t="s">
        <v>92</v>
      </c>
      <c r="F78" s="2">
        <v>-0.5</v>
      </c>
      <c r="G78" s="2">
        <v>-9</v>
      </c>
      <c r="H78" s="2">
        <f t="shared" si="3"/>
        <v>1.2547990000000002</v>
      </c>
      <c r="I78" s="2">
        <v>22.402517</v>
      </c>
      <c r="J78" s="2">
        <v>22.693128999999999</v>
      </c>
      <c r="K78" s="2">
        <v>21.837647</v>
      </c>
      <c r="L78" s="2">
        <v>22.308598</v>
      </c>
      <c r="M78" s="2">
        <f t="shared" si="5"/>
        <v>22.310472750000002</v>
      </c>
      <c r="N78" s="2">
        <f t="shared" si="4"/>
        <v>0.30759781134329806</v>
      </c>
      <c r="O78" s="2"/>
      <c r="P78" s="2"/>
    </row>
    <row r="79" spans="1:16">
      <c r="A79" t="s">
        <v>93</v>
      </c>
      <c r="B79" s="2">
        <v>-8.2215039999999995</v>
      </c>
      <c r="C79" s="2">
        <v>-17.439709000000001</v>
      </c>
      <c r="D79" s="2">
        <v>9.2182049999999993</v>
      </c>
      <c r="E79" s="2" t="s">
        <v>93</v>
      </c>
      <c r="F79" s="2">
        <v>-0.5</v>
      </c>
      <c r="G79" s="2">
        <v>-9</v>
      </c>
      <c r="H79" s="2">
        <f t="shared" si="3"/>
        <v>1.2784960000000005</v>
      </c>
      <c r="I79" s="2">
        <v>22.697365999999999</v>
      </c>
      <c r="J79" s="2">
        <v>22.598455000000001</v>
      </c>
      <c r="K79" s="2">
        <v>21.478024999999999</v>
      </c>
      <c r="L79" s="2">
        <v>23.125810000000001</v>
      </c>
      <c r="M79" s="2">
        <f t="shared" si="5"/>
        <v>22.474914000000002</v>
      </c>
      <c r="N79" s="2">
        <f t="shared" si="4"/>
        <v>0.60872829573669485</v>
      </c>
      <c r="O79" s="2"/>
      <c r="P79" s="2"/>
    </row>
    <row r="80" spans="1:16">
      <c r="A80" t="s">
        <v>94</v>
      </c>
      <c r="B80" s="2">
        <v>-8.0749669999999991</v>
      </c>
      <c r="C80" s="2">
        <v>-17.665631000000001</v>
      </c>
      <c r="D80" s="2">
        <v>9.5906640000000003</v>
      </c>
      <c r="E80" s="2" t="s">
        <v>94</v>
      </c>
      <c r="F80" s="2">
        <v>-0.5</v>
      </c>
      <c r="G80" s="2">
        <v>-9</v>
      </c>
      <c r="H80" s="2">
        <f t="shared" si="3"/>
        <v>1.4250330000000009</v>
      </c>
      <c r="I80" s="2">
        <v>22.648917999999998</v>
      </c>
      <c r="J80" s="2">
        <v>22.498163999999999</v>
      </c>
      <c r="K80" s="2">
        <v>22.371803</v>
      </c>
      <c r="L80" s="2">
        <v>22.879208999999999</v>
      </c>
      <c r="M80" s="2">
        <f t="shared" si="5"/>
        <v>22.5995235</v>
      </c>
      <c r="N80" s="2">
        <f t="shared" si="4"/>
        <v>0.18894057921804394</v>
      </c>
      <c r="O80" s="2"/>
      <c r="P80" s="2"/>
    </row>
    <row r="81" spans="1:16">
      <c r="A81" t="s">
        <v>95</v>
      </c>
      <c r="B81" s="2">
        <v>-8.3217289999999995</v>
      </c>
      <c r="C81" s="2">
        <v>-17.497821999999999</v>
      </c>
      <c r="D81" s="2">
        <v>9.1760929999999998</v>
      </c>
      <c r="E81" s="2" t="s">
        <v>95</v>
      </c>
      <c r="F81" s="2">
        <v>-0.5</v>
      </c>
      <c r="G81" s="2">
        <v>-9</v>
      </c>
      <c r="H81" s="2">
        <f t="shared" si="3"/>
        <v>1.1782710000000005</v>
      </c>
      <c r="I81" s="2">
        <v>21.079098999999999</v>
      </c>
      <c r="J81" s="2">
        <v>21.313357</v>
      </c>
      <c r="K81" s="2">
        <v>20.971872999999999</v>
      </c>
      <c r="L81" s="2">
        <v>20.716085</v>
      </c>
      <c r="M81" s="2">
        <f t="shared" si="5"/>
        <v>21.020103499999998</v>
      </c>
      <c r="N81" s="2">
        <f t="shared" si="4"/>
        <v>0.21461099328494346</v>
      </c>
      <c r="O81" s="2"/>
      <c r="P81" s="2"/>
    </row>
    <row r="82" spans="1:16">
      <c r="A82" t="s">
        <v>96</v>
      </c>
      <c r="B82" s="2">
        <v>-7.3972259999999999</v>
      </c>
      <c r="C82" s="2">
        <v>-16.874479000000001</v>
      </c>
      <c r="D82" s="2">
        <v>9.4772529999999993</v>
      </c>
      <c r="E82" s="2" t="s">
        <v>96</v>
      </c>
      <c r="F82" s="2">
        <v>-0.5</v>
      </c>
      <c r="G82" s="2">
        <v>-9</v>
      </c>
      <c r="H82" s="2">
        <f t="shared" si="3"/>
        <v>2.1027740000000001</v>
      </c>
      <c r="I82" s="2">
        <v>23.522486000000001</v>
      </c>
      <c r="J82" s="2">
        <v>22.635648</v>
      </c>
      <c r="K82" s="2">
        <v>22.535477</v>
      </c>
      <c r="L82" s="2">
        <v>22.851486000000001</v>
      </c>
      <c r="M82" s="2">
        <f t="shared" si="5"/>
        <v>22.88627425</v>
      </c>
      <c r="N82" s="2">
        <f t="shared" si="4"/>
        <v>0.3846582382364736</v>
      </c>
      <c r="O82" s="2"/>
      <c r="P82" s="2"/>
    </row>
    <row r="83" spans="1:16">
      <c r="A83" t="s">
        <v>97</v>
      </c>
      <c r="B83" s="2">
        <v>-8.8354320000000008</v>
      </c>
      <c r="C83" s="2">
        <v>-15.599415</v>
      </c>
      <c r="D83" s="2">
        <v>6.7639829999999996</v>
      </c>
      <c r="E83" s="2" t="s">
        <v>97</v>
      </c>
      <c r="F83" s="2">
        <v>-0.5</v>
      </c>
      <c r="G83" s="2">
        <v>-9</v>
      </c>
      <c r="H83" s="2">
        <f t="shared" si="3"/>
        <v>0.66456799999999916</v>
      </c>
      <c r="I83" s="2">
        <v>21.804777000000001</v>
      </c>
      <c r="J83" s="2">
        <v>21.565100000000001</v>
      </c>
      <c r="K83" s="2">
        <v>21.207115999999999</v>
      </c>
      <c r="L83" s="2">
        <v>21.267879000000001</v>
      </c>
      <c r="M83" s="2">
        <f t="shared" si="5"/>
        <v>21.461218000000002</v>
      </c>
      <c r="N83" s="2">
        <f t="shared" si="4"/>
        <v>0.24019369877767471</v>
      </c>
      <c r="O83" s="2"/>
      <c r="P83" s="2"/>
    </row>
    <row r="84" spans="1:16">
      <c r="A84" t="s">
        <v>98</v>
      </c>
      <c r="B84" s="2">
        <v>-6.5329680000000003</v>
      </c>
      <c r="C84" s="2">
        <v>-16.787568</v>
      </c>
      <c r="D84" s="2">
        <v>10.2546</v>
      </c>
      <c r="E84" s="2" t="s">
        <v>98</v>
      </c>
      <c r="F84" s="2">
        <v>-0.5</v>
      </c>
      <c r="G84" s="2">
        <v>-9</v>
      </c>
      <c r="H84" s="2">
        <f t="shared" si="3"/>
        <v>2.9670319999999997</v>
      </c>
      <c r="I84" s="2">
        <v>21.652685000000002</v>
      </c>
      <c r="J84" s="2">
        <v>22.793254000000001</v>
      </c>
      <c r="K84" s="2">
        <v>22.432575</v>
      </c>
      <c r="L84" s="2">
        <v>22.563683000000001</v>
      </c>
      <c r="M84" s="2">
        <f t="shared" si="5"/>
        <v>22.360549249999998</v>
      </c>
      <c r="N84" s="2">
        <f t="shared" si="4"/>
        <v>0.42858961319447209</v>
      </c>
      <c r="O84" s="2"/>
      <c r="P84" s="2"/>
    </row>
    <row r="85" spans="1:16">
      <c r="A85" t="s">
        <v>99</v>
      </c>
      <c r="B85" s="2">
        <v>-6.4175789999999999</v>
      </c>
      <c r="C85" s="2">
        <v>-21.634520999999999</v>
      </c>
      <c r="D85" s="2">
        <v>15.216942</v>
      </c>
      <c r="E85" s="2" t="s">
        <v>99</v>
      </c>
      <c r="F85" s="2">
        <v>-0.5</v>
      </c>
      <c r="G85" s="2">
        <v>-9</v>
      </c>
      <c r="H85" s="2">
        <f t="shared" si="3"/>
        <v>3.0824210000000001</v>
      </c>
      <c r="I85" s="2">
        <v>21.903779</v>
      </c>
      <c r="J85" s="2">
        <v>21.996611999999999</v>
      </c>
      <c r="K85" s="2">
        <v>23.002244000000001</v>
      </c>
      <c r="L85" s="2">
        <v>21.526347000000001</v>
      </c>
      <c r="M85" s="2">
        <f t="shared" si="5"/>
        <v>22.107245500000001</v>
      </c>
      <c r="N85" s="2">
        <f t="shared" si="4"/>
        <v>0.54591752358964452</v>
      </c>
      <c r="O85" s="2"/>
      <c r="P85" s="2"/>
    </row>
    <row r="86" spans="1:16">
      <c r="A86" t="s">
        <v>100</v>
      </c>
      <c r="B86" s="2">
        <v>-5.539466</v>
      </c>
      <c r="C86" s="2">
        <v>-15.601184</v>
      </c>
      <c r="D86" s="2">
        <v>10.061718000000001</v>
      </c>
      <c r="E86" s="2" t="s">
        <v>100</v>
      </c>
      <c r="F86" s="2">
        <v>-0.5</v>
      </c>
      <c r="G86" s="2">
        <v>-9</v>
      </c>
      <c r="H86" s="2">
        <f t="shared" si="3"/>
        <v>3.960534</v>
      </c>
      <c r="I86" s="2">
        <v>24.043492000000001</v>
      </c>
      <c r="J86" s="2">
        <v>24.481998999999998</v>
      </c>
      <c r="K86" s="2">
        <v>23.839687999999999</v>
      </c>
      <c r="L86" s="2">
        <v>24.477217</v>
      </c>
      <c r="M86" s="2">
        <f t="shared" si="5"/>
        <v>24.210598999999998</v>
      </c>
      <c r="N86" s="2">
        <f t="shared" si="4"/>
        <v>0.27849723396023141</v>
      </c>
      <c r="O86" s="2"/>
      <c r="P86" s="2"/>
    </row>
    <row r="87" spans="1:16">
      <c r="A87" t="s">
        <v>101</v>
      </c>
      <c r="B87" s="2">
        <v>-8.4267450000000004</v>
      </c>
      <c r="C87" s="2">
        <v>-17.966519999999999</v>
      </c>
      <c r="D87" s="2">
        <v>9.5397750000000006</v>
      </c>
      <c r="E87" s="2" t="s">
        <v>101</v>
      </c>
      <c r="F87" s="2">
        <v>-0.5</v>
      </c>
      <c r="G87" s="2">
        <v>-9</v>
      </c>
      <c r="H87" s="2">
        <f t="shared" si="3"/>
        <v>1.0732549999999996</v>
      </c>
      <c r="I87" s="2">
        <v>21.727979000000001</v>
      </c>
      <c r="J87" s="2">
        <v>21.406735999999999</v>
      </c>
      <c r="K87" s="2">
        <v>21.551006000000001</v>
      </c>
      <c r="L87" s="2">
        <v>21.537355999999999</v>
      </c>
      <c r="M87" s="2">
        <f t="shared" si="5"/>
        <v>21.555769250000001</v>
      </c>
      <c r="N87" s="2">
        <f t="shared" si="4"/>
        <v>0.11426815383862519</v>
      </c>
      <c r="O87" s="2"/>
      <c r="P87" s="2"/>
    </row>
    <row r="88" spans="1:16">
      <c r="A88" t="s">
        <v>102</v>
      </c>
      <c r="B88" s="2">
        <v>-6.1614500000000003</v>
      </c>
      <c r="C88" s="2">
        <v>-15.045427</v>
      </c>
      <c r="D88" s="2">
        <v>8.8839769999999998</v>
      </c>
      <c r="E88" s="2" t="s">
        <v>102</v>
      </c>
      <c r="F88" s="2">
        <v>-0.5</v>
      </c>
      <c r="G88" s="2">
        <v>-9</v>
      </c>
      <c r="H88" s="2">
        <f t="shared" si="3"/>
        <v>3.3385499999999997</v>
      </c>
      <c r="I88" s="2">
        <v>23.871047000000001</v>
      </c>
      <c r="J88" s="2">
        <v>23.291179</v>
      </c>
      <c r="K88" s="2">
        <v>23.422207</v>
      </c>
      <c r="L88" s="2">
        <v>23.411663000000001</v>
      </c>
      <c r="M88" s="2">
        <f t="shared" si="5"/>
        <v>23.499024000000002</v>
      </c>
      <c r="N88" s="2">
        <f t="shared" si="4"/>
        <v>0.22086956125958176</v>
      </c>
      <c r="O88" s="2"/>
      <c r="P88" s="2"/>
    </row>
    <row r="89" spans="1:16">
      <c r="A89" t="s">
        <v>103</v>
      </c>
      <c r="B89" s="2">
        <v>-7.8028930000000001</v>
      </c>
      <c r="C89" s="2">
        <v>-16.708500999999998</v>
      </c>
      <c r="D89" s="2">
        <v>8.9056080000000009</v>
      </c>
      <c r="E89" s="2" t="s">
        <v>103</v>
      </c>
      <c r="F89" s="2">
        <v>-0.5</v>
      </c>
      <c r="G89" s="2">
        <v>-9</v>
      </c>
      <c r="H89" s="2">
        <f t="shared" si="3"/>
        <v>1.6971069999999999</v>
      </c>
      <c r="I89" s="2">
        <v>23.533242999999999</v>
      </c>
      <c r="J89" s="2">
        <v>22.833573000000001</v>
      </c>
      <c r="K89" s="2">
        <v>22.659462999999999</v>
      </c>
      <c r="L89" s="2">
        <v>22.810354</v>
      </c>
      <c r="M89" s="2">
        <f t="shared" si="5"/>
        <v>22.959158250000002</v>
      </c>
      <c r="N89" s="2">
        <f t="shared" si="4"/>
        <v>0.33812161380587197</v>
      </c>
      <c r="O89" s="2"/>
      <c r="P89" s="2"/>
    </row>
    <row r="90" spans="1:16">
      <c r="A90" t="s">
        <v>104</v>
      </c>
      <c r="B90" s="2">
        <v>-6.4081380000000001</v>
      </c>
      <c r="C90" s="2">
        <v>-18.332992999999998</v>
      </c>
      <c r="D90" s="2">
        <v>11.924855000000001</v>
      </c>
      <c r="E90" s="2" t="s">
        <v>104</v>
      </c>
      <c r="F90" s="2">
        <v>-0.5</v>
      </c>
      <c r="G90" s="2">
        <v>-9</v>
      </c>
      <c r="H90" s="2">
        <f t="shared" si="3"/>
        <v>3.0918619999999999</v>
      </c>
      <c r="I90" s="2">
        <v>22.724716000000001</v>
      </c>
      <c r="J90" s="2">
        <v>23.735043000000001</v>
      </c>
      <c r="K90" s="2">
        <v>24.316519</v>
      </c>
      <c r="L90" s="2">
        <v>24.110772999999998</v>
      </c>
      <c r="M90" s="2">
        <f t="shared" si="5"/>
        <v>23.72176275</v>
      </c>
      <c r="N90" s="2">
        <f t="shared" si="4"/>
        <v>0.61223822125148852</v>
      </c>
      <c r="O90" s="2"/>
      <c r="P90" s="2"/>
    </row>
    <row r="91" spans="1:16">
      <c r="A91" t="s">
        <v>105</v>
      </c>
      <c r="B91" s="2">
        <v>-6.1263379999999996</v>
      </c>
      <c r="C91" s="2">
        <v>-15.500434</v>
      </c>
      <c r="D91" s="2">
        <v>9.3740959999999998</v>
      </c>
      <c r="E91" s="2" t="s">
        <v>105</v>
      </c>
      <c r="F91" s="2">
        <v>-0.5</v>
      </c>
      <c r="G91" s="2">
        <v>-9</v>
      </c>
      <c r="H91" s="2">
        <f t="shared" si="3"/>
        <v>3.3736620000000004</v>
      </c>
      <c r="I91" s="2">
        <v>22.730992000000001</v>
      </c>
      <c r="J91" s="2">
        <v>24.418479999999999</v>
      </c>
      <c r="K91" s="2">
        <v>24.383499</v>
      </c>
      <c r="L91" s="2">
        <v>24.758113999999999</v>
      </c>
      <c r="M91" s="2">
        <f t="shared" si="5"/>
        <v>24.072771250000002</v>
      </c>
      <c r="N91" s="2">
        <f t="shared" si="4"/>
        <v>0.78837372406028772</v>
      </c>
      <c r="O91" s="2"/>
      <c r="P91" s="2"/>
    </row>
    <row r="92" spans="1:16">
      <c r="A92" t="s">
        <v>106</v>
      </c>
      <c r="B92" s="2">
        <v>-6.3756740000000001</v>
      </c>
      <c r="C92" s="2">
        <v>-19.003625</v>
      </c>
      <c r="D92" s="2">
        <v>12.627950999999999</v>
      </c>
      <c r="E92" s="2" t="s">
        <v>106</v>
      </c>
      <c r="F92" s="2">
        <v>-0.5</v>
      </c>
      <c r="G92" s="2">
        <v>-9</v>
      </c>
      <c r="H92" s="2">
        <f t="shared" si="3"/>
        <v>3.1243259999999999</v>
      </c>
      <c r="I92" s="2">
        <v>23.054176999999999</v>
      </c>
      <c r="J92" s="2">
        <v>23.117301999999999</v>
      </c>
      <c r="K92" s="2">
        <v>23.173304999999999</v>
      </c>
      <c r="L92" s="2">
        <v>23.831647</v>
      </c>
      <c r="M92" s="2">
        <f t="shared" si="5"/>
        <v>23.294107750000002</v>
      </c>
      <c r="N92" s="2">
        <f t="shared" si="4"/>
        <v>0.31319673837970891</v>
      </c>
      <c r="O92" s="2"/>
      <c r="P92" s="2"/>
    </row>
    <row r="93" spans="1:16">
      <c r="A93" t="s">
        <v>107</v>
      </c>
      <c r="B93" s="2">
        <v>-8.4332019999999996</v>
      </c>
      <c r="C93" s="2">
        <v>-21.214759999999998</v>
      </c>
      <c r="D93" s="2">
        <v>12.781558</v>
      </c>
      <c r="E93" s="2" t="s">
        <v>107</v>
      </c>
      <c r="F93" s="2">
        <v>-0.5</v>
      </c>
      <c r="G93" s="2">
        <v>-9</v>
      </c>
      <c r="H93" s="2">
        <f t="shared" si="3"/>
        <v>1.0667980000000004</v>
      </c>
      <c r="I93" s="2">
        <v>20.674868</v>
      </c>
      <c r="J93" s="2">
        <v>20.448801</v>
      </c>
      <c r="K93" s="2">
        <v>22.031143</v>
      </c>
      <c r="L93" s="2">
        <v>23.04485</v>
      </c>
      <c r="M93" s="2">
        <f t="shared" si="5"/>
        <v>21.549915500000001</v>
      </c>
      <c r="N93" s="2">
        <f t="shared" si="4"/>
        <v>1.0541074821161505</v>
      </c>
      <c r="O93" s="2"/>
      <c r="P93" s="2"/>
    </row>
    <row r="94" spans="1:16">
      <c r="A94" t="s">
        <v>108</v>
      </c>
      <c r="B94" s="2">
        <v>-6.9172339999999997</v>
      </c>
      <c r="C94" s="2">
        <v>-19.341768999999999</v>
      </c>
      <c r="D94" s="2">
        <v>12.424535000000001</v>
      </c>
      <c r="E94" s="2" t="s">
        <v>108</v>
      </c>
      <c r="F94" s="2">
        <v>-0.5</v>
      </c>
      <c r="G94" s="2">
        <v>-9</v>
      </c>
      <c r="H94" s="2">
        <f t="shared" si="3"/>
        <v>2.5827660000000003</v>
      </c>
      <c r="I94" s="2">
        <v>23.131170999999998</v>
      </c>
      <c r="J94" s="2">
        <v>23.542020999999998</v>
      </c>
      <c r="K94" s="2">
        <v>22.894808000000001</v>
      </c>
      <c r="L94" s="2">
        <v>23.298992999999999</v>
      </c>
      <c r="M94" s="2">
        <f t="shared" si="5"/>
        <v>23.216748249999998</v>
      </c>
      <c r="N94" s="2">
        <f t="shared" si="4"/>
        <v>0.23639773216062604</v>
      </c>
      <c r="O94" s="2"/>
      <c r="P94" s="2"/>
    </row>
    <row r="95" spans="1:16">
      <c r="A95" t="s">
        <v>109</v>
      </c>
      <c r="B95" s="2">
        <v>-6.261946</v>
      </c>
      <c r="C95" s="2">
        <v>-17.782474000000001</v>
      </c>
      <c r="D95" s="2">
        <v>11.520528000000001</v>
      </c>
      <c r="E95" s="2" t="s">
        <v>109</v>
      </c>
      <c r="F95" s="2">
        <v>-0.5</v>
      </c>
      <c r="G95" s="2">
        <v>-9</v>
      </c>
      <c r="H95" s="2">
        <f t="shared" si="3"/>
        <v>3.238054</v>
      </c>
      <c r="I95" s="2">
        <v>23.190239999999999</v>
      </c>
      <c r="J95" s="2">
        <v>22.630203999999999</v>
      </c>
      <c r="K95" s="2">
        <v>23.411595999999999</v>
      </c>
      <c r="L95" s="2">
        <v>23.414490000000001</v>
      </c>
      <c r="M95" s="2">
        <f t="shared" si="5"/>
        <v>23.1616325</v>
      </c>
      <c r="N95" s="2">
        <f t="shared" si="4"/>
        <v>0.32002082209873506</v>
      </c>
      <c r="O95" s="2"/>
      <c r="P95" s="2"/>
    </row>
    <row r="96" spans="1:16">
      <c r="A96" t="s">
        <v>110</v>
      </c>
      <c r="B96" s="2">
        <v>-6.8461509999999999</v>
      </c>
      <c r="C96" s="2">
        <v>-19.771104999999999</v>
      </c>
      <c r="D96" s="2">
        <v>12.924954</v>
      </c>
      <c r="E96" s="2" t="s">
        <v>110</v>
      </c>
      <c r="F96" s="2">
        <v>-0.5</v>
      </c>
      <c r="G96" s="2">
        <v>-9</v>
      </c>
      <c r="H96" s="2">
        <f t="shared" si="3"/>
        <v>2.6538490000000001</v>
      </c>
      <c r="I96" s="2">
        <v>21.054207999999999</v>
      </c>
      <c r="J96" s="2">
        <v>20.292265</v>
      </c>
      <c r="K96" s="2">
        <v>23.034091</v>
      </c>
      <c r="L96" s="2">
        <v>20.340962000000001</v>
      </c>
      <c r="M96" s="2">
        <f t="shared" si="5"/>
        <v>21.180381500000003</v>
      </c>
      <c r="N96" s="2">
        <f t="shared" si="4"/>
        <v>1.111927906503497</v>
      </c>
      <c r="O96" s="2"/>
      <c r="P96" s="2"/>
    </row>
    <row r="97" spans="1:16">
      <c r="A97" t="s">
        <v>111</v>
      </c>
      <c r="B97" s="2">
        <v>-6.4606490000000001</v>
      </c>
      <c r="C97" s="2">
        <v>-19.515492999999999</v>
      </c>
      <c r="D97" s="2">
        <v>13.054843999999999</v>
      </c>
      <c r="E97" s="2" t="s">
        <v>111</v>
      </c>
      <c r="F97" s="2">
        <v>-0.5</v>
      </c>
      <c r="G97" s="2">
        <v>-9</v>
      </c>
      <c r="H97" s="2">
        <f t="shared" si="3"/>
        <v>3.0393509999999999</v>
      </c>
      <c r="I97" s="2">
        <v>24.017641000000001</v>
      </c>
      <c r="J97" s="2">
        <v>23.38944</v>
      </c>
      <c r="K97" s="2">
        <v>22.760344</v>
      </c>
      <c r="L97" s="2">
        <v>23.204519000000001</v>
      </c>
      <c r="M97" s="2">
        <f t="shared" si="5"/>
        <v>23.342986000000003</v>
      </c>
      <c r="N97" s="2">
        <f t="shared" si="4"/>
        <v>0.45165311727973306</v>
      </c>
      <c r="O97" s="2"/>
      <c r="P97" s="2"/>
    </row>
    <row r="98" spans="1:16">
      <c r="A98" t="s">
        <v>112</v>
      </c>
      <c r="B98" s="2">
        <v>-7.9710109999999998</v>
      </c>
      <c r="C98" s="2">
        <v>-21.188053</v>
      </c>
      <c r="D98" s="2">
        <v>13.217041999999999</v>
      </c>
      <c r="E98" s="2" t="s">
        <v>112</v>
      </c>
      <c r="F98" s="2">
        <v>-0.5</v>
      </c>
      <c r="G98" s="2">
        <v>-9</v>
      </c>
      <c r="H98" s="2">
        <f t="shared" si="3"/>
        <v>1.5289890000000002</v>
      </c>
      <c r="I98" s="2">
        <v>20.594238000000001</v>
      </c>
      <c r="J98" s="2">
        <v>20.354113999999999</v>
      </c>
      <c r="K98" s="2">
        <v>20.421043999999998</v>
      </c>
      <c r="L98" s="2">
        <v>21.464326</v>
      </c>
      <c r="M98" s="2">
        <f t="shared" si="5"/>
        <v>20.708430499999999</v>
      </c>
      <c r="N98" s="2">
        <f t="shared" si="4"/>
        <v>0.44512613845150706</v>
      </c>
      <c r="O98" s="2"/>
      <c r="P98" s="2"/>
    </row>
    <row r="99" spans="1:16">
      <c r="A99" t="s">
        <v>113</v>
      </c>
      <c r="B99" s="2">
        <v>-8.8397489999999994</v>
      </c>
      <c r="C99" s="2">
        <v>-22.028597000000001</v>
      </c>
      <c r="D99" s="2">
        <v>13.188848</v>
      </c>
      <c r="E99" s="2" t="s">
        <v>113</v>
      </c>
      <c r="F99" s="2">
        <v>-0.5</v>
      </c>
      <c r="G99" s="2">
        <v>-9</v>
      </c>
      <c r="H99" s="2">
        <f t="shared" si="3"/>
        <v>0.66025100000000059</v>
      </c>
      <c r="I99" s="2">
        <v>22.539542000000001</v>
      </c>
      <c r="J99" s="2">
        <v>21.457362</v>
      </c>
      <c r="K99" s="2">
        <v>21.487583000000001</v>
      </c>
      <c r="L99" s="2">
        <v>22.603171</v>
      </c>
      <c r="M99" s="2">
        <f t="shared" si="5"/>
        <v>22.021914500000001</v>
      </c>
      <c r="N99" s="2">
        <f t="shared" si="4"/>
        <v>0.5500061419422968</v>
      </c>
      <c r="O99" s="2"/>
      <c r="P99" s="2"/>
    </row>
    <row r="100" spans="1:16">
      <c r="A100" t="s">
        <v>114</v>
      </c>
      <c r="B100" s="2">
        <v>-6.4808190000000003</v>
      </c>
      <c r="C100" s="2">
        <v>-18.898662000000002</v>
      </c>
      <c r="D100" s="2">
        <v>12.417843</v>
      </c>
      <c r="E100" s="2" t="s">
        <v>114</v>
      </c>
      <c r="F100" s="2">
        <v>-0.5</v>
      </c>
      <c r="G100" s="2">
        <v>-9</v>
      </c>
      <c r="H100" s="2">
        <f t="shared" si="3"/>
        <v>3.0191809999999997</v>
      </c>
      <c r="I100" s="2">
        <v>23.046113999999999</v>
      </c>
      <c r="J100" s="2">
        <v>23.220714999999998</v>
      </c>
      <c r="K100" s="2">
        <v>22.072521999999999</v>
      </c>
      <c r="L100" s="2">
        <v>23.004162000000001</v>
      </c>
      <c r="M100" s="2">
        <f t="shared" si="5"/>
        <v>22.83587825</v>
      </c>
      <c r="N100" s="2">
        <f t="shared" si="4"/>
        <v>0.44814355391346139</v>
      </c>
      <c r="O100" s="2"/>
      <c r="P100" s="2"/>
    </row>
    <row r="101" spans="1:16">
      <c r="A101" t="s">
        <v>115</v>
      </c>
      <c r="B101" s="2">
        <v>-6.147132</v>
      </c>
      <c r="C101" s="2">
        <v>-19.126055999999998</v>
      </c>
      <c r="D101" s="2">
        <v>12.978923999999999</v>
      </c>
      <c r="E101" s="2" t="s">
        <v>115</v>
      </c>
      <c r="F101" s="2">
        <v>-0.5</v>
      </c>
      <c r="G101" s="2">
        <v>-9</v>
      </c>
      <c r="H101" s="2">
        <f t="shared" si="3"/>
        <v>3.352868</v>
      </c>
      <c r="I101" s="2">
        <v>22.925751999999999</v>
      </c>
      <c r="J101" s="2">
        <v>22.329011000000001</v>
      </c>
      <c r="K101" s="2">
        <v>22.846095999999999</v>
      </c>
      <c r="L101" s="2">
        <v>23.418264000000001</v>
      </c>
      <c r="M101" s="2">
        <f t="shared" si="5"/>
        <v>22.879780750000002</v>
      </c>
      <c r="N101" s="2">
        <f t="shared" si="4"/>
        <v>0.38618633658337437</v>
      </c>
      <c r="O101" s="2"/>
      <c r="P101" s="2"/>
    </row>
    <row r="102" spans="1:16">
      <c r="A102" t="s">
        <v>116</v>
      </c>
      <c r="B102" s="2">
        <v>-7.8295170000000001</v>
      </c>
      <c r="C102" s="2">
        <v>-20.453771</v>
      </c>
      <c r="D102" s="2">
        <v>12.624254000000001</v>
      </c>
      <c r="E102" s="2" t="s">
        <v>116</v>
      </c>
      <c r="F102" s="2">
        <v>-0.5</v>
      </c>
      <c r="G102" s="2">
        <v>-9</v>
      </c>
      <c r="H102" s="2">
        <f t="shared" si="3"/>
        <v>1.6704829999999999</v>
      </c>
      <c r="I102" s="2">
        <v>21.305928999999999</v>
      </c>
      <c r="J102" s="2">
        <v>22.252668</v>
      </c>
      <c r="K102" s="2">
        <v>23.093671000000001</v>
      </c>
      <c r="L102" s="2">
        <v>23.061717999999999</v>
      </c>
      <c r="M102" s="2">
        <f t="shared" si="5"/>
        <v>22.428496499999998</v>
      </c>
      <c r="N102" s="2">
        <f t="shared" si="4"/>
        <v>0.73049641289006373</v>
      </c>
      <c r="O102" s="2"/>
      <c r="P102" s="2"/>
    </row>
    <row r="103" spans="1:16">
      <c r="A103" t="s">
        <v>117</v>
      </c>
      <c r="B103" s="2">
        <v>-6.4183260000000004</v>
      </c>
      <c r="C103" s="2">
        <v>-16.528153</v>
      </c>
      <c r="D103" s="2">
        <v>10.109826999999999</v>
      </c>
      <c r="E103" s="2" t="s">
        <v>117</v>
      </c>
      <c r="F103" s="2">
        <v>-0.5</v>
      </c>
      <c r="G103" s="2">
        <v>-9</v>
      </c>
      <c r="H103" s="2">
        <f t="shared" si="3"/>
        <v>3.0816739999999996</v>
      </c>
      <c r="I103" s="2">
        <v>23.189554000000001</v>
      </c>
      <c r="J103" s="2">
        <v>23.102948000000001</v>
      </c>
      <c r="K103" s="2">
        <v>22.326074999999999</v>
      </c>
      <c r="L103" s="2">
        <v>22.480028000000001</v>
      </c>
      <c r="M103" s="2">
        <f t="shared" si="5"/>
        <v>22.774651250000002</v>
      </c>
      <c r="N103" s="2">
        <f t="shared" si="4"/>
        <v>0.37681114617363426</v>
      </c>
      <c r="O103" s="2"/>
      <c r="P103" s="2"/>
    </row>
    <row r="104" spans="1:16">
      <c r="A104" t="s">
        <v>118</v>
      </c>
      <c r="B104" s="2">
        <v>-6.20486</v>
      </c>
      <c r="C104" s="2">
        <v>-16.028271</v>
      </c>
      <c r="D104" s="2">
        <v>9.8234110000000001</v>
      </c>
      <c r="E104" s="2" t="s">
        <v>118</v>
      </c>
      <c r="F104" s="2">
        <v>-0.5</v>
      </c>
      <c r="G104" s="2">
        <v>-9</v>
      </c>
      <c r="H104" s="2">
        <f t="shared" si="3"/>
        <v>3.29514</v>
      </c>
      <c r="I104" s="2">
        <v>23.302154999999999</v>
      </c>
      <c r="J104" s="2">
        <v>23.115593000000001</v>
      </c>
      <c r="K104" s="2">
        <v>22.918984999999999</v>
      </c>
      <c r="L104" s="2">
        <v>23.124542000000002</v>
      </c>
      <c r="M104" s="2">
        <f t="shared" si="5"/>
        <v>23.115318750000004</v>
      </c>
      <c r="N104" s="2">
        <f t="shared" si="4"/>
        <v>0.13559117712516361</v>
      </c>
      <c r="O104" s="2"/>
      <c r="P104" s="2"/>
    </row>
    <row r="105" spans="1:16">
      <c r="A105" t="s">
        <v>119</v>
      </c>
      <c r="B105" s="2">
        <v>-6.1640240000000004</v>
      </c>
      <c r="C105" s="2">
        <v>-20.762819</v>
      </c>
      <c r="D105" s="2">
        <v>14.598795000000001</v>
      </c>
      <c r="E105" s="2" t="s">
        <v>119</v>
      </c>
      <c r="F105" s="2">
        <v>-0.5</v>
      </c>
      <c r="G105" s="2">
        <v>-9</v>
      </c>
      <c r="H105" s="2">
        <f t="shared" si="3"/>
        <v>3.3359759999999996</v>
      </c>
      <c r="I105" s="2">
        <v>21.659867999999999</v>
      </c>
      <c r="J105" s="2">
        <v>21.681258</v>
      </c>
      <c r="K105" s="2">
        <v>22.109978999999999</v>
      </c>
      <c r="L105" s="2">
        <v>22.23658</v>
      </c>
      <c r="M105" s="2">
        <f t="shared" si="5"/>
        <v>21.92192125</v>
      </c>
      <c r="N105" s="2">
        <f t="shared" si="4"/>
        <v>0.25542442719068104</v>
      </c>
      <c r="O105" s="2"/>
      <c r="P105" s="2"/>
    </row>
    <row r="106" spans="1:16">
      <c r="A106" t="s">
        <v>120</v>
      </c>
      <c r="B106" s="2">
        <v>-6.4235790000000001</v>
      </c>
      <c r="C106" s="2">
        <v>-16.924890999999999</v>
      </c>
      <c r="D106" s="2">
        <v>10.501312</v>
      </c>
      <c r="E106" s="2" t="s">
        <v>120</v>
      </c>
      <c r="F106" s="2">
        <v>-0.5</v>
      </c>
      <c r="G106" s="2">
        <v>-9</v>
      </c>
      <c r="H106" s="2">
        <f t="shared" si="3"/>
        <v>3.0764209999999999</v>
      </c>
      <c r="I106" s="2">
        <v>21.996241999999999</v>
      </c>
      <c r="J106" s="2">
        <v>21.554183999999999</v>
      </c>
      <c r="K106" s="2">
        <v>21.976925000000001</v>
      </c>
      <c r="L106" s="2">
        <v>21.953868</v>
      </c>
      <c r="M106" s="2">
        <f t="shared" si="5"/>
        <v>21.870304750000003</v>
      </c>
      <c r="N106" s="2">
        <f t="shared" si="4"/>
        <v>0.1831278337519657</v>
      </c>
      <c r="O106" s="2"/>
      <c r="P106" s="2"/>
    </row>
    <row r="107" spans="1:16">
      <c r="A107" t="s">
        <v>121</v>
      </c>
      <c r="B107" s="2">
        <v>-6.4338059999999997</v>
      </c>
      <c r="C107" s="2">
        <v>-18.866571</v>
      </c>
      <c r="D107" s="2">
        <v>12.432765</v>
      </c>
      <c r="E107" s="2" t="s">
        <v>121</v>
      </c>
      <c r="F107" s="2">
        <v>-0.5</v>
      </c>
      <c r="G107" s="2">
        <v>-9</v>
      </c>
      <c r="H107" s="2">
        <f t="shared" si="3"/>
        <v>3.0661940000000003</v>
      </c>
      <c r="I107" s="2">
        <v>22.411089</v>
      </c>
      <c r="J107" s="2">
        <v>23.277301999999999</v>
      </c>
      <c r="K107" s="2">
        <v>23.577286000000001</v>
      </c>
      <c r="L107" s="2">
        <v>22.432703</v>
      </c>
      <c r="M107" s="2">
        <f t="shared" si="5"/>
        <v>22.924595</v>
      </c>
      <c r="N107" s="2">
        <f t="shared" si="4"/>
        <v>0.51382242093694197</v>
      </c>
      <c r="O107" s="2"/>
      <c r="P107" s="2"/>
    </row>
    <row r="108" spans="1:16">
      <c r="A108" t="s">
        <v>122</v>
      </c>
      <c r="B108" s="2">
        <v>-6.3589260000000003</v>
      </c>
      <c r="C108" s="2">
        <v>-19.808478999999998</v>
      </c>
      <c r="D108" s="2">
        <v>13.449553</v>
      </c>
      <c r="E108" s="2" t="s">
        <v>122</v>
      </c>
      <c r="F108" s="2">
        <v>-0.5</v>
      </c>
      <c r="G108" s="2">
        <v>-9</v>
      </c>
      <c r="H108" s="2">
        <f t="shared" si="3"/>
        <v>3.1410739999999997</v>
      </c>
      <c r="I108" s="2">
        <v>24.000717000000002</v>
      </c>
      <c r="J108" s="2">
        <v>23.271262</v>
      </c>
      <c r="K108" s="2">
        <v>24.184360000000002</v>
      </c>
      <c r="L108" s="2">
        <v>23.915762999999998</v>
      </c>
      <c r="M108" s="2">
        <f t="shared" si="5"/>
        <v>23.8430255</v>
      </c>
      <c r="N108" s="2">
        <f t="shared" si="4"/>
        <v>0.344085779240076</v>
      </c>
      <c r="O108" s="2"/>
      <c r="P108" s="2"/>
    </row>
    <row r="109" spans="1:16">
      <c r="A109" t="s">
        <v>123</v>
      </c>
      <c r="B109" s="2">
        <v>-8.1763949999999994</v>
      </c>
      <c r="C109" s="2">
        <v>-16.266196999999998</v>
      </c>
      <c r="D109" s="2">
        <v>8.0898020000000006</v>
      </c>
      <c r="E109" s="2" t="s">
        <v>123</v>
      </c>
      <c r="F109" s="2">
        <v>-0.5</v>
      </c>
      <c r="G109" s="2">
        <v>-9</v>
      </c>
      <c r="H109" s="2">
        <f t="shared" si="3"/>
        <v>1.3236050000000006</v>
      </c>
      <c r="I109" s="2">
        <v>22.753526000000001</v>
      </c>
      <c r="J109" s="2">
        <v>22.616019000000001</v>
      </c>
      <c r="K109" s="2">
        <v>22.765702000000001</v>
      </c>
      <c r="L109" s="2">
        <v>22.675840000000001</v>
      </c>
      <c r="M109" s="2">
        <f t="shared" si="5"/>
        <v>22.702771750000004</v>
      </c>
      <c r="N109" s="2">
        <f t="shared" si="4"/>
        <v>6.0802074489177405E-2</v>
      </c>
      <c r="O109" s="2"/>
      <c r="P109" s="2"/>
    </row>
    <row r="110" spans="1:16">
      <c r="A110" t="s">
        <v>124</v>
      </c>
      <c r="B110" s="2">
        <v>-8.4477869999999999</v>
      </c>
      <c r="C110" s="2">
        <v>-20.996590000000001</v>
      </c>
      <c r="D110" s="2">
        <v>12.548802999999999</v>
      </c>
      <c r="E110" s="2" t="s">
        <v>124</v>
      </c>
      <c r="F110" s="2">
        <v>-0.5</v>
      </c>
      <c r="G110" s="2">
        <v>-9</v>
      </c>
      <c r="H110" s="2">
        <f t="shared" si="3"/>
        <v>1.0522130000000001</v>
      </c>
      <c r="I110" s="2">
        <v>20.181183000000001</v>
      </c>
      <c r="J110" s="2">
        <v>22.024919000000001</v>
      </c>
      <c r="K110" s="2">
        <v>21.529682000000001</v>
      </c>
      <c r="L110" s="2">
        <v>22.665689</v>
      </c>
      <c r="M110" s="2">
        <f t="shared" si="5"/>
        <v>21.600368250000002</v>
      </c>
      <c r="N110" s="2">
        <f t="shared" si="4"/>
        <v>0.91299438107016151</v>
      </c>
      <c r="O110" s="2"/>
      <c r="P110" s="2"/>
    </row>
    <row r="111" spans="1:16">
      <c r="A111" t="s">
        <v>125</v>
      </c>
      <c r="B111" s="2">
        <v>-8.1986039999999996</v>
      </c>
      <c r="C111" s="2">
        <v>-21.587275000000002</v>
      </c>
      <c r="D111" s="2">
        <v>13.388671</v>
      </c>
      <c r="E111" s="2" t="s">
        <v>125</v>
      </c>
      <c r="F111" s="2">
        <v>-0.5</v>
      </c>
      <c r="G111" s="2">
        <v>-9</v>
      </c>
      <c r="H111" s="2">
        <f t="shared" si="3"/>
        <v>1.3013960000000004</v>
      </c>
      <c r="I111" s="2">
        <v>21.677496999999999</v>
      </c>
      <c r="J111" s="2"/>
      <c r="K111" s="2"/>
      <c r="L111" s="2"/>
      <c r="M111" s="2">
        <f t="shared" si="5"/>
        <v>21.677496999999999</v>
      </c>
      <c r="N111" s="2">
        <f t="shared" si="4"/>
        <v>0</v>
      </c>
      <c r="O111" s="2"/>
      <c r="P111" s="2"/>
    </row>
    <row r="112" spans="1:16">
      <c r="A112" t="s">
        <v>126</v>
      </c>
      <c r="B112" s="2">
        <v>-6.8845159999999996</v>
      </c>
      <c r="C112" s="2">
        <v>-18.311156</v>
      </c>
      <c r="D112" s="2">
        <v>11.426640000000001</v>
      </c>
      <c r="E112" s="2" t="s">
        <v>126</v>
      </c>
      <c r="F112" s="2">
        <v>-0.5</v>
      </c>
      <c r="G112" s="2">
        <v>-9</v>
      </c>
      <c r="H112" s="2">
        <f t="shared" si="3"/>
        <v>2.6154840000000004</v>
      </c>
      <c r="I112" s="2">
        <v>21.830317999999998</v>
      </c>
      <c r="J112" s="2">
        <v>22.239993999999999</v>
      </c>
      <c r="K112" s="2">
        <v>22.800201000000001</v>
      </c>
      <c r="L112" s="2">
        <v>22.209717000000001</v>
      </c>
      <c r="M112" s="2">
        <f t="shared" si="5"/>
        <v>22.2700575</v>
      </c>
      <c r="N112" s="2">
        <f t="shared" si="4"/>
        <v>0.3460374793374999</v>
      </c>
      <c r="O112" s="2"/>
      <c r="P112" s="2"/>
    </row>
    <row r="113" spans="1:16">
      <c r="A113" t="s">
        <v>127</v>
      </c>
      <c r="B113" s="2">
        <v>-6.4213139999999997</v>
      </c>
      <c r="C113" s="2">
        <v>-19.359631</v>
      </c>
      <c r="D113" s="2">
        <v>12.938317</v>
      </c>
      <c r="E113" s="2" t="s">
        <v>127</v>
      </c>
      <c r="F113" s="2">
        <v>-0.5</v>
      </c>
      <c r="G113" s="2">
        <v>-9</v>
      </c>
      <c r="H113" s="2">
        <f t="shared" si="3"/>
        <v>3.0786860000000003</v>
      </c>
      <c r="I113" s="2">
        <v>24.181168</v>
      </c>
      <c r="J113" s="2">
        <v>23.770811999999999</v>
      </c>
      <c r="K113" s="2">
        <v>24.561603000000002</v>
      </c>
      <c r="L113" s="2">
        <v>23.840827999999998</v>
      </c>
      <c r="M113" s="2">
        <f t="shared" si="5"/>
        <v>24.08860275</v>
      </c>
      <c r="N113" s="2">
        <f t="shared" si="4"/>
        <v>0.31411815035538487</v>
      </c>
      <c r="O113" s="2"/>
      <c r="P113" s="2"/>
    </row>
    <row r="114" spans="1:16">
      <c r="A114" t="s">
        <v>128</v>
      </c>
      <c r="B114" s="2">
        <v>-6.3577009999999996</v>
      </c>
      <c r="C114" s="2">
        <v>-20.576405999999999</v>
      </c>
      <c r="D114" s="2">
        <v>14.218705</v>
      </c>
      <c r="E114" s="2" t="s">
        <v>128</v>
      </c>
      <c r="F114" s="2">
        <v>-0.5</v>
      </c>
      <c r="G114" s="2">
        <v>-9</v>
      </c>
      <c r="H114" s="2">
        <f t="shared" si="3"/>
        <v>3.1422990000000004</v>
      </c>
      <c r="I114" s="2">
        <v>22.188894000000001</v>
      </c>
      <c r="J114" s="2">
        <v>23.842576000000001</v>
      </c>
      <c r="K114" s="2">
        <v>23.408697</v>
      </c>
      <c r="L114" s="2">
        <v>23.713697</v>
      </c>
      <c r="M114" s="2">
        <f t="shared" si="5"/>
        <v>23.288466</v>
      </c>
      <c r="N114" s="2">
        <f t="shared" si="4"/>
        <v>0.65409734978938694</v>
      </c>
      <c r="O114" s="2"/>
      <c r="P114" s="2"/>
    </row>
    <row r="115" spans="1:16">
      <c r="A115" t="s">
        <v>129</v>
      </c>
      <c r="B115" s="2">
        <v>-6.4676939999999998</v>
      </c>
      <c r="C115" s="2">
        <v>-18.232666999999999</v>
      </c>
      <c r="D115" s="2">
        <v>11.764972999999999</v>
      </c>
      <c r="E115" s="2" t="s">
        <v>129</v>
      </c>
      <c r="F115" s="2">
        <v>-0.5</v>
      </c>
      <c r="G115" s="2">
        <v>-9</v>
      </c>
      <c r="H115" s="2">
        <f t="shared" si="3"/>
        <v>3.0323060000000002</v>
      </c>
      <c r="I115" s="2">
        <v>22.600345000000001</v>
      </c>
      <c r="J115" s="2">
        <v>23.416191999999999</v>
      </c>
      <c r="K115" s="2">
        <v>22.035647999999998</v>
      </c>
      <c r="L115" s="2">
        <v>22.849163000000001</v>
      </c>
      <c r="M115" s="2">
        <f t="shared" si="5"/>
        <v>22.725337</v>
      </c>
      <c r="N115" s="2">
        <f t="shared" si="4"/>
        <v>0.49596053927858025</v>
      </c>
      <c r="O115" s="2"/>
      <c r="P115" s="2"/>
    </row>
    <row r="116" spans="1:16">
      <c r="A116" t="s">
        <v>130</v>
      </c>
      <c r="B116" s="2">
        <v>-6.4240769999999996</v>
      </c>
      <c r="C116" s="2">
        <v>-18.162434999999999</v>
      </c>
      <c r="D116" s="2">
        <v>11.738358</v>
      </c>
      <c r="E116" s="2" t="s">
        <v>130</v>
      </c>
      <c r="F116" s="2">
        <v>-0.5</v>
      </c>
      <c r="G116" s="2">
        <v>-9</v>
      </c>
      <c r="H116" s="2">
        <f t="shared" si="3"/>
        <v>3.0759230000000004</v>
      </c>
      <c r="I116" s="2">
        <v>22.041042000000001</v>
      </c>
      <c r="J116" s="2">
        <v>22.317606000000001</v>
      </c>
      <c r="K116" s="2">
        <v>22.829484999999998</v>
      </c>
      <c r="L116" s="2">
        <v>22.863769999999999</v>
      </c>
      <c r="M116" s="2">
        <f t="shared" si="5"/>
        <v>22.512975749999999</v>
      </c>
      <c r="N116" s="2">
        <f t="shared" si="4"/>
        <v>0.34789564339495066</v>
      </c>
      <c r="O116" s="2"/>
      <c r="P116" s="2"/>
    </row>
    <row r="117" spans="1:16">
      <c r="A117" t="s">
        <v>131</v>
      </c>
      <c r="B117" s="2">
        <v>-6.3845780000000003</v>
      </c>
      <c r="C117" s="2">
        <v>-18.968959000000002</v>
      </c>
      <c r="D117" s="2">
        <v>12.584381</v>
      </c>
      <c r="E117" s="2" t="s">
        <v>131</v>
      </c>
      <c r="F117" s="2">
        <v>-0.5</v>
      </c>
      <c r="G117" s="2">
        <v>-9</v>
      </c>
      <c r="H117" s="2">
        <f t="shared" si="3"/>
        <v>3.1154219999999997</v>
      </c>
      <c r="I117" s="2">
        <v>20.790288</v>
      </c>
      <c r="J117" s="2">
        <v>20.023083</v>
      </c>
      <c r="K117" s="2">
        <v>21.361547999999999</v>
      </c>
      <c r="L117" s="2">
        <v>21.525708000000002</v>
      </c>
      <c r="M117" s="2">
        <f t="shared" si="5"/>
        <v>20.925156749999999</v>
      </c>
      <c r="N117" s="2">
        <f t="shared" si="4"/>
        <v>0.58801057752364272</v>
      </c>
      <c r="O117" s="2"/>
      <c r="P117" s="2"/>
    </row>
    <row r="118" spans="1:16">
      <c r="A118" t="s">
        <v>132</v>
      </c>
      <c r="B118" s="2">
        <v>-6.396458</v>
      </c>
      <c r="C118" s="2">
        <v>-18.020263</v>
      </c>
      <c r="D118" s="2">
        <v>11.623805000000001</v>
      </c>
      <c r="E118" s="2" t="s">
        <v>132</v>
      </c>
      <c r="F118" s="2">
        <v>-0.5</v>
      </c>
      <c r="G118" s="2">
        <v>-9</v>
      </c>
      <c r="H118" s="2">
        <f t="shared" si="3"/>
        <v>3.103542</v>
      </c>
      <c r="I118" s="2">
        <v>23.090568999999999</v>
      </c>
      <c r="J118" s="2">
        <v>22.926261</v>
      </c>
      <c r="K118" s="2">
        <v>23.000298000000001</v>
      </c>
      <c r="L118" s="2">
        <v>20.597135000000002</v>
      </c>
      <c r="M118" s="2">
        <f t="shared" si="5"/>
        <v>22.403565749999999</v>
      </c>
      <c r="N118" s="2">
        <f t="shared" si="4"/>
        <v>1.0445651275313981</v>
      </c>
      <c r="O118" s="2"/>
      <c r="P118" s="2"/>
    </row>
    <row r="119" spans="1:16">
      <c r="A119" t="s">
        <v>133</v>
      </c>
      <c r="B119" s="2">
        <v>-6.4155870000000004</v>
      </c>
      <c r="C119" s="2">
        <v>-16.991790999999999</v>
      </c>
      <c r="D119" s="2">
        <v>10.576204000000001</v>
      </c>
      <c r="E119" s="2" t="s">
        <v>133</v>
      </c>
      <c r="F119" s="2">
        <v>-0.5</v>
      </c>
      <c r="G119" s="2">
        <v>-9</v>
      </c>
      <c r="H119" s="2">
        <f t="shared" si="3"/>
        <v>3.0844129999999996</v>
      </c>
      <c r="I119" s="2">
        <v>24.045435000000001</v>
      </c>
      <c r="J119" s="2">
        <v>22.248346000000002</v>
      </c>
      <c r="K119" s="2">
        <v>23.788263000000001</v>
      </c>
      <c r="L119" s="2">
        <v>23.115442999999999</v>
      </c>
      <c r="M119" s="2">
        <f t="shared" si="5"/>
        <v>23.299371749999999</v>
      </c>
      <c r="N119" s="2">
        <f t="shared" si="4"/>
        <v>0.69536140595498064</v>
      </c>
      <c r="O119" s="2"/>
      <c r="P119" s="2"/>
    </row>
    <row r="120" spans="1:16">
      <c r="A120" t="s">
        <v>134</v>
      </c>
      <c r="B120" s="2">
        <v>-6.4980440000000002</v>
      </c>
      <c r="C120" s="2">
        <v>-18.900426</v>
      </c>
      <c r="D120" s="2">
        <v>12.402381999999999</v>
      </c>
      <c r="E120" s="2" t="s">
        <v>134</v>
      </c>
      <c r="F120" s="2">
        <v>-0.5</v>
      </c>
      <c r="G120" s="2">
        <v>-9</v>
      </c>
      <c r="H120" s="2">
        <f t="shared" si="3"/>
        <v>3.0019559999999998</v>
      </c>
      <c r="I120" s="2">
        <v>23.323087999999998</v>
      </c>
      <c r="J120" s="2">
        <v>24.059842</v>
      </c>
      <c r="K120" s="2">
        <v>23.427582000000001</v>
      </c>
      <c r="L120" s="2">
        <v>23.089141000000001</v>
      </c>
      <c r="M120" s="2">
        <f t="shared" si="5"/>
        <v>23.47491325</v>
      </c>
      <c r="N120" s="2">
        <f t="shared" si="4"/>
        <v>0.35925374918389819</v>
      </c>
      <c r="O120" s="2"/>
      <c r="P120" s="2"/>
    </row>
    <row r="121" spans="1:16">
      <c r="A121" t="s">
        <v>135</v>
      </c>
      <c r="B121" s="2">
        <v>-6.3974460000000004</v>
      </c>
      <c r="C121" s="2">
        <v>-18.877959000000001</v>
      </c>
      <c r="D121" s="2">
        <v>12.480513</v>
      </c>
      <c r="E121" s="2" t="s">
        <v>135</v>
      </c>
      <c r="F121" s="2">
        <v>-0.5</v>
      </c>
      <c r="G121" s="2">
        <v>-9</v>
      </c>
      <c r="H121" s="2">
        <f t="shared" si="3"/>
        <v>3.1025539999999996</v>
      </c>
      <c r="I121" s="2">
        <v>23.562412999999999</v>
      </c>
      <c r="J121" s="2">
        <v>23.604144999999999</v>
      </c>
      <c r="K121" s="2">
        <v>24.046416000000001</v>
      </c>
      <c r="L121" s="2">
        <v>23.202911</v>
      </c>
      <c r="M121" s="2">
        <f t="shared" si="5"/>
        <v>23.603971250000001</v>
      </c>
      <c r="N121" s="2">
        <f t="shared" si="4"/>
        <v>0.29930494452345352</v>
      </c>
      <c r="O121" s="2"/>
      <c r="P121" s="2"/>
    </row>
    <row r="122" spans="1:16">
      <c r="A122" t="s">
        <v>136</v>
      </c>
      <c r="B122" s="2">
        <v>-6.4470799999999997</v>
      </c>
      <c r="C122" s="2">
        <v>-20.498080999999999</v>
      </c>
      <c r="D122" s="2">
        <v>14.051000999999999</v>
      </c>
      <c r="E122" s="2" t="s">
        <v>136</v>
      </c>
      <c r="F122" s="2">
        <v>-0.5</v>
      </c>
      <c r="G122" s="2">
        <v>-9</v>
      </c>
      <c r="H122" s="2">
        <f t="shared" si="3"/>
        <v>3.0529200000000003</v>
      </c>
      <c r="I122" s="2">
        <v>23.195634999999999</v>
      </c>
      <c r="J122" s="2">
        <v>22.418782</v>
      </c>
      <c r="K122" s="2">
        <v>22.221772999999999</v>
      </c>
      <c r="L122" s="2">
        <v>22.091837000000002</v>
      </c>
      <c r="M122" s="2">
        <f t="shared" si="5"/>
        <v>22.48200675</v>
      </c>
      <c r="N122" s="2">
        <f t="shared" si="4"/>
        <v>0.42814036444393683</v>
      </c>
      <c r="O122" s="2"/>
      <c r="P122" s="2"/>
    </row>
    <row r="123" spans="1:16">
      <c r="A123" t="s">
        <v>137</v>
      </c>
      <c r="B123" s="2">
        <v>-6.2496960000000001</v>
      </c>
      <c r="C123" s="2">
        <v>-20.120739</v>
      </c>
      <c r="D123" s="2">
        <v>13.871043</v>
      </c>
      <c r="E123" s="2" t="s">
        <v>137</v>
      </c>
      <c r="F123" s="2">
        <v>-0.5</v>
      </c>
      <c r="G123" s="2">
        <v>-9</v>
      </c>
      <c r="H123" s="2">
        <f t="shared" si="3"/>
        <v>3.2503039999999999</v>
      </c>
      <c r="I123" s="2">
        <v>23.668896</v>
      </c>
      <c r="J123" s="2">
        <v>23.578116999999999</v>
      </c>
      <c r="K123" s="2">
        <v>23.181507</v>
      </c>
      <c r="L123" s="2">
        <v>23.594445</v>
      </c>
      <c r="M123" s="2">
        <f t="shared" si="5"/>
        <v>23.50574125</v>
      </c>
      <c r="N123" s="2">
        <f t="shared" si="4"/>
        <v>0.19029840105262974</v>
      </c>
      <c r="O123" s="2"/>
      <c r="P123" s="2"/>
    </row>
    <row r="124" spans="1:16">
      <c r="A124" t="s">
        <v>138</v>
      </c>
      <c r="B124" s="2">
        <v>-6.3393220000000001</v>
      </c>
      <c r="C124" s="2">
        <v>-19.844003000000001</v>
      </c>
      <c r="D124" s="2">
        <v>13.504681</v>
      </c>
      <c r="E124" s="2" t="s">
        <v>138</v>
      </c>
      <c r="F124" s="2">
        <v>-0.5</v>
      </c>
      <c r="G124" s="2">
        <v>-9</v>
      </c>
      <c r="H124" s="2">
        <f t="shared" si="3"/>
        <v>3.1606779999999999</v>
      </c>
      <c r="I124" s="2">
        <v>23.515293</v>
      </c>
      <c r="J124" s="2">
        <v>23.438230000000001</v>
      </c>
      <c r="K124" s="2">
        <v>23.3033</v>
      </c>
      <c r="L124" s="2">
        <v>24.185298</v>
      </c>
      <c r="M124" s="2">
        <f t="shared" si="5"/>
        <v>23.61053025</v>
      </c>
      <c r="N124" s="2">
        <f t="shared" si="4"/>
        <v>0.34040633913484525</v>
      </c>
      <c r="O124" s="2"/>
      <c r="P124" s="2"/>
    </row>
    <row r="125" spans="1:16">
      <c r="A125" t="s">
        <v>139</v>
      </c>
      <c r="B125" s="2">
        <v>-6.4435799999999999</v>
      </c>
      <c r="C125" s="2">
        <v>-19.408975000000002</v>
      </c>
      <c r="D125" s="2">
        <v>12.965394999999999</v>
      </c>
      <c r="E125" s="2" t="s">
        <v>139</v>
      </c>
      <c r="F125" s="2">
        <v>-0.5</v>
      </c>
      <c r="G125" s="2">
        <v>-9</v>
      </c>
      <c r="H125" s="2">
        <f t="shared" si="3"/>
        <v>3.0564200000000001</v>
      </c>
      <c r="I125" s="2">
        <v>22.986872000000002</v>
      </c>
      <c r="J125" s="2">
        <v>23.182061999999998</v>
      </c>
      <c r="K125" s="2">
        <v>23.084544000000001</v>
      </c>
      <c r="L125" s="2">
        <v>22.971166</v>
      </c>
      <c r="M125" s="2">
        <f t="shared" si="5"/>
        <v>23.056160999999999</v>
      </c>
      <c r="N125" s="2">
        <f t="shared" si="4"/>
        <v>8.4678468390729913E-2</v>
      </c>
      <c r="O125" s="2"/>
      <c r="P125" s="2"/>
    </row>
    <row r="126" spans="1:16">
      <c r="A126" t="s">
        <v>140</v>
      </c>
      <c r="B126" s="2">
        <v>-8.5452030000000008</v>
      </c>
      <c r="C126" s="2">
        <v>-21.289807</v>
      </c>
      <c r="D126" s="2">
        <v>12.744604000000001</v>
      </c>
      <c r="E126" s="2" t="s">
        <v>140</v>
      </c>
      <c r="F126" s="2">
        <v>-0.5</v>
      </c>
      <c r="G126" s="2">
        <v>-9</v>
      </c>
      <c r="H126" s="2">
        <f t="shared" si="3"/>
        <v>0.95479699999999923</v>
      </c>
      <c r="I126" s="2">
        <v>21.607068000000002</v>
      </c>
      <c r="J126" s="2">
        <v>21.738578</v>
      </c>
      <c r="K126" s="2">
        <v>22.243492</v>
      </c>
      <c r="L126" s="2">
        <v>22.134467999999998</v>
      </c>
      <c r="M126" s="2">
        <f t="shared" si="5"/>
        <v>21.930901500000001</v>
      </c>
      <c r="N126" s="2">
        <f t="shared" si="4"/>
        <v>0.26505122381673601</v>
      </c>
      <c r="O126" s="2"/>
      <c r="P126" s="2"/>
    </row>
    <row r="127" spans="1:16">
      <c r="A127" t="s">
        <v>141</v>
      </c>
      <c r="B127" s="2">
        <v>-6.4606490000000001</v>
      </c>
      <c r="C127" s="2">
        <v>-21.242915</v>
      </c>
      <c r="D127" s="2">
        <v>14.782266</v>
      </c>
      <c r="E127" s="2" t="s">
        <v>141</v>
      </c>
      <c r="F127" s="2">
        <v>-0.5</v>
      </c>
      <c r="G127" s="2">
        <v>-9</v>
      </c>
      <c r="H127" s="2">
        <f t="shared" si="3"/>
        <v>3.0393509999999999</v>
      </c>
      <c r="I127" s="2">
        <v>22.711207999999999</v>
      </c>
      <c r="J127" s="2">
        <v>23.064696000000001</v>
      </c>
      <c r="K127" s="2">
        <v>22.109207000000001</v>
      </c>
      <c r="L127" s="2">
        <v>22.616935000000002</v>
      </c>
      <c r="M127" s="2">
        <f t="shared" si="5"/>
        <v>22.625511499999998</v>
      </c>
      <c r="N127" s="2">
        <f t="shared" si="4"/>
        <v>0.3416397255241988</v>
      </c>
      <c r="O127" s="2"/>
      <c r="P127" s="2"/>
    </row>
    <row r="128" spans="1:16">
      <c r="A128" t="s">
        <v>142</v>
      </c>
      <c r="B128" s="2">
        <v>-6.5056760000000002</v>
      </c>
      <c r="C128" s="2">
        <v>-18.510922999999998</v>
      </c>
      <c r="D128" s="2">
        <v>12.005247000000001</v>
      </c>
      <c r="E128" s="2" t="s">
        <v>142</v>
      </c>
      <c r="F128" s="2">
        <v>-0.5</v>
      </c>
      <c r="G128" s="2">
        <v>-9</v>
      </c>
      <c r="H128" s="2">
        <f t="shared" si="3"/>
        <v>2.9943239999999998</v>
      </c>
      <c r="I128" s="2">
        <v>23.041696999999999</v>
      </c>
      <c r="J128" s="2">
        <v>23.217054000000001</v>
      </c>
      <c r="K128" s="2">
        <v>23.486438</v>
      </c>
      <c r="L128" s="2">
        <v>23.772200000000002</v>
      </c>
      <c r="M128" s="2">
        <f t="shared" si="5"/>
        <v>23.379347250000002</v>
      </c>
      <c r="N128" s="2">
        <f t="shared" si="4"/>
        <v>0.27665343945031268</v>
      </c>
      <c r="O128" s="2"/>
      <c r="P128" s="2"/>
    </row>
    <row r="129" spans="1:16">
      <c r="A129" t="s">
        <v>143</v>
      </c>
      <c r="B129" s="2">
        <v>-6.4820840000000004</v>
      </c>
      <c r="C129" s="2">
        <v>-19.806303</v>
      </c>
      <c r="D129" s="2">
        <v>13.324218999999999</v>
      </c>
      <c r="E129" s="2" t="s">
        <v>143</v>
      </c>
      <c r="F129" s="2">
        <v>-0.5</v>
      </c>
      <c r="G129" s="2">
        <v>-9</v>
      </c>
      <c r="H129" s="2">
        <f t="shared" si="3"/>
        <v>3.0179159999999996</v>
      </c>
      <c r="I129" s="2">
        <v>22.587222000000001</v>
      </c>
      <c r="J129" s="2">
        <v>22.860018</v>
      </c>
      <c r="K129" s="2">
        <v>23.175868999999999</v>
      </c>
      <c r="L129" s="2">
        <v>22.727706000000001</v>
      </c>
      <c r="M129" s="2">
        <f t="shared" si="5"/>
        <v>22.837703749999999</v>
      </c>
      <c r="N129" s="2">
        <f t="shared" si="4"/>
        <v>0.21776953078240111</v>
      </c>
      <c r="O129" s="2"/>
      <c r="P129" s="2"/>
    </row>
    <row r="130" spans="1:16">
      <c r="A130" t="s">
        <v>144</v>
      </c>
      <c r="B130" s="2">
        <v>-7.602754</v>
      </c>
      <c r="C130" s="2">
        <v>-19.729749999999999</v>
      </c>
      <c r="D130" s="2">
        <v>12.126996</v>
      </c>
      <c r="E130" s="2" t="s">
        <v>144</v>
      </c>
      <c r="F130" s="2">
        <v>-0.5</v>
      </c>
      <c r="G130" s="2">
        <v>-9</v>
      </c>
      <c r="H130" s="2">
        <f t="shared" ref="H130:H193" si="6">B130-F130-G130</f>
        <v>1.897246</v>
      </c>
      <c r="I130" s="2">
        <v>23.537982</v>
      </c>
      <c r="J130" s="2">
        <v>23.214151999999999</v>
      </c>
      <c r="K130" s="2">
        <v>23.281687999999999</v>
      </c>
      <c r="L130" s="2">
        <v>22.626992999999999</v>
      </c>
      <c r="M130" s="2">
        <f t="shared" si="5"/>
        <v>23.16520375</v>
      </c>
      <c r="N130" s="2">
        <f t="shared" ref="N130:N193" si="7">_xlfn.STDEV.P(I130:L130)</f>
        <v>0.33339126666904106</v>
      </c>
      <c r="O130" s="2"/>
      <c r="P130" s="2"/>
    </row>
    <row r="131" spans="1:16">
      <c r="A131" t="s">
        <v>145</v>
      </c>
      <c r="B131" s="2">
        <v>-6.4669379999999999</v>
      </c>
      <c r="C131" s="2">
        <v>-21.235351000000001</v>
      </c>
      <c r="D131" s="2">
        <v>14.768413000000001</v>
      </c>
      <c r="E131" s="2" t="s">
        <v>145</v>
      </c>
      <c r="F131" s="2">
        <v>-0.5</v>
      </c>
      <c r="G131" s="2">
        <v>-9</v>
      </c>
      <c r="H131" s="2">
        <f t="shared" si="6"/>
        <v>3.0330620000000001</v>
      </c>
      <c r="I131" s="2">
        <v>22.445736</v>
      </c>
      <c r="J131" s="2">
        <v>23.430931999999999</v>
      </c>
      <c r="K131" s="2">
        <v>22.789960000000001</v>
      </c>
      <c r="L131" s="2">
        <v>23.165312</v>
      </c>
      <c r="M131" s="2">
        <f t="shared" ref="M131:M194" si="8">AVERAGE(I131:L131)</f>
        <v>22.957985000000001</v>
      </c>
      <c r="N131" s="2">
        <f t="shared" si="7"/>
        <v>0.37326089681481445</v>
      </c>
      <c r="O131" s="2"/>
      <c r="P131" s="2"/>
    </row>
    <row r="132" spans="1:16">
      <c r="A132" t="s">
        <v>146</v>
      </c>
      <c r="B132" s="2">
        <v>-6.1830980000000002</v>
      </c>
      <c r="C132" s="2">
        <v>-18.685518999999999</v>
      </c>
      <c r="D132" s="2">
        <v>12.502421</v>
      </c>
      <c r="E132" s="2" t="s">
        <v>146</v>
      </c>
      <c r="F132" s="2">
        <v>-0.5</v>
      </c>
      <c r="G132" s="2">
        <v>-9</v>
      </c>
      <c r="H132" s="2">
        <f t="shared" si="6"/>
        <v>3.3169019999999998</v>
      </c>
      <c r="I132" s="2">
        <v>23.570931000000002</v>
      </c>
      <c r="J132" s="2">
        <v>23.544972999999999</v>
      </c>
      <c r="K132" s="2">
        <v>23.803975000000001</v>
      </c>
      <c r="L132" s="2">
        <v>23.844094999999999</v>
      </c>
      <c r="M132" s="2">
        <f t="shared" si="8"/>
        <v>23.690993500000001</v>
      </c>
      <c r="N132" s="2">
        <f t="shared" si="7"/>
        <v>0.13410991664582456</v>
      </c>
      <c r="O132" s="2"/>
      <c r="P132" s="2"/>
    </row>
    <row r="133" spans="1:16">
      <c r="A133" t="s">
        <v>147</v>
      </c>
      <c r="B133" s="2">
        <v>-6.4350560000000003</v>
      </c>
      <c r="C133" s="2">
        <v>-18.922115000000002</v>
      </c>
      <c r="D133" s="2">
        <v>12.487059</v>
      </c>
      <c r="E133" s="2" t="s">
        <v>147</v>
      </c>
      <c r="F133" s="2">
        <v>-0.5</v>
      </c>
      <c r="G133" s="2">
        <v>-9</v>
      </c>
      <c r="H133" s="2">
        <f t="shared" si="6"/>
        <v>3.0649439999999997</v>
      </c>
      <c r="I133" s="2">
        <v>23.532851999999998</v>
      </c>
      <c r="J133" s="2">
        <v>23.732465999999999</v>
      </c>
      <c r="K133" s="2">
        <v>24.590004</v>
      </c>
      <c r="L133" s="2">
        <v>23.444269999999999</v>
      </c>
      <c r="M133" s="2">
        <f t="shared" si="8"/>
        <v>23.824898000000001</v>
      </c>
      <c r="N133" s="2">
        <f t="shared" si="7"/>
        <v>0.45389960518819633</v>
      </c>
      <c r="O133" s="2"/>
      <c r="P133" s="2"/>
    </row>
    <row r="134" spans="1:16">
      <c r="A134" t="s">
        <v>148</v>
      </c>
      <c r="B134" s="2">
        <v>-6.4041499999999996</v>
      </c>
      <c r="C134" s="2">
        <v>-19.780806999999999</v>
      </c>
      <c r="D134" s="2">
        <v>13.376657</v>
      </c>
      <c r="E134" s="2" t="s">
        <v>148</v>
      </c>
      <c r="F134" s="2">
        <v>-0.5</v>
      </c>
      <c r="G134" s="2">
        <v>-9</v>
      </c>
      <c r="H134" s="2">
        <f t="shared" si="6"/>
        <v>3.0958500000000004</v>
      </c>
      <c r="I134" s="2">
        <v>22.762315999999998</v>
      </c>
      <c r="J134" s="2"/>
      <c r="K134" s="2"/>
      <c r="L134" s="2"/>
      <c r="M134" s="2">
        <f t="shared" si="8"/>
        <v>22.762315999999998</v>
      </c>
      <c r="N134" s="2">
        <f t="shared" si="7"/>
        <v>0</v>
      </c>
      <c r="O134" s="2"/>
      <c r="P134" s="2"/>
    </row>
    <row r="135" spans="1:16">
      <c r="A135" t="s">
        <v>149</v>
      </c>
      <c r="B135" s="2">
        <v>-6.4183260000000004</v>
      </c>
      <c r="C135" s="2">
        <v>-19.032201000000001</v>
      </c>
      <c r="D135" s="2">
        <v>12.613875</v>
      </c>
      <c r="E135" s="2" t="s">
        <v>149</v>
      </c>
      <c r="F135" s="2">
        <v>-0.5</v>
      </c>
      <c r="G135" s="2">
        <v>-9</v>
      </c>
      <c r="H135" s="2">
        <f t="shared" si="6"/>
        <v>3.0816739999999996</v>
      </c>
      <c r="I135" s="2">
        <v>24.008085999999999</v>
      </c>
      <c r="J135" s="2">
        <v>24.085775999999999</v>
      </c>
      <c r="K135" s="2">
        <v>24.056117</v>
      </c>
      <c r="L135" s="2">
        <v>23.613927</v>
      </c>
      <c r="M135" s="2">
        <f t="shared" si="8"/>
        <v>23.940976500000001</v>
      </c>
      <c r="N135" s="2">
        <f t="shared" si="7"/>
        <v>0.19084633241236226</v>
      </c>
      <c r="O135" s="2"/>
      <c r="P135" s="2"/>
    </row>
    <row r="136" spans="1:16">
      <c r="A136" t="s">
        <v>150</v>
      </c>
      <c r="B136" s="2">
        <v>-6.4210649999999996</v>
      </c>
      <c r="C136" s="2">
        <v>-19.696826999999999</v>
      </c>
      <c r="D136" s="2">
        <v>13.275762</v>
      </c>
      <c r="E136" s="2" t="s">
        <v>150</v>
      </c>
      <c r="F136" s="2">
        <v>-0.5</v>
      </c>
      <c r="G136" s="2">
        <v>-9</v>
      </c>
      <c r="H136" s="2">
        <f t="shared" si="6"/>
        <v>3.0789350000000004</v>
      </c>
      <c r="I136" s="2">
        <v>23.635487000000001</v>
      </c>
      <c r="J136" s="2">
        <v>22.510323</v>
      </c>
      <c r="K136" s="2">
        <v>22.633993</v>
      </c>
      <c r="L136" s="2">
        <v>22.507186999999998</v>
      </c>
      <c r="M136" s="2">
        <f t="shared" si="8"/>
        <v>22.821747500000001</v>
      </c>
      <c r="N136" s="2">
        <f t="shared" si="7"/>
        <v>0.47258788957478676</v>
      </c>
      <c r="O136" s="2"/>
      <c r="P136" s="2"/>
    </row>
    <row r="137" spans="1:16">
      <c r="A137" t="s">
        <v>151</v>
      </c>
      <c r="B137" s="2">
        <v>-6.4091300000000002</v>
      </c>
      <c r="C137" s="2">
        <v>-20.446836999999999</v>
      </c>
      <c r="D137" s="2">
        <v>14.037706999999999</v>
      </c>
      <c r="E137" s="2" t="s">
        <v>151</v>
      </c>
      <c r="F137" s="2">
        <v>-0.5</v>
      </c>
      <c r="G137" s="2">
        <v>-9</v>
      </c>
      <c r="H137" s="2">
        <f t="shared" si="6"/>
        <v>3.0908699999999998</v>
      </c>
      <c r="I137" s="2">
        <v>23.270329</v>
      </c>
      <c r="J137" s="2">
        <v>22.710412000000002</v>
      </c>
      <c r="K137" s="2">
        <v>23.518684</v>
      </c>
      <c r="L137" s="2">
        <v>23.241752999999999</v>
      </c>
      <c r="M137" s="2">
        <f t="shared" si="8"/>
        <v>23.185294500000001</v>
      </c>
      <c r="N137" s="2">
        <f t="shared" si="7"/>
        <v>0.29456763906147204</v>
      </c>
      <c r="O137" s="2"/>
      <c r="P137" s="2"/>
    </row>
    <row r="138" spans="1:16">
      <c r="A138" t="s">
        <v>152</v>
      </c>
      <c r="B138" s="2">
        <v>-8.4894230000000004</v>
      </c>
      <c r="C138" s="2">
        <v>-21.095876000000001</v>
      </c>
      <c r="D138" s="2">
        <v>12.606453</v>
      </c>
      <c r="E138" s="2" t="s">
        <v>152</v>
      </c>
      <c r="F138" s="2">
        <v>-0.5</v>
      </c>
      <c r="G138" s="2">
        <v>-9</v>
      </c>
      <c r="H138" s="2">
        <f t="shared" si="6"/>
        <v>1.0105769999999996</v>
      </c>
      <c r="I138" s="2">
        <v>21.891356999999999</v>
      </c>
      <c r="J138" s="2">
        <v>21.858225000000001</v>
      </c>
      <c r="K138" s="2">
        <v>21.785668999999999</v>
      </c>
      <c r="L138" s="2">
        <v>20.436316000000001</v>
      </c>
      <c r="M138" s="2">
        <f t="shared" si="8"/>
        <v>21.492891750000002</v>
      </c>
      <c r="N138" s="2">
        <f t="shared" si="7"/>
        <v>0.61121063730492009</v>
      </c>
      <c r="O138" s="2"/>
      <c r="P138" s="2"/>
    </row>
    <row r="139" spans="1:16">
      <c r="A139" t="s">
        <v>153</v>
      </c>
      <c r="B139" s="2">
        <v>-6.3446959999999999</v>
      </c>
      <c r="C139" s="2">
        <v>-20.252542999999999</v>
      </c>
      <c r="D139" s="2">
        <v>13.907847</v>
      </c>
      <c r="E139" s="2" t="s">
        <v>153</v>
      </c>
      <c r="F139" s="2">
        <v>-0.5</v>
      </c>
      <c r="G139" s="2">
        <v>-9</v>
      </c>
      <c r="H139" s="2">
        <f t="shared" si="6"/>
        <v>3.1553040000000001</v>
      </c>
      <c r="I139" s="2">
        <v>23.263729999999999</v>
      </c>
      <c r="J139" s="2">
        <v>21.070615</v>
      </c>
      <c r="K139" s="2">
        <v>22.921291</v>
      </c>
      <c r="L139" s="2">
        <v>20.874663999999999</v>
      </c>
      <c r="M139" s="2">
        <f t="shared" si="8"/>
        <v>22.032574999999998</v>
      </c>
      <c r="N139" s="2">
        <f t="shared" si="7"/>
        <v>1.0690747972197734</v>
      </c>
      <c r="O139" s="2"/>
      <c r="P139" s="2"/>
    </row>
    <row r="140" spans="1:16">
      <c r="A140" t="s">
        <v>154</v>
      </c>
      <c r="B140" s="2">
        <v>-6.4081380000000001</v>
      </c>
      <c r="C140" s="2">
        <v>-18.763531</v>
      </c>
      <c r="D140" s="2">
        <v>12.355392999999999</v>
      </c>
      <c r="E140" s="2" t="s">
        <v>154</v>
      </c>
      <c r="F140" s="2">
        <v>-0.5</v>
      </c>
      <c r="G140" s="2">
        <v>-9</v>
      </c>
      <c r="H140" s="2">
        <f t="shared" si="6"/>
        <v>3.0918619999999999</v>
      </c>
      <c r="I140" s="2">
        <v>24.141870000000001</v>
      </c>
      <c r="J140" s="2">
        <v>24.641877999999998</v>
      </c>
      <c r="K140" s="2">
        <v>24.008800999999998</v>
      </c>
      <c r="L140" s="2">
        <v>24.318601000000001</v>
      </c>
      <c r="M140" s="2">
        <f t="shared" si="8"/>
        <v>24.277787500000002</v>
      </c>
      <c r="N140" s="2">
        <f t="shared" si="7"/>
        <v>0.23719977759317126</v>
      </c>
      <c r="O140" s="2"/>
      <c r="P140" s="2"/>
    </row>
    <row r="141" spans="1:16">
      <c r="A141" t="s">
        <v>155</v>
      </c>
      <c r="B141" s="2">
        <v>-6.4235790000000001</v>
      </c>
      <c r="C141" s="2">
        <v>-16.610491</v>
      </c>
      <c r="D141" s="2">
        <v>10.186912</v>
      </c>
      <c r="E141" s="2" t="s">
        <v>155</v>
      </c>
      <c r="F141" s="2">
        <v>-0.5</v>
      </c>
      <c r="G141" s="2">
        <v>-9</v>
      </c>
      <c r="H141" s="2">
        <f t="shared" si="6"/>
        <v>3.0764209999999999</v>
      </c>
      <c r="I141" s="2">
        <v>23.488786999999999</v>
      </c>
      <c r="J141" s="2">
        <v>23.961644</v>
      </c>
      <c r="K141" s="2">
        <v>23.674588</v>
      </c>
      <c r="L141" s="2">
        <v>22.402964000000001</v>
      </c>
      <c r="M141" s="2">
        <f t="shared" si="8"/>
        <v>23.381995749999998</v>
      </c>
      <c r="N141" s="2">
        <f t="shared" si="7"/>
        <v>0.58981138024641988</v>
      </c>
      <c r="O141" s="2"/>
      <c r="P141" s="2"/>
    </row>
    <row r="142" spans="1:16">
      <c r="A142" t="s">
        <v>156</v>
      </c>
      <c r="B142" s="2">
        <v>-7.9780379999999997</v>
      </c>
      <c r="C142" s="2">
        <v>-19.713213</v>
      </c>
      <c r="D142" s="2">
        <v>11.735175</v>
      </c>
      <c r="E142" s="2" t="s">
        <v>156</v>
      </c>
      <c r="F142" s="2">
        <v>-0.5</v>
      </c>
      <c r="G142" s="2">
        <v>-9</v>
      </c>
      <c r="H142" s="2">
        <f t="shared" si="6"/>
        <v>1.5219620000000003</v>
      </c>
      <c r="I142" s="2">
        <v>22.515198000000002</v>
      </c>
      <c r="J142" s="2"/>
      <c r="K142" s="2"/>
      <c r="L142" s="2"/>
      <c r="M142" s="2">
        <f t="shared" si="8"/>
        <v>22.515198000000002</v>
      </c>
      <c r="N142" s="2">
        <f t="shared" si="7"/>
        <v>0</v>
      </c>
      <c r="O142" s="2"/>
      <c r="P142" s="2"/>
    </row>
    <row r="143" spans="1:16">
      <c r="A143" t="s">
        <v>157</v>
      </c>
      <c r="B143" s="2">
        <v>-8.3972719999999992</v>
      </c>
      <c r="C143" s="2">
        <v>-19.214845</v>
      </c>
      <c r="D143" s="2">
        <v>10.817572999999999</v>
      </c>
      <c r="E143" s="2" t="s">
        <v>157</v>
      </c>
      <c r="F143" s="2">
        <v>-0.5</v>
      </c>
      <c r="G143" s="2">
        <v>-9</v>
      </c>
      <c r="H143" s="2">
        <f t="shared" si="6"/>
        <v>1.1027280000000008</v>
      </c>
      <c r="I143" s="2">
        <v>21.971411</v>
      </c>
      <c r="J143" s="2"/>
      <c r="K143" s="2"/>
      <c r="L143" s="2"/>
      <c r="M143" s="2">
        <f t="shared" si="8"/>
        <v>21.971411</v>
      </c>
      <c r="N143" s="2">
        <f t="shared" si="7"/>
        <v>0</v>
      </c>
      <c r="O143" s="2"/>
      <c r="P143" s="2"/>
    </row>
    <row r="144" spans="1:16">
      <c r="A144" t="s">
        <v>158</v>
      </c>
      <c r="B144" s="2">
        <v>-6.2020160000000004</v>
      </c>
      <c r="C144" s="2">
        <v>-18.652452</v>
      </c>
      <c r="D144" s="2">
        <v>12.450436</v>
      </c>
      <c r="E144" s="2" t="s">
        <v>158</v>
      </c>
      <c r="F144" s="2">
        <v>-0.5</v>
      </c>
      <c r="G144" s="2">
        <v>-9</v>
      </c>
      <c r="H144" s="2">
        <f t="shared" si="6"/>
        <v>3.2979839999999996</v>
      </c>
      <c r="I144" s="2">
        <v>23.096143999999999</v>
      </c>
      <c r="J144" s="2">
        <v>23.521528</v>
      </c>
      <c r="K144" s="2">
        <v>23.673559000000001</v>
      </c>
      <c r="L144" s="2">
        <v>24.199193000000001</v>
      </c>
      <c r="M144" s="2">
        <f t="shared" si="8"/>
        <v>23.622605999999998</v>
      </c>
      <c r="N144" s="2">
        <f t="shared" si="7"/>
        <v>0.39447046033448518</v>
      </c>
      <c r="O144" s="2"/>
      <c r="P144" s="2"/>
    </row>
    <row r="145" spans="1:16">
      <c r="A145" t="s">
        <v>159</v>
      </c>
      <c r="B145" s="2">
        <v>-6.4143379999999999</v>
      </c>
      <c r="C145" s="2">
        <v>-20.111913000000001</v>
      </c>
      <c r="D145" s="2">
        <v>13.697575000000001</v>
      </c>
      <c r="E145" s="2" t="s">
        <v>159</v>
      </c>
      <c r="F145" s="2">
        <v>-0.5</v>
      </c>
      <c r="G145" s="2">
        <v>-9</v>
      </c>
      <c r="H145" s="2">
        <f t="shared" si="6"/>
        <v>3.0856620000000001</v>
      </c>
      <c r="I145" s="2">
        <v>23.432482</v>
      </c>
      <c r="J145" s="2"/>
      <c r="K145" s="2"/>
      <c r="L145" s="2"/>
      <c r="M145" s="2">
        <f t="shared" si="8"/>
        <v>23.432482</v>
      </c>
      <c r="N145" s="2">
        <f t="shared" si="7"/>
        <v>0</v>
      </c>
      <c r="O145" s="2"/>
      <c r="P145" s="2"/>
    </row>
    <row r="146" spans="1:16">
      <c r="A146" t="s">
        <v>160</v>
      </c>
      <c r="B146" s="2">
        <v>-6.4398299999999997</v>
      </c>
      <c r="C146" s="2">
        <v>-19.359141000000001</v>
      </c>
      <c r="D146" s="2">
        <v>12.919311</v>
      </c>
      <c r="E146" s="2" t="s">
        <v>160</v>
      </c>
      <c r="F146" s="2">
        <v>-0.5</v>
      </c>
      <c r="G146" s="2">
        <v>-9</v>
      </c>
      <c r="H146" s="2">
        <f t="shared" si="6"/>
        <v>3.0601700000000003</v>
      </c>
      <c r="I146" s="2">
        <v>22.872395999999998</v>
      </c>
      <c r="J146" s="2">
        <v>22.533318000000001</v>
      </c>
      <c r="K146" s="2">
        <v>23.075230000000001</v>
      </c>
      <c r="L146" s="2">
        <v>21.991381000000001</v>
      </c>
      <c r="M146" s="2">
        <f t="shared" si="8"/>
        <v>22.618081250000003</v>
      </c>
      <c r="N146" s="2">
        <f t="shared" si="7"/>
        <v>0.4103653809700416</v>
      </c>
      <c r="O146" s="2"/>
      <c r="P146" s="2"/>
    </row>
    <row r="147" spans="1:16">
      <c r="A147" t="s">
        <v>161</v>
      </c>
      <c r="B147" s="2">
        <v>-6.4320560000000002</v>
      </c>
      <c r="C147" s="2">
        <v>-20.337955999999998</v>
      </c>
      <c r="D147" s="2">
        <v>13.905900000000001</v>
      </c>
      <c r="E147" s="2" t="s">
        <v>161</v>
      </c>
      <c r="F147" s="2">
        <v>-0.5</v>
      </c>
      <c r="G147" s="2">
        <v>-9</v>
      </c>
      <c r="H147" s="2">
        <f t="shared" si="6"/>
        <v>3.0679439999999998</v>
      </c>
      <c r="I147" s="2">
        <v>23.505557</v>
      </c>
      <c r="J147" s="2">
        <v>23.375454999999999</v>
      </c>
      <c r="K147" s="2">
        <v>23.077179000000001</v>
      </c>
      <c r="L147" s="2">
        <v>23.304663999999999</v>
      </c>
      <c r="M147" s="2">
        <f t="shared" si="8"/>
        <v>23.31571375</v>
      </c>
      <c r="N147" s="2">
        <f t="shared" si="7"/>
        <v>0.15542715372060092</v>
      </c>
      <c r="O147" s="2"/>
      <c r="P147" s="2"/>
    </row>
    <row r="148" spans="1:16">
      <c r="A148" t="s">
        <v>162</v>
      </c>
      <c r="B148" s="2">
        <v>-7.8467929999999999</v>
      </c>
      <c r="C148" s="2">
        <v>-19.557912000000002</v>
      </c>
      <c r="D148" s="2">
        <v>11.711119</v>
      </c>
      <c r="E148" s="2" t="s">
        <v>162</v>
      </c>
      <c r="F148" s="2">
        <v>-0.5</v>
      </c>
      <c r="G148" s="2">
        <v>-9</v>
      </c>
      <c r="H148" s="2">
        <f t="shared" si="6"/>
        <v>1.6532070000000001</v>
      </c>
      <c r="I148" s="2">
        <v>22.774016</v>
      </c>
      <c r="J148" s="2">
        <v>23.000056000000001</v>
      </c>
      <c r="K148" s="2">
        <v>23.227250000000002</v>
      </c>
      <c r="L148" s="2">
        <v>22.650207999999999</v>
      </c>
      <c r="M148" s="2">
        <f t="shared" si="8"/>
        <v>22.912882500000002</v>
      </c>
      <c r="N148" s="2">
        <f t="shared" si="7"/>
        <v>0.22062861437889331</v>
      </c>
      <c r="O148" s="2"/>
      <c r="P148" s="2"/>
    </row>
    <row r="149" spans="1:16">
      <c r="A149" t="s">
        <v>163</v>
      </c>
      <c r="B149" s="2">
        <v>-6.0412059999999999</v>
      </c>
      <c r="C149" s="2">
        <v>-19.086707000000001</v>
      </c>
      <c r="D149" s="2">
        <v>13.045501</v>
      </c>
      <c r="E149" s="2" t="s">
        <v>163</v>
      </c>
      <c r="F149" s="2">
        <v>-0.5</v>
      </c>
      <c r="G149" s="2">
        <v>-9</v>
      </c>
      <c r="H149" s="2">
        <f t="shared" si="6"/>
        <v>3.4587940000000001</v>
      </c>
      <c r="I149" s="2">
        <v>24.576744999999999</v>
      </c>
      <c r="J149" s="2">
        <v>24.076362</v>
      </c>
      <c r="K149" s="2">
        <v>24.286846000000001</v>
      </c>
      <c r="L149" s="2">
        <v>23.313272000000001</v>
      </c>
      <c r="M149" s="2">
        <f t="shared" si="8"/>
        <v>24.06330625</v>
      </c>
      <c r="N149" s="2">
        <f t="shared" si="7"/>
        <v>0.46805747473273707</v>
      </c>
      <c r="O149" s="2"/>
      <c r="P149" s="2"/>
    </row>
    <row r="150" spans="1:16">
      <c r="A150" t="s">
        <v>164</v>
      </c>
      <c r="B150" s="2">
        <v>-6.5411580000000002</v>
      </c>
      <c r="C150" s="2">
        <v>-20.118751</v>
      </c>
      <c r="D150" s="2">
        <v>13.577593</v>
      </c>
      <c r="E150" s="2" t="s">
        <v>164</v>
      </c>
      <c r="F150" s="2">
        <v>-0.5</v>
      </c>
      <c r="G150" s="2">
        <v>-9</v>
      </c>
      <c r="H150" s="2">
        <f t="shared" si="6"/>
        <v>2.9588419999999998</v>
      </c>
      <c r="I150" s="2">
        <v>22.914767999999999</v>
      </c>
      <c r="J150" s="2">
        <v>22.604289999999999</v>
      </c>
      <c r="K150" s="2">
        <v>22.089943999999999</v>
      </c>
      <c r="L150" s="2">
        <v>23.067056000000001</v>
      </c>
      <c r="M150" s="2">
        <f t="shared" si="8"/>
        <v>22.669014500000003</v>
      </c>
      <c r="N150" s="2">
        <f t="shared" si="7"/>
        <v>0.3736120057476075</v>
      </c>
      <c r="O150" s="2"/>
      <c r="P150" s="2"/>
    </row>
    <row r="151" spans="1:16">
      <c r="A151" t="s">
        <v>165</v>
      </c>
      <c r="B151" s="2">
        <v>-6.449338</v>
      </c>
      <c r="C151" s="2">
        <v>-20.751021000000001</v>
      </c>
      <c r="D151" s="2">
        <v>14.301683000000001</v>
      </c>
      <c r="E151" s="2" t="s">
        <v>165</v>
      </c>
      <c r="F151" s="2">
        <v>-0.5</v>
      </c>
      <c r="G151" s="2">
        <v>-9</v>
      </c>
      <c r="H151" s="2">
        <f t="shared" si="6"/>
        <v>3.050662</v>
      </c>
      <c r="I151" s="2">
        <v>22.523758000000001</v>
      </c>
      <c r="J151" s="2">
        <v>22.425650999999998</v>
      </c>
      <c r="K151" s="2">
        <v>22.538775000000001</v>
      </c>
      <c r="L151" s="2">
        <v>22.440636999999999</v>
      </c>
      <c r="M151" s="2">
        <f t="shared" si="8"/>
        <v>22.48220525</v>
      </c>
      <c r="N151" s="2">
        <f t="shared" si="7"/>
        <v>4.9631316345505251E-2</v>
      </c>
      <c r="O151" s="2"/>
      <c r="P151" s="2"/>
    </row>
    <row r="152" spans="1:16">
      <c r="A152" t="s">
        <v>166</v>
      </c>
      <c r="B152" s="2">
        <v>-8.0678909999999995</v>
      </c>
      <c r="C152" s="2">
        <v>-21.406404999999999</v>
      </c>
      <c r="D152" s="2">
        <v>13.338514</v>
      </c>
      <c r="E152" s="2" t="s">
        <v>166</v>
      </c>
      <c r="F152" s="2">
        <v>-0.5</v>
      </c>
      <c r="G152" s="2">
        <v>-9</v>
      </c>
      <c r="H152" s="2">
        <f t="shared" si="6"/>
        <v>1.4321090000000005</v>
      </c>
      <c r="I152" s="2">
        <v>20.994523999999998</v>
      </c>
      <c r="J152" s="2">
        <v>21.898230000000002</v>
      </c>
      <c r="K152" s="2">
        <v>21.711922000000001</v>
      </c>
      <c r="L152" s="2">
        <v>21.932749999999999</v>
      </c>
      <c r="M152" s="2">
        <f t="shared" si="8"/>
        <v>21.634356499999999</v>
      </c>
      <c r="N152" s="2">
        <f t="shared" si="7"/>
        <v>0.37883701630483602</v>
      </c>
      <c r="O152" s="2"/>
      <c r="P152" s="2"/>
    </row>
    <row r="153" spans="1:16">
      <c r="A153" t="s">
        <v>167</v>
      </c>
      <c r="B153" s="2">
        <v>-7.9418749999999996</v>
      </c>
      <c r="C153" s="2">
        <v>-20.033942</v>
      </c>
      <c r="D153" s="2">
        <v>12.092067</v>
      </c>
      <c r="E153" s="2" t="s">
        <v>167</v>
      </c>
      <c r="F153" s="2">
        <v>-0.5</v>
      </c>
      <c r="G153" s="2">
        <v>-9</v>
      </c>
      <c r="H153" s="2">
        <f t="shared" si="6"/>
        <v>1.5581250000000004</v>
      </c>
      <c r="I153" s="2">
        <v>22.405556000000001</v>
      </c>
      <c r="J153" s="2"/>
      <c r="K153" s="2"/>
      <c r="L153" s="2"/>
      <c r="M153" s="2">
        <f t="shared" si="8"/>
        <v>22.405556000000001</v>
      </c>
      <c r="N153" s="2">
        <f t="shared" si="7"/>
        <v>0</v>
      </c>
      <c r="O153" s="2"/>
      <c r="P153" s="2"/>
    </row>
    <row r="154" spans="1:16">
      <c r="A154" t="s">
        <v>168</v>
      </c>
      <c r="B154" s="2">
        <v>-6.2449159999999999</v>
      </c>
      <c r="C154" s="2">
        <v>-19.755479999999999</v>
      </c>
      <c r="D154" s="2">
        <v>13.510564</v>
      </c>
      <c r="E154" s="2" t="s">
        <v>168</v>
      </c>
      <c r="F154" s="2">
        <v>-0.5</v>
      </c>
      <c r="G154" s="2">
        <v>-9</v>
      </c>
      <c r="H154" s="2">
        <f t="shared" si="6"/>
        <v>3.2550840000000001</v>
      </c>
      <c r="I154" s="2">
        <v>22.595980999999998</v>
      </c>
      <c r="J154" s="2">
        <v>22.839832000000001</v>
      </c>
      <c r="K154" s="2">
        <v>22.992685000000002</v>
      </c>
      <c r="L154" s="2">
        <v>22.696680000000001</v>
      </c>
      <c r="M154" s="2">
        <f t="shared" si="8"/>
        <v>22.781294499999998</v>
      </c>
      <c r="N154" s="2">
        <f t="shared" si="7"/>
        <v>0.14967739415907244</v>
      </c>
      <c r="O154" s="2"/>
      <c r="P154" s="2"/>
    </row>
    <row r="155" spans="1:16">
      <c r="A155" t="s">
        <v>169</v>
      </c>
      <c r="B155" s="2">
        <v>-6.4133459999999998</v>
      </c>
      <c r="C155" s="2">
        <v>-19.917947000000002</v>
      </c>
      <c r="D155" s="2">
        <v>13.504600999999999</v>
      </c>
      <c r="E155" s="2" t="s">
        <v>169</v>
      </c>
      <c r="F155" s="2">
        <v>-0.5</v>
      </c>
      <c r="G155" s="2">
        <v>-9</v>
      </c>
      <c r="H155" s="2">
        <f t="shared" si="6"/>
        <v>3.0866540000000002</v>
      </c>
      <c r="I155" s="2">
        <v>23.985113999999999</v>
      </c>
      <c r="J155" s="2">
        <v>23.905801</v>
      </c>
      <c r="K155" s="2">
        <v>24.118659999999998</v>
      </c>
      <c r="L155" s="2">
        <v>22.065359999999998</v>
      </c>
      <c r="M155" s="2">
        <f t="shared" si="8"/>
        <v>23.518733749999999</v>
      </c>
      <c r="N155" s="2">
        <f t="shared" si="7"/>
        <v>0.84254649074112709</v>
      </c>
      <c r="O155" s="2"/>
      <c r="P155" s="2"/>
    </row>
    <row r="156" spans="1:16">
      <c r="A156" t="s">
        <v>170</v>
      </c>
      <c r="B156" s="2">
        <v>-8.4043519999999994</v>
      </c>
      <c r="C156" s="2">
        <v>-20.406927</v>
      </c>
      <c r="D156" s="2">
        <v>12.002575</v>
      </c>
      <c r="E156" s="2" t="s">
        <v>170</v>
      </c>
      <c r="F156" s="2">
        <v>-0.5</v>
      </c>
      <c r="G156" s="2">
        <v>-9</v>
      </c>
      <c r="H156" s="2">
        <f t="shared" si="6"/>
        <v>1.0956480000000006</v>
      </c>
      <c r="I156" s="2">
        <v>22.015224</v>
      </c>
      <c r="J156" s="2">
        <v>21.481356000000002</v>
      </c>
      <c r="K156" s="2">
        <v>21.744657</v>
      </c>
      <c r="L156" s="2">
        <v>21.178753</v>
      </c>
      <c r="M156" s="2">
        <f t="shared" si="8"/>
        <v>21.6049975</v>
      </c>
      <c r="N156" s="2">
        <f t="shared" si="7"/>
        <v>0.31014599447074886</v>
      </c>
      <c r="O156" s="2"/>
      <c r="P156" s="2"/>
    </row>
    <row r="157" spans="1:16">
      <c r="A157" t="s">
        <v>171</v>
      </c>
      <c r="B157" s="2">
        <v>-6.4410800000000004</v>
      </c>
      <c r="C157" s="2">
        <v>-18.835084999999999</v>
      </c>
      <c r="D157" s="2">
        <v>12.394005</v>
      </c>
      <c r="E157" s="2" t="s">
        <v>171</v>
      </c>
      <c r="F157" s="2">
        <v>-0.5</v>
      </c>
      <c r="G157" s="2">
        <v>-9</v>
      </c>
      <c r="H157" s="2">
        <f t="shared" si="6"/>
        <v>3.0589199999999996</v>
      </c>
      <c r="I157" s="2">
        <v>23.370909999999999</v>
      </c>
      <c r="J157" s="2">
        <v>23.459741999999999</v>
      </c>
      <c r="K157" s="2">
        <v>23.630731000000001</v>
      </c>
      <c r="L157" s="2">
        <v>23.747433000000001</v>
      </c>
      <c r="M157" s="2">
        <f t="shared" si="8"/>
        <v>23.552204</v>
      </c>
      <c r="N157" s="2">
        <f t="shared" si="7"/>
        <v>0.14637075190249013</v>
      </c>
      <c r="O157" s="2"/>
      <c r="P157" s="2"/>
    </row>
    <row r="158" spans="1:16">
      <c r="A158" t="s">
        <v>172</v>
      </c>
      <c r="B158" s="2">
        <v>-6.3811140000000002</v>
      </c>
      <c r="C158" s="2">
        <v>-19.114450999999999</v>
      </c>
      <c r="D158" s="2">
        <v>12.733337000000001</v>
      </c>
      <c r="E158" s="2" t="s">
        <v>172</v>
      </c>
      <c r="F158" s="2">
        <v>-0.5</v>
      </c>
      <c r="G158" s="2">
        <v>-9</v>
      </c>
      <c r="H158" s="2">
        <f t="shared" si="6"/>
        <v>3.1188859999999998</v>
      </c>
      <c r="I158" s="2">
        <v>23.730530999999999</v>
      </c>
      <c r="J158" s="2">
        <v>23.844366999999998</v>
      </c>
      <c r="K158" s="2">
        <v>23.134046000000001</v>
      </c>
      <c r="L158" s="2">
        <v>24.099429000000001</v>
      </c>
      <c r="M158" s="2">
        <f t="shared" si="8"/>
        <v>23.702093250000001</v>
      </c>
      <c r="N158" s="2">
        <f t="shared" si="7"/>
        <v>0.35412000156188173</v>
      </c>
      <c r="O158" s="2"/>
      <c r="P158" s="2"/>
    </row>
    <row r="159" spans="1:16">
      <c r="A159" t="s">
        <v>173</v>
      </c>
      <c r="B159" s="2">
        <v>-6.2499349999999998</v>
      </c>
      <c r="C159" s="2">
        <v>-17.960484999999998</v>
      </c>
      <c r="D159" s="2">
        <v>11.71055</v>
      </c>
      <c r="E159" s="2" t="s">
        <v>173</v>
      </c>
      <c r="F159" s="2">
        <v>-0.5</v>
      </c>
      <c r="G159" s="2">
        <v>-9</v>
      </c>
      <c r="H159" s="2">
        <f t="shared" si="6"/>
        <v>3.2500650000000002</v>
      </c>
      <c r="I159" s="2">
        <v>22.774965000000002</v>
      </c>
      <c r="J159" s="2">
        <v>23.550001000000002</v>
      </c>
      <c r="K159" s="2">
        <v>22.789873</v>
      </c>
      <c r="L159" s="2">
        <v>22.525984999999999</v>
      </c>
      <c r="M159" s="2">
        <f t="shared" si="8"/>
        <v>22.910206000000002</v>
      </c>
      <c r="N159" s="2">
        <f t="shared" si="7"/>
        <v>0.38397056457364109</v>
      </c>
      <c r="O159" s="2"/>
      <c r="P159" s="2"/>
    </row>
    <row r="160" spans="1:16">
      <c r="A160" t="s">
        <v>174</v>
      </c>
      <c r="B160" s="2">
        <v>-6.4571350000000001</v>
      </c>
      <c r="C160" s="2">
        <v>-19.501277000000002</v>
      </c>
      <c r="D160" s="2">
        <v>13.044142000000001</v>
      </c>
      <c r="E160" s="2" t="s">
        <v>174</v>
      </c>
      <c r="F160" s="2">
        <v>-0.5</v>
      </c>
      <c r="G160" s="2">
        <v>-9</v>
      </c>
      <c r="H160" s="2">
        <f t="shared" si="6"/>
        <v>3.0428649999999999</v>
      </c>
      <c r="I160" s="2">
        <v>24.470704000000001</v>
      </c>
      <c r="J160" s="2">
        <v>23.555951</v>
      </c>
      <c r="K160" s="2">
        <v>24.377081</v>
      </c>
      <c r="L160" s="2">
        <v>24.228664999999999</v>
      </c>
      <c r="M160" s="2">
        <f t="shared" si="8"/>
        <v>24.158100250000004</v>
      </c>
      <c r="N160" s="2">
        <f t="shared" si="7"/>
        <v>0.35820272772647571</v>
      </c>
      <c r="O160" s="2"/>
      <c r="P160" s="2"/>
    </row>
    <row r="161" spans="1:16">
      <c r="A161" t="s">
        <v>175</v>
      </c>
      <c r="B161" s="2">
        <v>-6.10358</v>
      </c>
      <c r="C161" s="2">
        <v>-19.658193000000001</v>
      </c>
      <c r="D161" s="2">
        <v>13.554613</v>
      </c>
      <c r="E161" s="2" t="s">
        <v>175</v>
      </c>
      <c r="F161" s="2">
        <v>-0.5</v>
      </c>
      <c r="G161" s="2">
        <v>-9</v>
      </c>
      <c r="H161" s="2">
        <f t="shared" si="6"/>
        <v>3.39642</v>
      </c>
      <c r="I161" s="2">
        <v>23.414663999999998</v>
      </c>
      <c r="J161" s="2">
        <v>23.357648000000001</v>
      </c>
      <c r="K161" s="2">
        <v>22.399818</v>
      </c>
      <c r="L161" s="2">
        <v>23.175961999999998</v>
      </c>
      <c r="M161" s="2">
        <f t="shared" si="8"/>
        <v>23.087022999999999</v>
      </c>
      <c r="N161" s="2">
        <f t="shared" si="7"/>
        <v>0.40643184337967403</v>
      </c>
      <c r="O161" s="2"/>
      <c r="P161" s="2"/>
    </row>
    <row r="162" spans="1:16">
      <c r="A162" t="s">
        <v>176</v>
      </c>
      <c r="B162" s="2">
        <v>-7.9145880000000002</v>
      </c>
      <c r="C162" s="2">
        <v>-20.387416999999999</v>
      </c>
      <c r="D162" s="2">
        <v>12.472829000000001</v>
      </c>
      <c r="E162" s="2" t="s">
        <v>176</v>
      </c>
      <c r="F162" s="2">
        <v>-0.5</v>
      </c>
      <c r="G162" s="2">
        <v>-9</v>
      </c>
      <c r="H162" s="2">
        <f t="shared" si="6"/>
        <v>1.5854119999999998</v>
      </c>
      <c r="I162" s="2">
        <v>23.409642999999999</v>
      </c>
      <c r="J162" s="2">
        <v>23.147386999999998</v>
      </c>
      <c r="K162" s="2">
        <v>23.689219000000001</v>
      </c>
      <c r="L162" s="2">
        <v>21.941300999999999</v>
      </c>
      <c r="M162" s="2">
        <f t="shared" si="8"/>
        <v>23.0468875</v>
      </c>
      <c r="N162" s="2">
        <f t="shared" si="7"/>
        <v>0.66644635327140211</v>
      </c>
      <c r="O162" s="2"/>
      <c r="P162" s="2"/>
    </row>
    <row r="163" spans="1:16">
      <c r="A163" t="s">
        <v>177</v>
      </c>
      <c r="B163" s="2">
        <v>-7.8601169999999998</v>
      </c>
      <c r="C163" s="2">
        <v>-17.708036</v>
      </c>
      <c r="D163" s="2">
        <v>9.8479189999999992</v>
      </c>
      <c r="E163" s="2" t="s">
        <v>177</v>
      </c>
      <c r="F163" s="2">
        <v>-0.5</v>
      </c>
      <c r="G163" s="2">
        <v>-9</v>
      </c>
      <c r="H163" s="2">
        <f t="shared" si="6"/>
        <v>1.6398830000000002</v>
      </c>
      <c r="I163" s="2">
        <v>23.180602</v>
      </c>
      <c r="J163" s="2"/>
      <c r="K163" s="2"/>
      <c r="L163" s="2"/>
      <c r="M163" s="2">
        <f t="shared" si="8"/>
        <v>23.180602</v>
      </c>
      <c r="N163" s="2">
        <f t="shared" si="7"/>
        <v>0</v>
      </c>
      <c r="O163" s="2"/>
      <c r="P163" s="2"/>
    </row>
    <row r="164" spans="1:16">
      <c r="A164" t="s">
        <v>178</v>
      </c>
      <c r="B164" s="2">
        <v>-6.5280990000000001</v>
      </c>
      <c r="C164" s="2">
        <v>-19.948007</v>
      </c>
      <c r="D164" s="2">
        <v>13.419908</v>
      </c>
      <c r="E164" s="2" t="s">
        <v>178</v>
      </c>
      <c r="F164" s="2">
        <v>-0.5</v>
      </c>
      <c r="G164" s="2">
        <v>-9</v>
      </c>
      <c r="H164" s="2">
        <f t="shared" si="6"/>
        <v>2.9719009999999999</v>
      </c>
      <c r="I164" s="2">
        <v>23.616009999999999</v>
      </c>
      <c r="J164" s="2">
        <v>23.532989000000001</v>
      </c>
      <c r="K164" s="2">
        <v>23.365126</v>
      </c>
      <c r="L164" s="2">
        <v>23.341833999999999</v>
      </c>
      <c r="M164" s="2">
        <f t="shared" si="8"/>
        <v>23.463989750000003</v>
      </c>
      <c r="N164" s="2">
        <f t="shared" si="7"/>
        <v>0.11463760425003458</v>
      </c>
      <c r="O164" s="2"/>
      <c r="P164" s="2"/>
    </row>
    <row r="165" spans="1:16">
      <c r="A165" t="s">
        <v>179</v>
      </c>
      <c r="B165" s="2">
        <v>-6.4443299999999999</v>
      </c>
      <c r="C165" s="2">
        <v>-19.757628</v>
      </c>
      <c r="D165" s="2">
        <v>13.313298</v>
      </c>
      <c r="E165" s="2" t="s">
        <v>179</v>
      </c>
      <c r="F165" s="2">
        <v>-0.5</v>
      </c>
      <c r="G165" s="2">
        <v>-9</v>
      </c>
      <c r="H165" s="2">
        <f t="shared" si="6"/>
        <v>3.0556700000000001</v>
      </c>
      <c r="I165" s="2">
        <v>22.119675999999998</v>
      </c>
      <c r="J165" s="2">
        <v>23.614917999999999</v>
      </c>
      <c r="K165" s="2">
        <v>23.305492000000001</v>
      </c>
      <c r="L165" s="2">
        <v>23.456992</v>
      </c>
      <c r="M165" s="2">
        <f t="shared" si="8"/>
        <v>23.1242695</v>
      </c>
      <c r="N165" s="2">
        <f t="shared" si="7"/>
        <v>0.59023086739575958</v>
      </c>
      <c r="O165" s="2"/>
      <c r="P165" s="2"/>
    </row>
    <row r="166" spans="1:16">
      <c r="A166" t="s">
        <v>180</v>
      </c>
      <c r="B166" s="2">
        <v>-6.4735060000000004</v>
      </c>
      <c r="C166" s="2">
        <v>-19.657143000000001</v>
      </c>
      <c r="D166" s="2">
        <v>13.183636999999999</v>
      </c>
      <c r="E166" s="2" t="s">
        <v>180</v>
      </c>
      <c r="F166" s="2">
        <v>-0.5</v>
      </c>
      <c r="G166" s="2">
        <v>-9</v>
      </c>
      <c r="H166" s="2">
        <f t="shared" si="6"/>
        <v>3.0264939999999996</v>
      </c>
      <c r="I166" s="2">
        <v>23.292310000000001</v>
      </c>
      <c r="J166" s="2">
        <v>23.549786000000001</v>
      </c>
      <c r="K166" s="2">
        <v>23.610598</v>
      </c>
      <c r="L166" s="2">
        <v>23.348348999999999</v>
      </c>
      <c r="M166" s="2">
        <f t="shared" si="8"/>
        <v>23.450260749999998</v>
      </c>
      <c r="N166" s="2">
        <f t="shared" si="7"/>
        <v>0.13318009736701472</v>
      </c>
      <c r="O166" s="2"/>
      <c r="P166" s="2"/>
    </row>
    <row r="167" spans="1:16">
      <c r="A167" t="s">
        <v>181</v>
      </c>
      <c r="B167" s="2">
        <v>-6.7601209999999998</v>
      </c>
      <c r="C167" s="2">
        <v>-19.671883000000001</v>
      </c>
      <c r="D167" s="2">
        <v>12.911762</v>
      </c>
      <c r="E167" s="2" t="s">
        <v>181</v>
      </c>
      <c r="F167" s="2">
        <v>-0.5</v>
      </c>
      <c r="G167" s="2">
        <v>-9</v>
      </c>
      <c r="H167" s="2">
        <f t="shared" si="6"/>
        <v>2.7398790000000002</v>
      </c>
      <c r="I167" s="2">
        <v>23.727333000000002</v>
      </c>
      <c r="J167" s="2">
        <v>23.978335999999999</v>
      </c>
      <c r="K167" s="2">
        <v>23.470037000000001</v>
      </c>
      <c r="L167" s="2">
        <v>23.955939000000001</v>
      </c>
      <c r="M167" s="2">
        <f t="shared" si="8"/>
        <v>23.782911250000002</v>
      </c>
      <c r="N167" s="2">
        <f t="shared" si="7"/>
        <v>0.20561412486059216</v>
      </c>
      <c r="O167" s="2"/>
      <c r="P167" s="2"/>
    </row>
    <row r="168" spans="1:16">
      <c r="A168" t="s">
        <v>182</v>
      </c>
      <c r="B168" s="2">
        <v>-6.40219</v>
      </c>
      <c r="C168" s="2">
        <v>-18.334226999999998</v>
      </c>
      <c r="D168" s="2">
        <v>11.932036999999999</v>
      </c>
      <c r="E168" s="2" t="s">
        <v>182</v>
      </c>
      <c r="F168" s="2">
        <v>-0.5</v>
      </c>
      <c r="G168" s="2">
        <v>-9</v>
      </c>
      <c r="H168" s="2">
        <f t="shared" si="6"/>
        <v>3.09781</v>
      </c>
      <c r="I168" s="2">
        <v>23.505890000000001</v>
      </c>
      <c r="J168" s="2">
        <v>24.555664</v>
      </c>
      <c r="K168" s="2">
        <v>24.314436000000001</v>
      </c>
      <c r="L168" s="2">
        <v>23.635697</v>
      </c>
      <c r="M168" s="2">
        <f t="shared" si="8"/>
        <v>24.002921749999999</v>
      </c>
      <c r="N168" s="2">
        <f t="shared" si="7"/>
        <v>0.442848648075375</v>
      </c>
      <c r="O168" s="2"/>
      <c r="P168" s="2"/>
    </row>
    <row r="169" spans="1:16">
      <c r="A169" t="s">
        <v>183</v>
      </c>
      <c r="B169" s="2">
        <v>-6.6083379999999998</v>
      </c>
      <c r="C169" s="2">
        <v>-18.596449</v>
      </c>
      <c r="D169" s="2">
        <v>11.988111</v>
      </c>
      <c r="E169" s="2" t="s">
        <v>183</v>
      </c>
      <c r="F169" s="2">
        <v>-0.5</v>
      </c>
      <c r="G169" s="2">
        <v>-9</v>
      </c>
      <c r="H169" s="2">
        <f t="shared" si="6"/>
        <v>2.8916620000000002</v>
      </c>
      <c r="I169" s="2">
        <v>23.757083999999999</v>
      </c>
      <c r="J169" s="2">
        <v>23.776446</v>
      </c>
      <c r="K169" s="2">
        <v>23.867739</v>
      </c>
      <c r="L169" s="2">
        <v>23.228089000000001</v>
      </c>
      <c r="M169" s="2">
        <f t="shared" si="8"/>
        <v>23.657339499999999</v>
      </c>
      <c r="N169" s="2">
        <f t="shared" si="7"/>
        <v>0.25132611532280091</v>
      </c>
      <c r="O169" s="2"/>
      <c r="P169" s="2"/>
    </row>
    <row r="170" spans="1:16">
      <c r="A170" t="s">
        <v>184</v>
      </c>
      <c r="B170" s="2">
        <v>-6.3444510000000003</v>
      </c>
      <c r="C170" s="2">
        <v>-19.141421000000001</v>
      </c>
      <c r="D170" s="2">
        <v>12.79697</v>
      </c>
      <c r="E170" s="2" t="s">
        <v>184</v>
      </c>
      <c r="F170" s="2">
        <v>-0.5</v>
      </c>
      <c r="G170" s="2">
        <v>-9</v>
      </c>
      <c r="H170" s="2">
        <f t="shared" si="6"/>
        <v>3.1555489999999997</v>
      </c>
      <c r="I170" s="2">
        <v>21.466892999999999</v>
      </c>
      <c r="J170" s="2">
        <v>21.328185999999999</v>
      </c>
      <c r="K170" s="2">
        <v>21.243966</v>
      </c>
      <c r="L170" s="2">
        <v>21.723723</v>
      </c>
      <c r="M170" s="2">
        <f t="shared" si="8"/>
        <v>21.440691999999999</v>
      </c>
      <c r="N170" s="2">
        <f t="shared" si="7"/>
        <v>0.18176341661208939</v>
      </c>
      <c r="O170" s="2"/>
      <c r="P170" s="2"/>
    </row>
    <row r="171" spans="1:16">
      <c r="A171" t="s">
        <v>185</v>
      </c>
      <c r="B171" s="2">
        <v>-8.1471830000000001</v>
      </c>
      <c r="C171" s="2">
        <v>-20.420645</v>
      </c>
      <c r="D171" s="2">
        <v>12.273462</v>
      </c>
      <c r="E171" s="2" t="s">
        <v>185</v>
      </c>
      <c r="F171" s="2">
        <v>-0.5</v>
      </c>
      <c r="G171" s="2">
        <v>-9</v>
      </c>
      <c r="H171" s="2">
        <f t="shared" si="6"/>
        <v>1.3528169999999999</v>
      </c>
      <c r="I171" s="2">
        <v>22.518929</v>
      </c>
      <c r="J171" s="2">
        <v>22.378036000000002</v>
      </c>
      <c r="K171" s="2">
        <v>22.820482999999999</v>
      </c>
      <c r="L171" s="2">
        <v>21.206951</v>
      </c>
      <c r="M171" s="2">
        <f t="shared" si="8"/>
        <v>22.231099750000002</v>
      </c>
      <c r="N171" s="2">
        <f t="shared" si="7"/>
        <v>0.6125131052121966</v>
      </c>
      <c r="O171" s="2"/>
      <c r="P171" s="2"/>
    </row>
    <row r="172" spans="1:16">
      <c r="A172" t="s">
        <v>186</v>
      </c>
      <c r="B172" s="2">
        <v>-6.7620040000000001</v>
      </c>
      <c r="C172" s="2">
        <v>-18.982875</v>
      </c>
      <c r="D172" s="2">
        <v>12.220871000000001</v>
      </c>
      <c r="E172" s="2" t="s">
        <v>186</v>
      </c>
      <c r="F172" s="2">
        <v>-0.5</v>
      </c>
      <c r="G172" s="2">
        <v>-9</v>
      </c>
      <c r="H172" s="2">
        <f t="shared" si="6"/>
        <v>2.7379959999999999</v>
      </c>
      <c r="I172" s="2">
        <v>23.843267000000001</v>
      </c>
      <c r="J172" s="2">
        <v>23.788694</v>
      </c>
      <c r="K172" s="2">
        <v>23.849999</v>
      </c>
      <c r="L172" s="2">
        <v>23.421157999999998</v>
      </c>
      <c r="M172" s="2">
        <f t="shared" si="8"/>
        <v>23.725779500000002</v>
      </c>
      <c r="N172" s="2">
        <f t="shared" si="7"/>
        <v>0.17747273692669055</v>
      </c>
      <c r="O172" s="2"/>
      <c r="P172" s="2"/>
    </row>
    <row r="173" spans="1:16">
      <c r="A173" t="s">
        <v>187</v>
      </c>
      <c r="B173" s="2">
        <v>-6.2115159999999996</v>
      </c>
      <c r="C173" s="2">
        <v>-20.412997000000001</v>
      </c>
      <c r="D173" s="2">
        <v>14.201480999999999</v>
      </c>
      <c r="E173" s="2" t="s">
        <v>187</v>
      </c>
      <c r="F173" s="2">
        <v>-0.5</v>
      </c>
      <c r="G173" s="2">
        <v>-9</v>
      </c>
      <c r="H173" s="2">
        <f t="shared" si="6"/>
        <v>3.2884840000000004</v>
      </c>
      <c r="I173" s="2">
        <v>22.645916</v>
      </c>
      <c r="J173" s="2">
        <v>23.042964000000001</v>
      </c>
      <c r="K173" s="2">
        <v>23.111986999999999</v>
      </c>
      <c r="L173" s="2">
        <v>24.229282999999999</v>
      </c>
      <c r="M173" s="2">
        <f t="shared" si="8"/>
        <v>23.257537499999998</v>
      </c>
      <c r="N173" s="2">
        <f t="shared" si="7"/>
        <v>0.58855690272585315</v>
      </c>
      <c r="O173" s="2"/>
      <c r="P173" s="2"/>
    </row>
    <row r="174" spans="1:16">
      <c r="A174" t="s">
        <v>188</v>
      </c>
      <c r="B174" s="2">
        <v>-7.8472590000000002</v>
      </c>
      <c r="C174" s="2">
        <v>-19.824287000000002</v>
      </c>
      <c r="D174" s="2">
        <v>11.977028000000001</v>
      </c>
      <c r="E174" s="2" t="s">
        <v>188</v>
      </c>
      <c r="F174" s="2">
        <v>-0.5</v>
      </c>
      <c r="G174" s="2">
        <v>-9</v>
      </c>
      <c r="H174" s="2">
        <f t="shared" si="6"/>
        <v>1.6527409999999998</v>
      </c>
      <c r="I174" s="2">
        <v>22.447289000000001</v>
      </c>
      <c r="J174" s="2">
        <v>22.433886000000001</v>
      </c>
      <c r="K174" s="2">
        <v>22.516912999999999</v>
      </c>
      <c r="L174" s="2">
        <v>22.296447000000001</v>
      </c>
      <c r="M174" s="2">
        <f t="shared" si="8"/>
        <v>22.42363375</v>
      </c>
      <c r="N174" s="2">
        <f t="shared" si="7"/>
        <v>7.9909585374268038E-2</v>
      </c>
      <c r="O174" s="2"/>
      <c r="P174" s="2"/>
    </row>
    <row r="175" spans="1:16">
      <c r="A175" t="s">
        <v>189</v>
      </c>
      <c r="B175" s="2">
        <v>-8.3554370000000002</v>
      </c>
      <c r="C175" s="2">
        <v>-20.811691</v>
      </c>
      <c r="D175" s="2">
        <v>12.456253999999999</v>
      </c>
      <c r="E175" s="2" t="s">
        <v>189</v>
      </c>
      <c r="F175" s="2">
        <v>-0.5</v>
      </c>
      <c r="G175" s="2">
        <v>-9</v>
      </c>
      <c r="H175" s="2">
        <f t="shared" si="6"/>
        <v>1.1445629999999998</v>
      </c>
      <c r="I175" s="2">
        <v>22.393836</v>
      </c>
      <c r="J175" s="2">
        <v>22.646878000000001</v>
      </c>
      <c r="K175" s="2">
        <v>21.918239</v>
      </c>
      <c r="L175" s="2">
        <v>22.492414</v>
      </c>
      <c r="M175" s="2">
        <f t="shared" si="8"/>
        <v>22.362841750000001</v>
      </c>
      <c r="N175" s="2">
        <f t="shared" si="7"/>
        <v>0.27207435018977383</v>
      </c>
      <c r="O175" s="2"/>
      <c r="P175" s="2"/>
    </row>
    <row r="176" spans="1:16">
      <c r="A176" t="s">
        <v>190</v>
      </c>
      <c r="B176" s="2">
        <v>-9.3698270000000008</v>
      </c>
      <c r="C176" s="2">
        <v>-22.280763</v>
      </c>
      <c r="D176" s="2">
        <v>12.910936</v>
      </c>
      <c r="E176" s="2" t="s">
        <v>190</v>
      </c>
      <c r="F176" s="2">
        <v>-0.5</v>
      </c>
      <c r="G176" s="2">
        <v>-9</v>
      </c>
      <c r="H176" s="2">
        <f t="shared" si="6"/>
        <v>0.13017299999999921</v>
      </c>
      <c r="I176" s="2">
        <v>21.002388</v>
      </c>
      <c r="J176" s="2">
        <v>22.679423</v>
      </c>
      <c r="K176" s="2">
        <v>23.556947000000001</v>
      </c>
      <c r="L176" s="2">
        <v>22.991063</v>
      </c>
      <c r="M176" s="2">
        <f t="shared" si="8"/>
        <v>22.557455249999997</v>
      </c>
      <c r="N176" s="2">
        <f t="shared" si="7"/>
        <v>0.95132929672652689</v>
      </c>
      <c r="O176" s="2"/>
      <c r="P176" s="2"/>
    </row>
    <row r="177" spans="1:16">
      <c r="A177" t="s">
        <v>191</v>
      </c>
      <c r="B177" s="2">
        <v>-7.9758279999999999</v>
      </c>
      <c r="C177" s="2">
        <v>-22.007303</v>
      </c>
      <c r="D177" s="2">
        <v>14.031475</v>
      </c>
      <c r="E177" s="2" t="s">
        <v>191</v>
      </c>
      <c r="F177" s="2">
        <v>-0.5</v>
      </c>
      <c r="G177" s="2">
        <v>-9</v>
      </c>
      <c r="H177" s="2">
        <f t="shared" si="6"/>
        <v>1.5241720000000001</v>
      </c>
      <c r="I177" s="2">
        <v>23.446278</v>
      </c>
      <c r="J177" s="2">
        <v>23.139419</v>
      </c>
      <c r="K177" s="2">
        <v>23.313521000000001</v>
      </c>
      <c r="L177" s="2">
        <v>23.113669999999999</v>
      </c>
      <c r="M177" s="2">
        <f t="shared" si="8"/>
        <v>23.253221999999997</v>
      </c>
      <c r="N177" s="2">
        <f t="shared" si="7"/>
        <v>0.13539984495005913</v>
      </c>
      <c r="O177" s="2"/>
      <c r="P177" s="2"/>
    </row>
    <row r="178" spans="1:16">
      <c r="A178" t="s">
        <v>192</v>
      </c>
      <c r="B178" s="2">
        <v>-9.0412110000000006</v>
      </c>
      <c r="C178" s="2">
        <v>-19.682976</v>
      </c>
      <c r="D178" s="2">
        <v>10.641764999999999</v>
      </c>
      <c r="E178" s="2" t="s">
        <v>192</v>
      </c>
      <c r="F178" s="2">
        <v>-0.5</v>
      </c>
      <c r="G178" s="2">
        <v>-9</v>
      </c>
      <c r="H178" s="2">
        <f t="shared" si="6"/>
        <v>0.45878899999999945</v>
      </c>
      <c r="I178" s="2">
        <v>23.095687000000002</v>
      </c>
      <c r="J178" s="2">
        <v>23.081893000000001</v>
      </c>
      <c r="K178" s="2">
        <v>21.504375</v>
      </c>
      <c r="L178" s="2">
        <v>22.616167000000001</v>
      </c>
      <c r="M178" s="2">
        <f t="shared" si="8"/>
        <v>22.574530500000002</v>
      </c>
      <c r="N178" s="2">
        <f t="shared" si="7"/>
        <v>0.64729962077290826</v>
      </c>
      <c r="O178" s="2"/>
      <c r="P178" s="2"/>
    </row>
    <row r="179" spans="1:16">
      <c r="A179" t="s">
        <v>193</v>
      </c>
      <c r="B179" s="2">
        <v>-6.3594160000000004</v>
      </c>
      <c r="C179" s="2">
        <v>-19.665032</v>
      </c>
      <c r="D179" s="2">
        <v>13.305616000000001</v>
      </c>
      <c r="E179" s="2" t="s">
        <v>193</v>
      </c>
      <c r="F179" s="2">
        <v>-0.5</v>
      </c>
      <c r="G179" s="2">
        <v>-9</v>
      </c>
      <c r="H179" s="2">
        <f t="shared" si="6"/>
        <v>3.1405839999999996</v>
      </c>
      <c r="I179" s="2">
        <v>22.086528000000001</v>
      </c>
      <c r="J179" s="2">
        <v>24.141805999999999</v>
      </c>
      <c r="K179" s="2">
        <v>22.237839999999998</v>
      </c>
      <c r="L179" s="2">
        <v>23.459288000000001</v>
      </c>
      <c r="M179" s="2">
        <f t="shared" si="8"/>
        <v>22.981365499999999</v>
      </c>
      <c r="N179" s="2">
        <f t="shared" si="7"/>
        <v>0.85565711453288906</v>
      </c>
      <c r="O179" s="2"/>
      <c r="P179" s="2"/>
    </row>
    <row r="180" spans="1:16">
      <c r="A180" t="s">
        <v>194</v>
      </c>
      <c r="B180" s="2">
        <v>-6.4240769999999996</v>
      </c>
      <c r="C180" s="2">
        <v>-20.149954999999999</v>
      </c>
      <c r="D180" s="2">
        <v>13.725878</v>
      </c>
      <c r="E180" s="2" t="s">
        <v>194</v>
      </c>
      <c r="F180" s="2">
        <v>-0.5</v>
      </c>
      <c r="G180" s="2">
        <v>-9</v>
      </c>
      <c r="H180" s="2">
        <f t="shared" si="6"/>
        <v>3.0759230000000004</v>
      </c>
      <c r="I180" s="2">
        <v>22.805268000000002</v>
      </c>
      <c r="J180" s="2">
        <v>23.373111999999999</v>
      </c>
      <c r="K180" s="2">
        <v>23.164110999999998</v>
      </c>
      <c r="L180" s="2">
        <v>24.141048000000001</v>
      </c>
      <c r="M180" s="2">
        <f t="shared" si="8"/>
        <v>23.370884749999998</v>
      </c>
      <c r="N180" s="2">
        <f t="shared" si="7"/>
        <v>0.48883383778712347</v>
      </c>
      <c r="O180" s="2"/>
      <c r="P180" s="2"/>
    </row>
    <row r="181" spans="1:16">
      <c r="A181" t="s">
        <v>195</v>
      </c>
      <c r="B181" s="2">
        <v>-6.4614019999999996</v>
      </c>
      <c r="C181" s="2">
        <v>-19.821401000000002</v>
      </c>
      <c r="D181" s="2">
        <v>13.359999</v>
      </c>
      <c r="E181" s="2" t="s">
        <v>195</v>
      </c>
      <c r="F181" s="2">
        <v>-0.5</v>
      </c>
      <c r="G181" s="2">
        <v>-9</v>
      </c>
      <c r="H181" s="2">
        <f t="shared" si="6"/>
        <v>3.0385980000000004</v>
      </c>
      <c r="I181" s="2">
        <v>23.165324999999999</v>
      </c>
      <c r="J181" s="2">
        <v>23.570518</v>
      </c>
      <c r="K181" s="2">
        <v>23.402469</v>
      </c>
      <c r="L181" s="2">
        <v>23.227236000000001</v>
      </c>
      <c r="M181" s="2">
        <f t="shared" si="8"/>
        <v>23.341387000000001</v>
      </c>
      <c r="N181" s="2">
        <f t="shared" si="7"/>
        <v>0.15831953806305768</v>
      </c>
      <c r="O181" s="2"/>
      <c r="P181" s="2"/>
    </row>
    <row r="182" spans="1:16">
      <c r="A182" t="s">
        <v>196</v>
      </c>
      <c r="B182" s="2">
        <v>-7.3972259999999999</v>
      </c>
      <c r="C182" s="2">
        <v>-20.921405</v>
      </c>
      <c r="D182" s="2">
        <v>13.524179</v>
      </c>
      <c r="E182" s="2" t="s">
        <v>196</v>
      </c>
      <c r="F182" s="2">
        <v>-0.5</v>
      </c>
      <c r="G182" s="2">
        <v>-9</v>
      </c>
      <c r="H182" s="2">
        <f t="shared" si="6"/>
        <v>2.1027740000000001</v>
      </c>
      <c r="I182" s="2">
        <v>22.972284999999999</v>
      </c>
      <c r="J182" s="2">
        <v>23.649916999999999</v>
      </c>
      <c r="K182" s="2">
        <v>22.733747999999999</v>
      </c>
      <c r="L182" s="2">
        <v>22.7575</v>
      </c>
      <c r="M182" s="2">
        <f t="shared" si="8"/>
        <v>23.0283625</v>
      </c>
      <c r="N182" s="2">
        <f t="shared" si="7"/>
        <v>0.3706881708366882</v>
      </c>
      <c r="O182" s="2"/>
      <c r="P182" s="2"/>
    </row>
    <row r="183" spans="1:16">
      <c r="A183" t="s">
        <v>197</v>
      </c>
      <c r="B183" s="2">
        <v>-6.5442020000000003</v>
      </c>
      <c r="C183" s="2">
        <v>-19.041672999999999</v>
      </c>
      <c r="D183" s="2">
        <v>12.497471000000001</v>
      </c>
      <c r="E183" s="2" t="s">
        <v>197</v>
      </c>
      <c r="F183" s="2">
        <v>-0.5</v>
      </c>
      <c r="G183" s="2">
        <v>-9</v>
      </c>
      <c r="H183" s="2">
        <f t="shared" si="6"/>
        <v>2.9557979999999997</v>
      </c>
      <c r="I183" s="2">
        <v>22.481925</v>
      </c>
      <c r="J183" s="2">
        <v>23.199123</v>
      </c>
      <c r="K183" s="2">
        <v>22.672744000000002</v>
      </c>
      <c r="L183" s="2">
        <v>23.599041</v>
      </c>
      <c r="M183" s="2">
        <f t="shared" si="8"/>
        <v>22.98820825</v>
      </c>
      <c r="N183" s="2">
        <f t="shared" si="7"/>
        <v>0.4397277858228737</v>
      </c>
      <c r="O183" s="2"/>
      <c r="P183" s="2"/>
    </row>
    <row r="184" spans="1:16">
      <c r="A184" t="s">
        <v>198</v>
      </c>
      <c r="B184" s="2">
        <v>-6.0754330000000003</v>
      </c>
      <c r="C184" s="2">
        <v>-19.675139000000001</v>
      </c>
      <c r="D184" s="2">
        <v>13.599705999999999</v>
      </c>
      <c r="E184" s="2" t="s">
        <v>198</v>
      </c>
      <c r="F184" s="2">
        <v>-0.5</v>
      </c>
      <c r="G184" s="2">
        <v>-9</v>
      </c>
      <c r="H184" s="2">
        <f t="shared" si="6"/>
        <v>3.4245669999999997</v>
      </c>
      <c r="I184" s="2">
        <v>23.013615000000001</v>
      </c>
      <c r="J184" s="2">
        <v>24.049137999999999</v>
      </c>
      <c r="K184" s="2">
        <v>23.301013999999999</v>
      </c>
      <c r="L184" s="2">
        <v>23.189914999999999</v>
      </c>
      <c r="M184" s="2">
        <f t="shared" si="8"/>
        <v>23.388420499999999</v>
      </c>
      <c r="N184" s="2">
        <f t="shared" si="7"/>
        <v>0.3949908566691761</v>
      </c>
      <c r="O184" s="2"/>
      <c r="P184" s="2"/>
    </row>
    <row r="185" spans="1:16">
      <c r="A185" t="s">
        <v>199</v>
      </c>
      <c r="B185" s="2">
        <v>-6.8165610000000001</v>
      </c>
      <c r="C185" s="2">
        <v>-21.074403</v>
      </c>
      <c r="D185" s="2">
        <v>14.257842</v>
      </c>
      <c r="E185" s="2" t="s">
        <v>199</v>
      </c>
      <c r="F185" s="2">
        <v>-0.5</v>
      </c>
      <c r="G185" s="2">
        <v>-9</v>
      </c>
      <c r="H185" s="2">
        <f t="shared" si="6"/>
        <v>2.6834389999999999</v>
      </c>
      <c r="I185" s="2">
        <v>22.729751</v>
      </c>
      <c r="J185" s="2">
        <v>23.284865</v>
      </c>
      <c r="K185" s="2">
        <v>23.280159000000001</v>
      </c>
      <c r="L185" s="2">
        <v>23.146906000000001</v>
      </c>
      <c r="M185" s="2">
        <f t="shared" si="8"/>
        <v>23.110420250000001</v>
      </c>
      <c r="N185" s="2">
        <f t="shared" si="7"/>
        <v>0.22665088898058081</v>
      </c>
      <c r="O185" s="2"/>
      <c r="P185" s="2"/>
    </row>
    <row r="186" spans="1:16">
      <c r="A186" t="s">
        <v>200</v>
      </c>
      <c r="B186" s="2">
        <v>-6.4590180000000004</v>
      </c>
      <c r="C186" s="2">
        <v>-19.419795000000001</v>
      </c>
      <c r="D186" s="2">
        <v>12.960777</v>
      </c>
      <c r="E186" s="2" t="s">
        <v>200</v>
      </c>
      <c r="F186" s="2">
        <v>-0.5</v>
      </c>
      <c r="G186" s="2">
        <v>-9</v>
      </c>
      <c r="H186" s="2">
        <f t="shared" si="6"/>
        <v>3.0409819999999996</v>
      </c>
      <c r="I186" s="2">
        <v>24.072084</v>
      </c>
      <c r="J186" s="2">
        <v>23.482441000000001</v>
      </c>
      <c r="K186" s="2">
        <v>23.032325</v>
      </c>
      <c r="L186" s="2">
        <v>23.406288</v>
      </c>
      <c r="M186" s="2">
        <f t="shared" si="8"/>
        <v>23.4982845</v>
      </c>
      <c r="N186" s="2">
        <f t="shared" si="7"/>
        <v>0.37251795068996346</v>
      </c>
      <c r="O186" s="2"/>
      <c r="P186" s="2"/>
    </row>
    <row r="187" spans="1:16">
      <c r="A187" t="s">
        <v>201</v>
      </c>
      <c r="B187" s="2">
        <v>-7.794397</v>
      </c>
      <c r="C187" s="2">
        <v>-17.667622999999999</v>
      </c>
      <c r="D187" s="2">
        <v>9.8732260000000007</v>
      </c>
      <c r="E187" s="2" t="s">
        <v>201</v>
      </c>
      <c r="F187" s="2">
        <v>-0.5</v>
      </c>
      <c r="G187" s="2">
        <v>-9</v>
      </c>
      <c r="H187" s="2">
        <f t="shared" si="6"/>
        <v>1.705603</v>
      </c>
      <c r="I187" s="2">
        <v>23.549704999999999</v>
      </c>
      <c r="J187" s="2">
        <v>23.995460999999999</v>
      </c>
      <c r="K187" s="2">
        <v>23.742764999999999</v>
      </c>
      <c r="L187" s="2">
        <v>24.685511999999999</v>
      </c>
      <c r="M187" s="2">
        <f t="shared" si="8"/>
        <v>23.993360749999997</v>
      </c>
      <c r="N187" s="2">
        <f t="shared" si="7"/>
        <v>0.42974015938493293</v>
      </c>
      <c r="O187" s="2"/>
      <c r="P187" s="2"/>
    </row>
    <row r="188" spans="1:16">
      <c r="A188" t="s">
        <v>202</v>
      </c>
      <c r="B188" s="2">
        <v>-6.426069</v>
      </c>
      <c r="C188" s="2">
        <v>-21.388598999999999</v>
      </c>
      <c r="D188" s="2">
        <v>14.962529999999999</v>
      </c>
      <c r="E188" s="2" t="s">
        <v>202</v>
      </c>
      <c r="F188" s="2">
        <v>-0.5</v>
      </c>
      <c r="G188" s="2">
        <v>-9</v>
      </c>
      <c r="H188" s="2">
        <f t="shared" si="6"/>
        <v>3.073931</v>
      </c>
      <c r="I188" s="2">
        <v>23.467846999999999</v>
      </c>
      <c r="J188" s="2">
        <v>23.827055000000001</v>
      </c>
      <c r="K188" s="2">
        <v>23.398527999999999</v>
      </c>
      <c r="L188" s="2">
        <v>23.941737</v>
      </c>
      <c r="M188" s="2">
        <f t="shared" si="8"/>
        <v>23.658791750000002</v>
      </c>
      <c r="N188" s="2">
        <f t="shared" si="7"/>
        <v>0.23052529845699762</v>
      </c>
      <c r="O188" s="2"/>
      <c r="P188" s="2"/>
    </row>
    <row r="189" spans="1:16">
      <c r="A189" t="s">
        <v>203</v>
      </c>
      <c r="B189" s="2">
        <v>-7.0165879999999996</v>
      </c>
      <c r="C189" s="2">
        <v>-20.211742999999998</v>
      </c>
      <c r="D189" s="2">
        <v>13.195155</v>
      </c>
      <c r="E189" s="2" t="s">
        <v>203</v>
      </c>
      <c r="F189" s="2">
        <v>-0.5</v>
      </c>
      <c r="G189" s="2">
        <v>-9</v>
      </c>
      <c r="H189" s="2">
        <f t="shared" si="6"/>
        <v>2.4834120000000004</v>
      </c>
      <c r="I189" s="2">
        <v>23.512143999999999</v>
      </c>
      <c r="J189" s="2">
        <v>24.120066000000001</v>
      </c>
      <c r="K189" s="2">
        <v>23.276267000000001</v>
      </c>
      <c r="L189" s="2">
        <v>23.850818</v>
      </c>
      <c r="M189" s="2">
        <f t="shared" si="8"/>
        <v>23.689823750000002</v>
      </c>
      <c r="N189" s="2">
        <f t="shared" si="7"/>
        <v>0.32156912991173103</v>
      </c>
      <c r="O189" s="2"/>
      <c r="P189" s="2"/>
    </row>
    <row r="190" spans="1:16">
      <c r="A190" t="s">
        <v>204</v>
      </c>
      <c r="B190" s="2">
        <v>-8.0498429999999992</v>
      </c>
      <c r="C190" s="2">
        <v>-22.170254</v>
      </c>
      <c r="D190" s="2">
        <v>14.120411000000001</v>
      </c>
      <c r="E190" s="2" t="s">
        <v>204</v>
      </c>
      <c r="F190" s="2">
        <v>-0.5</v>
      </c>
      <c r="G190" s="2">
        <v>-9</v>
      </c>
      <c r="H190" s="2">
        <f t="shared" si="6"/>
        <v>1.4501570000000008</v>
      </c>
      <c r="I190" s="2">
        <v>22.184429999999999</v>
      </c>
      <c r="J190" s="2"/>
      <c r="K190" s="2"/>
      <c r="L190" s="2"/>
      <c r="M190" s="2">
        <f t="shared" si="8"/>
        <v>22.184429999999999</v>
      </c>
      <c r="N190" s="2">
        <f t="shared" si="7"/>
        <v>0</v>
      </c>
      <c r="O190" s="2"/>
      <c r="P190" s="2"/>
    </row>
    <row r="191" spans="1:16">
      <c r="A191" t="s">
        <v>205</v>
      </c>
      <c r="B191" s="2">
        <v>-6.4335560000000003</v>
      </c>
      <c r="C191" s="2">
        <v>-20.459776000000002</v>
      </c>
      <c r="D191" s="2">
        <v>14.02622</v>
      </c>
      <c r="E191" s="2" t="s">
        <v>205</v>
      </c>
      <c r="F191" s="2">
        <v>-0.5</v>
      </c>
      <c r="G191" s="2">
        <v>-9</v>
      </c>
      <c r="H191" s="2">
        <f t="shared" si="6"/>
        <v>3.0664439999999997</v>
      </c>
      <c r="I191" s="2">
        <v>22.602004000000001</v>
      </c>
      <c r="J191" s="2">
        <v>22.466965999999999</v>
      </c>
      <c r="K191" s="2">
        <v>22.624552999999999</v>
      </c>
      <c r="L191" s="2">
        <v>21.975781000000001</v>
      </c>
      <c r="M191" s="2">
        <f t="shared" si="8"/>
        <v>22.417325999999999</v>
      </c>
      <c r="N191" s="2">
        <f t="shared" si="7"/>
        <v>0.26195186095826778</v>
      </c>
      <c r="O191" s="2"/>
      <c r="P191" s="2"/>
    </row>
    <row r="192" spans="1:16">
      <c r="A192" t="s">
        <v>206</v>
      </c>
      <c r="B192" s="2">
        <v>-7.9308389999999997</v>
      </c>
      <c r="C192" s="2">
        <v>-18.116123000000002</v>
      </c>
      <c r="D192" s="2">
        <v>10.185283999999999</v>
      </c>
      <c r="E192" s="2" t="s">
        <v>206</v>
      </c>
      <c r="F192" s="2">
        <v>-0.5</v>
      </c>
      <c r="G192" s="2">
        <v>-9</v>
      </c>
      <c r="H192" s="2">
        <f t="shared" si="6"/>
        <v>1.5691610000000003</v>
      </c>
      <c r="I192" s="2">
        <v>21.727868999999998</v>
      </c>
      <c r="J192" s="2">
        <v>21.851133000000001</v>
      </c>
      <c r="K192" s="2">
        <v>21.33212</v>
      </c>
      <c r="L192" s="2">
        <v>22.114837999999999</v>
      </c>
      <c r="M192" s="2">
        <f t="shared" si="8"/>
        <v>21.756489999999999</v>
      </c>
      <c r="N192" s="2">
        <f t="shared" si="7"/>
        <v>0.28208139122157616</v>
      </c>
      <c r="O192" s="2"/>
      <c r="P192" s="2"/>
    </row>
    <row r="193" spans="1:16">
      <c r="A193" t="s">
        <v>207</v>
      </c>
      <c r="B193" s="2">
        <v>-6.419073</v>
      </c>
      <c r="C193" s="2">
        <v>-19.894618000000001</v>
      </c>
      <c r="D193" s="2">
        <v>13.475545</v>
      </c>
      <c r="E193" s="2" t="s">
        <v>207</v>
      </c>
      <c r="F193" s="2">
        <v>-0.5</v>
      </c>
      <c r="G193" s="2">
        <v>-9</v>
      </c>
      <c r="H193" s="2">
        <f t="shared" si="6"/>
        <v>3.080927</v>
      </c>
      <c r="I193" s="2">
        <v>23.126197000000001</v>
      </c>
      <c r="J193" s="2">
        <v>23.312538</v>
      </c>
      <c r="K193" s="2">
        <v>23.000078999999999</v>
      </c>
      <c r="L193" s="2">
        <v>22.467414999999999</v>
      </c>
      <c r="M193" s="2">
        <f t="shared" si="8"/>
        <v>22.976557250000003</v>
      </c>
      <c r="N193" s="2">
        <f t="shared" si="7"/>
        <v>0.31426669510495037</v>
      </c>
      <c r="O193" s="2"/>
      <c r="P193" s="2"/>
    </row>
    <row r="194" spans="1:16">
      <c r="A194" t="s">
        <v>208</v>
      </c>
      <c r="B194" s="2">
        <v>-8.2843370000000007</v>
      </c>
      <c r="C194" s="2">
        <v>-21.453378000000001</v>
      </c>
      <c r="D194" s="2">
        <v>13.169041</v>
      </c>
      <c r="E194" s="2" t="s">
        <v>208</v>
      </c>
      <c r="F194" s="2">
        <v>-0.5</v>
      </c>
      <c r="G194" s="2">
        <v>-9</v>
      </c>
      <c r="H194" s="2">
        <f t="shared" ref="H194:H235" si="9">B194-F194-G194</f>
        <v>1.2156629999999993</v>
      </c>
      <c r="I194" s="2">
        <v>21.511680999999999</v>
      </c>
      <c r="J194" s="2">
        <v>22.173155000000001</v>
      </c>
      <c r="K194" s="2">
        <v>22.301338000000001</v>
      </c>
      <c r="L194" s="2">
        <v>21.622098000000001</v>
      </c>
      <c r="M194" s="2">
        <f t="shared" si="8"/>
        <v>21.902068</v>
      </c>
      <c r="N194" s="2">
        <f t="shared" ref="N194:N235" si="10">_xlfn.STDEV.P(I194:L194)</f>
        <v>0.34047389956426966</v>
      </c>
      <c r="O194" s="2"/>
      <c r="P194" s="2"/>
    </row>
    <row r="195" spans="1:16">
      <c r="A195" t="s">
        <v>209</v>
      </c>
      <c r="B195" s="2">
        <v>-7.8927969999999998</v>
      </c>
      <c r="C195" s="2">
        <v>-21.111201000000001</v>
      </c>
      <c r="D195" s="2">
        <v>13.218404</v>
      </c>
      <c r="E195" s="2" t="s">
        <v>209</v>
      </c>
      <c r="F195" s="2">
        <v>-0.5</v>
      </c>
      <c r="G195" s="2">
        <v>-9</v>
      </c>
      <c r="H195" s="2">
        <f t="shared" si="9"/>
        <v>1.6072030000000002</v>
      </c>
      <c r="I195" s="2">
        <v>23.520479000000002</v>
      </c>
      <c r="J195" s="2">
        <v>22.692996999999998</v>
      </c>
      <c r="K195" s="2">
        <v>23.137792000000001</v>
      </c>
      <c r="L195" s="2">
        <v>23.134930000000001</v>
      </c>
      <c r="M195" s="2">
        <f t="shared" ref="M195:M235" si="11">AVERAGE(I195:L195)</f>
        <v>23.1215495</v>
      </c>
      <c r="N195" s="2">
        <f t="shared" si="10"/>
        <v>0.29293550818098296</v>
      </c>
      <c r="O195" s="2"/>
      <c r="P195" s="2"/>
    </row>
    <row r="196" spans="1:16">
      <c r="A196" t="s">
        <v>210</v>
      </c>
      <c r="B196" s="2">
        <v>-6.4644180000000002</v>
      </c>
      <c r="C196" s="2">
        <v>-20.874891000000002</v>
      </c>
      <c r="D196" s="2">
        <v>14.410473</v>
      </c>
      <c r="E196" s="2" t="s">
        <v>210</v>
      </c>
      <c r="F196" s="2">
        <v>-0.5</v>
      </c>
      <c r="G196" s="2">
        <v>-9</v>
      </c>
      <c r="H196" s="2">
        <f t="shared" si="9"/>
        <v>3.0355819999999998</v>
      </c>
      <c r="I196" s="2">
        <v>22.857723</v>
      </c>
      <c r="J196" s="2">
        <v>22.360522</v>
      </c>
      <c r="K196" s="2">
        <v>22.876615999999999</v>
      </c>
      <c r="L196" s="2">
        <v>20.640411</v>
      </c>
      <c r="M196" s="2">
        <f t="shared" si="11"/>
        <v>22.183817999999999</v>
      </c>
      <c r="N196" s="2">
        <f t="shared" si="10"/>
        <v>0.91480141138582605</v>
      </c>
      <c r="O196" s="2"/>
      <c r="P196" s="2"/>
    </row>
    <row r="197" spans="1:16">
      <c r="A197" t="s">
        <v>211</v>
      </c>
      <c r="B197" s="2">
        <v>-8.6602759999999996</v>
      </c>
      <c r="C197" s="2">
        <v>-20.776786999999999</v>
      </c>
      <c r="D197" s="2">
        <v>12.116510999999999</v>
      </c>
      <c r="E197" s="2" t="s">
        <v>211</v>
      </c>
      <c r="F197" s="2">
        <v>-0.5</v>
      </c>
      <c r="G197" s="2">
        <v>-9</v>
      </c>
      <c r="H197" s="2">
        <f t="shared" si="9"/>
        <v>0.83972400000000036</v>
      </c>
      <c r="I197" s="2">
        <v>22.610419</v>
      </c>
      <c r="J197" s="2">
        <v>21.850891000000001</v>
      </c>
      <c r="K197" s="2">
        <v>21.645902</v>
      </c>
      <c r="L197" s="2">
        <v>22.209879000000001</v>
      </c>
      <c r="M197" s="2">
        <f t="shared" si="11"/>
        <v>22.079272750000001</v>
      </c>
      <c r="N197" s="2">
        <f t="shared" si="10"/>
        <v>0.36713170733292383</v>
      </c>
      <c r="O197" s="2"/>
      <c r="P197" s="2"/>
    </row>
    <row r="198" spans="1:16">
      <c r="A198" t="s">
        <v>212</v>
      </c>
      <c r="B198" s="2">
        <v>-6.4919630000000002</v>
      </c>
      <c r="C198" s="2">
        <v>-19.253464999999998</v>
      </c>
      <c r="D198" s="2">
        <v>12.761502</v>
      </c>
      <c r="E198" s="2" t="s">
        <v>212</v>
      </c>
      <c r="F198" s="2">
        <v>-0.5</v>
      </c>
      <c r="G198" s="2">
        <v>-9</v>
      </c>
      <c r="H198" s="2">
        <f t="shared" si="9"/>
        <v>3.0080369999999998</v>
      </c>
      <c r="I198" s="2">
        <v>22.988712</v>
      </c>
      <c r="J198" s="2">
        <v>24.232872</v>
      </c>
      <c r="K198" s="2">
        <v>22.318936999999998</v>
      </c>
      <c r="L198" s="2">
        <v>23.974665000000002</v>
      </c>
      <c r="M198" s="2">
        <f t="shared" si="11"/>
        <v>23.3787965</v>
      </c>
      <c r="N198" s="2">
        <f t="shared" si="10"/>
        <v>0.76811006793834669</v>
      </c>
      <c r="O198" s="2"/>
      <c r="P198" s="2"/>
    </row>
    <row r="199" spans="1:16">
      <c r="A199" t="s">
        <v>213</v>
      </c>
      <c r="B199" s="2">
        <v>-8.6159130000000008</v>
      </c>
      <c r="C199" s="2">
        <v>-20.609213</v>
      </c>
      <c r="D199" s="2">
        <v>11.9933</v>
      </c>
      <c r="E199" s="2" t="s">
        <v>213</v>
      </c>
      <c r="F199" s="2">
        <v>-0.5</v>
      </c>
      <c r="G199" s="2">
        <v>-9</v>
      </c>
      <c r="H199" s="2">
        <f t="shared" si="9"/>
        <v>0.88408699999999918</v>
      </c>
      <c r="I199" s="2">
        <v>22.250254999999999</v>
      </c>
      <c r="J199" s="2">
        <v>21.663025000000001</v>
      </c>
      <c r="K199" s="2">
        <v>21.000871</v>
      </c>
      <c r="L199" s="2">
        <v>22.187479</v>
      </c>
      <c r="M199" s="2">
        <f t="shared" si="11"/>
        <v>21.7754075</v>
      </c>
      <c r="N199" s="2">
        <f t="shared" si="10"/>
        <v>0.501951114528845</v>
      </c>
      <c r="O199" s="2"/>
      <c r="P199" s="2"/>
    </row>
    <row r="200" spans="1:16">
      <c r="A200" t="s">
        <v>214</v>
      </c>
      <c r="B200" s="2">
        <v>-8.0115780000000001</v>
      </c>
      <c r="C200" s="2">
        <v>-20.488015000000001</v>
      </c>
      <c r="D200" s="2">
        <v>12.476437000000001</v>
      </c>
      <c r="E200" s="2" t="s">
        <v>214</v>
      </c>
      <c r="F200" s="2">
        <v>-0.5</v>
      </c>
      <c r="G200" s="2">
        <v>-9</v>
      </c>
      <c r="H200" s="2">
        <f t="shared" si="9"/>
        <v>1.4884219999999999</v>
      </c>
      <c r="I200" s="2">
        <v>22.738036999999998</v>
      </c>
      <c r="J200" s="2">
        <v>23.104901999999999</v>
      </c>
      <c r="K200" s="2">
        <v>22.498891</v>
      </c>
      <c r="L200" s="2">
        <v>21.278462000000001</v>
      </c>
      <c r="M200" s="2">
        <f t="shared" si="11"/>
        <v>22.405073000000002</v>
      </c>
      <c r="N200" s="2">
        <f t="shared" si="10"/>
        <v>0.68532470716113747</v>
      </c>
      <c r="O200" s="2"/>
      <c r="P200" s="2"/>
    </row>
    <row r="201" spans="1:16">
      <c r="A201" t="s">
        <v>215</v>
      </c>
      <c r="B201" s="2">
        <v>-8.7800829999999994</v>
      </c>
      <c r="C201" s="2">
        <v>-20.945443000000001</v>
      </c>
      <c r="D201" s="2">
        <v>12.16536</v>
      </c>
      <c r="E201" s="2" t="s">
        <v>215</v>
      </c>
      <c r="F201" s="2">
        <v>-0.5</v>
      </c>
      <c r="G201" s="2">
        <v>-9</v>
      </c>
      <c r="H201" s="2">
        <f t="shared" si="9"/>
        <v>0.71991700000000058</v>
      </c>
      <c r="I201" s="2">
        <v>22.727177999999999</v>
      </c>
      <c r="J201" s="2">
        <v>22.029260000000001</v>
      </c>
      <c r="K201" s="2">
        <v>22.368853999999999</v>
      </c>
      <c r="L201" s="2">
        <v>22.527826999999998</v>
      </c>
      <c r="M201" s="2">
        <f t="shared" si="11"/>
        <v>22.413279750000001</v>
      </c>
      <c r="N201" s="2">
        <f t="shared" si="10"/>
        <v>0.25548874705588709</v>
      </c>
      <c r="O201" s="2"/>
      <c r="P201" s="2"/>
    </row>
    <row r="202" spans="1:16">
      <c r="A202" t="s">
        <v>216</v>
      </c>
      <c r="B202" s="2">
        <v>-7.5857659999999996</v>
      </c>
      <c r="C202" s="2">
        <v>-17.262045000000001</v>
      </c>
      <c r="D202" s="2">
        <v>9.6762789999999992</v>
      </c>
      <c r="E202" s="2" t="s">
        <v>216</v>
      </c>
      <c r="F202" s="2">
        <v>-0.5</v>
      </c>
      <c r="G202" s="2">
        <v>-9</v>
      </c>
      <c r="H202" s="2">
        <f t="shared" si="9"/>
        <v>1.9142340000000004</v>
      </c>
      <c r="I202" s="2">
        <v>22.614079</v>
      </c>
      <c r="J202" s="2">
        <v>22.937767000000001</v>
      </c>
      <c r="K202" s="2">
        <v>22.602336000000001</v>
      </c>
      <c r="L202" s="2">
        <v>22.477426999999999</v>
      </c>
      <c r="M202" s="2">
        <f t="shared" si="11"/>
        <v>22.657902249999999</v>
      </c>
      <c r="N202" s="2">
        <f t="shared" si="10"/>
        <v>0.17022314732047375</v>
      </c>
      <c r="O202" s="2"/>
      <c r="P202" s="2"/>
    </row>
    <row r="203" spans="1:16">
      <c r="A203" t="s">
        <v>217</v>
      </c>
      <c r="B203" s="2">
        <v>-9.2398419999999994</v>
      </c>
      <c r="C203" s="2">
        <v>-21.636738999999999</v>
      </c>
      <c r="D203" s="2">
        <v>12.396896999999999</v>
      </c>
      <c r="E203" s="2" t="s">
        <v>217</v>
      </c>
      <c r="F203" s="2">
        <v>-0.5</v>
      </c>
      <c r="G203" s="2">
        <v>-9</v>
      </c>
      <c r="H203" s="2">
        <f t="shared" si="9"/>
        <v>0.26015800000000056</v>
      </c>
      <c r="I203" s="2">
        <v>21.143511</v>
      </c>
      <c r="J203" s="2">
        <v>21.348444000000001</v>
      </c>
      <c r="K203" s="2">
        <v>21.074406</v>
      </c>
      <c r="L203" s="2">
        <v>22.048876</v>
      </c>
      <c r="M203" s="2">
        <f t="shared" si="11"/>
        <v>21.403809250000002</v>
      </c>
      <c r="N203" s="2">
        <f t="shared" si="10"/>
        <v>0.38582317936029642</v>
      </c>
      <c r="O203" s="2"/>
      <c r="P203" s="2"/>
    </row>
    <row r="204" spans="1:16">
      <c r="A204" t="s">
        <v>218</v>
      </c>
      <c r="B204" s="2">
        <v>-6.4270649999999998</v>
      </c>
      <c r="C204" s="2">
        <v>-17.468508</v>
      </c>
      <c r="D204" s="2">
        <v>11.041442999999999</v>
      </c>
      <c r="E204" s="2" t="s">
        <v>218</v>
      </c>
      <c r="F204" s="2">
        <v>-0.5</v>
      </c>
      <c r="G204" s="2">
        <v>-9</v>
      </c>
      <c r="H204" s="2">
        <f t="shared" si="9"/>
        <v>3.0729350000000002</v>
      </c>
      <c r="I204" s="2">
        <v>22.741171999999999</v>
      </c>
      <c r="J204" s="2"/>
      <c r="K204" s="2"/>
      <c r="L204" s="2"/>
      <c r="M204" s="2">
        <f t="shared" si="11"/>
        <v>22.741171999999999</v>
      </c>
      <c r="N204" s="2">
        <f t="shared" si="10"/>
        <v>0</v>
      </c>
      <c r="O204" s="2"/>
      <c r="P204" s="2"/>
    </row>
    <row r="205" spans="1:16">
      <c r="A205" t="s">
        <v>219</v>
      </c>
      <c r="B205" s="2">
        <v>-10.004137</v>
      </c>
      <c r="C205" s="2">
        <v>-20.007764000000002</v>
      </c>
      <c r="D205" s="2">
        <v>10.003627</v>
      </c>
      <c r="E205" s="2" t="s">
        <v>219</v>
      </c>
      <c r="F205" s="2">
        <v>-0.5</v>
      </c>
      <c r="G205" s="2">
        <v>-9</v>
      </c>
      <c r="H205" s="2">
        <f t="shared" si="9"/>
        <v>-0.50413700000000006</v>
      </c>
      <c r="I205" s="2">
        <v>22.648703999999999</v>
      </c>
      <c r="J205" s="2">
        <v>22.628906000000001</v>
      </c>
      <c r="K205" s="2">
        <v>22.576471999999999</v>
      </c>
      <c r="L205" s="2">
        <v>22.837900999999999</v>
      </c>
      <c r="M205" s="2">
        <f t="shared" si="11"/>
        <v>22.672995749999998</v>
      </c>
      <c r="N205" s="2">
        <f t="shared" si="10"/>
        <v>9.8798495642329703E-2</v>
      </c>
      <c r="O205" s="2"/>
      <c r="P205" s="2"/>
    </row>
    <row r="206" spans="1:16">
      <c r="A206" t="s">
        <v>220</v>
      </c>
      <c r="B206" s="2">
        <v>-9.9495509999999996</v>
      </c>
      <c r="C206" s="2">
        <v>-21.773008999999998</v>
      </c>
      <c r="D206" s="2">
        <v>11.823458</v>
      </c>
      <c r="E206" s="2" t="s">
        <v>220</v>
      </c>
      <c r="F206" s="2">
        <v>-0.5</v>
      </c>
      <c r="G206" s="2">
        <v>-9</v>
      </c>
      <c r="H206" s="2">
        <f t="shared" si="9"/>
        <v>-0.44955099999999959</v>
      </c>
      <c r="I206" s="2">
        <v>22.884262</v>
      </c>
      <c r="J206" s="2">
        <v>22.595134000000002</v>
      </c>
      <c r="K206" s="2">
        <v>22.928851999999999</v>
      </c>
      <c r="L206" s="2">
        <v>23.093409000000001</v>
      </c>
      <c r="M206" s="2">
        <f t="shared" si="11"/>
        <v>22.875414249999999</v>
      </c>
      <c r="N206" s="2">
        <f t="shared" si="10"/>
        <v>0.17959162381132193</v>
      </c>
      <c r="O206" s="2"/>
      <c r="P206" s="2"/>
    </row>
    <row r="207" spans="1:16">
      <c r="A207" t="s">
        <v>221</v>
      </c>
      <c r="B207" s="2">
        <v>-7.7218780000000002</v>
      </c>
      <c r="C207" s="2">
        <v>-17.714075000000001</v>
      </c>
      <c r="D207" s="2">
        <v>9.9921970000000009</v>
      </c>
      <c r="E207" s="2" t="s">
        <v>221</v>
      </c>
      <c r="F207" s="2">
        <v>-0.5</v>
      </c>
      <c r="G207" s="2">
        <v>-9</v>
      </c>
      <c r="H207" s="2">
        <f t="shared" si="9"/>
        <v>1.7781219999999998</v>
      </c>
      <c r="I207" s="2">
        <v>23.509174000000002</v>
      </c>
      <c r="J207" s="2">
        <v>22.215126000000001</v>
      </c>
      <c r="K207" s="2">
        <v>22.915718999999999</v>
      </c>
      <c r="L207" s="2">
        <v>23.109106000000001</v>
      </c>
      <c r="M207" s="2">
        <f t="shared" si="11"/>
        <v>22.937281249999998</v>
      </c>
      <c r="N207" s="2">
        <f t="shared" si="10"/>
        <v>0.46865717692753567</v>
      </c>
      <c r="O207" s="2"/>
      <c r="P207" s="2"/>
    </row>
    <row r="208" spans="1:16">
      <c r="A208" t="s">
        <v>222</v>
      </c>
      <c r="B208" s="2">
        <v>-8.4956510000000005</v>
      </c>
      <c r="C208" s="2">
        <v>-20.600179000000001</v>
      </c>
      <c r="D208" s="2">
        <v>12.104528</v>
      </c>
      <c r="E208" s="2" t="s">
        <v>222</v>
      </c>
      <c r="F208" s="2">
        <v>-0.5</v>
      </c>
      <c r="G208" s="2">
        <v>-9</v>
      </c>
      <c r="H208" s="2">
        <f t="shared" si="9"/>
        <v>1.0043489999999995</v>
      </c>
      <c r="I208" s="2">
        <v>21.31183</v>
      </c>
      <c r="J208" s="2">
        <v>23.199672</v>
      </c>
      <c r="K208" s="2">
        <v>22.945808</v>
      </c>
      <c r="L208" s="2">
        <v>22.179435999999999</v>
      </c>
      <c r="M208" s="2">
        <f t="shared" si="11"/>
        <v>22.409186500000001</v>
      </c>
      <c r="N208" s="2">
        <f t="shared" si="10"/>
        <v>0.73651316015312962</v>
      </c>
      <c r="O208" s="2"/>
      <c r="P208" s="2"/>
    </row>
    <row r="209" spans="1:16">
      <c r="A209" t="s">
        <v>223</v>
      </c>
      <c r="B209" s="2">
        <v>-7.8398399999999997</v>
      </c>
      <c r="C209" s="2">
        <v>-22.070619000000001</v>
      </c>
      <c r="D209" s="2">
        <v>14.230779</v>
      </c>
      <c r="E209" s="2" t="s">
        <v>223</v>
      </c>
      <c r="F209" s="2">
        <v>-0.5</v>
      </c>
      <c r="G209" s="2">
        <v>-9</v>
      </c>
      <c r="H209" s="2">
        <f t="shared" si="9"/>
        <v>1.6601600000000003</v>
      </c>
      <c r="I209" s="2">
        <v>21.913933</v>
      </c>
      <c r="J209" s="2">
        <v>21.247661000000001</v>
      </c>
      <c r="K209" s="2">
        <v>22.465236000000001</v>
      </c>
      <c r="L209" s="2">
        <v>22.461784000000002</v>
      </c>
      <c r="M209" s="2">
        <f t="shared" si="11"/>
        <v>22.022153500000002</v>
      </c>
      <c r="N209" s="2">
        <f t="shared" si="10"/>
        <v>0.50028676464428901</v>
      </c>
      <c r="O209" s="2"/>
      <c r="P209" s="2"/>
    </row>
    <row r="210" spans="1:16">
      <c r="A210" t="s">
        <v>224</v>
      </c>
      <c r="B210" s="2">
        <v>-8.1886259999999993</v>
      </c>
      <c r="C210" s="2">
        <v>-20.520970999999999</v>
      </c>
      <c r="D210" s="2">
        <v>12.332345</v>
      </c>
      <c r="E210" s="2" t="s">
        <v>224</v>
      </c>
      <c r="F210" s="2">
        <v>-0.5</v>
      </c>
      <c r="G210" s="2">
        <v>-9</v>
      </c>
      <c r="H210" s="2">
        <f t="shared" si="9"/>
        <v>1.3113740000000007</v>
      </c>
      <c r="I210" s="2">
        <v>21.852909</v>
      </c>
      <c r="J210" s="2">
        <v>22.052409999999998</v>
      </c>
      <c r="K210" s="2">
        <v>22.253056000000001</v>
      </c>
      <c r="L210" s="2">
        <v>22.553692999999999</v>
      </c>
      <c r="M210" s="2">
        <f t="shared" si="11"/>
        <v>22.178017000000001</v>
      </c>
      <c r="N210" s="2">
        <f t="shared" si="10"/>
        <v>0.2589573510300488</v>
      </c>
      <c r="O210" s="2"/>
      <c r="P210" s="2"/>
    </row>
    <row r="211" spans="1:16">
      <c r="A211" t="s">
        <v>225</v>
      </c>
      <c r="B211" s="2">
        <v>-8.2543970000000009</v>
      </c>
      <c r="C211" s="2">
        <v>-18.816483000000002</v>
      </c>
      <c r="D211" s="2">
        <v>10.562086000000001</v>
      </c>
      <c r="E211" s="2" t="s">
        <v>225</v>
      </c>
      <c r="F211" s="2">
        <v>-0.5</v>
      </c>
      <c r="G211" s="2">
        <v>-9</v>
      </c>
      <c r="H211" s="2">
        <f t="shared" si="9"/>
        <v>1.2456029999999991</v>
      </c>
      <c r="I211" s="2">
        <v>21.860766999999999</v>
      </c>
      <c r="J211" s="2">
        <v>22.602055</v>
      </c>
      <c r="K211" s="2">
        <v>21.806121999999998</v>
      </c>
      <c r="L211" s="2">
        <v>22.497153000000001</v>
      </c>
      <c r="M211" s="2">
        <f t="shared" si="11"/>
        <v>22.191524250000001</v>
      </c>
      <c r="N211" s="2">
        <f t="shared" si="10"/>
        <v>0.36051341246018581</v>
      </c>
      <c r="O211" s="2"/>
      <c r="P211" s="2"/>
    </row>
    <row r="212" spans="1:16">
      <c r="A212" t="s">
        <v>226</v>
      </c>
      <c r="B212" s="2">
        <v>-8.8041499999999999</v>
      </c>
      <c r="C212" s="2">
        <v>-20.531566999999999</v>
      </c>
      <c r="D212" s="2">
        <v>11.727417000000001</v>
      </c>
      <c r="E212" s="2" t="s">
        <v>226</v>
      </c>
      <c r="F212" s="2">
        <v>-0.5</v>
      </c>
      <c r="G212" s="2">
        <v>-9</v>
      </c>
      <c r="H212" s="2">
        <f t="shared" si="9"/>
        <v>0.69585000000000008</v>
      </c>
      <c r="I212" s="2">
        <v>22.659137999999999</v>
      </c>
      <c r="J212" s="2">
        <v>22.134581000000001</v>
      </c>
      <c r="K212" s="2">
        <v>21.969239999999999</v>
      </c>
      <c r="L212" s="2">
        <v>22.110393999999999</v>
      </c>
      <c r="M212" s="2">
        <f t="shared" si="11"/>
        <v>22.218338249999999</v>
      </c>
      <c r="N212" s="2">
        <f t="shared" si="10"/>
        <v>0.26221250722875006</v>
      </c>
      <c r="O212" s="2"/>
      <c r="P212" s="2"/>
    </row>
    <row r="213" spans="1:16">
      <c r="A213" t="s">
        <v>227</v>
      </c>
      <c r="B213" s="2">
        <v>-8.0275069999999999</v>
      </c>
      <c r="C213" s="2">
        <v>-18.442456</v>
      </c>
      <c r="D213" s="2">
        <v>10.414949</v>
      </c>
      <c r="E213" s="2" t="s">
        <v>227</v>
      </c>
      <c r="F213" s="2">
        <v>-0.5</v>
      </c>
      <c r="G213" s="2">
        <v>-9</v>
      </c>
      <c r="H213" s="2">
        <f t="shared" si="9"/>
        <v>1.4724930000000001</v>
      </c>
      <c r="I213" s="2">
        <v>22.248733999999999</v>
      </c>
      <c r="J213" s="2">
        <v>22.941586000000001</v>
      </c>
      <c r="K213" s="2">
        <v>22.270168999999999</v>
      </c>
      <c r="L213" s="2">
        <v>23.240245999999999</v>
      </c>
      <c r="M213" s="2">
        <f t="shared" si="11"/>
        <v>22.675183749999999</v>
      </c>
      <c r="N213" s="2">
        <f t="shared" si="10"/>
        <v>0.42899937126199589</v>
      </c>
      <c r="O213" s="2"/>
      <c r="P213" s="2"/>
    </row>
    <row r="214" spans="1:16">
      <c r="A214" t="s">
        <v>228</v>
      </c>
      <c r="B214" s="2">
        <v>-8.3022550000000006</v>
      </c>
      <c r="C214" s="2">
        <v>-18.729883000000001</v>
      </c>
      <c r="D214" s="2">
        <v>10.427628</v>
      </c>
      <c r="E214" s="2" t="s">
        <v>228</v>
      </c>
      <c r="F214" s="2">
        <v>-0.5</v>
      </c>
      <c r="G214" s="2">
        <v>-9</v>
      </c>
      <c r="H214" s="2">
        <f t="shared" si="9"/>
        <v>1.1977449999999994</v>
      </c>
      <c r="I214" s="2">
        <v>21.821128999999999</v>
      </c>
      <c r="J214" s="2">
        <v>22.432555000000001</v>
      </c>
      <c r="K214" s="2">
        <v>21.872575000000001</v>
      </c>
      <c r="L214" s="2">
        <v>22.371794999999999</v>
      </c>
      <c r="M214" s="2">
        <f t="shared" si="11"/>
        <v>22.124513499999999</v>
      </c>
      <c r="N214" s="2">
        <f t="shared" si="10"/>
        <v>0.27908460571437815</v>
      </c>
      <c r="O214" s="2"/>
      <c r="P214" s="2"/>
    </row>
    <row r="215" spans="1:16">
      <c r="A215" t="s">
        <v>229</v>
      </c>
      <c r="B215" s="2">
        <v>-7.1853600000000002</v>
      </c>
      <c r="C215" s="2">
        <v>-17.332643000000001</v>
      </c>
      <c r="D215" s="2">
        <v>10.147283</v>
      </c>
      <c r="E215" s="2" t="s">
        <v>229</v>
      </c>
      <c r="F215" s="2">
        <v>-0.5</v>
      </c>
      <c r="G215" s="2">
        <v>-9</v>
      </c>
      <c r="H215" s="2">
        <f t="shared" si="9"/>
        <v>2.3146399999999998</v>
      </c>
      <c r="I215" s="2">
        <v>22.819357</v>
      </c>
      <c r="J215" s="2">
        <v>22.707560999999998</v>
      </c>
      <c r="K215" s="2">
        <v>23.661087999999999</v>
      </c>
      <c r="L215" s="2">
        <v>21.458869</v>
      </c>
      <c r="M215" s="2">
        <f t="shared" si="11"/>
        <v>22.661718749999999</v>
      </c>
      <c r="N215" s="2">
        <f t="shared" si="10"/>
        <v>0.78621526134207498</v>
      </c>
      <c r="O215" s="2"/>
      <c r="P215" s="2"/>
    </row>
    <row r="216" spans="1:16">
      <c r="A216" t="s">
        <v>230</v>
      </c>
      <c r="B216" s="2">
        <v>-8.5683279999999993</v>
      </c>
      <c r="C216" s="2">
        <v>-18.389551000000001</v>
      </c>
      <c r="D216" s="2">
        <v>9.8212229999999998</v>
      </c>
      <c r="E216" s="2" t="s">
        <v>230</v>
      </c>
      <c r="F216" s="2">
        <v>-0.5</v>
      </c>
      <c r="G216" s="2">
        <v>-9</v>
      </c>
      <c r="H216" s="2">
        <f t="shared" si="9"/>
        <v>0.93167200000000072</v>
      </c>
      <c r="I216" s="2">
        <v>21.294837999999999</v>
      </c>
      <c r="J216" s="2">
        <v>21.605744999999999</v>
      </c>
      <c r="K216" s="2">
        <v>21.917242000000002</v>
      </c>
      <c r="L216" s="2">
        <v>21.222861000000002</v>
      </c>
      <c r="M216" s="2">
        <f t="shared" si="11"/>
        <v>21.510171499999998</v>
      </c>
      <c r="N216" s="2">
        <f t="shared" si="10"/>
        <v>0.27557055607638886</v>
      </c>
      <c r="O216" s="2"/>
      <c r="P216" s="2"/>
    </row>
    <row r="217" spans="1:16">
      <c r="A217" t="s">
        <v>231</v>
      </c>
      <c r="B217" s="2">
        <v>-8.9104589999999995</v>
      </c>
      <c r="C217" s="2">
        <v>-20.996077</v>
      </c>
      <c r="D217" s="2">
        <v>12.085618</v>
      </c>
      <c r="E217" s="2" t="s">
        <v>231</v>
      </c>
      <c r="F217" s="2">
        <v>-0.5</v>
      </c>
      <c r="G217" s="2">
        <v>-9</v>
      </c>
      <c r="H217" s="2">
        <f t="shared" si="9"/>
        <v>0.58954100000000054</v>
      </c>
      <c r="I217" s="2">
        <v>21.611488999999999</v>
      </c>
      <c r="J217" s="2">
        <v>20.849606999999999</v>
      </c>
      <c r="K217" s="2">
        <v>20.944936999999999</v>
      </c>
      <c r="L217" s="2">
        <v>21.232648000000001</v>
      </c>
      <c r="M217" s="2">
        <f t="shared" si="11"/>
        <v>21.159670249999998</v>
      </c>
      <c r="N217" s="2">
        <f t="shared" si="10"/>
        <v>0.29652804357376977</v>
      </c>
      <c r="O217" s="2"/>
      <c r="P217" s="2"/>
    </row>
    <row r="218" spans="1:16">
      <c r="A218" t="s">
        <v>232</v>
      </c>
      <c r="B218" s="2">
        <v>-8.0255550000000007</v>
      </c>
      <c r="C218" s="2">
        <v>-19.841549000000001</v>
      </c>
      <c r="D218" s="2">
        <v>11.815994</v>
      </c>
      <c r="E218" s="2" t="s">
        <v>232</v>
      </c>
      <c r="F218" s="2">
        <v>-0.5</v>
      </c>
      <c r="G218" s="2">
        <v>-9</v>
      </c>
      <c r="H218" s="2">
        <f t="shared" si="9"/>
        <v>1.4744449999999993</v>
      </c>
      <c r="I218" s="2">
        <v>21.472998</v>
      </c>
      <c r="J218" s="2">
        <v>21.123930000000001</v>
      </c>
      <c r="K218" s="2">
        <v>20.315698999999999</v>
      </c>
      <c r="L218" s="2">
        <v>21.183184000000001</v>
      </c>
      <c r="M218" s="2">
        <f t="shared" si="11"/>
        <v>21.023952749999999</v>
      </c>
      <c r="N218" s="2">
        <f t="shared" si="10"/>
        <v>0.42971358264277409</v>
      </c>
      <c r="O218" s="2"/>
      <c r="P218" s="2"/>
    </row>
    <row r="219" spans="1:16">
      <c r="A219" t="s">
        <v>233</v>
      </c>
      <c r="B219" s="2">
        <v>-9.1435750000000002</v>
      </c>
      <c r="C219" s="2">
        <v>-20.244351000000002</v>
      </c>
      <c r="D219" s="2">
        <v>11.100776</v>
      </c>
      <c r="E219" s="2" t="s">
        <v>233</v>
      </c>
      <c r="F219" s="2">
        <v>-0.5</v>
      </c>
      <c r="G219" s="2">
        <v>-9</v>
      </c>
      <c r="H219" s="2">
        <f t="shared" si="9"/>
        <v>0.35642499999999977</v>
      </c>
      <c r="I219" s="2">
        <v>20.858832</v>
      </c>
      <c r="J219" s="2">
        <v>20.349584</v>
      </c>
      <c r="K219" s="2">
        <v>20.358540999999999</v>
      </c>
      <c r="L219" s="2">
        <v>20.553343000000002</v>
      </c>
      <c r="M219" s="2">
        <f t="shared" si="11"/>
        <v>20.530075</v>
      </c>
      <c r="N219" s="2">
        <f t="shared" si="10"/>
        <v>0.20653297503667553</v>
      </c>
      <c r="O219" s="2"/>
      <c r="P219" s="2"/>
    </row>
    <row r="220" spans="1:16">
      <c r="A220" t="s">
        <v>234</v>
      </c>
      <c r="B220" s="2">
        <v>-6.1842779999999999</v>
      </c>
      <c r="C220" s="2">
        <v>-21.038567</v>
      </c>
      <c r="D220" s="2">
        <v>14.854289</v>
      </c>
      <c r="E220" s="2" t="s">
        <v>234</v>
      </c>
      <c r="F220" s="2">
        <v>-0.5</v>
      </c>
      <c r="G220" s="2">
        <v>-9</v>
      </c>
      <c r="H220" s="2">
        <f t="shared" si="9"/>
        <v>3.3157220000000001</v>
      </c>
      <c r="I220" s="2">
        <v>22.653877000000001</v>
      </c>
      <c r="J220" s="2">
        <v>23.319163</v>
      </c>
      <c r="K220" s="2">
        <v>22.344021999999999</v>
      </c>
      <c r="L220" s="2">
        <v>22.316907</v>
      </c>
      <c r="M220" s="2">
        <f t="shared" si="11"/>
        <v>22.658492249999998</v>
      </c>
      <c r="N220" s="2">
        <f t="shared" si="10"/>
        <v>0.40375709330943954</v>
      </c>
      <c r="O220" s="2"/>
      <c r="P220" s="2"/>
    </row>
    <row r="221" spans="1:16">
      <c r="A221" t="s">
        <v>235</v>
      </c>
      <c r="B221" s="2">
        <v>-8.1463319999999992</v>
      </c>
      <c r="C221" s="2">
        <v>-18.625443000000001</v>
      </c>
      <c r="D221" s="2">
        <v>10.479111</v>
      </c>
      <c r="E221" s="2" t="s">
        <v>235</v>
      </c>
      <c r="F221" s="2">
        <v>-0.5</v>
      </c>
      <c r="G221" s="2">
        <v>-9</v>
      </c>
      <c r="H221" s="2">
        <f t="shared" si="9"/>
        <v>1.3536680000000008</v>
      </c>
      <c r="I221" s="2">
        <v>22.447911000000001</v>
      </c>
      <c r="J221" s="2">
        <v>22.908079000000001</v>
      </c>
      <c r="K221" s="2">
        <v>21.888649999999998</v>
      </c>
      <c r="L221" s="2">
        <v>23.076170000000001</v>
      </c>
      <c r="M221" s="2">
        <f t="shared" si="11"/>
        <v>22.580202500000002</v>
      </c>
      <c r="N221" s="2">
        <f t="shared" si="10"/>
        <v>0.46076910202860921</v>
      </c>
      <c r="O221" s="2"/>
      <c r="P221" s="2"/>
    </row>
    <row r="222" spans="1:16">
      <c r="A222" t="s">
        <v>236</v>
      </c>
      <c r="B222" s="2">
        <v>-7.6903750000000004</v>
      </c>
      <c r="C222" s="2">
        <v>-21.191583000000001</v>
      </c>
      <c r="D222" s="2">
        <v>13.501208</v>
      </c>
      <c r="E222" s="2" t="s">
        <v>236</v>
      </c>
      <c r="F222" s="2">
        <v>-0.5</v>
      </c>
      <c r="G222" s="2">
        <v>-9</v>
      </c>
      <c r="H222" s="2">
        <f t="shared" si="9"/>
        <v>1.8096249999999996</v>
      </c>
      <c r="I222" s="2">
        <v>22.279401</v>
      </c>
      <c r="J222" s="2">
        <v>22.674347999999998</v>
      </c>
      <c r="K222" s="2">
        <v>22.204898</v>
      </c>
      <c r="L222" s="2">
        <v>21.587683999999999</v>
      </c>
      <c r="M222" s="2">
        <f t="shared" si="11"/>
        <v>22.186582749999999</v>
      </c>
      <c r="N222" s="2">
        <f t="shared" si="10"/>
        <v>0.38908396515879101</v>
      </c>
      <c r="O222" s="2"/>
      <c r="P222" s="2"/>
    </row>
    <row r="223" spans="1:16">
      <c r="A223" t="s">
        <v>237</v>
      </c>
      <c r="B223" s="2">
        <v>-6.4323059999999996</v>
      </c>
      <c r="C223" s="2">
        <v>-17.763065000000001</v>
      </c>
      <c r="D223" s="2">
        <v>11.330759</v>
      </c>
      <c r="E223" s="2" t="s">
        <v>237</v>
      </c>
      <c r="F223" s="2">
        <v>-0.5</v>
      </c>
      <c r="G223" s="2">
        <v>-9</v>
      </c>
      <c r="H223" s="2">
        <f t="shared" si="9"/>
        <v>3.0676940000000004</v>
      </c>
      <c r="I223" s="2">
        <v>22.362548</v>
      </c>
      <c r="J223" s="2">
        <v>23.041509999999999</v>
      </c>
      <c r="K223" s="2">
        <v>22.294581000000001</v>
      </c>
      <c r="L223" s="2">
        <v>24.158581000000002</v>
      </c>
      <c r="M223" s="2">
        <f t="shared" si="11"/>
        <v>22.964305</v>
      </c>
      <c r="N223" s="2">
        <f t="shared" si="10"/>
        <v>0.74881531425078407</v>
      </c>
      <c r="O223" s="2"/>
      <c r="P223" s="2"/>
    </row>
    <row r="224" spans="1:16">
      <c r="A224" t="s">
        <v>238</v>
      </c>
      <c r="B224" s="2">
        <v>-6.4093780000000002</v>
      </c>
      <c r="C224" s="2">
        <v>-20.744864</v>
      </c>
      <c r="D224" s="2">
        <v>14.335486</v>
      </c>
      <c r="E224" s="2" t="s">
        <v>238</v>
      </c>
      <c r="F224" s="2">
        <v>-0.5</v>
      </c>
      <c r="G224" s="2">
        <v>-9</v>
      </c>
      <c r="H224" s="2">
        <f t="shared" si="9"/>
        <v>3.0906219999999998</v>
      </c>
      <c r="I224" s="2">
        <v>20.073556</v>
      </c>
      <c r="J224" s="2">
        <v>23.534742000000001</v>
      </c>
      <c r="K224" s="2">
        <v>21.99896</v>
      </c>
      <c r="L224" s="2">
        <v>22.309087999999999</v>
      </c>
      <c r="M224" s="2">
        <f t="shared" si="11"/>
        <v>21.979086500000001</v>
      </c>
      <c r="N224" s="2">
        <f t="shared" si="10"/>
        <v>1.2410083064906339</v>
      </c>
      <c r="O224" s="2"/>
      <c r="P224" s="2"/>
    </row>
    <row r="225" spans="1:16">
      <c r="A225" t="s">
        <v>239</v>
      </c>
      <c r="B225" s="2">
        <v>-6.4520989999999996</v>
      </c>
      <c r="C225" s="2">
        <v>-17.218385000000001</v>
      </c>
      <c r="D225" s="2">
        <v>10.766285999999999</v>
      </c>
      <c r="E225" s="2" t="s">
        <v>239</v>
      </c>
      <c r="F225" s="2">
        <v>-0.5</v>
      </c>
      <c r="G225" s="2">
        <v>-9</v>
      </c>
      <c r="H225" s="2">
        <f t="shared" si="9"/>
        <v>3.0479010000000004</v>
      </c>
      <c r="I225" s="2">
        <v>22.704257999999999</v>
      </c>
      <c r="J225" s="2">
        <v>22.057282000000001</v>
      </c>
      <c r="K225" s="2">
        <v>23.145395000000001</v>
      </c>
      <c r="L225" s="2">
        <v>22.568756</v>
      </c>
      <c r="M225" s="2">
        <f t="shared" si="11"/>
        <v>22.618922750000003</v>
      </c>
      <c r="N225" s="2">
        <f t="shared" si="10"/>
        <v>0.38807607816597944</v>
      </c>
      <c r="O225" s="2"/>
      <c r="P225" s="2"/>
    </row>
    <row r="226" spans="1:16">
      <c r="A226" t="s">
        <v>240</v>
      </c>
      <c r="B226" s="2">
        <v>-7.7654009999999998</v>
      </c>
      <c r="C226" s="2">
        <v>-18.709119000000001</v>
      </c>
      <c r="D226" s="2">
        <v>10.943718000000001</v>
      </c>
      <c r="E226" s="2" t="s">
        <v>240</v>
      </c>
      <c r="F226" s="2">
        <v>-0.5</v>
      </c>
      <c r="G226" s="2">
        <v>-9</v>
      </c>
      <c r="H226" s="2">
        <f t="shared" si="9"/>
        <v>1.7345990000000002</v>
      </c>
      <c r="I226" s="2">
        <v>23.088601000000001</v>
      </c>
      <c r="J226" s="2">
        <v>22.877568</v>
      </c>
      <c r="K226" s="2">
        <v>22.703175000000002</v>
      </c>
      <c r="L226" s="2">
        <v>23.022258000000001</v>
      </c>
      <c r="M226" s="2">
        <f t="shared" si="11"/>
        <v>22.922900499999997</v>
      </c>
      <c r="N226" s="2">
        <f t="shared" si="10"/>
        <v>0.14803960569134836</v>
      </c>
      <c r="O226" s="2"/>
      <c r="P226" s="2"/>
    </row>
    <row r="227" spans="1:16">
      <c r="A227" t="s">
        <v>241</v>
      </c>
      <c r="B227" s="2">
        <v>-6.4148339999999999</v>
      </c>
      <c r="C227" s="2">
        <v>-21.610295000000001</v>
      </c>
      <c r="D227" s="2">
        <v>15.195461</v>
      </c>
      <c r="E227" s="2" t="s">
        <v>241</v>
      </c>
      <c r="F227" s="2">
        <v>-0.5</v>
      </c>
      <c r="G227" s="2">
        <v>-9</v>
      </c>
      <c r="H227" s="2">
        <f t="shared" si="9"/>
        <v>3.0851660000000001</v>
      </c>
      <c r="I227" s="2">
        <v>24.368879</v>
      </c>
      <c r="J227" s="2">
        <v>24.180416999999998</v>
      </c>
      <c r="K227" s="2">
        <v>24.485354000000001</v>
      </c>
      <c r="L227" s="2">
        <v>24.635383999999998</v>
      </c>
      <c r="M227" s="2">
        <f t="shared" si="11"/>
        <v>24.4175085</v>
      </c>
      <c r="N227" s="2">
        <f t="shared" si="10"/>
        <v>0.16632043847119343</v>
      </c>
      <c r="O227" s="2"/>
      <c r="P227" s="2"/>
    </row>
    <row r="228" spans="1:16">
      <c r="A228" t="s">
        <v>242</v>
      </c>
      <c r="B228" s="2">
        <v>-7.9719059999999997</v>
      </c>
      <c r="C228" s="2">
        <v>-22.719141</v>
      </c>
      <c r="D228" s="2">
        <v>14.747235</v>
      </c>
      <c r="E228" s="2" t="s">
        <v>242</v>
      </c>
      <c r="F228" s="2">
        <v>-0.5</v>
      </c>
      <c r="G228" s="2">
        <v>-9</v>
      </c>
      <c r="H228" s="2">
        <f t="shared" si="9"/>
        <v>1.5280940000000003</v>
      </c>
      <c r="I228" s="2">
        <v>20.391386000000001</v>
      </c>
      <c r="J228" s="2">
        <v>20.275715999999999</v>
      </c>
      <c r="K228" s="2">
        <v>20.877275999999998</v>
      </c>
      <c r="L228" s="2">
        <v>20.860914999999999</v>
      </c>
      <c r="M228" s="2">
        <f t="shared" si="11"/>
        <v>20.60132325</v>
      </c>
      <c r="N228" s="2">
        <f t="shared" si="10"/>
        <v>0.27093888936933203</v>
      </c>
      <c r="O228" s="2"/>
      <c r="P228" s="2"/>
    </row>
    <row r="229" spans="1:16">
      <c r="A229" t="s">
        <v>243</v>
      </c>
      <c r="B229" s="2">
        <v>-6.45486</v>
      </c>
      <c r="C229" s="2">
        <v>-22.309318999999999</v>
      </c>
      <c r="D229" s="2">
        <v>15.854459</v>
      </c>
      <c r="E229" s="2" t="s">
        <v>243</v>
      </c>
      <c r="F229" s="2">
        <v>-0.5</v>
      </c>
      <c r="G229" s="2">
        <v>-9</v>
      </c>
      <c r="H229" s="2">
        <f t="shared" si="9"/>
        <v>3.04514</v>
      </c>
      <c r="I229" s="2">
        <v>22.609798000000001</v>
      </c>
      <c r="J229" s="2">
        <v>22.419107</v>
      </c>
      <c r="K229" s="2">
        <v>22.785792000000001</v>
      </c>
      <c r="L229" s="2">
        <v>22.412749000000002</v>
      </c>
      <c r="M229" s="2">
        <f t="shared" si="11"/>
        <v>22.5568615</v>
      </c>
      <c r="N229" s="2">
        <f t="shared" si="10"/>
        <v>0.15407478848679293</v>
      </c>
      <c r="O229" s="2"/>
      <c r="P229" s="2"/>
    </row>
    <row r="230" spans="1:16">
      <c r="A230" t="s">
        <v>244</v>
      </c>
      <c r="B230" s="2">
        <v>-9.0158039999999993</v>
      </c>
      <c r="C230" s="2">
        <v>-21.810217000000002</v>
      </c>
      <c r="D230" s="2">
        <v>12.794413</v>
      </c>
      <c r="E230" s="2" t="s">
        <v>244</v>
      </c>
      <c r="F230" s="2">
        <v>-0.5</v>
      </c>
      <c r="G230" s="2">
        <v>-9</v>
      </c>
      <c r="H230" s="2">
        <f t="shared" si="9"/>
        <v>0.48419600000000074</v>
      </c>
      <c r="I230" s="2">
        <v>21.259706000000001</v>
      </c>
      <c r="J230" s="2">
        <v>22.747426999999998</v>
      </c>
      <c r="K230" s="2">
        <v>21.770754</v>
      </c>
      <c r="L230" s="2">
        <v>21.762649</v>
      </c>
      <c r="M230" s="2">
        <f t="shared" si="11"/>
        <v>21.885133999999997</v>
      </c>
      <c r="N230" s="2">
        <f t="shared" si="10"/>
        <v>0.53916480798036026</v>
      </c>
      <c r="O230" s="2"/>
      <c r="P230" s="2"/>
    </row>
    <row r="231" spans="1:16">
      <c r="A231" t="s">
        <v>245</v>
      </c>
      <c r="B231" s="2">
        <v>-8.3637750000000004</v>
      </c>
      <c r="C231" s="2">
        <v>-18.175864000000001</v>
      </c>
      <c r="D231" s="2">
        <v>9.8120890000000003</v>
      </c>
      <c r="E231" s="2" t="s">
        <v>245</v>
      </c>
      <c r="F231" s="2">
        <v>-0.5</v>
      </c>
      <c r="G231" s="2">
        <v>-9</v>
      </c>
      <c r="H231" s="2">
        <f t="shared" si="9"/>
        <v>1.1362249999999996</v>
      </c>
      <c r="I231" s="2">
        <v>20.42407</v>
      </c>
      <c r="J231" s="2">
        <v>21.506084999999999</v>
      </c>
      <c r="K231" s="2">
        <v>22.619492999999999</v>
      </c>
      <c r="L231" s="2">
        <v>21.85228</v>
      </c>
      <c r="M231" s="2">
        <f t="shared" si="11"/>
        <v>21.600482</v>
      </c>
      <c r="N231" s="2">
        <f t="shared" si="10"/>
        <v>0.78972172919927885</v>
      </c>
      <c r="O231" s="2"/>
      <c r="P231" s="2"/>
    </row>
    <row r="232" spans="1:16">
      <c r="A232" t="s">
        <v>246</v>
      </c>
      <c r="B232" s="2">
        <v>-6.4730020000000001</v>
      </c>
      <c r="C232" s="2">
        <v>-18.687222999999999</v>
      </c>
      <c r="D232" s="2">
        <v>12.214221</v>
      </c>
      <c r="E232" s="2" t="s">
        <v>246</v>
      </c>
      <c r="F232" s="2">
        <v>-0.5</v>
      </c>
      <c r="G232" s="2">
        <v>-9</v>
      </c>
      <c r="H232" s="2">
        <f t="shared" si="9"/>
        <v>3.0269979999999999</v>
      </c>
      <c r="I232" s="2">
        <v>22.644801999999999</v>
      </c>
      <c r="J232" s="2"/>
      <c r="K232" s="2"/>
      <c r="L232" s="2"/>
      <c r="M232" s="2">
        <f t="shared" si="11"/>
        <v>22.644801999999999</v>
      </c>
      <c r="N232" s="2">
        <f t="shared" si="10"/>
        <v>0</v>
      </c>
      <c r="O232" s="2"/>
      <c r="P232" s="2"/>
    </row>
    <row r="233" spans="1:16">
      <c r="A233" t="s">
        <v>247</v>
      </c>
      <c r="B233" s="2">
        <v>-6.4624059999999997</v>
      </c>
      <c r="C233" s="2">
        <v>-20.865926000000002</v>
      </c>
      <c r="D233" s="2">
        <v>14.40352</v>
      </c>
      <c r="E233" s="2" t="s">
        <v>247</v>
      </c>
      <c r="F233" s="2">
        <v>-0.5</v>
      </c>
      <c r="G233" s="2">
        <v>-9</v>
      </c>
      <c r="H233" s="2">
        <f t="shared" si="9"/>
        <v>3.0375940000000003</v>
      </c>
      <c r="I233" s="2">
        <v>24.095309</v>
      </c>
      <c r="J233" s="2">
        <v>23.240665</v>
      </c>
      <c r="K233" s="2">
        <v>23.984632999999999</v>
      </c>
      <c r="L233" s="2">
        <v>23.236090999999998</v>
      </c>
      <c r="M233" s="2">
        <f t="shared" si="11"/>
        <v>23.639174499999999</v>
      </c>
      <c r="N233" s="2">
        <f t="shared" si="10"/>
        <v>0.40270534726863288</v>
      </c>
      <c r="O233" s="2" t="s">
        <v>248</v>
      </c>
      <c r="P233" s="2">
        <v>3.5</v>
      </c>
    </row>
    <row r="234" spans="1:16">
      <c r="A234" t="s">
        <v>249</v>
      </c>
      <c r="B234" s="2">
        <v>-6.4066299999999998</v>
      </c>
      <c r="C234" s="2">
        <v>-21.369859000000002</v>
      </c>
      <c r="D234" s="2">
        <v>14.963229</v>
      </c>
      <c r="E234" s="2" t="s">
        <v>249</v>
      </c>
      <c r="F234" s="2">
        <v>-0.5</v>
      </c>
      <c r="G234" s="2">
        <v>-9</v>
      </c>
      <c r="H234" s="2">
        <f t="shared" si="9"/>
        <v>3.0933700000000002</v>
      </c>
      <c r="I234" s="2">
        <v>24.349537999999999</v>
      </c>
      <c r="J234" s="2">
        <v>23.341992000000001</v>
      </c>
      <c r="K234" s="2">
        <v>22.002658</v>
      </c>
      <c r="L234" s="2">
        <v>23.593575000000001</v>
      </c>
      <c r="M234" s="2">
        <f t="shared" si="11"/>
        <v>23.32194075</v>
      </c>
      <c r="N234" s="2">
        <f t="shared" si="10"/>
        <v>0.8471496770132696</v>
      </c>
      <c r="O234" s="2" t="s">
        <v>248</v>
      </c>
      <c r="P234" s="2">
        <v>3.5</v>
      </c>
    </row>
    <row r="235" spans="1:16">
      <c r="A235" t="s">
        <v>250</v>
      </c>
      <c r="B235" s="2">
        <v>-8.3870950000000004</v>
      </c>
      <c r="C235" s="2">
        <v>-21.836016999999998</v>
      </c>
      <c r="D235" s="2">
        <v>13.448922</v>
      </c>
      <c r="E235" s="2" t="s">
        <v>250</v>
      </c>
      <c r="F235" s="2">
        <v>-0.5</v>
      </c>
      <c r="G235" s="2">
        <v>-9</v>
      </c>
      <c r="H235" s="2">
        <f t="shared" si="9"/>
        <v>1.1129049999999996</v>
      </c>
      <c r="I235" s="2">
        <v>20.942634999999999</v>
      </c>
      <c r="J235" s="2">
        <v>22.212890999999999</v>
      </c>
      <c r="K235" s="2">
        <v>21.742092</v>
      </c>
      <c r="L235" s="2">
        <v>21.704709999999999</v>
      </c>
      <c r="M235" s="2">
        <f t="shared" si="11"/>
        <v>21.650582</v>
      </c>
      <c r="N235" s="2">
        <f t="shared" si="10"/>
        <v>0.45516049004005166</v>
      </c>
      <c r="O235" s="2" t="s">
        <v>248</v>
      </c>
      <c r="P235" s="2">
        <v>3</v>
      </c>
    </row>
    <row r="237" spans="1:16">
      <c r="H237" s="2"/>
      <c r="L237" s="1" t="s">
        <v>12</v>
      </c>
      <c r="M237" s="2">
        <f>AVERAGE(M2:M235)</f>
        <v>23.011507698717963</v>
      </c>
      <c r="N237" s="2"/>
    </row>
  </sheetData>
  <conditionalFormatting sqref="M2:M235 O2:O23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23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35 O2:O2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69505-68E8-4331-8205-EBEA09FAE4A8}">
  <dimension ref="A1:AC373"/>
  <sheetViews>
    <sheetView workbookViewId="0">
      <pane xSplit="1" ySplit="2" topLeftCell="B352" activePane="bottomRight" state="frozen"/>
      <selection pane="bottomRight" activeCell="C1" sqref="C1:C1048576"/>
      <selection pane="bottomLeft"/>
      <selection pane="topRight"/>
    </sheetView>
  </sheetViews>
  <sheetFormatPr defaultColWidth="8.85546875" defaultRowHeight="15"/>
  <cols>
    <col min="1" max="1" width="15.140625" customWidth="1"/>
    <col min="2" max="2" width="19.42578125" customWidth="1"/>
    <col min="3" max="3" width="11.28515625" hidden="1" customWidth="1"/>
    <col min="4" max="4" width="18.7109375" customWidth="1"/>
    <col min="5" max="5" width="18.140625" customWidth="1"/>
    <col min="6" max="6" width="11.28515625" hidden="1" customWidth="1"/>
    <col min="7" max="7" width="19.140625" customWidth="1"/>
    <col min="8" max="8" width="20.28515625" customWidth="1"/>
    <col min="9" max="9" width="22.42578125" customWidth="1"/>
    <col min="10" max="27" width="12" customWidth="1"/>
    <col min="28" max="28" width="37.7109375" customWidth="1"/>
  </cols>
  <sheetData>
    <row r="1" spans="1:29">
      <c r="A1" s="7" t="s">
        <v>251</v>
      </c>
      <c r="B1" s="11" t="s">
        <v>252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pans="1:29" s="5" customFormat="1" ht="30">
      <c r="A2" s="5" t="s">
        <v>0</v>
      </c>
      <c r="B2" s="6" t="s">
        <v>1</v>
      </c>
      <c r="C2" s="5" t="s">
        <v>4</v>
      </c>
      <c r="D2" s="6" t="s">
        <v>2</v>
      </c>
      <c r="E2" s="6" t="s">
        <v>3</v>
      </c>
      <c r="F2" s="5" t="s">
        <v>253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254</v>
      </c>
      <c r="O2" s="6" t="s">
        <v>255</v>
      </c>
      <c r="P2" s="6" t="s">
        <v>256</v>
      </c>
      <c r="Q2" s="6" t="s">
        <v>257</v>
      </c>
      <c r="R2" s="6" t="s">
        <v>258</v>
      </c>
      <c r="S2" s="6" t="s">
        <v>259</v>
      </c>
      <c r="T2" s="6" t="s">
        <v>260</v>
      </c>
      <c r="U2" s="6" t="s">
        <v>261</v>
      </c>
      <c r="V2" s="6" t="s">
        <v>262</v>
      </c>
      <c r="W2" s="6" t="s">
        <v>263</v>
      </c>
      <c r="X2" s="6" t="s">
        <v>264</v>
      </c>
      <c r="Y2" s="6" t="s">
        <v>265</v>
      </c>
      <c r="Z2" s="6" t="s">
        <v>12</v>
      </c>
      <c r="AA2" s="6" t="s">
        <v>13</v>
      </c>
      <c r="AB2" s="6" t="s">
        <v>14</v>
      </c>
      <c r="AC2" s="10" t="s">
        <v>266</v>
      </c>
    </row>
    <row r="3" spans="1:29">
      <c r="A3" t="s">
        <v>267</v>
      </c>
      <c r="B3" s="2">
        <v>-13.649934999999999</v>
      </c>
      <c r="C3" s="2" t="s">
        <v>267</v>
      </c>
      <c r="D3" s="2">
        <v>-24.243531000000001</v>
      </c>
      <c r="E3" s="2">
        <f>B3-D3</f>
        <v>10.593596000000002</v>
      </c>
      <c r="F3" s="2" t="s">
        <v>267</v>
      </c>
      <c r="G3" s="2">
        <v>-6.5</v>
      </c>
      <c r="H3" s="2">
        <v>-9</v>
      </c>
      <c r="I3" s="2">
        <f t="shared" ref="I3:I66" si="0">B3-G3-H3</f>
        <v>1.8500650000000007</v>
      </c>
      <c r="J3" s="2">
        <v>23.497781</v>
      </c>
      <c r="K3" s="2">
        <v>21.000150000000001</v>
      </c>
      <c r="L3" s="2">
        <v>20.745010000000001</v>
      </c>
      <c r="M3" s="2">
        <v>21.303169</v>
      </c>
      <c r="N3" s="2">
        <v>23.63034</v>
      </c>
      <c r="O3" s="2">
        <v>20.922803999999999</v>
      </c>
      <c r="P3" s="2">
        <v>21.234287999999999</v>
      </c>
      <c r="Q3" s="2">
        <v>21.375782999999998</v>
      </c>
      <c r="R3" s="2">
        <v>21.519352000000001</v>
      </c>
      <c r="S3" s="2">
        <v>20.893764999999998</v>
      </c>
      <c r="T3" s="2">
        <v>21.935793</v>
      </c>
      <c r="U3" s="2">
        <v>22.090119000000001</v>
      </c>
      <c r="V3" s="2">
        <v>21.710647000000002</v>
      </c>
      <c r="W3" s="2">
        <v>21.568835</v>
      </c>
      <c r="X3" s="2">
        <v>21.086883</v>
      </c>
      <c r="Y3" s="2">
        <v>21.814557000000001</v>
      </c>
      <c r="Z3" s="2">
        <f>AVERAGE(J3:Y3)</f>
        <v>21.645579749999996</v>
      </c>
      <c r="AA3" s="2">
        <f t="shared" ref="AA3:AA66" si="1">_xlfn.STDEV.P(J3:Y3)</f>
        <v>0.81750175325962615</v>
      </c>
      <c r="AC3" s="2"/>
    </row>
    <row r="4" spans="1:29">
      <c r="A4" t="s">
        <v>268</v>
      </c>
      <c r="B4" s="2">
        <v>-12.933503999999999</v>
      </c>
      <c r="C4" s="2" t="s">
        <v>268</v>
      </c>
      <c r="D4" s="2">
        <v>-25.043887000000002</v>
      </c>
      <c r="E4" s="2">
        <f t="shared" ref="E4:E67" si="2">B4-D4</f>
        <v>12.110383000000002</v>
      </c>
      <c r="F4" s="2" t="s">
        <v>267</v>
      </c>
      <c r="G4" s="2">
        <v>-6.5</v>
      </c>
      <c r="H4" s="2">
        <v>-9</v>
      </c>
      <c r="I4" s="2">
        <f t="shared" si="0"/>
        <v>2.5664960000000008</v>
      </c>
      <c r="J4" s="2">
        <v>23.053512999999999</v>
      </c>
      <c r="K4" s="2">
        <v>23.487024999999999</v>
      </c>
      <c r="L4" s="2">
        <v>24.405232999999999</v>
      </c>
      <c r="M4" s="2">
        <v>23.234746999999999</v>
      </c>
      <c r="N4" s="2">
        <v>22.288633999999998</v>
      </c>
      <c r="O4" s="2">
        <v>23.591372</v>
      </c>
      <c r="P4" s="2">
        <v>23.250308</v>
      </c>
      <c r="Q4" s="2">
        <v>23.618342999999999</v>
      </c>
      <c r="R4" s="2">
        <v>22.643875999999999</v>
      </c>
      <c r="S4" s="2">
        <v>23.609902000000002</v>
      </c>
      <c r="T4" s="2">
        <v>22.446994</v>
      </c>
      <c r="U4" s="2">
        <v>23.545912999999999</v>
      </c>
      <c r="V4" s="2">
        <v>24.202372</v>
      </c>
      <c r="W4" s="2">
        <v>23.437913000000002</v>
      </c>
      <c r="X4" s="2">
        <v>24.088460000000001</v>
      </c>
      <c r="Y4" s="2">
        <v>23.76098</v>
      </c>
      <c r="Z4" s="2">
        <f t="shared" ref="Z4:Z67" si="3">AVERAGE(J4:Y4)</f>
        <v>23.416599062500001</v>
      </c>
      <c r="AA4" s="2">
        <f t="shared" si="1"/>
        <v>0.57541693598364752</v>
      </c>
      <c r="AC4" s="2"/>
    </row>
    <row r="5" spans="1:29">
      <c r="A5" t="s">
        <v>269</v>
      </c>
      <c r="B5" s="2">
        <v>-12.239589</v>
      </c>
      <c r="C5" s="2" t="s">
        <v>269</v>
      </c>
      <c r="D5" s="2">
        <v>-21.588341</v>
      </c>
      <c r="E5" s="2">
        <f t="shared" si="2"/>
        <v>9.3487519999999993</v>
      </c>
      <c r="F5" s="2" t="s">
        <v>267</v>
      </c>
      <c r="G5" s="2">
        <v>-6.5</v>
      </c>
      <c r="H5" s="2">
        <v>-9</v>
      </c>
      <c r="I5" s="2">
        <f t="shared" si="0"/>
        <v>3.2604109999999995</v>
      </c>
      <c r="J5" s="2">
        <v>23.986958000000001</v>
      </c>
      <c r="K5" s="2">
        <v>24.216338</v>
      </c>
      <c r="L5" s="2">
        <v>23.7471</v>
      </c>
      <c r="M5" s="2">
        <v>24.249293000000002</v>
      </c>
      <c r="N5" s="2">
        <v>24.526214</v>
      </c>
      <c r="O5" s="2">
        <v>24.671596000000001</v>
      </c>
      <c r="P5" s="2">
        <v>24.629086999999998</v>
      </c>
      <c r="Q5" s="2">
        <v>24.202064</v>
      </c>
      <c r="R5" s="2">
        <v>24.03838</v>
      </c>
      <c r="S5" s="2">
        <v>23.282748000000002</v>
      </c>
      <c r="T5" s="2">
        <v>24.380984999999999</v>
      </c>
      <c r="U5" s="2">
        <v>24.419556</v>
      </c>
      <c r="V5" s="2">
        <v>23.942053999999999</v>
      </c>
      <c r="W5" s="2">
        <v>24.825233999999998</v>
      </c>
      <c r="X5" s="2">
        <v>23.748332999999999</v>
      </c>
      <c r="Y5" s="2">
        <v>24.078989</v>
      </c>
      <c r="Z5" s="2">
        <f t="shared" si="3"/>
        <v>24.1840580625</v>
      </c>
      <c r="AA5" s="2">
        <f t="shared" si="1"/>
        <v>0.3862161862659414</v>
      </c>
      <c r="AC5" s="2"/>
    </row>
    <row r="6" spans="1:29">
      <c r="A6" t="s">
        <v>270</v>
      </c>
      <c r="B6" s="2">
        <v>-12.803023</v>
      </c>
      <c r="C6" s="2" t="s">
        <v>270</v>
      </c>
      <c r="D6" s="2">
        <v>-22.129655</v>
      </c>
      <c r="E6" s="2">
        <f t="shared" si="2"/>
        <v>9.326632</v>
      </c>
      <c r="F6" s="2" t="s">
        <v>267</v>
      </c>
      <c r="G6" s="2">
        <v>-6.5</v>
      </c>
      <c r="H6" s="2">
        <v>-9</v>
      </c>
      <c r="I6" s="2">
        <f t="shared" si="0"/>
        <v>2.6969770000000004</v>
      </c>
      <c r="J6" s="2">
        <v>22.042490999999998</v>
      </c>
      <c r="K6" s="2">
        <v>22.517191</v>
      </c>
      <c r="L6" s="2">
        <v>21.858180000000001</v>
      </c>
      <c r="M6" s="2">
        <v>23.164276999999998</v>
      </c>
      <c r="N6" s="2">
        <v>22.520379999999999</v>
      </c>
      <c r="O6" s="2">
        <v>23.816420000000001</v>
      </c>
      <c r="P6" s="2">
        <v>22.585315999999999</v>
      </c>
      <c r="Q6" s="2">
        <v>22.726886</v>
      </c>
      <c r="R6" s="2">
        <v>22.648434999999999</v>
      </c>
      <c r="S6" s="2">
        <v>22.290679000000001</v>
      </c>
      <c r="T6" s="2">
        <v>22.711326</v>
      </c>
      <c r="U6" s="2">
        <v>22.539456999999999</v>
      </c>
      <c r="V6" s="2">
        <v>22.362576000000001</v>
      </c>
      <c r="W6" s="2">
        <v>22.516898999999999</v>
      </c>
      <c r="X6" s="2">
        <v>22.696707</v>
      </c>
      <c r="Y6" s="2">
        <v>22.186933</v>
      </c>
      <c r="Z6" s="2">
        <f t="shared" si="3"/>
        <v>22.574009562500006</v>
      </c>
      <c r="AA6" s="2">
        <f t="shared" si="1"/>
        <v>0.4355485434043157</v>
      </c>
      <c r="AC6" s="2"/>
    </row>
    <row r="7" spans="1:29">
      <c r="A7" t="s">
        <v>271</v>
      </c>
      <c r="B7" s="2">
        <v>-13.521685</v>
      </c>
      <c r="C7" s="2" t="s">
        <v>271</v>
      </c>
      <c r="D7" s="2">
        <v>-22.465026999999999</v>
      </c>
      <c r="E7" s="2">
        <f t="shared" si="2"/>
        <v>8.9433419999999995</v>
      </c>
      <c r="F7" s="2" t="s">
        <v>267</v>
      </c>
      <c r="G7" s="2">
        <v>-6.5</v>
      </c>
      <c r="H7" s="2">
        <v>-9</v>
      </c>
      <c r="I7" s="2">
        <f t="shared" si="0"/>
        <v>1.9783150000000003</v>
      </c>
      <c r="J7" s="2">
        <v>23.389794999999999</v>
      </c>
      <c r="K7" s="2">
        <v>21.902522999999999</v>
      </c>
      <c r="L7" s="2">
        <v>21.508375999999998</v>
      </c>
      <c r="M7" s="2">
        <v>23.372921000000002</v>
      </c>
      <c r="N7" s="2">
        <v>21.744336000000001</v>
      </c>
      <c r="O7" s="2">
        <v>23.285933</v>
      </c>
      <c r="P7" s="2">
        <v>22.627053</v>
      </c>
      <c r="Q7" s="2">
        <v>22.871337</v>
      </c>
      <c r="R7" s="2">
        <v>22.872429</v>
      </c>
      <c r="S7" s="2">
        <v>22.541692000000001</v>
      </c>
      <c r="T7" s="2">
        <v>22.050789000000002</v>
      </c>
      <c r="U7" s="2">
        <v>22.862888000000002</v>
      </c>
      <c r="V7" s="2">
        <v>22.112397999999999</v>
      </c>
      <c r="W7" s="2">
        <v>23.061686999999999</v>
      </c>
      <c r="X7" s="2">
        <v>23.278037000000001</v>
      </c>
      <c r="Y7" s="2">
        <v>23.111066999999998</v>
      </c>
      <c r="Z7" s="2">
        <f t="shared" si="3"/>
        <v>22.662078812500003</v>
      </c>
      <c r="AA7" s="2">
        <f t="shared" si="1"/>
        <v>0.59868891764381915</v>
      </c>
      <c r="AC7" s="2"/>
    </row>
    <row r="8" spans="1:29">
      <c r="A8" t="s">
        <v>272</v>
      </c>
      <c r="B8" s="2">
        <v>-12.518969999999999</v>
      </c>
      <c r="C8" s="2" t="s">
        <v>272</v>
      </c>
      <c r="D8" s="2">
        <v>-21.127693000000001</v>
      </c>
      <c r="E8" s="2">
        <f t="shared" si="2"/>
        <v>8.6087230000000012</v>
      </c>
      <c r="F8" s="2" t="s">
        <v>267</v>
      </c>
      <c r="G8" s="2">
        <v>-6.5</v>
      </c>
      <c r="H8" s="2">
        <v>-9</v>
      </c>
      <c r="I8" s="2">
        <f t="shared" si="0"/>
        <v>2.9810300000000005</v>
      </c>
      <c r="J8" s="2">
        <v>24.075817000000001</v>
      </c>
      <c r="K8" s="2">
        <v>24.541246000000001</v>
      </c>
      <c r="L8" s="2">
        <v>23.628571000000001</v>
      </c>
      <c r="M8" s="2">
        <v>24.158923000000001</v>
      </c>
      <c r="N8" s="2">
        <v>24.036560000000001</v>
      </c>
      <c r="O8" s="2">
        <v>23.888741</v>
      </c>
      <c r="P8" s="2">
        <v>24.742376</v>
      </c>
      <c r="Q8" s="2">
        <v>24.641285</v>
      </c>
      <c r="R8" s="2">
        <v>24.272369000000001</v>
      </c>
      <c r="S8" s="2">
        <v>24.486053999999999</v>
      </c>
      <c r="T8" s="2">
        <v>24.457263999999999</v>
      </c>
      <c r="U8" s="2">
        <v>23.564757</v>
      </c>
      <c r="V8" s="2">
        <v>23.719270999999999</v>
      </c>
      <c r="W8" s="2">
        <v>23.999687000000002</v>
      </c>
      <c r="X8" s="2">
        <v>23.901135</v>
      </c>
      <c r="Y8" s="2">
        <v>23.607312</v>
      </c>
      <c r="Z8" s="2">
        <f t="shared" si="3"/>
        <v>24.107585499999999</v>
      </c>
      <c r="AA8" s="2">
        <f t="shared" si="1"/>
        <v>0.37119302854899489</v>
      </c>
      <c r="AC8" s="2"/>
    </row>
    <row r="9" spans="1:29">
      <c r="A9" t="s">
        <v>273</v>
      </c>
      <c r="B9" s="2">
        <v>-13.022759000000001</v>
      </c>
      <c r="C9" s="2" t="s">
        <v>273</v>
      </c>
      <c r="D9" s="2">
        <v>-21.418147000000001</v>
      </c>
      <c r="E9" s="2">
        <f t="shared" si="2"/>
        <v>8.3953880000000005</v>
      </c>
      <c r="F9" s="2" t="s">
        <v>267</v>
      </c>
      <c r="G9" s="2">
        <v>-6.5</v>
      </c>
      <c r="H9" s="2">
        <v>-9</v>
      </c>
      <c r="I9" s="2">
        <f t="shared" si="0"/>
        <v>2.4772409999999994</v>
      </c>
      <c r="J9" s="2">
        <v>23.735793000000001</v>
      </c>
      <c r="K9" s="2">
        <v>23.996393999999999</v>
      </c>
      <c r="L9" s="2">
        <v>22.813427000000001</v>
      </c>
      <c r="M9" s="2">
        <v>24.131872999999999</v>
      </c>
      <c r="N9" s="2">
        <v>24.251432999999999</v>
      </c>
      <c r="O9" s="2">
        <v>23.956759000000002</v>
      </c>
      <c r="P9" s="2">
        <v>23.758140000000001</v>
      </c>
      <c r="Q9" s="2">
        <v>23.753291000000001</v>
      </c>
      <c r="R9" s="2">
        <v>23.470005</v>
      </c>
      <c r="S9" s="2">
        <v>23.959337000000001</v>
      </c>
      <c r="T9" s="2">
        <v>23.227305000000001</v>
      </c>
      <c r="U9" s="2">
        <v>23.624897000000001</v>
      </c>
      <c r="V9" s="2">
        <v>23.715353</v>
      </c>
      <c r="W9" s="2">
        <v>23.693724</v>
      </c>
      <c r="X9" s="2">
        <v>23.544308999999998</v>
      </c>
      <c r="Y9" s="2">
        <v>22.989812000000001</v>
      </c>
      <c r="Z9" s="2">
        <f t="shared" si="3"/>
        <v>23.663865749999999</v>
      </c>
      <c r="AA9" s="2">
        <f t="shared" si="1"/>
        <v>0.3787401390517478</v>
      </c>
      <c r="AC9" s="2"/>
    </row>
    <row r="10" spans="1:29">
      <c r="A10" t="s">
        <v>274</v>
      </c>
      <c r="B10" s="2">
        <v>-12.810950999999999</v>
      </c>
      <c r="C10" s="2" t="s">
        <v>274</v>
      </c>
      <c r="D10" s="2">
        <v>-21.361277000000001</v>
      </c>
      <c r="E10" s="2">
        <f t="shared" si="2"/>
        <v>8.5503260000000019</v>
      </c>
      <c r="F10" s="2" t="s">
        <v>267</v>
      </c>
      <c r="G10" s="2">
        <v>-6.5</v>
      </c>
      <c r="H10" s="2">
        <v>-9</v>
      </c>
      <c r="I10" s="2">
        <f t="shared" si="0"/>
        <v>2.6890490000000007</v>
      </c>
      <c r="J10" s="2">
        <v>21.939810000000001</v>
      </c>
      <c r="K10" s="2">
        <v>22.395849999999999</v>
      </c>
      <c r="L10" s="2">
        <v>22.457525</v>
      </c>
      <c r="M10" s="2">
        <v>23.380963000000001</v>
      </c>
      <c r="N10" s="2">
        <v>22.23827</v>
      </c>
      <c r="O10" s="2">
        <v>22.949928</v>
      </c>
      <c r="P10" s="2">
        <v>22.591939</v>
      </c>
      <c r="Q10" s="2">
        <v>22.751667999999999</v>
      </c>
      <c r="R10" s="2">
        <v>22.224924000000001</v>
      </c>
      <c r="S10" s="2">
        <v>22.447468000000001</v>
      </c>
      <c r="T10" s="2">
        <v>22.001918</v>
      </c>
      <c r="U10" s="2">
        <v>22.588825</v>
      </c>
      <c r="V10" s="2">
        <v>22.752503000000001</v>
      </c>
      <c r="W10" s="2">
        <v>22.178183000000001</v>
      </c>
      <c r="X10" s="2">
        <v>23.291295999999999</v>
      </c>
      <c r="Y10" s="2">
        <v>22.513473000000001</v>
      </c>
      <c r="Z10" s="2">
        <f t="shared" si="3"/>
        <v>22.544033937499997</v>
      </c>
      <c r="AA10" s="2">
        <f t="shared" si="1"/>
        <v>0.3986163846032717</v>
      </c>
      <c r="AC10" s="2"/>
    </row>
    <row r="11" spans="1:29">
      <c r="A11" t="s">
        <v>275</v>
      </c>
      <c r="B11" s="2">
        <v>-12.032864999999999</v>
      </c>
      <c r="C11" s="2" t="s">
        <v>275</v>
      </c>
      <c r="D11" s="2">
        <v>-20.640684</v>
      </c>
      <c r="E11" s="2">
        <f t="shared" si="2"/>
        <v>8.607819000000001</v>
      </c>
      <c r="F11" s="2" t="s">
        <v>267</v>
      </c>
      <c r="G11" s="2">
        <v>-6.5</v>
      </c>
      <c r="H11" s="2">
        <v>-9</v>
      </c>
      <c r="I11" s="2">
        <f t="shared" si="0"/>
        <v>3.4671350000000007</v>
      </c>
      <c r="J11" s="2">
        <v>21.759395999999999</v>
      </c>
      <c r="K11" s="2">
        <v>21.259208999999998</v>
      </c>
      <c r="L11" s="2">
        <v>21.779748000000001</v>
      </c>
      <c r="M11" s="2">
        <v>21.413672999999999</v>
      </c>
      <c r="N11" s="2">
        <v>20.816050000000001</v>
      </c>
      <c r="O11" s="2">
        <v>21.711480999999999</v>
      </c>
      <c r="P11" s="2">
        <v>20.499808999999999</v>
      </c>
      <c r="Q11" s="2">
        <v>20.604845000000001</v>
      </c>
      <c r="R11" s="2">
        <v>21.794983999999999</v>
      </c>
      <c r="S11" s="2">
        <v>22.111592999999999</v>
      </c>
      <c r="T11" s="2">
        <v>21.818002</v>
      </c>
      <c r="U11" s="2">
        <v>21.280121000000001</v>
      </c>
      <c r="V11" s="2">
        <v>20.829864000000001</v>
      </c>
      <c r="W11" s="2">
        <v>21.002230000000001</v>
      </c>
      <c r="X11" s="2">
        <v>21.53444</v>
      </c>
      <c r="Y11" s="2">
        <v>21.479441999999999</v>
      </c>
      <c r="Z11" s="2">
        <f t="shared" si="3"/>
        <v>21.3559304375</v>
      </c>
      <c r="AA11" s="2">
        <f t="shared" si="1"/>
        <v>0.46784593957198756</v>
      </c>
      <c r="AC11" s="2"/>
    </row>
    <row r="12" spans="1:29">
      <c r="A12" t="s">
        <v>276</v>
      </c>
      <c r="B12" s="2">
        <v>-12.85243</v>
      </c>
      <c r="C12" s="2" t="s">
        <v>276</v>
      </c>
      <c r="D12" s="2">
        <v>-21.244288999999998</v>
      </c>
      <c r="E12" s="2">
        <f t="shared" si="2"/>
        <v>8.3918589999999984</v>
      </c>
      <c r="F12" s="2" t="s">
        <v>267</v>
      </c>
      <c r="G12" s="2">
        <v>-6.5</v>
      </c>
      <c r="H12" s="2">
        <v>-9</v>
      </c>
      <c r="I12" s="2">
        <f t="shared" si="0"/>
        <v>2.64757</v>
      </c>
      <c r="J12" s="2">
        <v>23.972446000000001</v>
      </c>
      <c r="K12" s="2">
        <v>23.835508000000001</v>
      </c>
      <c r="L12" s="2">
        <v>23.781283999999999</v>
      </c>
      <c r="M12" s="2">
        <v>23.331441000000002</v>
      </c>
      <c r="N12" s="2">
        <v>23.880006000000002</v>
      </c>
      <c r="O12" s="2">
        <v>24.809965999999999</v>
      </c>
      <c r="P12" s="2">
        <v>23.707127</v>
      </c>
      <c r="Q12" s="2">
        <v>23.758299999999998</v>
      </c>
      <c r="R12" s="2">
        <v>23.040005000000001</v>
      </c>
      <c r="S12" s="2">
        <v>23.535979999999999</v>
      </c>
      <c r="T12" s="2">
        <v>23.727060999999999</v>
      </c>
      <c r="U12" s="2">
        <v>23.352526999999998</v>
      </c>
      <c r="V12" s="2">
        <v>22.969996999999999</v>
      </c>
      <c r="W12" s="2">
        <v>24.036369000000001</v>
      </c>
      <c r="X12" s="2">
        <v>23.160997999999999</v>
      </c>
      <c r="Y12" s="2">
        <v>24.024049000000002</v>
      </c>
      <c r="Z12" s="2">
        <f t="shared" si="3"/>
        <v>23.682691499999997</v>
      </c>
      <c r="AA12" s="2">
        <f t="shared" si="1"/>
        <v>0.44184699155448615</v>
      </c>
      <c r="AC12" s="2"/>
    </row>
    <row r="13" spans="1:29">
      <c r="A13" t="s">
        <v>277</v>
      </c>
      <c r="B13" s="2">
        <v>-13.561652</v>
      </c>
      <c r="C13" s="2" t="s">
        <v>277</v>
      </c>
      <c r="D13" s="2">
        <v>-22.012281000000002</v>
      </c>
      <c r="E13" s="2">
        <f t="shared" si="2"/>
        <v>8.4506290000000011</v>
      </c>
      <c r="F13" s="2" t="s">
        <v>267</v>
      </c>
      <c r="G13" s="2">
        <v>-6.5</v>
      </c>
      <c r="H13" s="2">
        <v>-9</v>
      </c>
      <c r="I13" s="2">
        <f t="shared" si="0"/>
        <v>1.9383479999999995</v>
      </c>
      <c r="J13" s="2">
        <v>23.245104000000001</v>
      </c>
      <c r="K13" s="2">
        <v>23.075939000000002</v>
      </c>
      <c r="L13" s="2">
        <v>23.414909000000002</v>
      </c>
      <c r="M13" s="2">
        <v>23.568052000000002</v>
      </c>
      <c r="N13" s="2">
        <v>22.184902000000001</v>
      </c>
      <c r="O13" s="2">
        <v>23.011258999999999</v>
      </c>
      <c r="P13" s="2">
        <v>23.755061999999999</v>
      </c>
      <c r="Q13" s="2">
        <v>23.408579</v>
      </c>
      <c r="R13" s="2">
        <v>24.019957000000002</v>
      </c>
      <c r="S13" s="2">
        <v>23.243469999999999</v>
      </c>
      <c r="T13" s="2">
        <v>24.090676999999999</v>
      </c>
      <c r="U13" s="2">
        <v>23.570183</v>
      </c>
      <c r="V13" s="2">
        <v>23.129531</v>
      </c>
      <c r="W13" s="2">
        <v>23.133849000000001</v>
      </c>
      <c r="X13" s="2">
        <v>22.223804999999999</v>
      </c>
      <c r="Y13" s="2">
        <v>22.758265999999999</v>
      </c>
      <c r="Z13" s="2">
        <f t="shared" si="3"/>
        <v>23.239596500000001</v>
      </c>
      <c r="AA13" s="2">
        <f t="shared" si="1"/>
        <v>0.52163332442471044</v>
      </c>
      <c r="AC13" s="2"/>
    </row>
    <row r="14" spans="1:29">
      <c r="A14" t="s">
        <v>278</v>
      </c>
      <c r="B14" s="2">
        <v>-13.015485</v>
      </c>
      <c r="C14" s="2" t="s">
        <v>278</v>
      </c>
      <c r="D14" s="2">
        <v>-22.313790999999998</v>
      </c>
      <c r="E14" s="2">
        <f t="shared" si="2"/>
        <v>9.2983059999999984</v>
      </c>
      <c r="F14" s="2" t="s">
        <v>267</v>
      </c>
      <c r="G14" s="2">
        <v>-6.5</v>
      </c>
      <c r="H14" s="2">
        <v>-9</v>
      </c>
      <c r="I14" s="2">
        <f t="shared" si="0"/>
        <v>2.484515</v>
      </c>
      <c r="J14" s="2">
        <v>23.295901000000001</v>
      </c>
      <c r="K14" s="2">
        <v>23.043257000000001</v>
      </c>
      <c r="L14" s="2">
        <v>22.542712000000002</v>
      </c>
      <c r="M14" s="2">
        <v>22.725068</v>
      </c>
      <c r="N14" s="2">
        <v>22.722272</v>
      </c>
      <c r="O14" s="2">
        <v>22.350636999999999</v>
      </c>
      <c r="P14" s="2">
        <v>22.767716</v>
      </c>
      <c r="Q14" s="2">
        <v>23.001936000000001</v>
      </c>
      <c r="R14" s="2">
        <v>23.558868</v>
      </c>
      <c r="S14" s="2">
        <v>23.676964000000002</v>
      </c>
      <c r="T14" s="2">
        <v>23.004152999999999</v>
      </c>
      <c r="U14" s="2">
        <v>22.690460999999999</v>
      </c>
      <c r="V14" s="2">
        <v>22.496596</v>
      </c>
      <c r="W14" s="2">
        <v>22.591957000000001</v>
      </c>
      <c r="X14" s="2">
        <v>23.354883000000001</v>
      </c>
      <c r="Y14" s="2">
        <v>23.704920999999999</v>
      </c>
      <c r="Z14" s="2">
        <f t="shared" si="3"/>
        <v>22.970518875000003</v>
      </c>
      <c r="AA14" s="2">
        <f t="shared" si="1"/>
        <v>0.41998531446555898</v>
      </c>
      <c r="AC14" s="2"/>
    </row>
    <row r="15" spans="1:29">
      <c r="A15" t="s">
        <v>279</v>
      </c>
      <c r="B15" s="2">
        <v>-12.935715999999999</v>
      </c>
      <c r="C15" s="2" t="s">
        <v>279</v>
      </c>
      <c r="D15" s="2">
        <v>-22.045580999999999</v>
      </c>
      <c r="E15" s="2">
        <f t="shared" si="2"/>
        <v>9.1098649999999992</v>
      </c>
      <c r="F15" s="2" t="s">
        <v>267</v>
      </c>
      <c r="G15" s="2">
        <v>-6.5</v>
      </c>
      <c r="H15" s="2">
        <v>-9</v>
      </c>
      <c r="I15" s="2">
        <f t="shared" si="0"/>
        <v>2.5642840000000007</v>
      </c>
      <c r="J15" s="2">
        <v>22.874860999999999</v>
      </c>
      <c r="K15" s="2">
        <v>22.323197</v>
      </c>
      <c r="L15" s="2">
        <v>23.143664000000001</v>
      </c>
      <c r="M15" s="2">
        <v>22.496010999999999</v>
      </c>
      <c r="N15" s="2">
        <v>23.439392999999999</v>
      </c>
      <c r="O15" s="2">
        <v>22.563877999999999</v>
      </c>
      <c r="P15" s="2">
        <v>23.104343</v>
      </c>
      <c r="Q15" s="2">
        <v>22.452251</v>
      </c>
      <c r="R15" s="2">
        <v>23.32874</v>
      </c>
      <c r="S15" s="2">
        <v>22.136299999999999</v>
      </c>
      <c r="T15" s="2">
        <v>22.699572</v>
      </c>
      <c r="U15" s="2">
        <v>23.284071000000001</v>
      </c>
      <c r="V15" s="2">
        <v>22.594562</v>
      </c>
      <c r="W15" s="2">
        <v>23.24644</v>
      </c>
      <c r="X15" s="2">
        <v>22.451543000000001</v>
      </c>
      <c r="Y15" s="2">
        <v>23.417542999999998</v>
      </c>
      <c r="Z15" s="2">
        <f t="shared" si="3"/>
        <v>22.847273062500001</v>
      </c>
      <c r="AA15" s="2">
        <f t="shared" si="1"/>
        <v>0.41792672511809242</v>
      </c>
      <c r="AC15" s="2"/>
    </row>
    <row r="16" spans="1:29">
      <c r="A16" t="s">
        <v>280</v>
      </c>
      <c r="B16" s="2">
        <v>-12.786787</v>
      </c>
      <c r="C16" s="2" t="s">
        <v>280</v>
      </c>
      <c r="D16" s="2">
        <v>-21.472905000000001</v>
      </c>
      <c r="E16" s="2">
        <f t="shared" si="2"/>
        <v>8.6861180000000004</v>
      </c>
      <c r="F16" s="2" t="s">
        <v>267</v>
      </c>
      <c r="G16" s="2">
        <v>-6.5</v>
      </c>
      <c r="H16" s="2">
        <v>-9</v>
      </c>
      <c r="I16" s="2">
        <f t="shared" si="0"/>
        <v>2.7132129999999997</v>
      </c>
      <c r="J16" s="2">
        <v>22.028607000000001</v>
      </c>
      <c r="K16" s="2">
        <v>23.943356000000001</v>
      </c>
      <c r="L16" s="2">
        <v>23.710077999999999</v>
      </c>
      <c r="M16" s="2">
        <v>22.747229999999998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>
        <f t="shared" si="3"/>
        <v>23.10731775</v>
      </c>
      <c r="AA16" s="2">
        <f t="shared" si="1"/>
        <v>0.76739167709663603</v>
      </c>
      <c r="AC16" s="2"/>
    </row>
    <row r="17" spans="1:29">
      <c r="A17" t="s">
        <v>281</v>
      </c>
      <c r="B17" s="2">
        <v>-13.677199</v>
      </c>
      <c r="C17" s="2" t="s">
        <v>281</v>
      </c>
      <c r="D17" s="2">
        <v>-23.384259</v>
      </c>
      <c r="E17" s="2">
        <f t="shared" si="2"/>
        <v>9.7070600000000002</v>
      </c>
      <c r="F17" s="2" t="s">
        <v>267</v>
      </c>
      <c r="G17" s="2">
        <v>-6.5</v>
      </c>
      <c r="H17" s="2">
        <v>-9</v>
      </c>
      <c r="I17" s="2">
        <f t="shared" si="0"/>
        <v>1.8228010000000001</v>
      </c>
      <c r="J17" s="2">
        <v>22.711137000000001</v>
      </c>
      <c r="K17" s="2">
        <v>22.454954000000001</v>
      </c>
      <c r="L17" s="2">
        <v>23.072129</v>
      </c>
      <c r="M17" s="2">
        <v>22.466138999999998</v>
      </c>
      <c r="N17" s="2">
        <v>22.659596000000001</v>
      </c>
      <c r="O17" s="2">
        <v>22.776067999999999</v>
      </c>
      <c r="P17" s="2">
        <v>23.010704</v>
      </c>
      <c r="Q17" s="2">
        <v>23.281306000000001</v>
      </c>
      <c r="R17" s="2"/>
      <c r="S17" s="2"/>
      <c r="T17" s="2"/>
      <c r="U17" s="2"/>
      <c r="V17" s="2"/>
      <c r="W17" s="2"/>
      <c r="X17" s="2"/>
      <c r="Y17" s="2"/>
      <c r="Z17" s="2">
        <f t="shared" si="3"/>
        <v>22.804004125000002</v>
      </c>
      <c r="AA17" s="2">
        <f t="shared" si="1"/>
        <v>0.27583512643490421</v>
      </c>
      <c r="AC17" s="2"/>
    </row>
    <row r="18" spans="1:29">
      <c r="A18" t="s">
        <v>282</v>
      </c>
      <c r="B18" s="2">
        <v>-14.35092</v>
      </c>
      <c r="C18" s="2" t="s">
        <v>282</v>
      </c>
      <c r="D18" s="2">
        <v>-23.724039999999999</v>
      </c>
      <c r="E18" s="2">
        <f t="shared" si="2"/>
        <v>9.3731199999999983</v>
      </c>
      <c r="F18" s="2" t="s">
        <v>267</v>
      </c>
      <c r="G18" s="2">
        <v>-6.5</v>
      </c>
      <c r="H18" s="2">
        <v>-9</v>
      </c>
      <c r="I18" s="2">
        <f t="shared" si="0"/>
        <v>1.1490799999999997</v>
      </c>
      <c r="J18" s="2">
        <v>22.302728999999999</v>
      </c>
      <c r="K18" s="2">
        <v>21.71332</v>
      </c>
      <c r="L18" s="2">
        <v>22.057442999999999</v>
      </c>
      <c r="M18" s="2">
        <v>22.287486000000001</v>
      </c>
      <c r="N18" s="2">
        <v>22.008224999999999</v>
      </c>
      <c r="O18" s="2">
        <v>22.855996000000001</v>
      </c>
      <c r="P18" s="2">
        <v>22.981121999999999</v>
      </c>
      <c r="Q18" s="2">
        <v>22.696024000000001</v>
      </c>
      <c r="R18" s="2">
        <v>22.576554999999999</v>
      </c>
      <c r="S18" s="2">
        <v>22.964880000000001</v>
      </c>
      <c r="T18" s="2">
        <v>23.534772</v>
      </c>
      <c r="U18" s="2">
        <v>22.759159</v>
      </c>
      <c r="V18" s="2">
        <v>22.508374</v>
      </c>
      <c r="W18" s="2">
        <v>23.550083000000001</v>
      </c>
      <c r="X18" s="2">
        <v>23.363598</v>
      </c>
      <c r="Y18" s="2">
        <v>21.449275</v>
      </c>
      <c r="Z18" s="2">
        <f t="shared" si="3"/>
        <v>22.600565062499999</v>
      </c>
      <c r="AA18" s="2">
        <f t="shared" si="1"/>
        <v>0.59623432753726024</v>
      </c>
      <c r="AC18" s="2"/>
    </row>
    <row r="19" spans="1:29">
      <c r="A19" t="s">
        <v>283</v>
      </c>
      <c r="B19" s="2">
        <v>-13.247242999999999</v>
      </c>
      <c r="C19" s="2" t="s">
        <v>283</v>
      </c>
      <c r="D19" s="2">
        <v>-22.664162999999999</v>
      </c>
      <c r="E19" s="2">
        <f t="shared" si="2"/>
        <v>9.4169199999999993</v>
      </c>
      <c r="F19" s="2" t="s">
        <v>267</v>
      </c>
      <c r="G19" s="2">
        <v>-6.5</v>
      </c>
      <c r="H19" s="2">
        <v>-9</v>
      </c>
      <c r="I19" s="2">
        <f t="shared" si="0"/>
        <v>2.2527570000000008</v>
      </c>
      <c r="J19" s="2">
        <v>21.395705</v>
      </c>
      <c r="K19" s="2">
        <v>21.197115</v>
      </c>
      <c r="L19" s="2">
        <v>21.479676000000001</v>
      </c>
      <c r="M19" s="2">
        <v>21.971907999999999</v>
      </c>
      <c r="N19" s="2">
        <v>21.057334000000001</v>
      </c>
      <c r="O19" s="2">
        <v>21.460760000000001</v>
      </c>
      <c r="P19" s="2">
        <v>21.601552999999999</v>
      </c>
      <c r="Q19" s="2">
        <v>20.584026000000001</v>
      </c>
      <c r="R19" s="2"/>
      <c r="S19" s="2"/>
      <c r="T19" s="2"/>
      <c r="U19" s="2"/>
      <c r="V19" s="2"/>
      <c r="W19" s="2"/>
      <c r="X19" s="2"/>
      <c r="Y19" s="2"/>
      <c r="Z19" s="2">
        <f t="shared" si="3"/>
        <v>21.343509624999999</v>
      </c>
      <c r="AA19" s="2">
        <f t="shared" si="1"/>
        <v>0.38350805754082129</v>
      </c>
      <c r="AC19" s="2"/>
    </row>
    <row r="20" spans="1:29">
      <c r="A20" t="s">
        <v>284</v>
      </c>
      <c r="B20" s="2">
        <v>-12.72012</v>
      </c>
      <c r="C20" s="2" t="s">
        <v>284</v>
      </c>
      <c r="D20" s="2">
        <v>-21.588999999999999</v>
      </c>
      <c r="E20" s="2">
        <f t="shared" si="2"/>
        <v>8.868879999999999</v>
      </c>
      <c r="F20" s="2" t="s">
        <v>267</v>
      </c>
      <c r="G20" s="2">
        <v>-6.5</v>
      </c>
      <c r="H20" s="2">
        <v>-9</v>
      </c>
      <c r="I20" s="2">
        <f t="shared" si="0"/>
        <v>2.7798800000000004</v>
      </c>
      <c r="J20" s="2">
        <v>23.807886</v>
      </c>
      <c r="K20" s="2">
        <v>23.479958</v>
      </c>
      <c r="L20" s="2">
        <v>23.391607</v>
      </c>
      <c r="M20" s="2">
        <v>24.000156</v>
      </c>
      <c r="N20" s="2">
        <v>22.931317</v>
      </c>
      <c r="O20" s="2">
        <v>23.384360000000001</v>
      </c>
      <c r="P20" s="2">
        <v>23.320882000000001</v>
      </c>
      <c r="Q20" s="2">
        <v>22.945079</v>
      </c>
      <c r="R20" s="2"/>
      <c r="S20" s="2"/>
      <c r="T20" s="2"/>
      <c r="U20" s="2"/>
      <c r="V20" s="2"/>
      <c r="W20" s="2"/>
      <c r="X20" s="2"/>
      <c r="Y20" s="2"/>
      <c r="Z20" s="2">
        <f t="shared" si="3"/>
        <v>23.407655625000004</v>
      </c>
      <c r="AA20" s="2">
        <f t="shared" si="1"/>
        <v>0.34743240476491888</v>
      </c>
      <c r="AC20" s="2"/>
    </row>
    <row r="21" spans="1:29">
      <c r="A21" t="s">
        <v>285</v>
      </c>
      <c r="B21" s="2">
        <v>-13.453440000000001</v>
      </c>
      <c r="C21" s="2" t="s">
        <v>285</v>
      </c>
      <c r="D21" s="2">
        <v>-22.64</v>
      </c>
      <c r="E21" s="2">
        <f t="shared" si="2"/>
        <v>9.1865600000000001</v>
      </c>
      <c r="F21" s="2" t="s">
        <v>267</v>
      </c>
      <c r="G21" s="2">
        <v>-6.5</v>
      </c>
      <c r="H21" s="2">
        <v>-9</v>
      </c>
      <c r="I21" s="2">
        <f t="shared" si="0"/>
        <v>2.0465599999999995</v>
      </c>
      <c r="J21" s="2">
        <v>22.441611999999999</v>
      </c>
      <c r="K21" s="2">
        <v>22.026287</v>
      </c>
      <c r="L21" s="2">
        <v>20.896418000000001</v>
      </c>
      <c r="M21" s="2">
        <v>22.122358999999999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>
        <f t="shared" si="3"/>
        <v>21.871669000000001</v>
      </c>
      <c r="AA21" s="2">
        <f t="shared" si="1"/>
        <v>0.58367408248824915</v>
      </c>
      <c r="AC21" s="2"/>
    </row>
    <row r="22" spans="1:29">
      <c r="A22" t="s">
        <v>286</v>
      </c>
      <c r="B22" s="2">
        <v>-13.782567</v>
      </c>
      <c r="C22" s="2" t="s">
        <v>286</v>
      </c>
      <c r="D22" s="2">
        <v>-23.256815</v>
      </c>
      <c r="E22" s="2">
        <f t="shared" si="2"/>
        <v>9.4742479999999993</v>
      </c>
      <c r="F22" s="2" t="s">
        <v>267</v>
      </c>
      <c r="G22" s="2">
        <v>-6.5</v>
      </c>
      <c r="H22" s="2">
        <v>-9</v>
      </c>
      <c r="I22" s="2">
        <f t="shared" si="0"/>
        <v>1.7174329999999998</v>
      </c>
      <c r="J22" s="2">
        <v>20.706282999999999</v>
      </c>
      <c r="K22" s="2">
        <v>20.776347999999999</v>
      </c>
      <c r="L22" s="2">
        <v>20.000657</v>
      </c>
      <c r="M22" s="2">
        <v>21.010287999999999</v>
      </c>
      <c r="N22" s="2">
        <v>20.89293</v>
      </c>
      <c r="O22" s="2">
        <v>21.130566000000002</v>
      </c>
      <c r="P22" s="2">
        <v>20.734114000000002</v>
      </c>
      <c r="Q22" s="2">
        <v>20.684595000000002</v>
      </c>
      <c r="R22" s="2"/>
      <c r="S22" s="2"/>
      <c r="T22" s="2"/>
      <c r="U22" s="2"/>
      <c r="V22" s="2"/>
      <c r="W22" s="2"/>
      <c r="X22" s="2"/>
      <c r="Y22" s="2"/>
      <c r="Z22" s="2">
        <f t="shared" si="3"/>
        <v>20.741972624999999</v>
      </c>
      <c r="AA22" s="2">
        <f t="shared" si="1"/>
        <v>0.31645384775427265</v>
      </c>
      <c r="AC22" s="2"/>
    </row>
    <row r="23" spans="1:29">
      <c r="A23" t="s">
        <v>287</v>
      </c>
      <c r="B23" s="2">
        <v>-12.813019000000001</v>
      </c>
      <c r="C23" s="2" t="s">
        <v>287</v>
      </c>
      <c r="D23" s="2">
        <v>-22.299842999999999</v>
      </c>
      <c r="E23" s="2">
        <f t="shared" si="2"/>
        <v>9.4868239999999986</v>
      </c>
      <c r="F23" s="2" t="s">
        <v>267</v>
      </c>
      <c r="G23" s="2">
        <v>-6.5</v>
      </c>
      <c r="H23" s="2">
        <v>-9</v>
      </c>
      <c r="I23" s="2">
        <f t="shared" si="0"/>
        <v>2.6869809999999994</v>
      </c>
      <c r="J23" s="2">
        <v>24.019145000000002</v>
      </c>
      <c r="K23" s="2">
        <v>23.993362999999999</v>
      </c>
      <c r="L23" s="2">
        <v>23.437331</v>
      </c>
      <c r="M23" s="2">
        <v>23.719809999999999</v>
      </c>
      <c r="N23" s="2">
        <v>23.563516</v>
      </c>
      <c r="O23" s="2">
        <v>23.788177000000001</v>
      </c>
      <c r="P23" s="2">
        <v>23.310376000000002</v>
      </c>
      <c r="Q23" s="2">
        <v>23.237216</v>
      </c>
      <c r="R23" s="2"/>
      <c r="S23" s="2"/>
      <c r="T23" s="2"/>
      <c r="U23" s="2"/>
      <c r="V23" s="2"/>
      <c r="W23" s="2"/>
      <c r="X23" s="2"/>
      <c r="Y23" s="2"/>
      <c r="Z23" s="2">
        <f t="shared" si="3"/>
        <v>23.633616749999995</v>
      </c>
      <c r="AA23" s="2">
        <f t="shared" si="1"/>
        <v>0.27713441933191452</v>
      </c>
      <c r="AC23" s="2"/>
    </row>
    <row r="24" spans="1:29">
      <c r="A24" t="s">
        <v>288</v>
      </c>
      <c r="B24" s="2">
        <v>-12.682506</v>
      </c>
      <c r="C24" s="2" t="s">
        <v>288</v>
      </c>
      <c r="D24" s="2">
        <v>-20.918865</v>
      </c>
      <c r="E24" s="2">
        <f t="shared" si="2"/>
        <v>8.2363590000000002</v>
      </c>
      <c r="F24" s="2" t="s">
        <v>267</v>
      </c>
      <c r="G24" s="2">
        <v>-6.5</v>
      </c>
      <c r="H24" s="2">
        <v>-9</v>
      </c>
      <c r="I24" s="2">
        <f t="shared" si="0"/>
        <v>2.8174939999999999</v>
      </c>
      <c r="J24" s="2">
        <v>21.590952000000001</v>
      </c>
      <c r="K24" s="2">
        <v>21.892178000000001</v>
      </c>
      <c r="L24" s="2">
        <v>22.271878000000001</v>
      </c>
      <c r="M24" s="2">
        <v>21.904153999999998</v>
      </c>
      <c r="N24" s="2">
        <v>21.675467000000001</v>
      </c>
      <c r="O24" s="2">
        <v>21.159796</v>
      </c>
      <c r="P24" s="2">
        <v>21.696729000000001</v>
      </c>
      <c r="Q24" s="2">
        <v>21.364201999999999</v>
      </c>
      <c r="R24" s="2">
        <v>21.793324999999999</v>
      </c>
      <c r="S24" s="2">
        <v>20.876735</v>
      </c>
      <c r="T24" s="2">
        <v>21.40287</v>
      </c>
      <c r="U24" s="2">
        <v>21.518324</v>
      </c>
      <c r="V24" s="2">
        <v>22.473528000000002</v>
      </c>
      <c r="W24" s="2">
        <v>20.533933000000001</v>
      </c>
      <c r="X24" s="2">
        <v>22.158548</v>
      </c>
      <c r="Y24" s="2">
        <v>22.624065999999999</v>
      </c>
      <c r="Z24" s="2">
        <f t="shared" si="3"/>
        <v>21.683542812500001</v>
      </c>
      <c r="AA24" s="2">
        <f t="shared" si="1"/>
        <v>0.53900349209620368</v>
      </c>
      <c r="AC24" s="2"/>
    </row>
    <row r="25" spans="1:29">
      <c r="A25" t="s">
        <v>289</v>
      </c>
      <c r="B25" s="2">
        <v>-12.866667</v>
      </c>
      <c r="C25" s="2" t="s">
        <v>289</v>
      </c>
      <c r="D25" s="2">
        <v>-21.187733000000001</v>
      </c>
      <c r="E25" s="2">
        <f t="shared" si="2"/>
        <v>8.3210660000000018</v>
      </c>
      <c r="F25" s="2" t="s">
        <v>267</v>
      </c>
      <c r="G25" s="2">
        <v>-6.5</v>
      </c>
      <c r="H25" s="2">
        <v>-9</v>
      </c>
      <c r="I25" s="2">
        <f t="shared" si="0"/>
        <v>2.6333330000000004</v>
      </c>
      <c r="J25" s="2">
        <v>21.534209000000001</v>
      </c>
      <c r="K25" s="2">
        <v>20.290019999999998</v>
      </c>
      <c r="L25" s="2">
        <v>29.354789</v>
      </c>
      <c r="M25" s="2">
        <v>21.632317</v>
      </c>
      <c r="N25" s="2">
        <v>21.173365</v>
      </c>
      <c r="O25" s="2">
        <v>29.519757999999999</v>
      </c>
      <c r="P25" s="2">
        <v>20.912583999999999</v>
      </c>
      <c r="Q25" s="2">
        <v>20.640705000000001</v>
      </c>
      <c r="R25" s="2">
        <v>20.206160000000001</v>
      </c>
      <c r="S25" s="2">
        <v>20.829805</v>
      </c>
      <c r="T25" s="2">
        <v>21.572289000000001</v>
      </c>
      <c r="U25" s="2">
        <v>21.120992000000001</v>
      </c>
      <c r="V25" s="2">
        <v>21.444064000000001</v>
      </c>
      <c r="W25" s="2">
        <v>20.393045000000001</v>
      </c>
      <c r="X25" s="2">
        <v>20.590519</v>
      </c>
      <c r="Y25" s="2">
        <v>21.333013999999999</v>
      </c>
      <c r="Z25" s="2">
        <f t="shared" si="3"/>
        <v>22.034227187500004</v>
      </c>
      <c r="AA25" s="2">
        <f t="shared" si="1"/>
        <v>2.8336845426716479</v>
      </c>
      <c r="AC25" s="2"/>
    </row>
    <row r="26" spans="1:29">
      <c r="A26" t="s">
        <v>290</v>
      </c>
      <c r="B26" s="2">
        <v>-13.143739</v>
      </c>
      <c r="C26" s="2" t="s">
        <v>290</v>
      </c>
      <c r="D26" s="2">
        <v>-22.096806999999998</v>
      </c>
      <c r="E26" s="2">
        <f t="shared" si="2"/>
        <v>8.9530679999999982</v>
      </c>
      <c r="F26" s="2" t="s">
        <v>267</v>
      </c>
      <c r="G26" s="2">
        <v>-6.5</v>
      </c>
      <c r="H26" s="2">
        <v>-9</v>
      </c>
      <c r="I26" s="2">
        <f t="shared" si="0"/>
        <v>2.3562609999999999</v>
      </c>
      <c r="J26" s="2">
        <v>22.460114000000001</v>
      </c>
      <c r="K26" s="2">
        <v>22.363600000000002</v>
      </c>
      <c r="L26" s="2">
        <v>21.259036999999999</v>
      </c>
      <c r="M26" s="2">
        <v>22.572596000000001</v>
      </c>
      <c r="N26" s="2">
        <v>22.358196</v>
      </c>
      <c r="O26" s="2">
        <v>22.495222999999999</v>
      </c>
      <c r="P26" s="2">
        <v>22.559116</v>
      </c>
      <c r="Q26" s="2">
        <v>22.27976</v>
      </c>
      <c r="R26" s="2">
        <v>22.563658</v>
      </c>
      <c r="S26" s="2">
        <v>20.970400999999999</v>
      </c>
      <c r="T26" s="2">
        <v>22.366050000000001</v>
      </c>
      <c r="U26" s="2">
        <v>22.262122000000002</v>
      </c>
      <c r="V26" s="2">
        <v>22.069734</v>
      </c>
      <c r="W26" s="2">
        <v>21.044661000000001</v>
      </c>
      <c r="X26" s="2">
        <v>21.821318999999999</v>
      </c>
      <c r="Y26" s="2">
        <v>22.580449999999999</v>
      </c>
      <c r="Z26" s="2">
        <f t="shared" si="3"/>
        <v>22.126627312500002</v>
      </c>
      <c r="AA26" s="2">
        <f t="shared" si="1"/>
        <v>0.53593065418563246</v>
      </c>
      <c r="AC26" s="2"/>
    </row>
    <row r="27" spans="1:29">
      <c r="A27" t="s">
        <v>291</v>
      </c>
      <c r="B27" s="2">
        <v>-12.578827</v>
      </c>
      <c r="C27" s="2" t="s">
        <v>291</v>
      </c>
      <c r="D27" s="2">
        <v>-22.136807999999998</v>
      </c>
      <c r="E27" s="2">
        <f t="shared" si="2"/>
        <v>9.5579809999999981</v>
      </c>
      <c r="F27" s="2" t="s">
        <v>267</v>
      </c>
      <c r="G27" s="2">
        <v>-6.5</v>
      </c>
      <c r="H27" s="2">
        <v>-9</v>
      </c>
      <c r="I27" s="2">
        <f t="shared" si="0"/>
        <v>2.9211729999999996</v>
      </c>
      <c r="J27" s="2">
        <v>22.779302000000001</v>
      </c>
      <c r="K27" s="2">
        <v>23.315791999999998</v>
      </c>
      <c r="L27" s="2">
        <v>22.344360000000002</v>
      </c>
      <c r="M27" s="2">
        <v>24.160359</v>
      </c>
      <c r="N27" s="2">
        <v>22.412977999999999</v>
      </c>
      <c r="O27" s="2">
        <v>23.902003000000001</v>
      </c>
      <c r="P27" s="2">
        <v>22.795058000000001</v>
      </c>
      <c r="Q27" s="2">
        <v>23.432269000000002</v>
      </c>
      <c r="R27" s="2">
        <v>22.915078999999999</v>
      </c>
      <c r="S27" s="2">
        <v>22.983453999999998</v>
      </c>
      <c r="T27" s="2">
        <v>22.344750999999999</v>
      </c>
      <c r="U27" s="2">
        <v>22.369002999999999</v>
      </c>
      <c r="V27" s="2">
        <v>23.39546</v>
      </c>
      <c r="W27" s="2">
        <v>22.297180000000001</v>
      </c>
      <c r="X27" s="2">
        <v>23.056592999999999</v>
      </c>
      <c r="Y27" s="2">
        <v>22.668541000000001</v>
      </c>
      <c r="Z27" s="2">
        <f t="shared" si="3"/>
        <v>22.948261375000005</v>
      </c>
      <c r="AA27" s="2">
        <f t="shared" si="1"/>
        <v>0.55155275205514964</v>
      </c>
      <c r="AC27" s="2"/>
    </row>
    <row r="28" spans="1:29">
      <c r="A28" t="s">
        <v>292</v>
      </c>
      <c r="B28" s="2">
        <v>-14.358086999999999</v>
      </c>
      <c r="C28" s="2" t="s">
        <v>292</v>
      </c>
      <c r="D28" s="2">
        <v>-24.363655000000001</v>
      </c>
      <c r="E28" s="2">
        <f t="shared" si="2"/>
        <v>10.005568000000002</v>
      </c>
      <c r="F28" s="2" t="s">
        <v>267</v>
      </c>
      <c r="G28" s="2">
        <v>-6.5</v>
      </c>
      <c r="H28" s="2">
        <v>-9</v>
      </c>
      <c r="I28" s="2">
        <f t="shared" si="0"/>
        <v>1.1419130000000006</v>
      </c>
      <c r="J28" s="2">
        <v>20.927917999999998</v>
      </c>
      <c r="K28" s="2">
        <v>21.457265</v>
      </c>
      <c r="L28" s="2">
        <v>20.343675000000001</v>
      </c>
      <c r="M28" s="2">
        <v>21.427659999999999</v>
      </c>
      <c r="N28" s="2">
        <v>20.735928999999999</v>
      </c>
      <c r="O28" s="2">
        <v>21.201532</v>
      </c>
      <c r="P28" s="2">
        <v>21.722901</v>
      </c>
      <c r="Q28" s="2">
        <v>22.118176999999999</v>
      </c>
      <c r="R28" s="2">
        <v>21.759461999999999</v>
      </c>
      <c r="S28" s="2">
        <v>21.764279999999999</v>
      </c>
      <c r="T28" s="2">
        <v>21.847104000000002</v>
      </c>
      <c r="U28" s="2">
        <v>21.935700000000001</v>
      </c>
      <c r="V28" s="2">
        <v>21.199715000000001</v>
      </c>
      <c r="W28" s="2">
        <v>21.882738</v>
      </c>
      <c r="X28" s="2">
        <v>22.141306</v>
      </c>
      <c r="Y28" s="2">
        <v>21.488049</v>
      </c>
      <c r="Z28" s="2">
        <f t="shared" si="3"/>
        <v>21.497088187500001</v>
      </c>
      <c r="AA28" s="2">
        <f t="shared" si="1"/>
        <v>0.49190701048968838</v>
      </c>
      <c r="AC28" s="2"/>
    </row>
    <row r="29" spans="1:29">
      <c r="A29" t="s">
        <v>293</v>
      </c>
      <c r="B29" s="2">
        <v>-13.130860999999999</v>
      </c>
      <c r="C29" s="2" t="s">
        <v>293</v>
      </c>
      <c r="D29" s="2">
        <v>-25.378391000000001</v>
      </c>
      <c r="E29" s="2">
        <f t="shared" si="2"/>
        <v>12.247530000000001</v>
      </c>
      <c r="F29" s="2" t="s">
        <v>267</v>
      </c>
      <c r="G29" s="2">
        <v>-6.5</v>
      </c>
      <c r="H29" s="2">
        <v>-9</v>
      </c>
      <c r="I29" s="2">
        <f t="shared" si="0"/>
        <v>2.3691390000000006</v>
      </c>
      <c r="J29" s="2">
        <v>21.254023</v>
      </c>
      <c r="K29" s="2">
        <v>20.892821000000001</v>
      </c>
      <c r="L29" s="2">
        <v>20.372209000000002</v>
      </c>
      <c r="M29" s="2">
        <v>21.352339000000001</v>
      </c>
      <c r="N29" s="2">
        <v>20.951411</v>
      </c>
      <c r="O29" s="2">
        <v>20.873449000000001</v>
      </c>
      <c r="P29" s="2">
        <v>20.344929</v>
      </c>
      <c r="Q29" s="2">
        <v>20.989796999999999</v>
      </c>
      <c r="R29" s="2"/>
      <c r="S29" s="2"/>
      <c r="T29" s="2"/>
      <c r="U29" s="2"/>
      <c r="V29" s="2"/>
      <c r="W29" s="2"/>
      <c r="X29" s="2"/>
      <c r="Y29" s="2"/>
      <c r="Z29" s="2">
        <f t="shared" si="3"/>
        <v>20.878872250000001</v>
      </c>
      <c r="AA29" s="2">
        <f t="shared" si="1"/>
        <v>0.33994522378309316</v>
      </c>
      <c r="AC29" s="2"/>
    </row>
    <row r="30" spans="1:29">
      <c r="A30" t="s">
        <v>294</v>
      </c>
      <c r="B30" s="2">
        <v>-12.262988</v>
      </c>
      <c r="C30" s="2" t="s">
        <v>294</v>
      </c>
      <c r="D30" s="2">
        <v>-22.367201000000001</v>
      </c>
      <c r="E30" s="2">
        <f t="shared" si="2"/>
        <v>10.104213000000001</v>
      </c>
      <c r="F30" s="2" t="s">
        <v>267</v>
      </c>
      <c r="G30" s="2">
        <v>-6.5</v>
      </c>
      <c r="H30" s="2">
        <v>-9</v>
      </c>
      <c r="I30" s="2">
        <f t="shared" si="0"/>
        <v>3.237012</v>
      </c>
      <c r="J30" s="2">
        <v>23.009402000000001</v>
      </c>
      <c r="K30" s="2">
        <v>22.881186</v>
      </c>
      <c r="L30" s="2">
        <v>21.997491</v>
      </c>
      <c r="M30" s="2">
        <v>22.585203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>
        <f t="shared" si="3"/>
        <v>22.618320500000003</v>
      </c>
      <c r="AA30" s="2">
        <f t="shared" si="1"/>
        <v>0.39005417816279087</v>
      </c>
      <c r="AC30" s="2"/>
    </row>
    <row r="31" spans="1:29">
      <c r="A31" t="s">
        <v>295</v>
      </c>
      <c r="B31" s="2">
        <v>-11.297579000000001</v>
      </c>
      <c r="C31" s="2" t="s">
        <v>295</v>
      </c>
      <c r="D31" s="2">
        <v>-22.626203</v>
      </c>
      <c r="E31" s="2">
        <f t="shared" si="2"/>
        <v>11.328624</v>
      </c>
      <c r="F31" s="2" t="s">
        <v>267</v>
      </c>
      <c r="G31" s="2">
        <v>-6.5</v>
      </c>
      <c r="H31" s="2">
        <v>-9</v>
      </c>
      <c r="I31" s="2">
        <f t="shared" si="0"/>
        <v>4.2024209999999993</v>
      </c>
      <c r="J31" s="2">
        <v>25.791450999999999</v>
      </c>
      <c r="K31" s="2">
        <v>25.355224</v>
      </c>
      <c r="L31" s="2">
        <v>25.426349999999999</v>
      </c>
      <c r="M31" s="2">
        <v>25.496632999999999</v>
      </c>
      <c r="N31" s="2">
        <v>25.634378000000002</v>
      </c>
      <c r="O31" s="2">
        <v>25.393134</v>
      </c>
      <c r="P31" s="2">
        <v>25.575448000000002</v>
      </c>
      <c r="Q31" s="2">
        <v>25.359736000000002</v>
      </c>
      <c r="R31" s="2">
        <v>25.207478999999999</v>
      </c>
      <c r="S31" s="2">
        <v>25.652664000000001</v>
      </c>
      <c r="T31" s="2">
        <v>25.402902999999998</v>
      </c>
      <c r="U31" s="2">
        <v>25.671804999999999</v>
      </c>
      <c r="V31" s="2">
        <v>25.922184000000001</v>
      </c>
      <c r="W31" s="2">
        <v>25.498778999999999</v>
      </c>
      <c r="X31" s="2">
        <v>24.625864</v>
      </c>
      <c r="Y31" s="2">
        <v>25.742180999999999</v>
      </c>
      <c r="Z31" s="2">
        <f t="shared" si="3"/>
        <v>25.4847633125</v>
      </c>
      <c r="AA31" s="2">
        <f t="shared" si="1"/>
        <v>0.28627946675794774</v>
      </c>
      <c r="AC31" s="2"/>
    </row>
    <row r="32" spans="1:29">
      <c r="A32" t="s">
        <v>296</v>
      </c>
      <c r="B32" s="2">
        <v>-12.713193</v>
      </c>
      <c r="C32" s="2" t="s">
        <v>296</v>
      </c>
      <c r="D32" s="2">
        <v>-24.648204</v>
      </c>
      <c r="E32" s="2">
        <f t="shared" si="2"/>
        <v>11.935010999999999</v>
      </c>
      <c r="F32" s="2" t="s">
        <v>267</v>
      </c>
      <c r="G32" s="2">
        <v>-6.5</v>
      </c>
      <c r="H32" s="2">
        <v>-9</v>
      </c>
      <c r="I32" s="2">
        <f t="shared" si="0"/>
        <v>2.7868069999999996</v>
      </c>
      <c r="J32" s="2">
        <v>23.000335</v>
      </c>
      <c r="K32" s="2">
        <v>22.482244000000001</v>
      </c>
      <c r="L32" s="2">
        <v>22.485790999999999</v>
      </c>
      <c r="M32" s="2">
        <v>22.757524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>
        <f t="shared" si="3"/>
        <v>22.681473499999999</v>
      </c>
      <c r="AA32" s="2">
        <f t="shared" si="1"/>
        <v>0.21531393894091</v>
      </c>
      <c r="AC32" s="2"/>
    </row>
    <row r="33" spans="1:29">
      <c r="A33" t="s">
        <v>297</v>
      </c>
      <c r="B33" s="2">
        <v>-14.436821999999999</v>
      </c>
      <c r="C33" s="2" t="s">
        <v>297</v>
      </c>
      <c r="D33" s="2">
        <v>-23.551715000000002</v>
      </c>
      <c r="E33" s="2">
        <f t="shared" si="2"/>
        <v>9.1148930000000021</v>
      </c>
      <c r="F33" s="2" t="s">
        <v>267</v>
      </c>
      <c r="G33" s="2">
        <v>-6.5</v>
      </c>
      <c r="H33" s="2">
        <v>-9</v>
      </c>
      <c r="I33" s="2">
        <f t="shared" si="0"/>
        <v>1.0631780000000006</v>
      </c>
      <c r="J33" s="2">
        <v>21.607409000000001</v>
      </c>
      <c r="K33" s="2">
        <v>22.085667000000001</v>
      </c>
      <c r="L33" s="2">
        <v>21.360156</v>
      </c>
      <c r="M33" s="2">
        <v>21.710609999999999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>
        <f t="shared" si="3"/>
        <v>21.690960500000003</v>
      </c>
      <c r="AA33" s="2">
        <f t="shared" si="1"/>
        <v>0.2610516205489829</v>
      </c>
      <c r="AC33" s="2"/>
    </row>
    <row r="34" spans="1:29">
      <c r="A34" t="s">
        <v>298</v>
      </c>
      <c r="B34" s="2">
        <v>-14.487036</v>
      </c>
      <c r="C34" s="2" t="s">
        <v>298</v>
      </c>
      <c r="D34" s="2">
        <v>-23.161902999999999</v>
      </c>
      <c r="E34" s="2">
        <f t="shared" si="2"/>
        <v>8.674866999999999</v>
      </c>
      <c r="F34" s="2" t="s">
        <v>267</v>
      </c>
      <c r="G34" s="2">
        <v>-6.5</v>
      </c>
      <c r="H34" s="2">
        <v>-9</v>
      </c>
      <c r="I34" s="2">
        <f t="shared" si="0"/>
        <v>1.0129640000000002</v>
      </c>
      <c r="J34" s="2">
        <v>20.949625000000001</v>
      </c>
      <c r="K34" s="2">
        <v>21.721411</v>
      </c>
      <c r="L34" s="2">
        <v>21.174503000000001</v>
      </c>
      <c r="M34" s="2">
        <v>21.226935999999998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>
        <f t="shared" si="3"/>
        <v>21.268118749999999</v>
      </c>
      <c r="AA34" s="2">
        <f t="shared" si="1"/>
        <v>0.28167892193273397</v>
      </c>
      <c r="AC34" s="2"/>
    </row>
    <row r="35" spans="1:29">
      <c r="A35" t="s">
        <v>299</v>
      </c>
      <c r="B35" s="2">
        <v>-13.042883</v>
      </c>
      <c r="C35" s="2" t="s">
        <v>299</v>
      </c>
      <c r="D35" s="2">
        <v>-22.690398999999999</v>
      </c>
      <c r="E35" s="2">
        <f t="shared" si="2"/>
        <v>9.6475159999999995</v>
      </c>
      <c r="F35" s="2" t="s">
        <v>267</v>
      </c>
      <c r="G35" s="2">
        <v>-6.5</v>
      </c>
      <c r="H35" s="2">
        <v>-9</v>
      </c>
      <c r="I35" s="2">
        <f t="shared" si="0"/>
        <v>2.4571170000000002</v>
      </c>
      <c r="J35" s="2">
        <v>22.036048000000001</v>
      </c>
      <c r="K35" s="2">
        <v>22.254572</v>
      </c>
      <c r="L35" s="2">
        <v>22.293703000000001</v>
      </c>
      <c r="M35" s="2">
        <v>22.217433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>
        <f t="shared" si="3"/>
        <v>22.200439000000003</v>
      </c>
      <c r="AA35" s="2">
        <f t="shared" si="1"/>
        <v>9.8668323566887151E-2</v>
      </c>
      <c r="AC35" s="2"/>
    </row>
    <row r="36" spans="1:29">
      <c r="A36" t="s">
        <v>300</v>
      </c>
      <c r="B36" s="2">
        <v>-13.489668</v>
      </c>
      <c r="C36" s="2" t="s">
        <v>300</v>
      </c>
      <c r="D36" s="2">
        <v>-22.082363000000001</v>
      </c>
      <c r="E36" s="2">
        <f t="shared" si="2"/>
        <v>8.5926950000000009</v>
      </c>
      <c r="F36" s="2" t="s">
        <v>267</v>
      </c>
      <c r="G36" s="2">
        <v>-6.5</v>
      </c>
      <c r="H36" s="2">
        <v>-9</v>
      </c>
      <c r="I36" s="2">
        <f t="shared" si="0"/>
        <v>2.010332</v>
      </c>
      <c r="J36" s="2">
        <v>20.764073</v>
      </c>
      <c r="K36" s="2">
        <v>22.228679</v>
      </c>
      <c r="L36" s="2">
        <v>22.298594000000001</v>
      </c>
      <c r="M36" s="2">
        <v>21.967752000000001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>
        <f t="shared" si="3"/>
        <v>21.814774500000002</v>
      </c>
      <c r="AA36" s="2">
        <f t="shared" si="1"/>
        <v>0.6190262517270575</v>
      </c>
      <c r="AC36" s="2"/>
    </row>
    <row r="37" spans="1:29">
      <c r="A37" t="s">
        <v>301</v>
      </c>
      <c r="B37" s="2">
        <v>-12.257058000000001</v>
      </c>
      <c r="C37" s="2" t="s">
        <v>301</v>
      </c>
      <c r="D37" s="2">
        <v>-21.488562999999999</v>
      </c>
      <c r="E37" s="2">
        <f t="shared" si="2"/>
        <v>9.2315049999999985</v>
      </c>
      <c r="F37" s="2" t="s">
        <v>267</v>
      </c>
      <c r="G37" s="2">
        <v>-6.5</v>
      </c>
      <c r="H37" s="2">
        <v>-9</v>
      </c>
      <c r="I37" s="2">
        <f t="shared" si="0"/>
        <v>3.2429419999999993</v>
      </c>
      <c r="J37" s="2">
        <v>24.312304999999999</v>
      </c>
      <c r="K37" s="2">
        <v>23.492383</v>
      </c>
      <c r="L37" s="2">
        <v>24.146498000000001</v>
      </c>
      <c r="M37" s="2">
        <v>24.117753</v>
      </c>
      <c r="N37" s="2">
        <v>24.396529999999998</v>
      </c>
      <c r="O37" s="2">
        <v>24.066673999999999</v>
      </c>
      <c r="P37" s="2">
        <v>23.941395</v>
      </c>
      <c r="Q37" s="2">
        <v>24.164196</v>
      </c>
      <c r="R37" s="2"/>
      <c r="S37" s="2"/>
      <c r="T37" s="2"/>
      <c r="U37" s="2"/>
      <c r="V37" s="2"/>
      <c r="W37" s="2"/>
      <c r="X37" s="2"/>
      <c r="Y37" s="2"/>
      <c r="Z37" s="2">
        <f t="shared" si="3"/>
        <v>24.079716749999999</v>
      </c>
      <c r="AA37" s="2">
        <f t="shared" si="1"/>
        <v>0.25782143008764286</v>
      </c>
      <c r="AC37" s="2"/>
    </row>
    <row r="38" spans="1:29">
      <c r="A38" t="s">
        <v>302</v>
      </c>
      <c r="B38" s="2">
        <v>-11.752404</v>
      </c>
      <c r="C38" s="2" t="s">
        <v>302</v>
      </c>
      <c r="D38" s="2">
        <v>-24.102886999999999</v>
      </c>
      <c r="E38" s="2">
        <f t="shared" si="2"/>
        <v>12.350482999999999</v>
      </c>
      <c r="F38" s="2" t="s">
        <v>267</v>
      </c>
      <c r="G38" s="2">
        <v>-6.5</v>
      </c>
      <c r="H38" s="2">
        <v>-9</v>
      </c>
      <c r="I38" s="2">
        <f t="shared" si="0"/>
        <v>3.7475959999999997</v>
      </c>
      <c r="J38" s="2">
        <v>23.458786</v>
      </c>
      <c r="K38" s="2">
        <v>23.960536999999999</v>
      </c>
      <c r="L38" s="2">
        <v>23.351731000000001</v>
      </c>
      <c r="M38" s="2">
        <v>23.740470999999999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>
        <f t="shared" si="3"/>
        <v>23.627881249999998</v>
      </c>
      <c r="AA38" s="2">
        <f t="shared" si="1"/>
        <v>0.23884538092704896</v>
      </c>
      <c r="AC38" s="2"/>
    </row>
    <row r="39" spans="1:29">
      <c r="A39" t="s">
        <v>303</v>
      </c>
      <c r="B39" s="2">
        <v>-12.870939</v>
      </c>
      <c r="C39" s="2" t="s">
        <v>303</v>
      </c>
      <c r="D39" s="2">
        <v>-24.020738999999999</v>
      </c>
      <c r="E39" s="2">
        <f t="shared" si="2"/>
        <v>11.149799999999999</v>
      </c>
      <c r="F39" s="2" t="s">
        <v>267</v>
      </c>
      <c r="G39" s="2">
        <v>-6.5</v>
      </c>
      <c r="H39" s="2">
        <v>-9</v>
      </c>
      <c r="I39" s="2">
        <f t="shared" si="0"/>
        <v>2.6290610000000001</v>
      </c>
      <c r="J39" s="2">
        <v>20.521443999999999</v>
      </c>
      <c r="K39" s="2">
        <v>20.134170000000001</v>
      </c>
      <c r="L39" s="2">
        <v>20.322255999999999</v>
      </c>
      <c r="M39" s="2">
        <v>20.704944999999999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>
        <f t="shared" si="3"/>
        <v>20.420703749999998</v>
      </c>
      <c r="AA39" s="2">
        <f t="shared" si="1"/>
        <v>0.21373771048925158</v>
      </c>
      <c r="AC39" s="2"/>
    </row>
    <row r="40" spans="1:29">
      <c r="A40" t="s">
        <v>304</v>
      </c>
      <c r="B40" s="2">
        <v>-14.271172999999999</v>
      </c>
      <c r="C40" s="2" t="s">
        <v>304</v>
      </c>
      <c r="D40" s="2">
        <v>-22.942202999999999</v>
      </c>
      <c r="E40" s="2">
        <f t="shared" si="2"/>
        <v>8.67103</v>
      </c>
      <c r="F40" s="2" t="s">
        <v>267</v>
      </c>
      <c r="G40" s="2">
        <v>-6.5</v>
      </c>
      <c r="H40" s="2">
        <v>-9</v>
      </c>
      <c r="I40" s="2">
        <f t="shared" si="0"/>
        <v>1.2288270000000008</v>
      </c>
      <c r="J40" s="2">
        <v>20.607942999999999</v>
      </c>
      <c r="K40" s="2">
        <v>21.014579999999999</v>
      </c>
      <c r="L40" s="2">
        <v>20.649728</v>
      </c>
      <c r="M40" s="2">
        <v>21.126123</v>
      </c>
      <c r="N40" s="2">
        <v>21.634505000000001</v>
      </c>
      <c r="O40" s="2">
        <v>20.994492999999999</v>
      </c>
      <c r="P40" s="2">
        <v>20.975037</v>
      </c>
      <c r="Q40" s="2">
        <v>21.200175999999999</v>
      </c>
      <c r="R40" s="2">
        <v>21.099243000000001</v>
      </c>
      <c r="S40" s="2">
        <v>20.218823</v>
      </c>
      <c r="T40" s="2">
        <v>20.572126000000001</v>
      </c>
      <c r="U40" s="2">
        <v>20.771599999999999</v>
      </c>
      <c r="V40" s="2">
        <v>21.207101999999999</v>
      </c>
      <c r="W40" s="2">
        <v>20.639999</v>
      </c>
      <c r="X40" s="2">
        <v>20.640587</v>
      </c>
      <c r="Y40" s="2">
        <v>20.676562000000001</v>
      </c>
      <c r="Z40" s="2">
        <f t="shared" si="3"/>
        <v>20.876789187499998</v>
      </c>
      <c r="AA40" s="2">
        <f t="shared" si="1"/>
        <v>0.3311491345661382</v>
      </c>
      <c r="AC40" s="2"/>
    </row>
    <row r="41" spans="1:29">
      <c r="A41" t="s">
        <v>305</v>
      </c>
      <c r="B41" s="2">
        <v>-12.669333</v>
      </c>
      <c r="C41" s="2" t="s">
        <v>305</v>
      </c>
      <c r="D41" s="2">
        <v>-21.723842999999999</v>
      </c>
      <c r="E41" s="2">
        <f t="shared" si="2"/>
        <v>9.0545099999999987</v>
      </c>
      <c r="F41" s="2" t="s">
        <v>267</v>
      </c>
      <c r="G41" s="2">
        <v>-6.5</v>
      </c>
      <c r="H41" s="2">
        <v>-9</v>
      </c>
      <c r="I41" s="2">
        <f t="shared" si="0"/>
        <v>2.830667</v>
      </c>
      <c r="J41" s="2">
        <v>22.761068999999999</v>
      </c>
      <c r="K41" s="2">
        <v>21.982685</v>
      </c>
      <c r="L41" s="2">
        <v>22.153019</v>
      </c>
      <c r="M41" s="2">
        <v>23.217071000000001</v>
      </c>
      <c r="N41" s="2">
        <v>22.097062000000001</v>
      </c>
      <c r="O41" s="2">
        <v>21.979158999999999</v>
      </c>
      <c r="P41" s="2">
        <v>22.381039999999999</v>
      </c>
      <c r="Q41" s="2">
        <v>21.822447</v>
      </c>
      <c r="R41" s="2">
        <v>22.819167</v>
      </c>
      <c r="S41" s="2">
        <v>21.680130999999999</v>
      </c>
      <c r="T41" s="2">
        <v>21.989346999999999</v>
      </c>
      <c r="U41" s="2">
        <v>21.606283000000001</v>
      </c>
      <c r="V41" s="2">
        <v>22.642085000000002</v>
      </c>
      <c r="W41" s="2">
        <v>22.362894000000001</v>
      </c>
      <c r="X41" s="2">
        <v>21.942202000000002</v>
      </c>
      <c r="Y41" s="2">
        <v>22.672920000000001</v>
      </c>
      <c r="Z41" s="2">
        <f t="shared" si="3"/>
        <v>22.256786312499997</v>
      </c>
      <c r="AA41" s="2">
        <f t="shared" si="1"/>
        <v>0.4433079827090754</v>
      </c>
      <c r="AC41" s="2"/>
    </row>
    <row r="42" spans="1:29">
      <c r="A42" t="s">
        <v>306</v>
      </c>
      <c r="B42" s="2">
        <v>-12.76582</v>
      </c>
      <c r="C42" s="2" t="s">
        <v>306</v>
      </c>
      <c r="D42" s="2">
        <v>-22.30058</v>
      </c>
      <c r="E42" s="2">
        <f t="shared" si="2"/>
        <v>9.5347600000000003</v>
      </c>
      <c r="F42" s="2" t="s">
        <v>267</v>
      </c>
      <c r="G42" s="2">
        <v>-6.5</v>
      </c>
      <c r="H42" s="2">
        <v>-9</v>
      </c>
      <c r="I42" s="2">
        <f t="shared" si="0"/>
        <v>2.7341800000000003</v>
      </c>
      <c r="J42" s="2">
        <v>21.694454</v>
      </c>
      <c r="K42" s="2">
        <v>22.417311999999999</v>
      </c>
      <c r="L42" s="2">
        <v>22.348935000000001</v>
      </c>
      <c r="M42" s="2">
        <v>21.643751000000002</v>
      </c>
      <c r="N42" s="2">
        <v>22.480855999999999</v>
      </c>
      <c r="O42" s="2">
        <v>22.447500999999999</v>
      </c>
      <c r="P42" s="2">
        <v>21.764555999999999</v>
      </c>
      <c r="Q42" s="2">
        <v>22.324058000000001</v>
      </c>
      <c r="R42" s="2">
        <v>22.51332</v>
      </c>
      <c r="S42" s="2">
        <v>22.511728000000002</v>
      </c>
      <c r="T42" s="2">
        <v>21.484445000000001</v>
      </c>
      <c r="U42" s="2">
        <v>22.728027000000001</v>
      </c>
      <c r="V42" s="2">
        <v>21.931881000000001</v>
      </c>
      <c r="W42" s="2">
        <v>22.325797000000001</v>
      </c>
      <c r="X42" s="2">
        <v>22.574068</v>
      </c>
      <c r="Y42" s="2">
        <v>22.71407</v>
      </c>
      <c r="Z42" s="2">
        <f t="shared" si="3"/>
        <v>22.244047437500001</v>
      </c>
      <c r="AA42" s="2">
        <f t="shared" si="1"/>
        <v>0.38943665065305677</v>
      </c>
      <c r="AC42" s="2"/>
    </row>
    <row r="43" spans="1:29">
      <c r="A43" t="s">
        <v>307</v>
      </c>
      <c r="B43" s="2">
        <v>-12.289479999999999</v>
      </c>
      <c r="C43" s="2" t="s">
        <v>307</v>
      </c>
      <c r="D43" s="2">
        <v>-21.292840000000002</v>
      </c>
      <c r="E43" s="2">
        <f t="shared" si="2"/>
        <v>9.0033600000000025</v>
      </c>
      <c r="F43" s="2" t="s">
        <v>267</v>
      </c>
      <c r="G43" s="2">
        <v>-6.5</v>
      </c>
      <c r="H43" s="2">
        <v>-9</v>
      </c>
      <c r="I43" s="2">
        <f t="shared" si="0"/>
        <v>3.2105200000000007</v>
      </c>
      <c r="J43" s="2">
        <v>23.895557</v>
      </c>
      <c r="K43" s="2">
        <v>23.658714</v>
      </c>
      <c r="L43" s="2">
        <v>23.563237000000001</v>
      </c>
      <c r="M43" s="2">
        <v>24.114032000000002</v>
      </c>
      <c r="N43" s="2">
        <v>23.064029999999999</v>
      </c>
      <c r="O43" s="2">
        <v>23.411794</v>
      </c>
      <c r="P43" s="2">
        <v>23.534552999999999</v>
      </c>
      <c r="Q43" s="2">
        <v>23.53584</v>
      </c>
      <c r="R43" s="2">
        <v>23.441077</v>
      </c>
      <c r="S43" s="2">
        <v>23.459150999999999</v>
      </c>
      <c r="T43" s="2">
        <v>24.114833000000001</v>
      </c>
      <c r="U43" s="2">
        <v>23.438758</v>
      </c>
      <c r="V43" s="2">
        <v>23.724598</v>
      </c>
      <c r="W43" s="2">
        <v>23.452804</v>
      </c>
      <c r="X43" s="2">
        <v>23.90982</v>
      </c>
      <c r="Y43" s="2">
        <v>22.888390999999999</v>
      </c>
      <c r="Z43" s="2">
        <f t="shared" si="3"/>
        <v>23.575449312500002</v>
      </c>
      <c r="AA43" s="2">
        <f t="shared" si="1"/>
        <v>0.32147483866931981</v>
      </c>
      <c r="AC43" s="2"/>
    </row>
    <row r="44" spans="1:29">
      <c r="A44" t="s">
        <v>308</v>
      </c>
      <c r="B44" s="2">
        <v>-11.901807</v>
      </c>
      <c r="C44" s="2" t="s">
        <v>308</v>
      </c>
      <c r="D44" s="2">
        <v>-20.083517000000001</v>
      </c>
      <c r="E44" s="2">
        <f t="shared" si="2"/>
        <v>8.1817100000000007</v>
      </c>
      <c r="F44" s="2" t="s">
        <v>267</v>
      </c>
      <c r="G44" s="2">
        <v>-6.5</v>
      </c>
      <c r="H44" s="2">
        <v>-9</v>
      </c>
      <c r="I44" s="2">
        <f t="shared" si="0"/>
        <v>3.5981930000000002</v>
      </c>
      <c r="J44" s="2">
        <v>23.691860999999999</v>
      </c>
      <c r="K44" s="2">
        <v>24.058019000000002</v>
      </c>
      <c r="L44" s="2">
        <v>24.246853000000002</v>
      </c>
      <c r="M44" s="2">
        <v>24.213021000000001</v>
      </c>
      <c r="N44" s="2">
        <v>23.987765</v>
      </c>
      <c r="O44" s="2">
        <v>24.727671000000001</v>
      </c>
      <c r="P44" s="2">
        <v>23.664995000000001</v>
      </c>
      <c r="Q44" s="2">
        <v>24.037747</v>
      </c>
      <c r="R44" s="2">
        <v>23.405065</v>
      </c>
      <c r="S44" s="2">
        <v>23.727640999999998</v>
      </c>
      <c r="T44" s="2">
        <v>23.666359</v>
      </c>
      <c r="U44" s="2">
        <v>24.308896000000001</v>
      </c>
      <c r="V44" s="2">
        <v>24.623616999999999</v>
      </c>
      <c r="W44" s="2">
        <v>24.533407</v>
      </c>
      <c r="X44" s="2">
        <v>23.953655000000001</v>
      </c>
      <c r="Y44" s="2">
        <v>24.140492999999999</v>
      </c>
      <c r="Z44" s="2">
        <f t="shared" si="3"/>
        <v>24.061691562500005</v>
      </c>
      <c r="AA44" s="2">
        <f t="shared" si="1"/>
        <v>0.36376606908732728</v>
      </c>
      <c r="AC44" s="2"/>
    </row>
    <row r="45" spans="1:29">
      <c r="A45" t="s">
        <v>309</v>
      </c>
      <c r="B45" s="2">
        <v>-12.717979</v>
      </c>
      <c r="C45" s="2" t="s">
        <v>309</v>
      </c>
      <c r="D45" s="2">
        <v>-21.940203</v>
      </c>
      <c r="E45" s="2">
        <f t="shared" si="2"/>
        <v>9.2222240000000006</v>
      </c>
      <c r="F45" s="2" t="s">
        <v>267</v>
      </c>
      <c r="G45" s="2">
        <v>-6.5</v>
      </c>
      <c r="H45" s="2">
        <v>-9</v>
      </c>
      <c r="I45" s="2">
        <f t="shared" si="0"/>
        <v>2.7820210000000003</v>
      </c>
      <c r="J45" s="2">
        <v>22.975345000000001</v>
      </c>
      <c r="K45" s="2">
        <v>23.154855000000001</v>
      </c>
      <c r="L45" s="2">
        <v>23.895392000000001</v>
      </c>
      <c r="M45" s="2">
        <v>23.718475000000002</v>
      </c>
      <c r="N45" s="2">
        <v>24.040903</v>
      </c>
      <c r="O45" s="2">
        <v>23.339483000000001</v>
      </c>
      <c r="P45" s="2">
        <v>23.688768</v>
      </c>
      <c r="Q45" s="2">
        <v>23.519919999999999</v>
      </c>
      <c r="R45" s="2">
        <v>23.648855000000001</v>
      </c>
      <c r="S45" s="2">
        <v>22.8538</v>
      </c>
      <c r="T45" s="2">
        <v>22.927766999999999</v>
      </c>
      <c r="U45" s="2">
        <v>22.195892000000001</v>
      </c>
      <c r="V45" s="2">
        <v>23.211407999999999</v>
      </c>
      <c r="W45" s="2">
        <v>22.877628000000001</v>
      </c>
      <c r="X45" s="2">
        <v>22.942910999999999</v>
      </c>
      <c r="Y45" s="2">
        <v>23.408781999999999</v>
      </c>
      <c r="Z45" s="2">
        <f t="shared" si="3"/>
        <v>23.275011500000002</v>
      </c>
      <c r="AA45" s="2">
        <f t="shared" si="1"/>
        <v>0.46098335676410279</v>
      </c>
      <c r="AC45" s="2"/>
    </row>
    <row r="46" spans="1:29">
      <c r="A46" t="s">
        <v>310</v>
      </c>
      <c r="B46" s="2">
        <v>-16.76484</v>
      </c>
      <c r="C46" s="2" t="s">
        <v>310</v>
      </c>
      <c r="D46" s="2">
        <v>-25.122039999999998</v>
      </c>
      <c r="E46" s="2">
        <f t="shared" si="2"/>
        <v>8.3571999999999989</v>
      </c>
      <c r="F46" s="2" t="s">
        <v>267</v>
      </c>
      <c r="G46" s="2">
        <v>-6.5</v>
      </c>
      <c r="H46" s="2">
        <v>-9</v>
      </c>
      <c r="I46" s="2">
        <f t="shared" si="0"/>
        <v>-1.2648399999999995</v>
      </c>
      <c r="J46" s="2">
        <v>23.079013</v>
      </c>
      <c r="K46" s="2">
        <v>22.800646</v>
      </c>
      <c r="L46" s="2">
        <v>22.800450999999999</v>
      </c>
      <c r="M46" s="2">
        <v>23.339789</v>
      </c>
      <c r="N46" s="2">
        <v>23.534379000000001</v>
      </c>
      <c r="O46" s="2">
        <v>22.151941000000001</v>
      </c>
      <c r="P46" s="2">
        <v>23.417285</v>
      </c>
      <c r="Q46" s="2">
        <v>23.677129000000001</v>
      </c>
      <c r="R46" s="2">
        <v>23.137029999999999</v>
      </c>
      <c r="S46" s="2">
        <v>23.226082999999999</v>
      </c>
      <c r="T46" s="2">
        <v>23.314214</v>
      </c>
      <c r="U46" s="2">
        <v>23.222740000000002</v>
      </c>
      <c r="V46" s="2">
        <v>23.778776000000001</v>
      </c>
      <c r="W46" s="2">
        <v>22.407444000000002</v>
      </c>
      <c r="X46" s="2">
        <v>22.535496999999999</v>
      </c>
      <c r="Y46" s="2">
        <v>23.13128</v>
      </c>
      <c r="Z46" s="2">
        <f t="shared" si="3"/>
        <v>23.0971060625</v>
      </c>
      <c r="AA46" s="2">
        <f t="shared" si="1"/>
        <v>0.43993109647370754</v>
      </c>
      <c r="AB46" t="s">
        <v>311</v>
      </c>
      <c r="AC46" s="2"/>
    </row>
    <row r="47" spans="1:29">
      <c r="A47" t="s">
        <v>312</v>
      </c>
      <c r="B47" s="2">
        <v>-14.272600000000001</v>
      </c>
      <c r="C47" s="2" t="s">
        <v>312</v>
      </c>
      <c r="D47" s="2">
        <v>-22.981999999999999</v>
      </c>
      <c r="E47" s="2">
        <f t="shared" si="2"/>
        <v>8.7093999999999987</v>
      </c>
      <c r="F47" s="2" t="s">
        <v>267</v>
      </c>
      <c r="G47" s="2">
        <v>-6.5</v>
      </c>
      <c r="H47" s="2">
        <v>-9</v>
      </c>
      <c r="I47" s="2">
        <f t="shared" si="0"/>
        <v>1.2273999999999994</v>
      </c>
      <c r="J47" s="2">
        <v>21.868100999999999</v>
      </c>
      <c r="K47" s="2">
        <v>22.185327000000001</v>
      </c>
      <c r="L47" s="2">
        <v>22.407253000000001</v>
      </c>
      <c r="M47" s="2">
        <v>21.860893999999998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>
        <f t="shared" si="3"/>
        <v>22.080393749999999</v>
      </c>
      <c r="AA47" s="2">
        <f t="shared" si="1"/>
        <v>0.2297260913668448</v>
      </c>
      <c r="AC47" s="2"/>
    </row>
    <row r="48" spans="1:29">
      <c r="A48" t="s">
        <v>313</v>
      </c>
      <c r="B48" s="2">
        <v>-12.292679</v>
      </c>
      <c r="C48" s="2" t="s">
        <v>313</v>
      </c>
      <c r="D48" s="2">
        <v>-23.154976000000001</v>
      </c>
      <c r="E48" s="2">
        <f t="shared" si="2"/>
        <v>10.862297000000002</v>
      </c>
      <c r="F48" s="2" t="s">
        <v>267</v>
      </c>
      <c r="G48" s="2">
        <v>-6.5</v>
      </c>
      <c r="H48" s="2">
        <v>-9</v>
      </c>
      <c r="I48" s="2">
        <f t="shared" si="0"/>
        <v>3.2073210000000003</v>
      </c>
      <c r="J48" s="2">
        <v>22.380651</v>
      </c>
      <c r="K48" s="2">
        <v>22.489447999999999</v>
      </c>
      <c r="L48" s="2">
        <v>22.551152999999999</v>
      </c>
      <c r="M48" s="2">
        <v>22.121662000000001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>
        <f t="shared" si="3"/>
        <v>22.385728499999999</v>
      </c>
      <c r="AA48" s="2">
        <f t="shared" si="1"/>
        <v>0.16422537662386358</v>
      </c>
      <c r="AC48" s="2"/>
    </row>
    <row r="49" spans="1:29">
      <c r="A49" t="s">
        <v>314</v>
      </c>
      <c r="B49" s="2">
        <v>-11.983475</v>
      </c>
      <c r="C49" s="2" t="s">
        <v>314</v>
      </c>
      <c r="D49" s="2">
        <v>-20.505441999999999</v>
      </c>
      <c r="E49" s="2">
        <f t="shared" si="2"/>
        <v>8.5219669999999983</v>
      </c>
      <c r="F49" s="2" t="s">
        <v>267</v>
      </c>
      <c r="G49" s="2">
        <v>-6.5</v>
      </c>
      <c r="H49" s="2">
        <v>-9</v>
      </c>
      <c r="I49" s="2">
        <f t="shared" si="0"/>
        <v>3.5165249999999997</v>
      </c>
      <c r="J49" s="2">
        <v>22.922322000000001</v>
      </c>
      <c r="K49" s="2">
        <v>23.241555999999999</v>
      </c>
      <c r="L49" s="2">
        <v>22.816882</v>
      </c>
      <c r="M49" s="2">
        <v>23.388756000000001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>
        <f t="shared" si="3"/>
        <v>23.092379000000001</v>
      </c>
      <c r="AA49" s="2">
        <f t="shared" si="1"/>
        <v>0.23179251698232192</v>
      </c>
      <c r="AC49" s="2"/>
    </row>
    <row r="50" spans="1:29">
      <c r="A50" t="s">
        <v>315</v>
      </c>
      <c r="B50" s="2">
        <v>-12.334333000000001</v>
      </c>
      <c r="C50" s="2" t="s">
        <v>315</v>
      </c>
      <c r="D50" s="2">
        <v>-21.955247</v>
      </c>
      <c r="E50" s="2">
        <f t="shared" si="2"/>
        <v>9.6209139999999991</v>
      </c>
      <c r="F50" s="2" t="s">
        <v>267</v>
      </c>
      <c r="G50" s="2">
        <v>-6.5</v>
      </c>
      <c r="H50" s="2">
        <v>-9</v>
      </c>
      <c r="I50" s="2">
        <f t="shared" si="0"/>
        <v>3.1656669999999991</v>
      </c>
      <c r="J50" s="2">
        <v>22.162946999999999</v>
      </c>
      <c r="K50" s="2">
        <v>21.898128</v>
      </c>
      <c r="L50" s="2">
        <v>22.460771000000001</v>
      </c>
      <c r="M50" s="2">
        <v>22.015226999999999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>
        <f t="shared" si="3"/>
        <v>22.134268250000002</v>
      </c>
      <c r="AA50" s="2">
        <f t="shared" si="1"/>
        <v>0.2105703880717508</v>
      </c>
      <c r="AC50" s="2"/>
    </row>
    <row r="51" spans="1:29">
      <c r="A51" t="s">
        <v>316</v>
      </c>
      <c r="B51" s="2">
        <v>-13.567981</v>
      </c>
      <c r="C51" s="2" t="s">
        <v>316</v>
      </c>
      <c r="D51" s="2">
        <v>-22.608038000000001</v>
      </c>
      <c r="E51" s="2">
        <f t="shared" si="2"/>
        <v>9.0400570000000009</v>
      </c>
      <c r="F51" s="2" t="s">
        <v>267</v>
      </c>
      <c r="G51" s="2">
        <v>-6.5</v>
      </c>
      <c r="H51" s="2">
        <v>-9</v>
      </c>
      <c r="I51" s="2">
        <f t="shared" si="0"/>
        <v>1.9320190000000004</v>
      </c>
      <c r="J51" s="2">
        <v>23.010317000000001</v>
      </c>
      <c r="K51" s="2">
        <v>22.739153999999999</v>
      </c>
      <c r="L51" s="2">
        <v>22.701419000000001</v>
      </c>
      <c r="M51" s="2">
        <v>22.606234000000001</v>
      </c>
      <c r="N51" s="2">
        <v>22.986340999999999</v>
      </c>
      <c r="O51" s="2">
        <v>22.346727000000001</v>
      </c>
      <c r="P51" s="2">
        <v>22.489947999999998</v>
      </c>
      <c r="Q51" s="2">
        <v>22.344068</v>
      </c>
      <c r="R51" s="2"/>
      <c r="S51" s="2"/>
      <c r="T51" s="2"/>
      <c r="U51" s="2"/>
      <c r="V51" s="2"/>
      <c r="W51" s="2"/>
      <c r="X51" s="2"/>
      <c r="Y51" s="2"/>
      <c r="Z51" s="2">
        <f t="shared" si="3"/>
        <v>22.653026000000001</v>
      </c>
      <c r="AA51" s="2">
        <f t="shared" si="1"/>
        <v>0.2414988900730187</v>
      </c>
      <c r="AC51" s="2"/>
    </row>
    <row r="52" spans="1:29">
      <c r="A52" t="s">
        <v>317</v>
      </c>
      <c r="B52" s="2">
        <v>-11.947157000000001</v>
      </c>
      <c r="C52" s="2" t="s">
        <v>317</v>
      </c>
      <c r="D52" s="2">
        <v>-22.238651999999998</v>
      </c>
      <c r="E52" s="2">
        <f t="shared" si="2"/>
        <v>10.291494999999998</v>
      </c>
      <c r="F52" s="2" t="s">
        <v>267</v>
      </c>
      <c r="G52" s="2">
        <v>-6.5</v>
      </c>
      <c r="H52" s="2">
        <v>-9</v>
      </c>
      <c r="I52" s="2">
        <f t="shared" si="0"/>
        <v>3.5528429999999993</v>
      </c>
      <c r="J52" s="2">
        <v>24.885781999999999</v>
      </c>
      <c r="K52" s="2">
        <v>24.477359</v>
      </c>
      <c r="L52" s="2">
        <v>24.348842999999999</v>
      </c>
      <c r="M52" s="2">
        <v>24.609670999999999</v>
      </c>
      <c r="N52" s="2">
        <v>24.012875999999999</v>
      </c>
      <c r="O52" s="2">
        <v>23.982146</v>
      </c>
      <c r="P52" s="2">
        <v>24.481503</v>
      </c>
      <c r="Q52" s="2">
        <v>23.992985999999998</v>
      </c>
      <c r="R52" s="2">
        <v>24.304145999999999</v>
      </c>
      <c r="S52" s="2">
        <v>24.589368</v>
      </c>
      <c r="T52" s="2">
        <v>24.359010999999999</v>
      </c>
      <c r="U52" s="2">
        <v>24.438552000000001</v>
      </c>
      <c r="V52" s="2">
        <v>24.303343999999999</v>
      </c>
      <c r="W52" s="2">
        <v>24.760346999999999</v>
      </c>
      <c r="X52" s="2">
        <v>24.574908000000001</v>
      </c>
      <c r="Y52" s="2">
        <v>23.679812999999999</v>
      </c>
      <c r="Z52" s="2">
        <f t="shared" si="3"/>
        <v>24.362540937500004</v>
      </c>
      <c r="AA52" s="2">
        <f t="shared" si="1"/>
        <v>0.30613883422404725</v>
      </c>
      <c r="AC52" s="2"/>
    </row>
    <row r="53" spans="1:29">
      <c r="A53" t="s">
        <v>318</v>
      </c>
      <c r="B53" s="2">
        <v>-12.9481</v>
      </c>
      <c r="C53" s="2" t="s">
        <v>318</v>
      </c>
      <c r="D53" s="2">
        <v>-22.454000000000001</v>
      </c>
      <c r="E53" s="2">
        <f t="shared" si="2"/>
        <v>9.5059000000000005</v>
      </c>
      <c r="F53" s="2" t="s">
        <v>267</v>
      </c>
      <c r="G53" s="2">
        <v>-6.5</v>
      </c>
      <c r="H53" s="2">
        <v>-9</v>
      </c>
      <c r="I53" s="2">
        <f t="shared" si="0"/>
        <v>2.5518999999999998</v>
      </c>
      <c r="J53" s="2">
        <v>22.381406999999999</v>
      </c>
      <c r="K53" s="2">
        <v>21.190332999999999</v>
      </c>
      <c r="L53" s="2">
        <v>21.142776999999999</v>
      </c>
      <c r="M53" s="2">
        <v>22.392382999999999</v>
      </c>
      <c r="N53" s="2">
        <v>22.003813999999998</v>
      </c>
      <c r="O53" s="2">
        <v>21.973678</v>
      </c>
      <c r="P53" s="2">
        <v>22.769044000000001</v>
      </c>
      <c r="Q53" s="2">
        <v>22.495199</v>
      </c>
      <c r="R53" s="2">
        <v>22.167943999999999</v>
      </c>
      <c r="S53" s="2">
        <v>21.684528</v>
      </c>
      <c r="T53" s="2">
        <v>21.703923</v>
      </c>
      <c r="U53" s="2">
        <v>22.0502</v>
      </c>
      <c r="V53" s="2">
        <v>21.576153999999999</v>
      </c>
      <c r="W53" s="2">
        <v>20.988409000000001</v>
      </c>
      <c r="X53" s="2">
        <v>22.072659999999999</v>
      </c>
      <c r="Y53" s="2">
        <v>21.091387999999998</v>
      </c>
      <c r="Z53" s="2">
        <f t="shared" si="3"/>
        <v>21.855240062499998</v>
      </c>
      <c r="AA53" s="2">
        <f t="shared" si="1"/>
        <v>0.52699769637085103</v>
      </c>
      <c r="AC53" s="2"/>
    </row>
    <row r="54" spans="1:29">
      <c r="A54" t="s">
        <v>319</v>
      </c>
      <c r="B54" s="2">
        <v>-12.579133000000001</v>
      </c>
      <c r="C54" s="2" t="s">
        <v>319</v>
      </c>
      <c r="D54" s="2">
        <v>-21.54121</v>
      </c>
      <c r="E54" s="2">
        <f t="shared" si="2"/>
        <v>8.962076999999999</v>
      </c>
      <c r="F54" s="2" t="s">
        <v>267</v>
      </c>
      <c r="G54" s="2">
        <v>-6.5</v>
      </c>
      <c r="H54" s="2">
        <v>-9</v>
      </c>
      <c r="I54" s="2">
        <f t="shared" si="0"/>
        <v>2.9208669999999994</v>
      </c>
      <c r="J54" s="2">
        <v>22.981604999999998</v>
      </c>
      <c r="K54" s="2">
        <v>24.219930999999999</v>
      </c>
      <c r="L54" s="2">
        <v>23.727944999999998</v>
      </c>
      <c r="M54" s="2">
        <v>24.046544000000001</v>
      </c>
      <c r="N54" s="2">
        <v>23.984867999999999</v>
      </c>
      <c r="O54" s="2">
        <v>23.519379000000001</v>
      </c>
      <c r="P54" s="2">
        <v>23.575951</v>
      </c>
      <c r="Q54" s="2">
        <v>23.706633</v>
      </c>
      <c r="R54" s="2">
        <v>23.920923999999999</v>
      </c>
      <c r="S54" s="2">
        <v>23.868551</v>
      </c>
      <c r="T54" s="2">
        <v>24.338964000000001</v>
      </c>
      <c r="U54" s="2">
        <v>24.260345000000001</v>
      </c>
      <c r="V54" s="2">
        <v>23.478684000000001</v>
      </c>
      <c r="W54" s="2">
        <v>24.250914000000002</v>
      </c>
      <c r="X54" s="2">
        <v>24.057116000000001</v>
      </c>
      <c r="Y54" s="2">
        <v>23.780574000000001</v>
      </c>
      <c r="Z54" s="2">
        <f t="shared" si="3"/>
        <v>23.857433000000004</v>
      </c>
      <c r="AA54" s="2">
        <f t="shared" si="1"/>
        <v>0.34694435342357172</v>
      </c>
      <c r="AC54" s="2"/>
    </row>
    <row r="55" spans="1:29">
      <c r="A55" t="s">
        <v>320</v>
      </c>
      <c r="B55" s="2">
        <v>-12.058731999999999</v>
      </c>
      <c r="C55" s="2" t="s">
        <v>320</v>
      </c>
      <c r="D55" s="2">
        <v>-21.395499000000001</v>
      </c>
      <c r="E55" s="2">
        <f t="shared" si="2"/>
        <v>9.3367670000000018</v>
      </c>
      <c r="F55" s="2" t="s">
        <v>267</v>
      </c>
      <c r="G55" s="2">
        <v>-6.5</v>
      </c>
      <c r="H55" s="2">
        <v>-9</v>
      </c>
      <c r="I55" s="2">
        <f t="shared" si="0"/>
        <v>3.4412680000000009</v>
      </c>
      <c r="J55" s="2">
        <v>23.076519999999999</v>
      </c>
      <c r="K55" s="2">
        <v>23.123581000000001</v>
      </c>
      <c r="L55" s="2">
        <v>21.665872</v>
      </c>
      <c r="M55" s="2">
        <v>22.756077999999999</v>
      </c>
      <c r="N55" s="2">
        <v>23.054334999999998</v>
      </c>
      <c r="O55" s="2">
        <v>22.612507999999998</v>
      </c>
      <c r="P55" s="2">
        <v>22.774630999999999</v>
      </c>
      <c r="Q55" s="2">
        <v>23.963894</v>
      </c>
      <c r="R55" s="2">
        <v>23.557894000000001</v>
      </c>
      <c r="S55" s="2">
        <v>22.825284</v>
      </c>
      <c r="T55" s="2">
        <v>23.537752999999999</v>
      </c>
      <c r="U55" s="2">
        <v>22.075859000000001</v>
      </c>
      <c r="V55" s="2">
        <v>22.011809</v>
      </c>
      <c r="W55" s="2">
        <v>22.502478</v>
      </c>
      <c r="X55" s="2">
        <v>22.516731</v>
      </c>
      <c r="Y55" s="2">
        <v>22.674631000000002</v>
      </c>
      <c r="Z55" s="2">
        <f t="shared" si="3"/>
        <v>22.795616124999999</v>
      </c>
      <c r="AA55" s="2">
        <f t="shared" si="1"/>
        <v>0.57952532799609724</v>
      </c>
      <c r="AC55" s="2"/>
    </row>
    <row r="56" spans="1:29">
      <c r="A56" t="s">
        <v>321</v>
      </c>
      <c r="B56" s="2">
        <v>-12.795059999999999</v>
      </c>
      <c r="C56" s="2" t="s">
        <v>321</v>
      </c>
      <c r="D56" s="2">
        <v>-21.76746</v>
      </c>
      <c r="E56" s="2">
        <f t="shared" si="2"/>
        <v>8.9724000000000004</v>
      </c>
      <c r="F56" s="2" t="s">
        <v>267</v>
      </c>
      <c r="G56" s="2">
        <v>-6.5</v>
      </c>
      <c r="H56" s="2">
        <v>-9</v>
      </c>
      <c r="I56" s="2">
        <f t="shared" si="0"/>
        <v>2.7049400000000006</v>
      </c>
      <c r="J56" s="2">
        <v>21.154323999999999</v>
      </c>
      <c r="K56" s="2">
        <v>20.917176999999999</v>
      </c>
      <c r="L56" s="2">
        <v>21.565090999999999</v>
      </c>
      <c r="M56" s="2">
        <v>21.292300000000001</v>
      </c>
      <c r="N56" s="2">
        <v>20.938973000000001</v>
      </c>
      <c r="O56" s="2">
        <v>20.508144999999999</v>
      </c>
      <c r="P56" s="2">
        <v>21.350339999999999</v>
      </c>
      <c r="Q56" s="2">
        <v>21.047255</v>
      </c>
      <c r="R56" s="2">
        <v>21.889607999999999</v>
      </c>
      <c r="S56" s="2">
        <v>20.885328999999999</v>
      </c>
      <c r="T56" s="2">
        <v>21.292655</v>
      </c>
      <c r="U56" s="2">
        <v>21.083013000000001</v>
      </c>
      <c r="V56" s="2">
        <v>21.391006999999998</v>
      </c>
      <c r="W56" s="2">
        <v>21.639123999999999</v>
      </c>
      <c r="X56" s="2">
        <v>22.466609999999999</v>
      </c>
      <c r="Y56" s="2">
        <v>21.130361000000001</v>
      </c>
      <c r="Z56" s="2">
        <f t="shared" si="3"/>
        <v>21.284456999999996</v>
      </c>
      <c r="AA56" s="2">
        <f t="shared" si="1"/>
        <v>0.44284602899357117</v>
      </c>
      <c r="AC56" s="2"/>
    </row>
    <row r="57" spans="1:29">
      <c r="A57" t="s">
        <v>322</v>
      </c>
      <c r="B57" s="2">
        <v>-11.298299</v>
      </c>
      <c r="C57" s="2" t="s">
        <v>322</v>
      </c>
      <c r="D57" s="2">
        <v>-20.896291000000002</v>
      </c>
      <c r="E57" s="2">
        <f t="shared" si="2"/>
        <v>9.5979920000000014</v>
      </c>
      <c r="F57" s="2" t="s">
        <v>267</v>
      </c>
      <c r="G57" s="2">
        <v>-6.5</v>
      </c>
      <c r="H57" s="2">
        <v>-9</v>
      </c>
      <c r="I57" s="2">
        <f t="shared" si="0"/>
        <v>4.2017009999999999</v>
      </c>
      <c r="J57" s="2">
        <v>21.386358999999999</v>
      </c>
      <c r="K57" s="2">
        <v>21.173998999999998</v>
      </c>
      <c r="L57" s="2">
        <v>21.224951000000001</v>
      </c>
      <c r="M57" s="2">
        <v>21.703557</v>
      </c>
      <c r="N57" s="2">
        <v>20.384910999999999</v>
      </c>
      <c r="O57" s="2">
        <v>20.664636999999999</v>
      </c>
      <c r="P57" s="2">
        <v>20.371784999999999</v>
      </c>
      <c r="Q57" s="2">
        <v>21.137373</v>
      </c>
      <c r="R57" s="2">
        <v>20.050415999999998</v>
      </c>
      <c r="S57" s="2">
        <v>20.974411</v>
      </c>
      <c r="T57" s="2">
        <v>22.06813</v>
      </c>
      <c r="U57" s="2">
        <v>20.841843000000001</v>
      </c>
      <c r="V57" s="2">
        <v>20.475666</v>
      </c>
      <c r="W57" s="2">
        <v>20.278503000000001</v>
      </c>
      <c r="X57" s="2">
        <v>20.772662</v>
      </c>
      <c r="Y57" s="2">
        <v>20.949287999999999</v>
      </c>
      <c r="Z57" s="2">
        <f t="shared" si="3"/>
        <v>20.903655687500002</v>
      </c>
      <c r="AA57" s="2">
        <f t="shared" si="1"/>
        <v>0.52434335107335928</v>
      </c>
      <c r="AB57" t="s">
        <v>323</v>
      </c>
      <c r="AC57" s="2"/>
    </row>
    <row r="58" spans="1:29">
      <c r="A58" t="s">
        <v>324</v>
      </c>
      <c r="B58" s="2">
        <v>-13.343260000000001</v>
      </c>
      <c r="C58" s="2" t="s">
        <v>324</v>
      </c>
      <c r="D58" s="2">
        <v>-23.15174</v>
      </c>
      <c r="E58" s="2">
        <f t="shared" si="2"/>
        <v>9.8084799999999994</v>
      </c>
      <c r="F58" s="2" t="s">
        <v>267</v>
      </c>
      <c r="G58" s="2">
        <v>-6.5</v>
      </c>
      <c r="H58" s="2">
        <v>-9</v>
      </c>
      <c r="I58" s="2">
        <f t="shared" si="0"/>
        <v>2.1567399999999992</v>
      </c>
      <c r="J58" s="2">
        <v>21.311855000000001</v>
      </c>
      <c r="K58" s="2">
        <v>21.147565</v>
      </c>
      <c r="L58" s="2">
        <v>21.513325999999999</v>
      </c>
      <c r="M58" s="2">
        <v>21.352755999999999</v>
      </c>
      <c r="N58" s="2">
        <v>21.69763</v>
      </c>
      <c r="O58" s="2">
        <v>21.736039999999999</v>
      </c>
      <c r="P58" s="2">
        <v>20.772138000000002</v>
      </c>
      <c r="Q58" s="2">
        <v>21.331531999999999</v>
      </c>
      <c r="R58" s="2"/>
      <c r="S58" s="2"/>
      <c r="T58" s="2"/>
      <c r="U58" s="2"/>
      <c r="V58" s="2"/>
      <c r="W58" s="2"/>
      <c r="X58" s="2"/>
      <c r="Y58" s="2"/>
      <c r="Z58" s="2">
        <f t="shared" si="3"/>
        <v>21.357855250000004</v>
      </c>
      <c r="AA58" s="2">
        <f t="shared" si="1"/>
        <v>0.28999210442042578</v>
      </c>
      <c r="AC58" s="2"/>
    </row>
    <row r="59" spans="1:29">
      <c r="A59" t="s">
        <v>325</v>
      </c>
      <c r="B59" s="2">
        <v>-13.34252</v>
      </c>
      <c r="C59" s="2" t="s">
        <v>325</v>
      </c>
      <c r="D59" s="2">
        <v>-23.065159999999999</v>
      </c>
      <c r="E59" s="2">
        <f t="shared" si="2"/>
        <v>9.7226399999999984</v>
      </c>
      <c r="F59" s="2" t="s">
        <v>267</v>
      </c>
      <c r="G59" s="2">
        <v>-6.5</v>
      </c>
      <c r="H59" s="2">
        <v>-9</v>
      </c>
      <c r="I59" s="2">
        <f t="shared" si="0"/>
        <v>2.1574799999999996</v>
      </c>
      <c r="J59" s="2">
        <v>23.436855999999999</v>
      </c>
      <c r="K59" s="2">
        <v>22.672999999999998</v>
      </c>
      <c r="L59" s="2">
        <v>22.987632999999999</v>
      </c>
      <c r="M59" s="2">
        <v>22.508465999999999</v>
      </c>
      <c r="N59" s="2">
        <v>23.295045999999999</v>
      </c>
      <c r="O59" s="2">
        <v>23.183779000000001</v>
      </c>
      <c r="P59" s="2">
        <v>22.797131</v>
      </c>
      <c r="Q59" s="2">
        <v>23.551725000000001</v>
      </c>
      <c r="R59" s="2">
        <v>22.968692000000001</v>
      </c>
      <c r="S59" s="2">
        <v>21.943926000000001</v>
      </c>
      <c r="T59" s="2">
        <v>22.543060000000001</v>
      </c>
      <c r="U59" s="2">
        <v>22.994885</v>
      </c>
      <c r="V59" s="2">
        <v>23.089269000000002</v>
      </c>
      <c r="W59" s="2">
        <v>22.706928999999999</v>
      </c>
      <c r="X59" s="2">
        <v>22.122965000000001</v>
      </c>
      <c r="Y59" s="2">
        <v>22.856258</v>
      </c>
      <c r="Z59" s="2">
        <f t="shared" si="3"/>
        <v>22.853726250000005</v>
      </c>
      <c r="AA59" s="2">
        <f t="shared" si="1"/>
        <v>0.42370260219101491</v>
      </c>
      <c r="AC59" s="2"/>
    </row>
    <row r="60" spans="1:29">
      <c r="A60" t="s">
        <v>326</v>
      </c>
      <c r="B60" s="2">
        <v>-11.582212999999999</v>
      </c>
      <c r="C60" s="2" t="s">
        <v>326</v>
      </c>
      <c r="D60" s="2">
        <v>-22.267603000000001</v>
      </c>
      <c r="E60" s="2">
        <f t="shared" si="2"/>
        <v>10.685390000000002</v>
      </c>
      <c r="F60" s="2" t="s">
        <v>267</v>
      </c>
      <c r="G60" s="2">
        <v>-6.5</v>
      </c>
      <c r="H60" s="2">
        <v>-9</v>
      </c>
      <c r="I60" s="2">
        <f t="shared" si="0"/>
        <v>3.9177870000000006</v>
      </c>
      <c r="J60" s="2">
        <v>23.774294000000001</v>
      </c>
      <c r="K60" s="2">
        <v>22.678172</v>
      </c>
      <c r="L60" s="2">
        <v>21.738793999999999</v>
      </c>
      <c r="M60" s="2">
        <v>22.360942000000001</v>
      </c>
      <c r="N60" s="2">
        <v>23.040306999999999</v>
      </c>
      <c r="O60" s="2">
        <v>23.136389999999999</v>
      </c>
      <c r="P60" s="2">
        <v>23.154540999999998</v>
      </c>
      <c r="Q60" s="2">
        <v>22.536173999999999</v>
      </c>
      <c r="R60" s="2">
        <v>23.678571000000002</v>
      </c>
      <c r="S60" s="2">
        <v>23.000707999999999</v>
      </c>
      <c r="T60" s="2">
        <v>22.024827999999999</v>
      </c>
      <c r="U60" s="2">
        <v>22.419376</v>
      </c>
      <c r="V60" s="2">
        <v>22.685849999999999</v>
      </c>
      <c r="W60" s="2">
        <v>22.485019000000001</v>
      </c>
      <c r="X60" s="2">
        <v>23.284641000000001</v>
      </c>
      <c r="Y60" s="2">
        <v>23.573157999999999</v>
      </c>
      <c r="Z60" s="2">
        <f t="shared" si="3"/>
        <v>22.848235312500002</v>
      </c>
      <c r="AA60" s="2">
        <f t="shared" si="1"/>
        <v>0.5653999805527854</v>
      </c>
      <c r="AC60" s="2"/>
    </row>
    <row r="61" spans="1:29">
      <c r="A61" t="s">
        <v>327</v>
      </c>
      <c r="B61" s="2">
        <v>-13.086980000000001</v>
      </c>
      <c r="C61" s="2" t="s">
        <v>327</v>
      </c>
      <c r="D61" s="2">
        <v>-22.196860000000001</v>
      </c>
      <c r="E61" s="2">
        <f t="shared" si="2"/>
        <v>9.1098800000000004</v>
      </c>
      <c r="F61" s="2" t="s">
        <v>267</v>
      </c>
      <c r="G61" s="2">
        <v>-6.5</v>
      </c>
      <c r="H61" s="2">
        <v>-9</v>
      </c>
      <c r="I61" s="2">
        <f t="shared" si="0"/>
        <v>2.4130199999999995</v>
      </c>
      <c r="J61" s="2">
        <v>21.853248000000001</v>
      </c>
      <c r="K61" s="2">
        <v>22.042432999999999</v>
      </c>
      <c r="L61" s="2">
        <v>22.064012999999999</v>
      </c>
      <c r="M61" s="2">
        <v>21.802772000000001</v>
      </c>
      <c r="N61" s="2">
        <v>21.845589</v>
      </c>
      <c r="O61" s="2">
        <v>21.731791000000001</v>
      </c>
      <c r="P61" s="2">
        <v>21.083797000000001</v>
      </c>
      <c r="Q61" s="2">
        <v>22.339428999999999</v>
      </c>
      <c r="R61" s="2">
        <v>21.773945999999999</v>
      </c>
      <c r="S61" s="2">
        <v>21.511766000000001</v>
      </c>
      <c r="T61" s="2">
        <v>21.073187000000001</v>
      </c>
      <c r="U61" s="2">
        <v>21.590499999999999</v>
      </c>
      <c r="V61" s="2">
        <v>21.801400999999998</v>
      </c>
      <c r="W61" s="2">
        <v>21.788747000000001</v>
      </c>
      <c r="X61" s="2">
        <v>21.807611000000001</v>
      </c>
      <c r="Y61" s="2">
        <v>20.977943</v>
      </c>
      <c r="Z61" s="2">
        <f t="shared" si="3"/>
        <v>21.693010812499999</v>
      </c>
      <c r="AA61" s="2">
        <f t="shared" si="1"/>
        <v>0.36148159990762618</v>
      </c>
      <c r="AC61" s="2"/>
    </row>
    <row r="62" spans="1:29">
      <c r="A62" t="s">
        <v>328</v>
      </c>
      <c r="B62" s="2">
        <v>-12.201941</v>
      </c>
      <c r="C62" s="2" t="s">
        <v>328</v>
      </c>
      <c r="D62" s="2">
        <v>-23.145095999999999</v>
      </c>
      <c r="E62" s="2">
        <f t="shared" si="2"/>
        <v>10.943154999999999</v>
      </c>
      <c r="F62" s="2" t="s">
        <v>267</v>
      </c>
      <c r="G62" s="2">
        <v>-6.5</v>
      </c>
      <c r="H62" s="2">
        <v>-9</v>
      </c>
      <c r="I62" s="2">
        <f t="shared" si="0"/>
        <v>3.2980590000000003</v>
      </c>
      <c r="J62" s="2">
        <v>23.371621000000001</v>
      </c>
      <c r="K62" s="2">
        <v>23.941676000000001</v>
      </c>
      <c r="L62" s="2">
        <v>24.168458000000001</v>
      </c>
      <c r="M62" s="2">
        <v>24.280071</v>
      </c>
      <c r="N62" s="2">
        <v>23.603269000000001</v>
      </c>
      <c r="O62" s="2">
        <v>23.184228000000001</v>
      </c>
      <c r="P62" s="2">
        <v>23.472358</v>
      </c>
      <c r="Q62" s="2">
        <v>23.873804</v>
      </c>
      <c r="R62" s="2">
        <v>23.459294</v>
      </c>
      <c r="S62" s="2">
        <v>23.530635</v>
      </c>
      <c r="T62" s="2">
        <v>23.964116000000001</v>
      </c>
      <c r="U62" s="2">
        <v>23.936102999999999</v>
      </c>
      <c r="V62" s="2">
        <v>22.926100999999999</v>
      </c>
      <c r="W62" s="2">
        <v>23.519185</v>
      </c>
      <c r="X62" s="2">
        <v>23.757193999999998</v>
      </c>
      <c r="Y62" s="2">
        <v>24.267174000000001</v>
      </c>
      <c r="Z62" s="2">
        <f t="shared" si="3"/>
        <v>23.703455437500001</v>
      </c>
      <c r="AA62" s="2">
        <f t="shared" si="1"/>
        <v>0.3748406017594294</v>
      </c>
      <c r="AC62" s="2"/>
    </row>
    <row r="63" spans="1:29">
      <c r="A63" t="s">
        <v>329</v>
      </c>
      <c r="B63" s="2">
        <v>-12.218111</v>
      </c>
      <c r="C63" s="2" t="s">
        <v>329</v>
      </c>
      <c r="D63" s="2">
        <v>-21.038135</v>
      </c>
      <c r="E63" s="2">
        <f t="shared" si="2"/>
        <v>8.8200240000000001</v>
      </c>
      <c r="F63" s="2" t="s">
        <v>267</v>
      </c>
      <c r="G63" s="2">
        <v>-6.5</v>
      </c>
      <c r="H63" s="2">
        <v>-9</v>
      </c>
      <c r="I63" s="2">
        <f t="shared" si="0"/>
        <v>3.2818889999999996</v>
      </c>
      <c r="J63" s="2">
        <v>22.759671999999998</v>
      </c>
      <c r="K63" s="2">
        <v>22.899607</v>
      </c>
      <c r="L63" s="2">
        <v>21.939242</v>
      </c>
      <c r="M63" s="2">
        <v>23.305192999999999</v>
      </c>
      <c r="N63" s="2">
        <v>22.701336000000001</v>
      </c>
      <c r="O63" s="2">
        <v>23.110814000000001</v>
      </c>
      <c r="P63" s="2">
        <v>22.481615999999999</v>
      </c>
      <c r="Q63" s="2">
        <v>22.82593</v>
      </c>
      <c r="R63" s="2">
        <v>22.229168000000001</v>
      </c>
      <c r="S63" s="2">
        <v>22.188791999999999</v>
      </c>
      <c r="T63" s="2">
        <v>23.193518999999998</v>
      </c>
      <c r="U63" s="2">
        <v>22.242608000000001</v>
      </c>
      <c r="V63" s="2">
        <v>21.992570000000001</v>
      </c>
      <c r="W63" s="2">
        <v>21.486232999999999</v>
      </c>
      <c r="X63" s="2">
        <v>22.403290999999999</v>
      </c>
      <c r="Y63" s="2">
        <v>22.987674999999999</v>
      </c>
      <c r="Z63" s="2">
        <f t="shared" si="3"/>
        <v>22.546704125000005</v>
      </c>
      <c r="AA63" s="2">
        <f t="shared" si="1"/>
        <v>0.49529072087952475</v>
      </c>
      <c r="AC63" s="2"/>
    </row>
    <row r="64" spans="1:29">
      <c r="A64" t="s">
        <v>330</v>
      </c>
      <c r="B64" s="2">
        <v>-14.018202</v>
      </c>
      <c r="C64" s="2" t="s">
        <v>330</v>
      </c>
      <c r="D64" s="2">
        <v>-22.678377000000001</v>
      </c>
      <c r="E64" s="2">
        <f t="shared" si="2"/>
        <v>8.6601750000000006</v>
      </c>
      <c r="F64" s="2" t="s">
        <v>267</v>
      </c>
      <c r="G64" s="2">
        <v>-6.5</v>
      </c>
      <c r="H64" s="2">
        <v>-9</v>
      </c>
      <c r="I64" s="2">
        <f t="shared" si="0"/>
        <v>1.4817979999999995</v>
      </c>
      <c r="J64" s="2">
        <v>21.262111999999998</v>
      </c>
      <c r="K64" s="2">
        <v>20.593896999999998</v>
      </c>
      <c r="L64" s="2">
        <v>20.300571999999999</v>
      </c>
      <c r="M64" s="2">
        <v>22.450104</v>
      </c>
      <c r="N64" s="2">
        <v>21.58135</v>
      </c>
      <c r="O64" s="2">
        <v>21.364194999999999</v>
      </c>
      <c r="P64" s="2">
        <v>21.629369000000001</v>
      </c>
      <c r="Q64" s="2">
        <v>21.764631999999999</v>
      </c>
      <c r="R64" s="2">
        <v>22.028257</v>
      </c>
      <c r="S64" s="2">
        <v>21.094245999999998</v>
      </c>
      <c r="T64" s="2">
        <v>21.237275</v>
      </c>
      <c r="U64" s="2">
        <v>21.254799999999999</v>
      </c>
      <c r="V64" s="2">
        <v>21.967915000000001</v>
      </c>
      <c r="W64" s="2">
        <v>20.777629999999998</v>
      </c>
      <c r="X64" s="2">
        <v>21.300307</v>
      </c>
      <c r="Y64" s="2">
        <v>20.658899000000002</v>
      </c>
      <c r="Z64" s="2">
        <f t="shared" si="3"/>
        <v>21.3290975</v>
      </c>
      <c r="AA64" s="2">
        <f t="shared" si="1"/>
        <v>0.55477323013146573</v>
      </c>
      <c r="AC64" s="2"/>
    </row>
    <row r="65" spans="1:29">
      <c r="A65" t="s">
        <v>331</v>
      </c>
      <c r="B65" s="2">
        <v>-12.987543000000001</v>
      </c>
      <c r="C65" s="2" t="s">
        <v>331</v>
      </c>
      <c r="D65" s="2">
        <v>-23.341318999999999</v>
      </c>
      <c r="E65" s="2">
        <f t="shared" si="2"/>
        <v>10.353775999999998</v>
      </c>
      <c r="F65" s="2" t="s">
        <v>267</v>
      </c>
      <c r="G65" s="2">
        <v>-6.5</v>
      </c>
      <c r="H65" s="2">
        <v>-9</v>
      </c>
      <c r="I65" s="2">
        <f t="shared" si="0"/>
        <v>2.5124569999999995</v>
      </c>
      <c r="J65" s="2">
        <v>22.393336000000001</v>
      </c>
      <c r="K65" s="2">
        <v>23.678998</v>
      </c>
      <c r="L65" s="2">
        <v>22.799327999999999</v>
      </c>
      <c r="M65" s="2">
        <v>22.965278000000001</v>
      </c>
      <c r="N65" s="2">
        <v>22.662420000000001</v>
      </c>
      <c r="O65" s="2">
        <v>22.402642</v>
      </c>
      <c r="P65" s="2">
        <v>22.389354999999998</v>
      </c>
      <c r="Q65" s="2">
        <v>22.636475999999998</v>
      </c>
      <c r="R65" s="2"/>
      <c r="S65" s="2"/>
      <c r="T65" s="2"/>
      <c r="U65" s="2"/>
      <c r="V65" s="2"/>
      <c r="W65" s="2"/>
      <c r="X65" s="2"/>
      <c r="Y65" s="2"/>
      <c r="Z65" s="2">
        <f t="shared" si="3"/>
        <v>22.740979124999996</v>
      </c>
      <c r="AA65" s="2">
        <f t="shared" si="1"/>
        <v>0.40460686218953268</v>
      </c>
      <c r="AC65" s="2"/>
    </row>
    <row r="66" spans="1:29">
      <c r="A66" t="s">
        <v>332</v>
      </c>
      <c r="B66" s="2">
        <v>-12.036763000000001</v>
      </c>
      <c r="C66" s="2" t="s">
        <v>332</v>
      </c>
      <c r="D66" s="2">
        <v>-23.392683000000002</v>
      </c>
      <c r="E66" s="2">
        <f t="shared" si="2"/>
        <v>11.355920000000001</v>
      </c>
      <c r="F66" s="2" t="s">
        <v>267</v>
      </c>
      <c r="G66" s="2">
        <v>-6.5</v>
      </c>
      <c r="H66" s="2">
        <v>-9</v>
      </c>
      <c r="I66" s="2">
        <f t="shared" si="0"/>
        <v>3.4632369999999995</v>
      </c>
      <c r="J66" s="2">
        <v>23.845314999999999</v>
      </c>
      <c r="K66" s="2">
        <v>22.820685999999998</v>
      </c>
      <c r="L66" s="2">
        <v>23.091204000000001</v>
      </c>
      <c r="M66" s="2">
        <v>22.852497</v>
      </c>
      <c r="N66" s="2">
        <v>23.050747000000001</v>
      </c>
      <c r="O66" s="2">
        <v>23.625233000000001</v>
      </c>
      <c r="P66" s="2">
        <v>23.582930999999999</v>
      </c>
      <c r="Q66" s="2">
        <v>23.741503000000002</v>
      </c>
      <c r="R66" s="2"/>
      <c r="S66" s="2"/>
      <c r="T66" s="2"/>
      <c r="U66" s="2"/>
      <c r="V66" s="2"/>
      <c r="W66" s="2"/>
      <c r="X66" s="2"/>
      <c r="Y66" s="2"/>
      <c r="Z66" s="2">
        <f t="shared" si="3"/>
        <v>23.326264500000001</v>
      </c>
      <c r="AA66" s="2">
        <f t="shared" si="1"/>
        <v>0.38863943521469896</v>
      </c>
      <c r="AC66" s="2"/>
    </row>
    <row r="67" spans="1:29">
      <c r="A67" t="s">
        <v>333</v>
      </c>
      <c r="B67" s="2">
        <v>-11.895555</v>
      </c>
      <c r="C67" s="2" t="s">
        <v>333</v>
      </c>
      <c r="D67" s="2">
        <v>-22.837322</v>
      </c>
      <c r="E67" s="2">
        <f t="shared" si="2"/>
        <v>10.941767</v>
      </c>
      <c r="F67" s="2" t="s">
        <v>267</v>
      </c>
      <c r="G67" s="2">
        <v>-6.5</v>
      </c>
      <c r="H67" s="2">
        <v>-9</v>
      </c>
      <c r="I67" s="2">
        <f t="shared" ref="I67:I130" si="4">B67-G67-H67</f>
        <v>3.6044450000000001</v>
      </c>
      <c r="J67" s="2">
        <v>24.327442999999999</v>
      </c>
      <c r="K67" s="2">
        <v>25.065669</v>
      </c>
      <c r="L67" s="2">
        <v>24.592395</v>
      </c>
      <c r="M67" s="2">
        <v>24.742411000000001</v>
      </c>
      <c r="N67" s="2">
        <v>24.309155000000001</v>
      </c>
      <c r="O67" s="2">
        <v>24.564872999999999</v>
      </c>
      <c r="P67" s="2">
        <v>24.546315</v>
      </c>
      <c r="Q67" s="2">
        <v>24.391988999999999</v>
      </c>
      <c r="R67" s="2">
        <v>24.389748999999998</v>
      </c>
      <c r="S67" s="2">
        <v>24.417287000000002</v>
      </c>
      <c r="T67" s="2">
        <v>24.266138000000002</v>
      </c>
      <c r="U67" s="2">
        <v>25.193075</v>
      </c>
      <c r="V67" s="2">
        <v>24.516705000000002</v>
      </c>
      <c r="W67" s="2">
        <v>24.803366</v>
      </c>
      <c r="X67" s="2">
        <v>24.948882000000001</v>
      </c>
      <c r="Y67" s="2">
        <v>24.948943</v>
      </c>
      <c r="Z67" s="2">
        <f t="shared" si="3"/>
        <v>24.626524687500002</v>
      </c>
      <c r="AA67" s="2">
        <f t="shared" ref="AA67:AA130" si="5">_xlfn.STDEV.P(J67:Y67)</f>
        <v>0.28115376839212008</v>
      </c>
      <c r="AC67" s="2"/>
    </row>
    <row r="68" spans="1:29">
      <c r="A68" t="s">
        <v>334</v>
      </c>
      <c r="B68" s="2">
        <v>-11.791764000000001</v>
      </c>
      <c r="C68" s="2" t="s">
        <v>334</v>
      </c>
      <c r="D68" s="2">
        <v>-22.691792</v>
      </c>
      <c r="E68" s="2">
        <f t="shared" ref="E68:E131" si="6">B68-D68</f>
        <v>10.900027999999999</v>
      </c>
      <c r="F68" s="2" t="s">
        <v>267</v>
      </c>
      <c r="G68" s="2">
        <v>-6.5</v>
      </c>
      <c r="H68" s="2">
        <v>-9</v>
      </c>
      <c r="I68" s="2">
        <f t="shared" si="4"/>
        <v>3.7082359999999994</v>
      </c>
      <c r="J68" s="2">
        <v>21.155472</v>
      </c>
      <c r="K68" s="2">
        <v>22.116004</v>
      </c>
      <c r="L68" s="2">
        <v>21.904278000000001</v>
      </c>
      <c r="M68" s="2">
        <v>21.556587</v>
      </c>
      <c r="N68" s="2">
        <v>21.678737000000002</v>
      </c>
      <c r="O68" s="2">
        <v>20.841868000000002</v>
      </c>
      <c r="P68" s="2">
        <v>21.163992</v>
      </c>
      <c r="Q68" s="2">
        <v>21.616471000000001</v>
      </c>
      <c r="R68" s="2"/>
      <c r="S68" s="2"/>
      <c r="T68" s="2"/>
      <c r="U68" s="2"/>
      <c r="V68" s="2"/>
      <c r="W68" s="2"/>
      <c r="X68" s="2"/>
      <c r="Y68" s="2"/>
      <c r="Z68" s="2">
        <f t="shared" ref="Z68:Z131" si="7">AVERAGE(J68:Y68)</f>
        <v>21.504176124999997</v>
      </c>
      <c r="AA68" s="2">
        <f t="shared" si="5"/>
        <v>0.39626620708036586</v>
      </c>
      <c r="AC68" s="2"/>
    </row>
    <row r="69" spans="1:29">
      <c r="A69" t="s">
        <v>335</v>
      </c>
      <c r="B69" s="2">
        <v>-12.732137</v>
      </c>
      <c r="C69" s="2" t="s">
        <v>335</v>
      </c>
      <c r="D69" s="2">
        <v>-21.506799000000001</v>
      </c>
      <c r="E69" s="2">
        <f t="shared" si="6"/>
        <v>8.7746620000000011</v>
      </c>
      <c r="F69" s="2" t="s">
        <v>267</v>
      </c>
      <c r="G69" s="2">
        <v>-6.5</v>
      </c>
      <c r="H69" s="2">
        <v>-9</v>
      </c>
      <c r="I69" s="2">
        <f t="shared" si="4"/>
        <v>2.7678630000000002</v>
      </c>
      <c r="J69" s="2">
        <v>21.989394000000001</v>
      </c>
      <c r="K69" s="2">
        <v>22.011115</v>
      </c>
      <c r="L69" s="2">
        <v>21.217569000000001</v>
      </c>
      <c r="M69" s="2">
        <v>21.204087999999999</v>
      </c>
      <c r="N69" s="2">
        <v>21.239958999999999</v>
      </c>
      <c r="O69" s="2">
        <v>21.610277</v>
      </c>
      <c r="P69" s="2">
        <v>22.032212999999999</v>
      </c>
      <c r="Q69" s="2">
        <v>21.344556000000001</v>
      </c>
      <c r="R69" s="2">
        <v>21.470960999999999</v>
      </c>
      <c r="S69" s="2">
        <v>20.870045999999999</v>
      </c>
      <c r="T69" s="2">
        <v>21.165488</v>
      </c>
      <c r="U69" s="2">
        <v>21.252935999999998</v>
      </c>
      <c r="V69" s="2">
        <v>21.489004000000001</v>
      </c>
      <c r="W69" s="2">
        <v>20.708302</v>
      </c>
      <c r="X69" s="2">
        <v>21.795151000000001</v>
      </c>
      <c r="Y69" s="2">
        <v>21.813167</v>
      </c>
      <c r="Z69" s="2">
        <f t="shared" si="7"/>
        <v>21.450889125000003</v>
      </c>
      <c r="AA69" s="2">
        <f t="shared" si="5"/>
        <v>0.38724996271592405</v>
      </c>
      <c r="AC69" s="2"/>
    </row>
    <row r="70" spans="1:29">
      <c r="A70" t="s">
        <v>336</v>
      </c>
      <c r="B70" s="2">
        <v>-13.251815000000001</v>
      </c>
      <c r="C70" s="2" t="s">
        <v>336</v>
      </c>
      <c r="D70" s="2">
        <v>-26.636227000000002</v>
      </c>
      <c r="E70" s="2">
        <f t="shared" si="6"/>
        <v>13.384412000000001</v>
      </c>
      <c r="F70" s="2" t="s">
        <v>267</v>
      </c>
      <c r="G70" s="2">
        <v>-6.5</v>
      </c>
      <c r="H70" s="2">
        <v>-9</v>
      </c>
      <c r="I70" s="2">
        <f t="shared" si="4"/>
        <v>2.2481849999999994</v>
      </c>
      <c r="J70" s="2">
        <v>20.431730000000002</v>
      </c>
      <c r="K70" s="2">
        <v>20.589615999999999</v>
      </c>
      <c r="L70" s="2">
        <v>20.472311999999999</v>
      </c>
      <c r="M70" s="2">
        <v>20.581239</v>
      </c>
      <c r="N70" s="2">
        <v>21.228290000000001</v>
      </c>
      <c r="O70" s="2">
        <v>21.171816</v>
      </c>
      <c r="P70" s="2">
        <v>20.763047</v>
      </c>
      <c r="Q70" s="2">
        <v>20.066365999999999</v>
      </c>
      <c r="R70" s="2">
        <v>20.911287999999999</v>
      </c>
      <c r="S70" s="2">
        <v>20.132925</v>
      </c>
      <c r="T70" s="2">
        <v>20.745504</v>
      </c>
      <c r="U70" s="2">
        <v>20.179528999999999</v>
      </c>
      <c r="V70" s="2">
        <v>21.1526</v>
      </c>
      <c r="W70" s="2">
        <v>20.107599</v>
      </c>
      <c r="X70" s="2">
        <v>20.862110999999999</v>
      </c>
      <c r="Y70" s="2">
        <v>20.407608</v>
      </c>
      <c r="Z70" s="2">
        <f t="shared" si="7"/>
        <v>20.612723749999994</v>
      </c>
      <c r="AA70" s="2">
        <f t="shared" si="5"/>
        <v>0.37434349743325662</v>
      </c>
      <c r="AC70" s="2"/>
    </row>
    <row r="71" spans="1:29">
      <c r="A71" t="s">
        <v>337</v>
      </c>
      <c r="B71" s="2">
        <v>-11.978706000000001</v>
      </c>
      <c r="C71" s="2" t="s">
        <v>337</v>
      </c>
      <c r="D71" s="2">
        <v>-21.001746000000001</v>
      </c>
      <c r="E71" s="2">
        <f t="shared" si="6"/>
        <v>9.0230399999999999</v>
      </c>
      <c r="F71" s="2" t="s">
        <v>267</v>
      </c>
      <c r="G71" s="2">
        <v>-6.5</v>
      </c>
      <c r="H71" s="2">
        <v>-9</v>
      </c>
      <c r="I71" s="2">
        <f t="shared" si="4"/>
        <v>3.5212939999999993</v>
      </c>
      <c r="J71" s="2">
        <v>24.759813999999999</v>
      </c>
      <c r="K71" s="2">
        <v>24.890605999999998</v>
      </c>
      <c r="L71" s="2">
        <v>24.086670000000002</v>
      </c>
      <c r="M71" s="2">
        <v>25.181367999999999</v>
      </c>
      <c r="N71" s="2">
        <v>24.176628000000001</v>
      </c>
      <c r="O71" s="2">
        <v>25.167162999999999</v>
      </c>
      <c r="P71" s="2">
        <v>24.018934999999999</v>
      </c>
      <c r="Q71" s="2">
        <v>22.545546999999999</v>
      </c>
      <c r="R71" s="2"/>
      <c r="S71" s="2"/>
      <c r="T71" s="2"/>
      <c r="U71" s="2"/>
      <c r="V71" s="2"/>
      <c r="W71" s="2"/>
      <c r="X71" s="2"/>
      <c r="Y71" s="2"/>
      <c r="Z71" s="2">
        <f t="shared" si="7"/>
        <v>24.353341374999996</v>
      </c>
      <c r="AA71" s="2">
        <f t="shared" si="5"/>
        <v>0.81271892175646054</v>
      </c>
      <c r="AC71" s="2"/>
    </row>
    <row r="72" spans="1:29">
      <c r="A72" t="s">
        <v>338</v>
      </c>
      <c r="B72" s="2">
        <v>-13.226512</v>
      </c>
      <c r="C72" s="2" t="s">
        <v>338</v>
      </c>
      <c r="D72" s="2">
        <v>-22.374269000000002</v>
      </c>
      <c r="E72" s="2">
        <f t="shared" si="6"/>
        <v>9.1477570000000021</v>
      </c>
      <c r="F72" s="2" t="s">
        <v>267</v>
      </c>
      <c r="G72" s="2">
        <v>-6.5</v>
      </c>
      <c r="H72" s="2">
        <v>-9</v>
      </c>
      <c r="I72" s="2">
        <f t="shared" si="4"/>
        <v>2.2734880000000004</v>
      </c>
      <c r="J72" s="2">
        <v>22.787316000000001</v>
      </c>
      <c r="K72" s="2">
        <v>23.600304999999999</v>
      </c>
      <c r="L72" s="2">
        <v>23.066724000000001</v>
      </c>
      <c r="M72" s="2">
        <v>23.611671000000001</v>
      </c>
      <c r="N72" s="2">
        <v>21.689872999999999</v>
      </c>
      <c r="O72" s="2">
        <v>22.912206000000001</v>
      </c>
      <c r="P72" s="2">
        <v>22.729137999999999</v>
      </c>
      <c r="Q72" s="2">
        <v>23.319538999999999</v>
      </c>
      <c r="R72" s="2"/>
      <c r="S72" s="2"/>
      <c r="T72" s="2"/>
      <c r="U72" s="2"/>
      <c r="V72" s="2"/>
      <c r="W72" s="2"/>
      <c r="X72" s="2"/>
      <c r="Y72" s="2"/>
      <c r="Z72" s="2">
        <f t="shared" si="7"/>
        <v>22.964596499999999</v>
      </c>
      <c r="AA72" s="2">
        <f t="shared" si="5"/>
        <v>0.57811966288671612</v>
      </c>
      <c r="AC72" s="2"/>
    </row>
    <row r="73" spans="1:29">
      <c r="A73" t="s">
        <v>339</v>
      </c>
      <c r="B73" s="2">
        <v>-12.517859</v>
      </c>
      <c r="C73" s="2" t="s">
        <v>339</v>
      </c>
      <c r="D73" s="2">
        <v>-24.584644000000001</v>
      </c>
      <c r="E73" s="2">
        <f t="shared" si="6"/>
        <v>12.066785000000001</v>
      </c>
      <c r="F73" s="2" t="s">
        <v>267</v>
      </c>
      <c r="G73" s="2">
        <v>-6.5</v>
      </c>
      <c r="H73" s="2">
        <v>-9</v>
      </c>
      <c r="I73" s="2">
        <f t="shared" si="4"/>
        <v>2.9821410000000004</v>
      </c>
      <c r="J73" s="2">
        <v>22.291361999999999</v>
      </c>
      <c r="K73" s="2">
        <v>21.649730999999999</v>
      </c>
      <c r="L73" s="2">
        <v>20.673522999999999</v>
      </c>
      <c r="M73" s="2">
        <v>22.073260000000001</v>
      </c>
      <c r="N73" s="2">
        <v>22.038875999999998</v>
      </c>
      <c r="O73" s="2">
        <v>22.216245000000001</v>
      </c>
      <c r="P73" s="2">
        <v>22.775445000000001</v>
      </c>
      <c r="Q73" s="2">
        <v>22.361370000000001</v>
      </c>
      <c r="R73" s="2">
        <v>22.145636</v>
      </c>
      <c r="S73" s="2">
        <v>21.987147</v>
      </c>
      <c r="T73" s="2">
        <v>22.563659999999999</v>
      </c>
      <c r="U73" s="2">
        <v>21.579165</v>
      </c>
      <c r="V73" s="2">
        <v>22.019110999999999</v>
      </c>
      <c r="W73" s="2">
        <v>22.410889999999998</v>
      </c>
      <c r="X73" s="2">
        <v>22.536686</v>
      </c>
      <c r="Y73" s="2">
        <v>21.935977999999999</v>
      </c>
      <c r="Z73" s="2">
        <f t="shared" si="7"/>
        <v>22.078630312499996</v>
      </c>
      <c r="AA73" s="2">
        <f t="shared" si="5"/>
        <v>0.47639646937906666</v>
      </c>
      <c r="AC73" s="2"/>
    </row>
    <row r="74" spans="1:29">
      <c r="A74" t="s">
        <v>340</v>
      </c>
      <c r="B74" s="2">
        <v>-13.823798</v>
      </c>
      <c r="C74" s="2" t="s">
        <v>340</v>
      </c>
      <c r="D74" s="2">
        <v>-23.455494999999999</v>
      </c>
      <c r="E74" s="2">
        <f t="shared" si="6"/>
        <v>9.6316969999999991</v>
      </c>
      <c r="F74" s="2" t="s">
        <v>267</v>
      </c>
      <c r="G74" s="2">
        <v>-6.5</v>
      </c>
      <c r="H74" s="2">
        <v>-9</v>
      </c>
      <c r="I74" s="2">
        <f t="shared" si="4"/>
        <v>1.676202</v>
      </c>
      <c r="J74" s="2">
        <v>20.837425</v>
      </c>
      <c r="K74" s="2">
        <v>20.461587999999999</v>
      </c>
      <c r="L74" s="2">
        <v>20.788157999999999</v>
      </c>
      <c r="M74" s="2">
        <v>20.785007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>
        <f t="shared" si="7"/>
        <v>20.718044499999998</v>
      </c>
      <c r="AA74" s="2">
        <f t="shared" si="5"/>
        <v>0.14951715575561919</v>
      </c>
      <c r="AC74" s="2"/>
    </row>
    <row r="75" spans="1:29">
      <c r="A75" t="s">
        <v>341</v>
      </c>
      <c r="B75" s="2">
        <v>-13.243999000000001</v>
      </c>
      <c r="C75" s="2" t="s">
        <v>341</v>
      </c>
      <c r="D75" s="2">
        <v>-21.851658</v>
      </c>
      <c r="E75" s="2">
        <f t="shared" si="6"/>
        <v>8.6076589999999999</v>
      </c>
      <c r="F75" s="2" t="s">
        <v>267</v>
      </c>
      <c r="G75" s="2">
        <v>-6.5</v>
      </c>
      <c r="H75" s="2">
        <v>-9</v>
      </c>
      <c r="I75" s="2">
        <f t="shared" si="4"/>
        <v>2.2560009999999995</v>
      </c>
      <c r="J75" s="2">
        <v>23.475449999999999</v>
      </c>
      <c r="K75" s="2">
        <v>23.525967999999999</v>
      </c>
      <c r="L75" s="2">
        <v>23.455753000000001</v>
      </c>
      <c r="M75" s="2">
        <v>22.559683</v>
      </c>
      <c r="N75" s="2">
        <v>24.439883999999999</v>
      </c>
      <c r="O75" s="2">
        <v>24.031383999999999</v>
      </c>
      <c r="P75" s="2">
        <v>23.872934000000001</v>
      </c>
      <c r="Q75" s="2">
        <v>24.663782999999999</v>
      </c>
      <c r="R75" s="2"/>
      <c r="S75" s="2"/>
      <c r="T75" s="2"/>
      <c r="U75" s="2"/>
      <c r="V75" s="2"/>
      <c r="W75" s="2"/>
      <c r="X75" s="2"/>
      <c r="Y75" s="2"/>
      <c r="Z75" s="2">
        <f t="shared" si="7"/>
        <v>23.753104875000002</v>
      </c>
      <c r="AA75" s="2">
        <f t="shared" si="5"/>
        <v>0.61584858157148414</v>
      </c>
      <c r="AC75" s="2"/>
    </row>
    <row r="76" spans="1:29">
      <c r="A76" t="s">
        <v>342</v>
      </c>
      <c r="B76" s="2">
        <v>-13.151569</v>
      </c>
      <c r="C76" s="2" t="s">
        <v>342</v>
      </c>
      <c r="D76" s="2">
        <v>-21.361536000000001</v>
      </c>
      <c r="E76" s="2">
        <f t="shared" si="6"/>
        <v>8.2099670000000007</v>
      </c>
      <c r="F76" s="2" t="s">
        <v>267</v>
      </c>
      <c r="G76" s="2">
        <v>-6.5</v>
      </c>
      <c r="H76" s="2">
        <v>-9</v>
      </c>
      <c r="I76" s="2">
        <f t="shared" si="4"/>
        <v>2.3484309999999997</v>
      </c>
      <c r="J76" s="2">
        <v>21.447033000000001</v>
      </c>
      <c r="K76" s="2">
        <v>21.878347999999999</v>
      </c>
      <c r="L76" s="2">
        <v>22.068072999999998</v>
      </c>
      <c r="M76" s="2">
        <v>20.974843</v>
      </c>
      <c r="N76" s="2">
        <v>21.305073</v>
      </c>
      <c r="O76" s="2">
        <v>21.410339</v>
      </c>
      <c r="P76" s="2">
        <v>20.330772</v>
      </c>
      <c r="Q76" s="2">
        <v>21.507717</v>
      </c>
      <c r="R76" s="2"/>
      <c r="S76" s="2"/>
      <c r="T76" s="2"/>
      <c r="U76" s="2"/>
      <c r="V76" s="2"/>
      <c r="W76" s="2"/>
      <c r="X76" s="2"/>
      <c r="Y76" s="2"/>
      <c r="Z76" s="2">
        <f t="shared" si="7"/>
        <v>21.365274749999998</v>
      </c>
      <c r="AA76" s="2">
        <f t="shared" si="5"/>
        <v>0.50155155201054569</v>
      </c>
      <c r="AC76" s="2"/>
    </row>
    <row r="77" spans="1:29">
      <c r="A77" t="s">
        <v>343</v>
      </c>
      <c r="B77" s="2">
        <v>-12.498904</v>
      </c>
      <c r="C77" s="2" t="s">
        <v>343</v>
      </c>
      <c r="D77" s="2">
        <v>-21.066627</v>
      </c>
      <c r="E77" s="2">
        <f t="shared" si="6"/>
        <v>8.5677230000000009</v>
      </c>
      <c r="F77" s="2" t="s">
        <v>267</v>
      </c>
      <c r="G77" s="2">
        <v>-6.5</v>
      </c>
      <c r="H77" s="2">
        <v>-9</v>
      </c>
      <c r="I77" s="2">
        <f t="shared" si="4"/>
        <v>3.0010960000000004</v>
      </c>
      <c r="J77" s="2">
        <v>24.073504</v>
      </c>
      <c r="K77" s="2">
        <v>24.206029999999998</v>
      </c>
      <c r="L77" s="2">
        <v>23.877541999999998</v>
      </c>
      <c r="M77" s="2">
        <v>24.9069</v>
      </c>
      <c r="N77" s="2">
        <v>23.104002999999999</v>
      </c>
      <c r="O77" s="2">
        <v>24.731895000000002</v>
      </c>
      <c r="P77" s="2">
        <v>24.724920999999998</v>
      </c>
      <c r="Q77" s="2">
        <v>24.497363</v>
      </c>
      <c r="R77" s="2">
        <v>23.389659000000002</v>
      </c>
      <c r="S77" s="2">
        <v>24.210720999999999</v>
      </c>
      <c r="T77" s="2">
        <v>24.205777000000001</v>
      </c>
      <c r="U77" s="2">
        <v>24.152121999999999</v>
      </c>
      <c r="V77" s="2">
        <v>24.397687999999999</v>
      </c>
      <c r="W77" s="2">
        <v>23.199659</v>
      </c>
      <c r="X77" s="2">
        <v>24.844787</v>
      </c>
      <c r="Y77" s="2">
        <v>23.242215999999999</v>
      </c>
      <c r="Z77" s="2">
        <f t="shared" si="7"/>
        <v>24.110299187500001</v>
      </c>
      <c r="AA77" s="2">
        <f t="shared" si="5"/>
        <v>0.57938703622332832</v>
      </c>
      <c r="AC77" s="2"/>
    </row>
    <row r="78" spans="1:29">
      <c r="A78" t="s">
        <v>344</v>
      </c>
      <c r="B78" s="2">
        <v>-13.149032</v>
      </c>
      <c r="C78" s="2" t="s">
        <v>344</v>
      </c>
      <c r="D78" s="2">
        <v>-24.206682000000001</v>
      </c>
      <c r="E78" s="2">
        <f t="shared" si="6"/>
        <v>11.057650000000001</v>
      </c>
      <c r="F78" s="2" t="s">
        <v>267</v>
      </c>
      <c r="G78" s="2">
        <v>-6.5</v>
      </c>
      <c r="H78" s="2">
        <v>-9</v>
      </c>
      <c r="I78" s="2">
        <f t="shared" si="4"/>
        <v>2.3509679999999999</v>
      </c>
      <c r="J78" s="2">
        <v>22.118879</v>
      </c>
      <c r="K78" s="2">
        <v>21.885853000000001</v>
      </c>
      <c r="L78" s="2">
        <v>22.680709</v>
      </c>
      <c r="M78" s="2">
        <v>22.697966999999998</v>
      </c>
      <c r="N78" s="2">
        <v>23.126307000000001</v>
      </c>
      <c r="O78" s="2">
        <v>22.623248</v>
      </c>
      <c r="P78" s="2">
        <v>22.545960999999998</v>
      </c>
      <c r="Q78" s="2">
        <v>22.583953999999999</v>
      </c>
      <c r="R78" s="2">
        <v>23.291995</v>
      </c>
      <c r="S78" s="2">
        <v>23.102633000000001</v>
      </c>
      <c r="T78" s="2">
        <v>23.585173000000001</v>
      </c>
      <c r="U78" s="2">
        <v>20.847650999999999</v>
      </c>
      <c r="V78" s="2">
        <v>22.330825999999998</v>
      </c>
      <c r="W78" s="2">
        <v>23.043313999999999</v>
      </c>
      <c r="X78" s="2">
        <v>23.134999000000001</v>
      </c>
      <c r="Y78" s="2">
        <v>22.890543000000001</v>
      </c>
      <c r="Z78" s="2">
        <f t="shared" si="7"/>
        <v>22.655625749999999</v>
      </c>
      <c r="AA78" s="2">
        <f t="shared" si="5"/>
        <v>0.63251558481624626</v>
      </c>
      <c r="AC78" s="2"/>
    </row>
    <row r="79" spans="1:29">
      <c r="A79" t="s">
        <v>345</v>
      </c>
      <c r="B79" s="2">
        <v>-12.325288</v>
      </c>
      <c r="C79" s="2" t="s">
        <v>345</v>
      </c>
      <c r="D79" s="2">
        <v>-21.356632999999999</v>
      </c>
      <c r="E79" s="2">
        <f t="shared" si="6"/>
        <v>9.0313449999999982</v>
      </c>
      <c r="F79" s="2" t="s">
        <v>267</v>
      </c>
      <c r="G79" s="2">
        <v>-6.5</v>
      </c>
      <c r="H79" s="2">
        <v>-9</v>
      </c>
      <c r="I79" s="2">
        <f t="shared" si="4"/>
        <v>3.1747119999999995</v>
      </c>
      <c r="J79" s="2">
        <v>22.950348999999999</v>
      </c>
      <c r="K79" s="2">
        <v>21.776278000000001</v>
      </c>
      <c r="L79" s="2">
        <v>22.832846</v>
      </c>
      <c r="M79" s="2">
        <v>21.937441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>
        <f t="shared" si="7"/>
        <v>22.374228500000001</v>
      </c>
      <c r="AA79" s="2">
        <f t="shared" si="5"/>
        <v>0.5221525070400882</v>
      </c>
      <c r="AC79" s="2"/>
    </row>
    <row r="80" spans="1:29">
      <c r="A80" t="s">
        <v>346</v>
      </c>
      <c r="B80" s="2">
        <v>-13.989751</v>
      </c>
      <c r="C80" s="2" t="s">
        <v>346</v>
      </c>
      <c r="D80" s="2">
        <v>-22.111854999999998</v>
      </c>
      <c r="E80" s="2">
        <f t="shared" si="6"/>
        <v>8.1221039999999984</v>
      </c>
      <c r="F80" s="2" t="s">
        <v>267</v>
      </c>
      <c r="G80" s="2">
        <v>-6.5</v>
      </c>
      <c r="H80" s="2">
        <v>-9</v>
      </c>
      <c r="I80" s="2">
        <f t="shared" si="4"/>
        <v>1.510249</v>
      </c>
      <c r="J80" s="2">
        <v>23.078174000000001</v>
      </c>
      <c r="K80" s="2">
        <v>22.378339</v>
      </c>
      <c r="L80" s="2">
        <v>22.53227</v>
      </c>
      <c r="M80" s="2">
        <v>22.576046000000002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>
        <f t="shared" si="7"/>
        <v>22.641207250000001</v>
      </c>
      <c r="AA80" s="2">
        <f t="shared" si="5"/>
        <v>0.26275129419412474</v>
      </c>
      <c r="AC80" s="2"/>
    </row>
    <row r="81" spans="1:29">
      <c r="A81" t="s">
        <v>347</v>
      </c>
      <c r="B81" s="2">
        <v>-15.060905</v>
      </c>
      <c r="C81" s="2" t="s">
        <v>347</v>
      </c>
      <c r="D81" s="2">
        <v>-23.398647</v>
      </c>
      <c r="E81" s="2">
        <f t="shared" si="6"/>
        <v>8.3377420000000004</v>
      </c>
      <c r="F81" s="2" t="s">
        <v>267</v>
      </c>
      <c r="G81" s="2">
        <v>-6.5</v>
      </c>
      <c r="H81" s="2">
        <v>-9</v>
      </c>
      <c r="I81" s="2">
        <f t="shared" si="4"/>
        <v>0.43909500000000001</v>
      </c>
      <c r="J81" s="2">
        <v>21.603745</v>
      </c>
      <c r="K81" s="2">
        <v>21.146173999999998</v>
      </c>
      <c r="L81" s="2">
        <v>21.397811999999998</v>
      </c>
      <c r="M81" s="2">
        <v>20.841951999999999</v>
      </c>
      <c r="N81" s="2">
        <v>21.351859000000001</v>
      </c>
      <c r="O81" s="2">
        <v>21.058</v>
      </c>
      <c r="P81" s="2">
        <v>21.089703</v>
      </c>
      <c r="Q81" s="2">
        <v>20.844246999999999</v>
      </c>
      <c r="R81" s="2"/>
      <c r="S81" s="2"/>
      <c r="T81" s="2"/>
      <c r="U81" s="2"/>
      <c r="V81" s="2"/>
      <c r="W81" s="2"/>
      <c r="X81" s="2"/>
      <c r="Y81" s="2"/>
      <c r="Z81" s="2">
        <f t="shared" si="7"/>
        <v>21.166686499999997</v>
      </c>
      <c r="AA81" s="2">
        <f t="shared" si="5"/>
        <v>0.2515719797071011</v>
      </c>
      <c r="AC81" s="2"/>
    </row>
    <row r="82" spans="1:29">
      <c r="A82" t="s">
        <v>348</v>
      </c>
      <c r="B82" s="2">
        <v>-12.812047</v>
      </c>
      <c r="C82" s="2" t="s">
        <v>348</v>
      </c>
      <c r="D82" s="2">
        <v>-23.259951000000001</v>
      </c>
      <c r="E82" s="2">
        <f t="shared" si="6"/>
        <v>10.447904000000001</v>
      </c>
      <c r="F82" s="2" t="s">
        <v>267</v>
      </c>
      <c r="G82" s="2">
        <v>-6.5</v>
      </c>
      <c r="H82" s="2">
        <v>-9</v>
      </c>
      <c r="I82" s="2">
        <f t="shared" si="4"/>
        <v>2.6879530000000003</v>
      </c>
      <c r="J82" s="2">
        <v>22.142828999999999</v>
      </c>
      <c r="K82" s="2">
        <v>22.907793999999999</v>
      </c>
      <c r="L82" s="2">
        <v>21.592842000000001</v>
      </c>
      <c r="M82" s="2">
        <v>22.637715</v>
      </c>
      <c r="N82" s="2">
        <v>21.100788999999999</v>
      </c>
      <c r="O82" s="2">
        <v>22.004963</v>
      </c>
      <c r="P82" s="2">
        <v>22.681298999999999</v>
      </c>
      <c r="Q82" s="2">
        <v>22.202734</v>
      </c>
      <c r="R82" s="2">
        <v>22.145123000000002</v>
      </c>
      <c r="S82" s="2">
        <v>21.326903999999999</v>
      </c>
      <c r="T82" s="2">
        <v>22.577618999999999</v>
      </c>
      <c r="U82" s="2">
        <v>21.287687999999999</v>
      </c>
      <c r="V82" s="2">
        <v>22.322209999999998</v>
      </c>
      <c r="W82" s="2">
        <v>21.746108</v>
      </c>
      <c r="X82" s="2">
        <v>22.043253</v>
      </c>
      <c r="Y82" s="2">
        <v>22.971971</v>
      </c>
      <c r="Z82" s="2">
        <f t="shared" si="7"/>
        <v>22.105740062499997</v>
      </c>
      <c r="AA82" s="2">
        <f t="shared" si="5"/>
        <v>0.55800745370788607</v>
      </c>
      <c r="AC82" s="2"/>
    </row>
    <row r="83" spans="1:29">
      <c r="A83" t="s">
        <v>349</v>
      </c>
      <c r="B83" s="2">
        <v>-13.534107000000001</v>
      </c>
      <c r="C83" s="2" t="s">
        <v>349</v>
      </c>
      <c r="D83" s="2">
        <v>-19.670302</v>
      </c>
      <c r="E83" s="2">
        <f t="shared" si="6"/>
        <v>6.136194999999999</v>
      </c>
      <c r="F83" s="2" t="s">
        <v>267</v>
      </c>
      <c r="G83" s="2">
        <v>-6.5</v>
      </c>
      <c r="H83" s="2">
        <v>-9</v>
      </c>
      <c r="I83" s="2">
        <f t="shared" si="4"/>
        <v>1.9658929999999994</v>
      </c>
      <c r="J83" s="2">
        <v>22.668392999999998</v>
      </c>
      <c r="K83" s="2">
        <v>22.083517000000001</v>
      </c>
      <c r="L83" s="2">
        <v>23.296835000000002</v>
      </c>
      <c r="M83" s="2">
        <v>23.893274999999999</v>
      </c>
      <c r="N83" s="2">
        <v>22.912320000000001</v>
      </c>
      <c r="O83" s="2">
        <v>23.605094999999999</v>
      </c>
      <c r="P83" s="2">
        <v>23.058686000000002</v>
      </c>
      <c r="Q83" s="2">
        <v>22.763905999999999</v>
      </c>
      <c r="R83" s="2"/>
      <c r="S83" s="2"/>
      <c r="T83" s="2"/>
      <c r="U83" s="2"/>
      <c r="V83" s="2"/>
      <c r="W83" s="2"/>
      <c r="X83" s="2"/>
      <c r="Y83" s="2"/>
      <c r="Z83" s="2">
        <f t="shared" si="7"/>
        <v>23.035253375</v>
      </c>
      <c r="AA83" s="2">
        <f t="shared" si="5"/>
        <v>0.53139266270972751</v>
      </c>
      <c r="AC83" s="2"/>
    </row>
    <row r="84" spans="1:29">
      <c r="A84" t="s">
        <v>350</v>
      </c>
      <c r="B84" s="2">
        <v>-13.095571</v>
      </c>
      <c r="C84" s="2" t="s">
        <v>350</v>
      </c>
      <c r="D84" s="2">
        <v>-23.020629</v>
      </c>
      <c r="E84" s="2">
        <f t="shared" si="6"/>
        <v>9.9250579999999999</v>
      </c>
      <c r="F84" s="2" t="s">
        <v>267</v>
      </c>
      <c r="G84" s="2">
        <v>-6.5</v>
      </c>
      <c r="H84" s="2">
        <v>-9</v>
      </c>
      <c r="I84" s="2">
        <f t="shared" si="4"/>
        <v>2.4044290000000004</v>
      </c>
      <c r="J84" s="2">
        <v>23.422782000000002</v>
      </c>
      <c r="K84" s="2">
        <v>23.776603000000001</v>
      </c>
      <c r="L84" s="2">
        <v>23.578484</v>
      </c>
      <c r="M84" s="2">
        <v>24.076438</v>
      </c>
      <c r="N84" s="2">
        <v>24.718865000000001</v>
      </c>
      <c r="O84" s="2">
        <v>24.528524999999998</v>
      </c>
      <c r="P84" s="2">
        <v>21.565273999999999</v>
      </c>
      <c r="Q84" s="2">
        <v>23.722429000000002</v>
      </c>
      <c r="R84" s="2">
        <v>23.983329000000001</v>
      </c>
      <c r="S84" s="2">
        <v>23.69333</v>
      </c>
      <c r="T84" s="2">
        <v>24.724128</v>
      </c>
      <c r="U84" s="2">
        <v>24.442543000000001</v>
      </c>
      <c r="V84" s="2">
        <v>24.224007</v>
      </c>
      <c r="W84" s="2">
        <v>22.671609</v>
      </c>
      <c r="X84" s="2">
        <v>24.110811999999999</v>
      </c>
      <c r="Y84" s="2">
        <v>22.005682</v>
      </c>
      <c r="Z84" s="2">
        <f t="shared" si="7"/>
        <v>23.702802499999997</v>
      </c>
      <c r="AA84" s="2">
        <f t="shared" si="5"/>
        <v>0.8864726817516716</v>
      </c>
      <c r="AC84" s="2"/>
    </row>
    <row r="85" spans="1:29">
      <c r="A85" t="s">
        <v>351</v>
      </c>
      <c r="B85" s="2">
        <v>-14.582846999999999</v>
      </c>
      <c r="C85" s="2" t="s">
        <v>351</v>
      </c>
      <c r="D85" s="2">
        <v>-23.883514999999999</v>
      </c>
      <c r="E85" s="2">
        <f t="shared" si="6"/>
        <v>9.3006679999999999</v>
      </c>
      <c r="F85" s="2" t="s">
        <v>267</v>
      </c>
      <c r="G85" s="2">
        <v>-6.5</v>
      </c>
      <c r="H85" s="2">
        <v>-9</v>
      </c>
      <c r="I85" s="2">
        <f t="shared" si="4"/>
        <v>0.91715300000000077</v>
      </c>
      <c r="J85" s="2">
        <v>20.573786999999999</v>
      </c>
      <c r="K85" s="2">
        <v>21.599029999999999</v>
      </c>
      <c r="L85" s="2">
        <v>20.236685000000001</v>
      </c>
      <c r="M85" s="2">
        <v>20.941407999999999</v>
      </c>
      <c r="N85" s="2">
        <v>22.144577999999999</v>
      </c>
      <c r="O85" s="2">
        <v>21.553913999999999</v>
      </c>
      <c r="P85" s="2">
        <v>21.307378</v>
      </c>
      <c r="Q85" s="2">
        <v>21.630216000000001</v>
      </c>
      <c r="R85" s="2">
        <v>21.127193999999999</v>
      </c>
      <c r="S85" s="2">
        <v>21.935934</v>
      </c>
      <c r="T85" s="2">
        <v>21.445032999999999</v>
      </c>
      <c r="U85" s="2">
        <v>21.121148000000002</v>
      </c>
      <c r="V85" s="2">
        <v>21.541575999999999</v>
      </c>
      <c r="W85" s="2">
        <v>20.628133999999999</v>
      </c>
      <c r="X85" s="2">
        <v>21.923311999999999</v>
      </c>
      <c r="Y85" s="2">
        <v>20.413118999999998</v>
      </c>
      <c r="Z85" s="2">
        <f t="shared" si="7"/>
        <v>21.257652874999998</v>
      </c>
      <c r="AA85" s="2">
        <f t="shared" si="5"/>
        <v>0.55375735814906712</v>
      </c>
      <c r="AC85" s="2"/>
    </row>
    <row r="86" spans="1:29">
      <c r="A86" t="s">
        <v>352</v>
      </c>
      <c r="B86" s="2">
        <v>-14.383291</v>
      </c>
      <c r="C86" s="2" t="s">
        <v>352</v>
      </c>
      <c r="D86" s="2">
        <v>-23.289207999999999</v>
      </c>
      <c r="E86" s="2">
        <f t="shared" si="6"/>
        <v>8.9059169999999988</v>
      </c>
      <c r="F86" s="2" t="s">
        <v>267</v>
      </c>
      <c r="G86" s="2">
        <v>-6.5</v>
      </c>
      <c r="H86" s="2">
        <v>-9</v>
      </c>
      <c r="I86" s="2">
        <f t="shared" si="4"/>
        <v>1.1167090000000002</v>
      </c>
      <c r="J86" s="2">
        <v>20.280781000000001</v>
      </c>
      <c r="K86" s="2">
        <v>20.971648999999999</v>
      </c>
      <c r="L86" s="2">
        <v>22.060862</v>
      </c>
      <c r="M86" s="2">
        <v>21.097144</v>
      </c>
      <c r="N86" s="2">
        <v>21.219380999999998</v>
      </c>
      <c r="O86" s="2">
        <v>21.042611000000001</v>
      </c>
      <c r="P86" s="2">
        <v>21.766663000000001</v>
      </c>
      <c r="Q86" s="2">
        <v>21.149877</v>
      </c>
      <c r="R86" s="2"/>
      <c r="S86" s="2"/>
      <c r="T86" s="2"/>
      <c r="U86" s="2"/>
      <c r="V86" s="2"/>
      <c r="W86" s="2"/>
      <c r="X86" s="2"/>
      <c r="Y86" s="2"/>
      <c r="Z86" s="2">
        <f t="shared" si="7"/>
        <v>21.198620999999999</v>
      </c>
      <c r="AA86" s="2">
        <f t="shared" si="5"/>
        <v>0.49969008732838593</v>
      </c>
      <c r="AC86" s="2"/>
    </row>
    <row r="87" spans="1:29">
      <c r="A87" t="s">
        <v>353</v>
      </c>
      <c r="B87" s="2">
        <v>-14.086302999999999</v>
      </c>
      <c r="C87" s="2" t="s">
        <v>353</v>
      </c>
      <c r="D87" s="2">
        <v>-23.017548999999999</v>
      </c>
      <c r="E87" s="2">
        <f t="shared" si="6"/>
        <v>8.9312459999999998</v>
      </c>
      <c r="F87" s="2" t="s">
        <v>267</v>
      </c>
      <c r="G87" s="2">
        <v>-6.5</v>
      </c>
      <c r="H87" s="2">
        <v>-9</v>
      </c>
      <c r="I87" s="2">
        <f t="shared" si="4"/>
        <v>1.4136970000000009</v>
      </c>
      <c r="J87" s="2">
        <v>23.965685000000001</v>
      </c>
      <c r="K87" s="2">
        <v>24.138483000000001</v>
      </c>
      <c r="L87" s="2">
        <v>23.659953999999999</v>
      </c>
      <c r="M87" s="2">
        <v>24.888726999999999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>
        <f t="shared" si="7"/>
        <v>24.163212250000001</v>
      </c>
      <c r="AA87" s="2">
        <f t="shared" si="5"/>
        <v>0.45256741734208777</v>
      </c>
      <c r="AC87" s="2"/>
    </row>
    <row r="88" spans="1:29">
      <c r="A88" t="s">
        <v>354</v>
      </c>
      <c r="B88" s="2">
        <v>-16.495018999999999</v>
      </c>
      <c r="C88" s="2" t="s">
        <v>354</v>
      </c>
      <c r="D88" s="2">
        <v>-22.920197000000002</v>
      </c>
      <c r="E88" s="2">
        <f t="shared" si="6"/>
        <v>6.4251780000000025</v>
      </c>
      <c r="F88" s="2" t="s">
        <v>267</v>
      </c>
      <c r="G88" s="2">
        <v>-6.5</v>
      </c>
      <c r="H88" s="2">
        <v>-9</v>
      </c>
      <c r="I88" s="2">
        <f t="shared" si="4"/>
        <v>-0.99501899999999921</v>
      </c>
      <c r="J88" s="2">
        <v>21.309325999999999</v>
      </c>
      <c r="K88" s="2">
        <v>21.438092000000001</v>
      </c>
      <c r="L88" s="2">
        <v>20.114028000000001</v>
      </c>
      <c r="M88" s="2">
        <v>20.881765000000001</v>
      </c>
      <c r="N88" s="2">
        <v>21.402857999999998</v>
      </c>
      <c r="O88" s="2">
        <v>21.388007999999999</v>
      </c>
      <c r="P88" s="2">
        <v>21.879052000000001</v>
      </c>
      <c r="Q88" s="2">
        <v>20.884450999999999</v>
      </c>
      <c r="R88" s="2">
        <v>20.979631999999999</v>
      </c>
      <c r="S88" s="2">
        <v>21.405619000000002</v>
      </c>
      <c r="T88" s="2">
        <v>21.436069</v>
      </c>
      <c r="U88" s="2">
        <v>21.134159</v>
      </c>
      <c r="V88" s="2">
        <v>20.564229999999998</v>
      </c>
      <c r="W88" s="2">
        <v>21.691991999999999</v>
      </c>
      <c r="X88" s="2">
        <v>20.532012000000002</v>
      </c>
      <c r="Y88" s="2">
        <v>20.659970000000001</v>
      </c>
      <c r="Z88" s="2">
        <f t="shared" si="7"/>
        <v>21.106328937499999</v>
      </c>
      <c r="AA88" s="2">
        <f t="shared" si="5"/>
        <v>0.45969054689805555</v>
      </c>
      <c r="AC88" s="2"/>
    </row>
    <row r="89" spans="1:29">
      <c r="A89" t="s">
        <v>355</v>
      </c>
      <c r="B89" s="2">
        <v>-15.436927000000001</v>
      </c>
      <c r="C89" s="2" t="s">
        <v>355</v>
      </c>
      <c r="D89" s="2">
        <v>-24.717255000000002</v>
      </c>
      <c r="E89" s="2">
        <f t="shared" si="6"/>
        <v>9.2803280000000008</v>
      </c>
      <c r="F89" s="2" t="s">
        <v>267</v>
      </c>
      <c r="G89" s="2">
        <v>-6.5</v>
      </c>
      <c r="H89" s="2">
        <v>-9</v>
      </c>
      <c r="I89" s="2">
        <f t="shared" si="4"/>
        <v>6.3072999999999269E-2</v>
      </c>
      <c r="J89" s="2">
        <v>21.058702</v>
      </c>
      <c r="K89" s="2">
        <v>21.594193000000001</v>
      </c>
      <c r="L89" s="2">
        <v>20.461375</v>
      </c>
      <c r="M89" s="2">
        <v>21.779934000000001</v>
      </c>
      <c r="N89" s="2">
        <v>21.715551999999999</v>
      </c>
      <c r="O89" s="2">
        <v>20.974909</v>
      </c>
      <c r="P89" s="2">
        <v>21.361062</v>
      </c>
      <c r="Q89" s="2">
        <v>20.02515</v>
      </c>
      <c r="R89" s="2"/>
      <c r="S89" s="2"/>
      <c r="T89" s="2"/>
      <c r="U89" s="2"/>
      <c r="V89" s="2"/>
      <c r="W89" s="2"/>
      <c r="X89" s="2"/>
      <c r="Y89" s="2"/>
      <c r="Z89" s="2">
        <f t="shared" si="7"/>
        <v>21.121359625</v>
      </c>
      <c r="AA89" s="2">
        <f t="shared" si="5"/>
        <v>0.58421340554221646</v>
      </c>
      <c r="AC89" s="2"/>
    </row>
    <row r="90" spans="1:29">
      <c r="A90" t="s">
        <v>356</v>
      </c>
      <c r="B90" s="2">
        <v>-15.86087</v>
      </c>
      <c r="C90" s="2" t="s">
        <v>356</v>
      </c>
      <c r="D90" s="2">
        <v>-23.516441</v>
      </c>
      <c r="E90" s="2">
        <f t="shared" si="6"/>
        <v>7.6555710000000001</v>
      </c>
      <c r="F90" s="2" t="s">
        <v>267</v>
      </c>
      <c r="G90" s="2">
        <v>-6.5</v>
      </c>
      <c r="H90" s="2">
        <v>-9</v>
      </c>
      <c r="I90" s="2">
        <f t="shared" si="4"/>
        <v>-0.36087000000000025</v>
      </c>
      <c r="J90" s="2">
        <v>20.375771</v>
      </c>
      <c r="K90" s="2">
        <v>20.875449</v>
      </c>
      <c r="L90" s="2">
        <v>20.803318000000001</v>
      </c>
      <c r="M90" s="2">
        <v>20.279710000000001</v>
      </c>
      <c r="N90" s="2">
        <v>20.303189</v>
      </c>
      <c r="O90" s="2">
        <v>20.504642</v>
      </c>
      <c r="P90" s="2">
        <v>20.046337000000001</v>
      </c>
      <c r="Q90" s="2">
        <v>20.898948000000001</v>
      </c>
      <c r="R90" s="2"/>
      <c r="S90" s="2"/>
      <c r="T90" s="2"/>
      <c r="U90" s="2"/>
      <c r="V90" s="2"/>
      <c r="W90" s="2"/>
      <c r="X90" s="2"/>
      <c r="Y90" s="2"/>
      <c r="Z90" s="2">
        <f t="shared" si="7"/>
        <v>20.510920500000001</v>
      </c>
      <c r="AA90" s="2">
        <f t="shared" si="5"/>
        <v>0.29573974472118197</v>
      </c>
      <c r="AC90" s="2"/>
    </row>
    <row r="91" spans="1:29">
      <c r="A91" t="s">
        <v>357</v>
      </c>
      <c r="B91" s="2">
        <v>-13.228062</v>
      </c>
      <c r="C91" s="2" t="s">
        <v>357</v>
      </c>
      <c r="D91" s="2">
        <v>-22.367376</v>
      </c>
      <c r="E91" s="2">
        <f t="shared" si="6"/>
        <v>9.1393140000000006</v>
      </c>
      <c r="F91" s="2" t="s">
        <v>267</v>
      </c>
      <c r="G91" s="2">
        <v>-6.5</v>
      </c>
      <c r="H91" s="2">
        <v>-9</v>
      </c>
      <c r="I91" s="2">
        <f t="shared" si="4"/>
        <v>2.2719380000000005</v>
      </c>
      <c r="J91" s="2">
        <v>20.949973</v>
      </c>
      <c r="K91" s="2">
        <v>22.192216999999999</v>
      </c>
      <c r="L91" s="2">
        <v>21.480267999999999</v>
      </c>
      <c r="M91" s="2">
        <v>22.245211000000001</v>
      </c>
      <c r="N91" s="2">
        <v>22.248467999999999</v>
      </c>
      <c r="O91" s="2">
        <v>22.609238000000001</v>
      </c>
      <c r="P91" s="2">
        <v>21.489944000000001</v>
      </c>
      <c r="Q91" s="2">
        <v>22.402954999999999</v>
      </c>
      <c r="R91" s="2"/>
      <c r="S91" s="2"/>
      <c r="T91" s="2"/>
      <c r="U91" s="2"/>
      <c r="V91" s="2"/>
      <c r="W91" s="2"/>
      <c r="X91" s="2"/>
      <c r="Y91" s="2"/>
      <c r="Z91" s="2">
        <f t="shared" si="7"/>
        <v>21.952284249999998</v>
      </c>
      <c r="AA91" s="2">
        <f t="shared" si="5"/>
        <v>0.53700287040754024</v>
      </c>
      <c r="AC91" s="2"/>
    </row>
    <row r="92" spans="1:29">
      <c r="A92" t="s">
        <v>358</v>
      </c>
      <c r="B92" s="2">
        <v>-15.103059</v>
      </c>
      <c r="C92" s="2" t="s">
        <v>358</v>
      </c>
      <c r="D92" s="2">
        <v>-24.353249999999999</v>
      </c>
      <c r="E92" s="2">
        <f t="shared" si="6"/>
        <v>9.2501909999999992</v>
      </c>
      <c r="F92" s="2" t="s">
        <v>267</v>
      </c>
      <c r="G92" s="2">
        <v>-6.5</v>
      </c>
      <c r="H92" s="2">
        <v>-9</v>
      </c>
      <c r="I92" s="2">
        <f t="shared" si="4"/>
        <v>0.39694099999999999</v>
      </c>
      <c r="J92" s="2">
        <v>21.431612000000001</v>
      </c>
      <c r="K92" s="2">
        <v>21.600982999999999</v>
      </c>
      <c r="L92" s="2">
        <v>20.408888999999999</v>
      </c>
      <c r="M92" s="2">
        <v>20.635083000000002</v>
      </c>
      <c r="N92" s="2">
        <v>20.258271000000001</v>
      </c>
      <c r="O92" s="2">
        <v>21.718935999999999</v>
      </c>
      <c r="P92" s="2">
        <v>21.906182999999999</v>
      </c>
      <c r="Q92" s="2">
        <v>20.897514999999999</v>
      </c>
      <c r="R92" s="2"/>
      <c r="S92" s="2"/>
      <c r="T92" s="2"/>
      <c r="U92" s="2"/>
      <c r="V92" s="2"/>
      <c r="W92" s="2"/>
      <c r="X92" s="2"/>
      <c r="Y92" s="2"/>
      <c r="Z92" s="2">
        <f t="shared" si="7"/>
        <v>21.107184000000004</v>
      </c>
      <c r="AA92" s="2">
        <f t="shared" si="5"/>
        <v>0.59548725043509509</v>
      </c>
      <c r="AC92" s="2"/>
    </row>
    <row r="93" spans="1:29">
      <c r="A93" t="s">
        <v>359</v>
      </c>
      <c r="B93" s="2">
        <v>-15.029826999999999</v>
      </c>
      <c r="C93" s="2" t="s">
        <v>359</v>
      </c>
      <c r="D93" s="2">
        <v>-22.367788999999998</v>
      </c>
      <c r="E93" s="2">
        <f t="shared" si="6"/>
        <v>7.3379619999999992</v>
      </c>
      <c r="F93" s="2" t="s">
        <v>267</v>
      </c>
      <c r="G93" s="2">
        <v>-6.5</v>
      </c>
      <c r="H93" s="2">
        <v>-9</v>
      </c>
      <c r="I93" s="2">
        <f t="shared" si="4"/>
        <v>0.47017300000000084</v>
      </c>
      <c r="J93" s="2">
        <v>21.531177</v>
      </c>
      <c r="K93" s="2">
        <v>21.687265</v>
      </c>
      <c r="L93" s="2">
        <v>22.160001999999999</v>
      </c>
      <c r="M93" s="2">
        <v>22.456904999999999</v>
      </c>
      <c r="N93" s="2">
        <v>21.227464999999999</v>
      </c>
      <c r="O93" s="2">
        <v>22.161453000000002</v>
      </c>
      <c r="P93" s="2">
        <v>21.896311000000001</v>
      </c>
      <c r="Q93" s="2">
        <v>21.476790999999999</v>
      </c>
      <c r="R93" s="2"/>
      <c r="S93" s="2"/>
      <c r="T93" s="2"/>
      <c r="U93" s="2"/>
      <c r="V93" s="2"/>
      <c r="W93" s="2"/>
      <c r="X93" s="2"/>
      <c r="Y93" s="2"/>
      <c r="Z93" s="2">
        <f t="shared" si="7"/>
        <v>21.824671124999998</v>
      </c>
      <c r="AA93" s="2">
        <f t="shared" si="5"/>
        <v>0.38945727511963313</v>
      </c>
      <c r="AC93" s="2"/>
    </row>
    <row r="94" spans="1:29">
      <c r="A94" t="s">
        <v>360</v>
      </c>
      <c r="B94" s="2">
        <v>-13.548495000000001</v>
      </c>
      <c r="C94" s="2" t="s">
        <v>360</v>
      </c>
      <c r="D94" s="2">
        <v>-22.636419</v>
      </c>
      <c r="E94" s="2">
        <f t="shared" si="6"/>
        <v>9.0879239999999992</v>
      </c>
      <c r="F94" s="2" t="s">
        <v>267</v>
      </c>
      <c r="G94" s="2">
        <v>-6.5</v>
      </c>
      <c r="H94" s="2">
        <v>-9</v>
      </c>
      <c r="I94" s="2">
        <f t="shared" si="4"/>
        <v>1.9515049999999992</v>
      </c>
      <c r="J94" s="2">
        <v>22.079053999999999</v>
      </c>
      <c r="K94" s="2">
        <v>20.959952000000001</v>
      </c>
      <c r="L94" s="2">
        <v>20.750360000000001</v>
      </c>
      <c r="M94" s="2">
        <v>21.355495999999999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>
        <f t="shared" si="7"/>
        <v>21.286215500000001</v>
      </c>
      <c r="AA94" s="2">
        <f t="shared" si="5"/>
        <v>0.50670051881634115</v>
      </c>
      <c r="AC94" s="2"/>
    </row>
    <row r="95" spans="1:29">
      <c r="A95" t="s">
        <v>361</v>
      </c>
      <c r="B95" s="2">
        <v>-13.341844999999999</v>
      </c>
      <c r="C95" s="2" t="s">
        <v>361</v>
      </c>
      <c r="D95" s="2">
        <v>-26.172436000000001</v>
      </c>
      <c r="E95" s="2">
        <f t="shared" si="6"/>
        <v>12.830591000000002</v>
      </c>
      <c r="F95" s="2" t="s">
        <v>267</v>
      </c>
      <c r="G95" s="2">
        <v>-6.5</v>
      </c>
      <c r="H95" s="2">
        <v>-9</v>
      </c>
      <c r="I95" s="2">
        <f t="shared" si="4"/>
        <v>2.1581550000000007</v>
      </c>
      <c r="J95" s="2">
        <v>23.266427</v>
      </c>
      <c r="K95" s="2">
        <v>23.248714</v>
      </c>
      <c r="L95" s="2">
        <v>22.867788999999998</v>
      </c>
      <c r="M95" s="2">
        <v>23.363240999999999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>
        <f t="shared" si="7"/>
        <v>23.186542750000001</v>
      </c>
      <c r="AA95" s="2">
        <f t="shared" si="5"/>
        <v>0.18912494706988717</v>
      </c>
      <c r="AC95" s="2"/>
    </row>
    <row r="96" spans="1:29">
      <c r="A96" t="s">
        <v>362</v>
      </c>
      <c r="B96" s="2">
        <v>-13.825861</v>
      </c>
      <c r="C96" s="2" t="s">
        <v>362</v>
      </c>
      <c r="D96" s="2">
        <v>-22.260629999999999</v>
      </c>
      <c r="E96" s="2">
        <f t="shared" si="6"/>
        <v>8.4347689999999993</v>
      </c>
      <c r="F96" s="2" t="s">
        <v>267</v>
      </c>
      <c r="G96" s="2">
        <v>-6.5</v>
      </c>
      <c r="H96" s="2">
        <v>-9</v>
      </c>
      <c r="I96" s="2">
        <f t="shared" si="4"/>
        <v>1.6741390000000003</v>
      </c>
      <c r="J96" s="2">
        <v>21.619433000000001</v>
      </c>
      <c r="K96" s="2">
        <v>21.469106</v>
      </c>
      <c r="L96" s="2">
        <v>20.517215</v>
      </c>
      <c r="M96" s="2">
        <v>21.982834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>
        <f t="shared" si="7"/>
        <v>21.397147</v>
      </c>
      <c r="AA96" s="2">
        <f t="shared" si="5"/>
        <v>0.54127136218120764</v>
      </c>
      <c r="AC96" s="2"/>
    </row>
    <row r="97" spans="1:29">
      <c r="A97" t="s">
        <v>363</v>
      </c>
      <c r="B97" s="2">
        <v>-13.271223000000001</v>
      </c>
      <c r="C97" s="2" t="s">
        <v>363</v>
      </c>
      <c r="D97" s="2">
        <v>-21.488403000000002</v>
      </c>
      <c r="E97" s="2">
        <f t="shared" si="6"/>
        <v>8.2171800000000008</v>
      </c>
      <c r="F97" s="2" t="s">
        <v>267</v>
      </c>
      <c r="G97" s="2">
        <v>-6.5</v>
      </c>
      <c r="H97" s="2">
        <v>-9</v>
      </c>
      <c r="I97" s="2">
        <f t="shared" si="4"/>
        <v>2.2287769999999991</v>
      </c>
      <c r="J97" s="2">
        <v>20.573041</v>
      </c>
      <c r="K97" s="2">
        <v>20.539946</v>
      </c>
      <c r="L97" s="2">
        <v>20.571283000000001</v>
      </c>
      <c r="M97" s="2">
        <v>20.552630000000001</v>
      </c>
      <c r="N97" s="2">
        <v>20.834520000000001</v>
      </c>
      <c r="O97" s="2">
        <v>21.217385</v>
      </c>
      <c r="P97" s="2">
        <v>20.225207000000001</v>
      </c>
      <c r="Q97" s="2">
        <v>20.527768999999999</v>
      </c>
      <c r="R97" s="2">
        <v>21.700507999999999</v>
      </c>
      <c r="S97" s="2">
        <v>20.627479000000001</v>
      </c>
      <c r="T97" s="2">
        <v>21.288318</v>
      </c>
      <c r="U97" s="2">
        <v>20.969819999999999</v>
      </c>
      <c r="V97" s="2">
        <v>21.229687999999999</v>
      </c>
      <c r="W97" s="2">
        <v>20.097771999999999</v>
      </c>
      <c r="X97" s="2">
        <v>20.463121000000001</v>
      </c>
      <c r="Y97" s="2">
        <v>20.248864000000001</v>
      </c>
      <c r="Z97" s="2">
        <f t="shared" si="7"/>
        <v>20.729209437500003</v>
      </c>
      <c r="AA97" s="2">
        <f t="shared" si="5"/>
        <v>0.42831977832645179</v>
      </c>
      <c r="AC97" s="2"/>
    </row>
    <row r="98" spans="1:29">
      <c r="A98" t="s">
        <v>364</v>
      </c>
      <c r="B98" s="2">
        <v>-12.417083</v>
      </c>
      <c r="C98" s="2" t="s">
        <v>364</v>
      </c>
      <c r="D98" s="2">
        <v>-21.949268</v>
      </c>
      <c r="E98" s="2">
        <f t="shared" si="6"/>
        <v>9.5321850000000001</v>
      </c>
      <c r="F98" s="2" t="s">
        <v>267</v>
      </c>
      <c r="G98" s="2">
        <v>-6.5</v>
      </c>
      <c r="H98" s="2">
        <v>-9</v>
      </c>
      <c r="I98" s="2">
        <f t="shared" si="4"/>
        <v>3.0829170000000001</v>
      </c>
      <c r="J98" s="2">
        <v>24.429151999999998</v>
      </c>
      <c r="K98" s="2">
        <v>24.074922999999998</v>
      </c>
      <c r="L98" s="2">
        <v>23.958722999999999</v>
      </c>
      <c r="M98" s="2">
        <v>24.188576999999999</v>
      </c>
      <c r="N98" s="2">
        <v>24.261044999999999</v>
      </c>
      <c r="O98" s="2">
        <v>24.228949</v>
      </c>
      <c r="P98" s="2">
        <v>23.515208000000001</v>
      </c>
      <c r="Q98" s="2">
        <v>24.620256999999999</v>
      </c>
      <c r="R98" s="2">
        <v>24.068684000000001</v>
      </c>
      <c r="S98" s="2">
        <v>24.309978999999998</v>
      </c>
      <c r="T98" s="2">
        <v>22.419785000000001</v>
      </c>
      <c r="U98" s="2">
        <v>23.702375</v>
      </c>
      <c r="V98" s="2">
        <v>24.890305000000001</v>
      </c>
      <c r="W98" s="2">
        <v>24.559450999999999</v>
      </c>
      <c r="X98" s="2">
        <v>23.451001000000002</v>
      </c>
      <c r="Y98" s="2">
        <v>23.325237000000001</v>
      </c>
      <c r="Z98" s="2">
        <f t="shared" si="7"/>
        <v>24.000228187500007</v>
      </c>
      <c r="AA98" s="2">
        <f t="shared" si="5"/>
        <v>0.58716220529660845</v>
      </c>
      <c r="AC98" s="2"/>
    </row>
    <row r="99" spans="1:29">
      <c r="A99" t="s">
        <v>365</v>
      </c>
      <c r="B99" s="2">
        <v>-13.535387</v>
      </c>
      <c r="C99" s="2" t="s">
        <v>365</v>
      </c>
      <c r="D99" s="2">
        <v>-22.855948000000001</v>
      </c>
      <c r="E99" s="2">
        <f t="shared" si="6"/>
        <v>9.3205610000000014</v>
      </c>
      <c r="F99" s="2" t="s">
        <v>267</v>
      </c>
      <c r="G99" s="2">
        <v>-6.5</v>
      </c>
      <c r="H99" s="2">
        <v>-9</v>
      </c>
      <c r="I99" s="2">
        <f t="shared" si="4"/>
        <v>1.9646129999999999</v>
      </c>
      <c r="J99" s="2">
        <v>22.090070999999998</v>
      </c>
      <c r="K99" s="2">
        <v>21.915970000000002</v>
      </c>
      <c r="L99" s="2">
        <v>21.408376000000001</v>
      </c>
      <c r="M99" s="2">
        <v>21.795641</v>
      </c>
      <c r="N99" s="2">
        <v>21.864408999999998</v>
      </c>
      <c r="O99" s="2">
        <v>20.215239</v>
      </c>
      <c r="P99" s="2">
        <v>20.268008999999999</v>
      </c>
      <c r="Q99" s="2">
        <v>21.222835</v>
      </c>
      <c r="R99" s="2">
        <v>20.734746000000001</v>
      </c>
      <c r="S99" s="2">
        <v>20.765782000000002</v>
      </c>
      <c r="T99" s="2">
        <v>22.353482</v>
      </c>
      <c r="U99" s="2">
        <v>20.588125000000002</v>
      </c>
      <c r="V99" s="2">
        <v>21.188300000000002</v>
      </c>
      <c r="W99" s="2">
        <v>21.071950999999999</v>
      </c>
      <c r="X99" s="2">
        <v>20.850705999999999</v>
      </c>
      <c r="Y99" s="2">
        <v>21.642755999999999</v>
      </c>
      <c r="Z99" s="2">
        <f t="shared" si="7"/>
        <v>21.248524875000005</v>
      </c>
      <c r="AA99" s="2">
        <f t="shared" si="5"/>
        <v>0.63197046422121972</v>
      </c>
      <c r="AC99" s="2"/>
    </row>
    <row r="100" spans="1:29">
      <c r="A100" t="s">
        <v>366</v>
      </c>
      <c r="B100" s="2">
        <v>-13.285202999999999</v>
      </c>
      <c r="C100" s="2" t="s">
        <v>366</v>
      </c>
      <c r="D100" s="2">
        <v>-22.618410999999998</v>
      </c>
      <c r="E100" s="2">
        <f t="shared" si="6"/>
        <v>9.3332079999999991</v>
      </c>
      <c r="F100" s="2" t="s">
        <v>267</v>
      </c>
      <c r="G100" s="2">
        <v>-6.5</v>
      </c>
      <c r="H100" s="2">
        <v>-9</v>
      </c>
      <c r="I100" s="2">
        <f t="shared" si="4"/>
        <v>2.2147970000000008</v>
      </c>
      <c r="J100" s="2">
        <v>20.251118000000002</v>
      </c>
      <c r="K100" s="2">
        <v>23.565097000000002</v>
      </c>
      <c r="L100" s="2">
        <v>23.776273</v>
      </c>
      <c r="M100" s="2">
        <v>20.167853000000001</v>
      </c>
      <c r="N100" s="2">
        <v>24.046837</v>
      </c>
      <c r="O100" s="2">
        <v>20.235939999999999</v>
      </c>
      <c r="P100" s="2">
        <v>20.460550999999999</v>
      </c>
      <c r="Q100" s="2">
        <v>20.124168999999998</v>
      </c>
      <c r="R100" s="2">
        <v>22.912098</v>
      </c>
      <c r="S100" s="2">
        <v>20.271564000000001</v>
      </c>
      <c r="T100" s="2">
        <v>20.309097999999999</v>
      </c>
      <c r="U100" s="2">
        <v>23.308624999999999</v>
      </c>
      <c r="V100" s="2">
        <v>23.257428000000001</v>
      </c>
      <c r="W100" s="2">
        <v>23.795567999999999</v>
      </c>
      <c r="X100" s="2">
        <v>20.034409</v>
      </c>
      <c r="Y100" s="2">
        <v>23.329248</v>
      </c>
      <c r="Z100" s="2">
        <f t="shared" si="7"/>
        <v>21.865367250000002</v>
      </c>
      <c r="AA100" s="2">
        <f t="shared" si="5"/>
        <v>1.6535341839217259</v>
      </c>
      <c r="AC100" s="2"/>
    </row>
    <row r="101" spans="1:29">
      <c r="A101" t="s">
        <v>367</v>
      </c>
      <c r="B101" s="2">
        <v>-15.66168</v>
      </c>
      <c r="C101" s="2" t="s">
        <v>367</v>
      </c>
      <c r="D101" s="2">
        <v>-28.495000000000001</v>
      </c>
      <c r="E101" s="2">
        <f t="shared" si="6"/>
        <v>12.833320000000001</v>
      </c>
      <c r="F101" s="2" t="s">
        <v>267</v>
      </c>
      <c r="G101" s="2">
        <v>-6.5</v>
      </c>
      <c r="H101" s="2">
        <v>-9</v>
      </c>
      <c r="I101" s="2">
        <f t="shared" si="4"/>
        <v>-0.16168000000000049</v>
      </c>
      <c r="J101" s="2">
        <v>21.151512</v>
      </c>
      <c r="K101" s="2">
        <v>20.313569999999999</v>
      </c>
      <c r="L101" s="2">
        <v>20.024270999999999</v>
      </c>
      <c r="M101" s="2">
        <v>19.848027999999999</v>
      </c>
      <c r="N101" s="2">
        <v>19.398578000000001</v>
      </c>
      <c r="O101" s="2">
        <v>20.049697999999999</v>
      </c>
      <c r="P101" s="2">
        <v>20.007021000000002</v>
      </c>
      <c r="Q101" s="2">
        <v>19.940035999999999</v>
      </c>
      <c r="R101" s="2">
        <v>20.008960999999999</v>
      </c>
      <c r="S101" s="2">
        <v>19.445782999999999</v>
      </c>
      <c r="T101" s="2">
        <v>20.303355</v>
      </c>
      <c r="U101" s="2">
        <v>21.006955999999999</v>
      </c>
      <c r="V101" s="2">
        <v>19.574891999999998</v>
      </c>
      <c r="W101" s="2">
        <v>18.568977</v>
      </c>
      <c r="X101" s="2">
        <v>20.124492</v>
      </c>
      <c r="Y101" s="2">
        <v>18.400590999999999</v>
      </c>
      <c r="Z101" s="2">
        <f t="shared" si="7"/>
        <v>19.8854200625</v>
      </c>
      <c r="AA101" s="2">
        <f t="shared" si="5"/>
        <v>0.69915705349204882</v>
      </c>
      <c r="AC101" s="2"/>
    </row>
    <row r="102" spans="1:29">
      <c r="A102" t="s">
        <v>368</v>
      </c>
      <c r="B102" s="2">
        <v>-13.707276999999999</v>
      </c>
      <c r="C102" s="2" t="s">
        <v>368</v>
      </c>
      <c r="D102" s="2">
        <v>-22.635379</v>
      </c>
      <c r="E102" s="2">
        <f t="shared" si="6"/>
        <v>8.9281020000000009</v>
      </c>
      <c r="F102" s="2" t="s">
        <v>267</v>
      </c>
      <c r="G102" s="2">
        <v>-6.5</v>
      </c>
      <c r="H102" s="2">
        <v>-9</v>
      </c>
      <c r="I102" s="2">
        <f t="shared" si="4"/>
        <v>1.7927230000000005</v>
      </c>
      <c r="J102" s="2">
        <v>23.666929</v>
      </c>
      <c r="K102" s="2">
        <v>22.683185999999999</v>
      </c>
      <c r="L102" s="2">
        <v>22.880631999999999</v>
      </c>
      <c r="M102" s="2">
        <v>22.977302999999999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>
        <f t="shared" si="7"/>
        <v>23.052012500000004</v>
      </c>
      <c r="AA102" s="2">
        <f t="shared" si="5"/>
        <v>0.37050913424806442</v>
      </c>
      <c r="AC102" s="2"/>
    </row>
    <row r="103" spans="1:29">
      <c r="A103" t="s">
        <v>369</v>
      </c>
      <c r="B103" s="2">
        <v>-13.740657000000001</v>
      </c>
      <c r="C103" s="2" t="s">
        <v>369</v>
      </c>
      <c r="D103" s="2">
        <v>-23.994945000000001</v>
      </c>
      <c r="E103" s="2">
        <f t="shared" si="6"/>
        <v>10.254288000000001</v>
      </c>
      <c r="F103" s="2" t="s">
        <v>267</v>
      </c>
      <c r="G103" s="2">
        <v>-6.5</v>
      </c>
      <c r="H103" s="2">
        <v>-9</v>
      </c>
      <c r="I103" s="2">
        <f t="shared" si="4"/>
        <v>1.7593429999999994</v>
      </c>
      <c r="J103" s="2">
        <v>20.346810999999999</v>
      </c>
      <c r="K103" s="2">
        <v>21.184237</v>
      </c>
      <c r="L103" s="2">
        <v>20.075938000000001</v>
      </c>
      <c r="M103" s="2">
        <v>21.264053000000001</v>
      </c>
      <c r="N103" s="2">
        <v>21.275517000000001</v>
      </c>
      <c r="O103" s="2">
        <v>21.226718000000002</v>
      </c>
      <c r="P103" s="2">
        <v>20.956312</v>
      </c>
      <c r="Q103" s="2">
        <v>21.638604000000001</v>
      </c>
      <c r="R103" s="2">
        <v>21.297822</v>
      </c>
      <c r="S103" s="2">
        <v>21.150670999999999</v>
      </c>
      <c r="T103" s="2">
        <v>21.525929999999999</v>
      </c>
      <c r="U103" s="2">
        <v>20.274024000000001</v>
      </c>
      <c r="V103" s="2">
        <v>20.978639000000001</v>
      </c>
      <c r="W103" s="2">
        <v>20.598839999999999</v>
      </c>
      <c r="X103" s="2">
        <v>20.709019999999999</v>
      </c>
      <c r="Y103" s="2">
        <v>20.914114000000001</v>
      </c>
      <c r="Z103" s="2">
        <f t="shared" si="7"/>
        <v>20.963578124999998</v>
      </c>
      <c r="AA103" s="2">
        <f t="shared" si="5"/>
        <v>0.43792820862683585</v>
      </c>
      <c r="AC103" s="2"/>
    </row>
    <row r="104" spans="1:29">
      <c r="A104" t="s">
        <v>370</v>
      </c>
      <c r="B104" s="2">
        <v>-13.095803</v>
      </c>
      <c r="C104" s="2" t="s">
        <v>370</v>
      </c>
      <c r="D104" s="2">
        <v>-22.250765000000001</v>
      </c>
      <c r="E104" s="2">
        <f t="shared" si="6"/>
        <v>9.1549620000000012</v>
      </c>
      <c r="F104" s="2" t="s">
        <v>267</v>
      </c>
      <c r="G104" s="2">
        <v>-6.5</v>
      </c>
      <c r="H104" s="2">
        <v>-9</v>
      </c>
      <c r="I104" s="2">
        <f t="shared" si="4"/>
        <v>2.4041969999999999</v>
      </c>
      <c r="J104" s="2">
        <v>23.420086000000001</v>
      </c>
      <c r="K104" s="2">
        <v>24.552363</v>
      </c>
      <c r="L104" s="2">
        <v>23.880358000000001</v>
      </c>
      <c r="M104" s="2">
        <v>23.593444000000002</v>
      </c>
      <c r="N104" s="2">
        <v>25.237500000000001</v>
      </c>
      <c r="O104" s="2">
        <v>24.580577999999999</v>
      </c>
      <c r="P104" s="2">
        <v>24.700886000000001</v>
      </c>
      <c r="Q104" s="2">
        <v>23.869209999999999</v>
      </c>
      <c r="R104" s="2"/>
      <c r="S104" s="2"/>
      <c r="T104" s="2"/>
      <c r="U104" s="2"/>
      <c r="V104" s="2"/>
      <c r="W104" s="2"/>
      <c r="X104" s="2"/>
      <c r="Y104" s="2"/>
      <c r="Z104" s="2">
        <f t="shared" si="7"/>
        <v>24.229303125000001</v>
      </c>
      <c r="AA104" s="2">
        <f t="shared" si="5"/>
        <v>0.58919351750580129</v>
      </c>
      <c r="AC104" s="2"/>
    </row>
    <row r="105" spans="1:29">
      <c r="A105" t="s">
        <v>371</v>
      </c>
      <c r="B105" s="2">
        <v>-11.968111</v>
      </c>
      <c r="C105" s="2" t="s">
        <v>371</v>
      </c>
      <c r="D105" s="2">
        <v>-21.631371000000001</v>
      </c>
      <c r="E105" s="2">
        <f t="shared" si="6"/>
        <v>9.6632600000000011</v>
      </c>
      <c r="F105" s="2" t="s">
        <v>267</v>
      </c>
      <c r="G105" s="2">
        <v>-6.5</v>
      </c>
      <c r="H105" s="2">
        <v>-9</v>
      </c>
      <c r="I105" s="2">
        <f t="shared" si="4"/>
        <v>3.5318889999999996</v>
      </c>
      <c r="J105" s="2">
        <v>20.392897999999999</v>
      </c>
      <c r="K105" s="2">
        <v>20.288262</v>
      </c>
      <c r="L105" s="2">
        <v>20.640218000000001</v>
      </c>
      <c r="M105" s="2">
        <v>20.624416</v>
      </c>
      <c r="N105" s="2">
        <v>24.728045999999999</v>
      </c>
      <c r="O105" s="2">
        <v>20.107367</v>
      </c>
      <c r="P105" s="2">
        <v>22.123902999999999</v>
      </c>
      <c r="Q105" s="2">
        <v>24.857558000000001</v>
      </c>
      <c r="R105" s="2"/>
      <c r="S105" s="2"/>
      <c r="T105" s="2"/>
      <c r="U105" s="2"/>
      <c r="V105" s="2"/>
      <c r="W105" s="2"/>
      <c r="X105" s="2"/>
      <c r="Y105" s="2"/>
      <c r="Z105" s="2">
        <f t="shared" si="7"/>
        <v>21.720333499999999</v>
      </c>
      <c r="AA105" s="2">
        <f t="shared" si="5"/>
        <v>1.8652627082206141</v>
      </c>
      <c r="AC105" s="2"/>
    </row>
    <row r="106" spans="1:29">
      <c r="A106" t="s">
        <v>372</v>
      </c>
      <c r="B106" s="2">
        <v>-12.059824000000001</v>
      </c>
      <c r="C106" s="2" t="s">
        <v>372</v>
      </c>
      <c r="D106" s="2">
        <v>-21.062619000000002</v>
      </c>
      <c r="E106" s="2">
        <f t="shared" si="6"/>
        <v>9.0027950000000008</v>
      </c>
      <c r="F106" s="2" t="s">
        <v>267</v>
      </c>
      <c r="G106" s="2">
        <v>-6.5</v>
      </c>
      <c r="H106" s="2">
        <v>-9</v>
      </c>
      <c r="I106" s="2">
        <f t="shared" si="4"/>
        <v>3.4401759999999992</v>
      </c>
      <c r="J106" s="2">
        <v>24.261617999999999</v>
      </c>
      <c r="K106" s="2">
        <v>24.438098</v>
      </c>
      <c r="L106" s="2">
        <v>23.482524000000002</v>
      </c>
      <c r="M106" s="2">
        <v>23.819972</v>
      </c>
      <c r="N106" s="2">
        <v>23.206596000000001</v>
      </c>
      <c r="O106" s="2">
        <v>23.192332</v>
      </c>
      <c r="P106" s="2">
        <v>23.280093999999998</v>
      </c>
      <c r="Q106" s="2">
        <v>23.986367999999999</v>
      </c>
      <c r="R106" s="2">
        <v>24.554326</v>
      </c>
      <c r="S106" s="2">
        <v>23.954592999999999</v>
      </c>
      <c r="T106" s="2">
        <v>24.024101999999999</v>
      </c>
      <c r="U106" s="2">
        <v>22.894746999999999</v>
      </c>
      <c r="V106" s="2">
        <v>21.715332</v>
      </c>
      <c r="W106" s="2">
        <v>23.279845999999999</v>
      </c>
      <c r="X106" s="2">
        <v>23.673905000000001</v>
      </c>
      <c r="Y106" s="2">
        <v>24.152184999999999</v>
      </c>
      <c r="Z106" s="2">
        <f t="shared" si="7"/>
        <v>23.619789874999995</v>
      </c>
      <c r="AA106" s="2">
        <f t="shared" si="5"/>
        <v>0.68223939959132684</v>
      </c>
      <c r="AC106" s="2"/>
    </row>
    <row r="107" spans="1:29">
      <c r="A107" t="s">
        <v>373</v>
      </c>
      <c r="B107" s="2">
        <v>-13.054701</v>
      </c>
      <c r="C107" s="2" t="s">
        <v>373</v>
      </c>
      <c r="D107" s="2">
        <v>-21.987863000000001</v>
      </c>
      <c r="E107" s="2">
        <f t="shared" si="6"/>
        <v>8.9331620000000012</v>
      </c>
      <c r="F107" s="2" t="s">
        <v>267</v>
      </c>
      <c r="G107" s="2">
        <v>-6.5</v>
      </c>
      <c r="H107" s="2">
        <v>-9</v>
      </c>
      <c r="I107" s="2">
        <f t="shared" si="4"/>
        <v>2.4452990000000003</v>
      </c>
      <c r="J107" s="2">
        <v>21.745298999999999</v>
      </c>
      <c r="K107" s="2">
        <v>20.720887000000001</v>
      </c>
      <c r="L107" s="2">
        <v>20.392659999999999</v>
      </c>
      <c r="M107" s="2">
        <v>22.109696</v>
      </c>
      <c r="N107" s="2">
        <v>21.349951000000001</v>
      </c>
      <c r="O107" s="2">
        <v>21.417148000000001</v>
      </c>
      <c r="P107" s="2">
        <v>22.079626999999999</v>
      </c>
      <c r="Q107" s="2">
        <v>21.466152999999998</v>
      </c>
      <c r="R107" s="2">
        <v>21.044794</v>
      </c>
      <c r="S107" s="2">
        <v>20.616781</v>
      </c>
      <c r="T107" s="2">
        <v>21.866803999999998</v>
      </c>
      <c r="U107" s="2">
        <v>21.075742999999999</v>
      </c>
      <c r="V107" s="2">
        <v>21.767534000000001</v>
      </c>
      <c r="W107" s="2">
        <v>21.648792</v>
      </c>
      <c r="X107" s="2">
        <v>21.197928000000001</v>
      </c>
      <c r="Y107" s="2">
        <v>21.013522999999999</v>
      </c>
      <c r="Z107" s="2">
        <f t="shared" si="7"/>
        <v>21.344582500000001</v>
      </c>
      <c r="AA107" s="2">
        <f t="shared" si="5"/>
        <v>0.49803280176384951</v>
      </c>
      <c r="AC107" s="2"/>
    </row>
    <row r="108" spans="1:29">
      <c r="A108" t="s">
        <v>374</v>
      </c>
      <c r="B108" s="2">
        <v>-13.247483000000001</v>
      </c>
      <c r="C108" s="2" t="s">
        <v>374</v>
      </c>
      <c r="D108" s="2">
        <v>-19.154995</v>
      </c>
      <c r="E108" s="2">
        <f t="shared" si="6"/>
        <v>5.9075119999999988</v>
      </c>
      <c r="F108" s="2" t="s">
        <v>267</v>
      </c>
      <c r="G108" s="2">
        <v>-6.5</v>
      </c>
      <c r="H108" s="2">
        <v>-9</v>
      </c>
      <c r="I108" s="2">
        <f t="shared" si="4"/>
        <v>2.2525169999999992</v>
      </c>
      <c r="J108" s="2">
        <v>21.969435000000001</v>
      </c>
      <c r="K108" s="2">
        <v>22.452604999999998</v>
      </c>
      <c r="L108" s="2">
        <v>20.948920000000001</v>
      </c>
      <c r="M108" s="2">
        <v>21.550711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>
        <f t="shared" si="7"/>
        <v>21.730417750000001</v>
      </c>
      <c r="AA108" s="2">
        <f t="shared" si="5"/>
        <v>0.55265652061446502</v>
      </c>
      <c r="AC108" s="2"/>
    </row>
    <row r="109" spans="1:29">
      <c r="A109" t="s">
        <v>375</v>
      </c>
      <c r="B109" s="2">
        <v>-13.938059000000001</v>
      </c>
      <c r="C109" s="2" t="s">
        <v>375</v>
      </c>
      <c r="D109" s="2">
        <v>-26.158111000000002</v>
      </c>
      <c r="E109" s="2">
        <f t="shared" si="6"/>
        <v>12.220052000000001</v>
      </c>
      <c r="F109" s="2" t="s">
        <v>267</v>
      </c>
      <c r="G109" s="2">
        <v>-6.5</v>
      </c>
      <c r="H109" s="2">
        <v>-9</v>
      </c>
      <c r="I109" s="2">
        <f t="shared" si="4"/>
        <v>1.5619409999999991</v>
      </c>
      <c r="J109" s="2">
        <v>20.416620000000002</v>
      </c>
      <c r="K109" s="2">
        <v>20.440911</v>
      </c>
      <c r="L109" s="2">
        <v>20.305423999999999</v>
      </c>
      <c r="M109" s="2">
        <v>20.149667999999998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>
        <f t="shared" si="7"/>
        <v>20.328155750000001</v>
      </c>
      <c r="AA109" s="2">
        <f t="shared" si="5"/>
        <v>0.11501551991878196</v>
      </c>
      <c r="AC109" s="2"/>
    </row>
    <row r="110" spans="1:29">
      <c r="A110" t="s">
        <v>376</v>
      </c>
      <c r="B110" s="2">
        <v>-13.493740000000001</v>
      </c>
      <c r="C110" s="2" t="s">
        <v>376</v>
      </c>
      <c r="D110" s="2">
        <v>-23.288353000000001</v>
      </c>
      <c r="E110" s="2">
        <f t="shared" si="6"/>
        <v>9.794613</v>
      </c>
      <c r="F110" s="2" t="s">
        <v>267</v>
      </c>
      <c r="G110" s="2">
        <v>-6.5</v>
      </c>
      <c r="H110" s="2">
        <v>-9</v>
      </c>
      <c r="I110" s="2">
        <f t="shared" si="4"/>
        <v>2.0062599999999993</v>
      </c>
      <c r="J110" s="2">
        <v>20.520029000000001</v>
      </c>
      <c r="K110" s="2">
        <v>20.841698000000001</v>
      </c>
      <c r="L110" s="2">
        <v>20.754398999999999</v>
      </c>
      <c r="M110" s="2">
        <v>21.476523</v>
      </c>
      <c r="N110" s="2">
        <v>20.170007999999999</v>
      </c>
      <c r="O110" s="2">
        <v>21.178916999999998</v>
      </c>
      <c r="P110" s="2">
        <v>20.043796</v>
      </c>
      <c r="Q110" s="2">
        <v>21.574684999999999</v>
      </c>
      <c r="R110" s="2"/>
      <c r="S110" s="2"/>
      <c r="T110" s="2"/>
      <c r="U110" s="2"/>
      <c r="V110" s="2"/>
      <c r="W110" s="2"/>
      <c r="X110" s="2"/>
      <c r="Y110" s="2"/>
      <c r="Z110" s="2">
        <f t="shared" si="7"/>
        <v>20.820006874999997</v>
      </c>
      <c r="AA110" s="2">
        <f t="shared" si="5"/>
        <v>0.53022783501421256</v>
      </c>
      <c r="AC110" s="2"/>
    </row>
    <row r="111" spans="1:29">
      <c r="A111" t="s">
        <v>377</v>
      </c>
      <c r="B111" s="2">
        <v>-15.447480000000001</v>
      </c>
      <c r="C111" s="2" t="s">
        <v>377</v>
      </c>
      <c r="D111" s="2">
        <v>-25.520614999999999</v>
      </c>
      <c r="E111" s="2">
        <f t="shared" si="6"/>
        <v>10.073134999999999</v>
      </c>
      <c r="F111" s="2" t="s">
        <v>267</v>
      </c>
      <c r="G111" s="2">
        <v>-6.5</v>
      </c>
      <c r="H111" s="2">
        <v>-9</v>
      </c>
      <c r="I111" s="2">
        <f t="shared" si="4"/>
        <v>5.2519999999999456E-2</v>
      </c>
      <c r="J111" s="2">
        <v>20.129052999999999</v>
      </c>
      <c r="K111" s="2">
        <v>21.524215999999999</v>
      </c>
      <c r="L111" s="2">
        <v>21.122703999999999</v>
      </c>
      <c r="M111" s="2">
        <v>20.234953000000001</v>
      </c>
      <c r="N111" s="2">
        <v>20.540807999999998</v>
      </c>
      <c r="O111" s="2">
        <v>20.125605</v>
      </c>
      <c r="P111" s="2">
        <v>21.092841</v>
      </c>
      <c r="Q111" s="2">
        <v>20.566918000000001</v>
      </c>
      <c r="R111" s="2"/>
      <c r="S111" s="2"/>
      <c r="T111" s="2"/>
      <c r="U111" s="2"/>
      <c r="V111" s="2"/>
      <c r="W111" s="2"/>
      <c r="X111" s="2"/>
      <c r="Y111" s="2"/>
      <c r="Z111" s="2">
        <f t="shared" si="7"/>
        <v>20.667137249999996</v>
      </c>
      <c r="AA111" s="2">
        <f t="shared" si="5"/>
        <v>0.48976100950916585</v>
      </c>
      <c r="AC111" s="2"/>
    </row>
    <row r="112" spans="1:29">
      <c r="A112" t="s">
        <v>378</v>
      </c>
      <c r="B112" s="2">
        <v>-14.156815</v>
      </c>
      <c r="C112" s="2" t="s">
        <v>378</v>
      </c>
      <c r="D112" s="2">
        <v>-26.642534999999999</v>
      </c>
      <c r="E112" s="2">
        <f t="shared" si="6"/>
        <v>12.485719999999999</v>
      </c>
      <c r="F112" s="2" t="s">
        <v>267</v>
      </c>
      <c r="G112" s="2">
        <v>-6.5</v>
      </c>
      <c r="H112" s="2">
        <v>-9</v>
      </c>
      <c r="I112" s="2">
        <f t="shared" si="4"/>
        <v>1.3431850000000001</v>
      </c>
      <c r="J112" s="2">
        <v>20.525656000000001</v>
      </c>
      <c r="K112" s="2">
        <v>20.736052999999998</v>
      </c>
      <c r="L112" s="2">
        <v>20.63758</v>
      </c>
      <c r="M112" s="2">
        <v>20.901322</v>
      </c>
      <c r="N112" s="2">
        <v>20.9</v>
      </c>
      <c r="O112" s="2">
        <v>20.9</v>
      </c>
      <c r="P112" s="2">
        <v>20.9</v>
      </c>
      <c r="Q112" s="2">
        <v>20.895454000000001</v>
      </c>
      <c r="R112" s="2"/>
      <c r="S112" s="2"/>
      <c r="T112" s="2"/>
      <c r="U112" s="2"/>
      <c r="V112" s="2"/>
      <c r="W112" s="2"/>
      <c r="X112" s="2"/>
      <c r="Y112" s="2"/>
      <c r="Z112" s="2">
        <f t="shared" si="7"/>
        <v>20.799508125000003</v>
      </c>
      <c r="AA112" s="2">
        <f t="shared" si="5"/>
        <v>0.13924339473421796</v>
      </c>
      <c r="AB112" t="s">
        <v>379</v>
      </c>
      <c r="AC112" s="2"/>
    </row>
    <row r="113" spans="1:29">
      <c r="A113" t="s">
        <v>380</v>
      </c>
      <c r="B113" s="2">
        <v>-14.748357</v>
      </c>
      <c r="C113" s="2" t="s">
        <v>380</v>
      </c>
      <c r="D113" s="2">
        <v>-24.260952</v>
      </c>
      <c r="E113" s="2">
        <f t="shared" si="6"/>
        <v>9.5125949999999992</v>
      </c>
      <c r="F113" s="2" t="s">
        <v>267</v>
      </c>
      <c r="G113" s="2">
        <v>-6.5</v>
      </c>
      <c r="H113" s="2">
        <v>-9</v>
      </c>
      <c r="I113" s="2">
        <f t="shared" si="4"/>
        <v>0.75164299999999962</v>
      </c>
      <c r="J113" s="2">
        <v>23.349153000000001</v>
      </c>
      <c r="K113" s="2">
        <v>21.922235000000001</v>
      </c>
      <c r="L113" s="2">
        <v>22.808261000000002</v>
      </c>
      <c r="M113" s="2">
        <v>21.981743999999999</v>
      </c>
      <c r="N113" s="2">
        <v>22.431156000000001</v>
      </c>
      <c r="O113" s="2">
        <v>23.185784999999999</v>
      </c>
      <c r="P113" s="2">
        <v>22.532910000000001</v>
      </c>
      <c r="Q113" s="2">
        <v>22.006556</v>
      </c>
      <c r="R113" s="2">
        <v>22.874348000000001</v>
      </c>
      <c r="S113" s="2">
        <v>23.141310000000001</v>
      </c>
      <c r="T113" s="2">
        <v>23.270724000000001</v>
      </c>
      <c r="U113" s="2">
        <v>22.882512999999999</v>
      </c>
      <c r="V113" s="2">
        <v>22.231753000000001</v>
      </c>
      <c r="W113" s="2">
        <v>21.741235</v>
      </c>
      <c r="X113" s="2">
        <v>22.470050000000001</v>
      </c>
      <c r="Y113" s="2">
        <v>22.363465999999999</v>
      </c>
      <c r="Z113" s="2">
        <f t="shared" si="7"/>
        <v>22.574574937500007</v>
      </c>
      <c r="AA113" s="2">
        <f t="shared" si="5"/>
        <v>0.50050481663996893</v>
      </c>
      <c r="AC113" s="2"/>
    </row>
    <row r="114" spans="1:29">
      <c r="A114" t="s">
        <v>381</v>
      </c>
      <c r="B114" s="2">
        <v>-14.384071</v>
      </c>
      <c r="C114" s="2" t="s">
        <v>381</v>
      </c>
      <c r="D114" s="2">
        <v>-26.988302999999998</v>
      </c>
      <c r="E114" s="2">
        <f t="shared" si="6"/>
        <v>12.604231999999998</v>
      </c>
      <c r="F114" s="2" t="s">
        <v>267</v>
      </c>
      <c r="G114" s="2">
        <v>-6.5</v>
      </c>
      <c r="H114" s="2">
        <v>-9</v>
      </c>
      <c r="I114" s="2">
        <f t="shared" si="4"/>
        <v>1.1159289999999995</v>
      </c>
      <c r="J114" s="2">
        <v>20.130822999999999</v>
      </c>
      <c r="K114" s="2">
        <v>20.104008</v>
      </c>
      <c r="L114" s="2">
        <v>20.761382999999999</v>
      </c>
      <c r="M114" s="2">
        <v>21.252625999999999</v>
      </c>
      <c r="N114" s="2">
        <v>21.449231000000001</v>
      </c>
      <c r="O114" s="2">
        <v>20.058150999999999</v>
      </c>
      <c r="P114" s="2">
        <v>20.415074000000001</v>
      </c>
      <c r="Q114" s="2">
        <v>21.644372000000001</v>
      </c>
      <c r="R114" s="2">
        <v>20.549634999999999</v>
      </c>
      <c r="S114" s="2">
        <v>20.857538000000002</v>
      </c>
      <c r="T114" s="2">
        <v>20.877545999999999</v>
      </c>
      <c r="U114" s="2">
        <v>20.402106</v>
      </c>
      <c r="V114" s="2">
        <v>20.850044</v>
      </c>
      <c r="W114" s="2">
        <v>20.297487</v>
      </c>
      <c r="X114" s="2">
        <v>21.063680999999999</v>
      </c>
      <c r="Y114" s="2">
        <v>20.702183999999999</v>
      </c>
      <c r="Z114" s="2">
        <f t="shared" si="7"/>
        <v>20.713493062499996</v>
      </c>
      <c r="AA114" s="2">
        <f t="shared" si="5"/>
        <v>0.46207735046154214</v>
      </c>
      <c r="AC114" s="2"/>
    </row>
    <row r="115" spans="1:29">
      <c r="A115" t="s">
        <v>382</v>
      </c>
      <c r="B115" s="2">
        <v>-14.460908999999999</v>
      </c>
      <c r="C115" s="2" t="s">
        <v>382</v>
      </c>
      <c r="D115" s="2">
        <v>-24.497579000000002</v>
      </c>
      <c r="E115" s="2">
        <f t="shared" si="6"/>
        <v>10.036670000000003</v>
      </c>
      <c r="F115" s="2" t="s">
        <v>267</v>
      </c>
      <c r="G115" s="2">
        <v>-6.5</v>
      </c>
      <c r="H115" s="2">
        <v>-9</v>
      </c>
      <c r="I115" s="2">
        <f t="shared" si="4"/>
        <v>1.0390910000000009</v>
      </c>
      <c r="J115" s="2">
        <v>21.452375</v>
      </c>
      <c r="K115" s="2">
        <v>21.804347</v>
      </c>
      <c r="L115" s="2">
        <v>20.978368</v>
      </c>
      <c r="M115" s="2">
        <v>20.977710999999999</v>
      </c>
      <c r="N115" s="2">
        <v>20.669136000000002</v>
      </c>
      <c r="O115" s="2">
        <v>21.511085000000001</v>
      </c>
      <c r="P115" s="2">
        <v>21.499195</v>
      </c>
      <c r="Q115" s="2">
        <v>21.510870000000001</v>
      </c>
      <c r="R115" s="2">
        <v>21.411721</v>
      </c>
      <c r="S115" s="2">
        <v>21.904078999999999</v>
      </c>
      <c r="T115" s="2">
        <v>21.759018000000001</v>
      </c>
      <c r="U115" s="2">
        <v>21.226299999999998</v>
      </c>
      <c r="V115" s="2">
        <v>20.835006</v>
      </c>
      <c r="W115" s="2">
        <v>21.070287</v>
      </c>
      <c r="X115" s="2">
        <v>20.440807</v>
      </c>
      <c r="Y115" s="2">
        <v>21.907475000000002</v>
      </c>
      <c r="Z115" s="2">
        <f t="shared" si="7"/>
        <v>21.309861250000001</v>
      </c>
      <c r="AA115" s="2">
        <f t="shared" si="5"/>
        <v>0.43155132547335862</v>
      </c>
      <c r="AC115" s="2"/>
    </row>
    <row r="116" spans="1:29">
      <c r="A116" t="s">
        <v>383</v>
      </c>
      <c r="B116" s="2">
        <v>-13.012406</v>
      </c>
      <c r="C116" s="2" t="s">
        <v>383</v>
      </c>
      <c r="D116" s="2">
        <v>-24.964842999999998</v>
      </c>
      <c r="E116" s="2">
        <f t="shared" si="6"/>
        <v>11.952436999999998</v>
      </c>
      <c r="F116" s="2" t="s">
        <v>267</v>
      </c>
      <c r="G116" s="2">
        <v>-6.5</v>
      </c>
      <c r="H116" s="2">
        <v>-9</v>
      </c>
      <c r="I116" s="2">
        <f t="shared" si="4"/>
        <v>2.4875939999999996</v>
      </c>
      <c r="J116" s="2">
        <v>20.783231000000001</v>
      </c>
      <c r="K116" s="2">
        <v>20.703592</v>
      </c>
      <c r="L116" s="2">
        <v>21.006986999999999</v>
      </c>
      <c r="M116" s="2">
        <v>20.585685999999999</v>
      </c>
      <c r="N116" s="2">
        <v>21.071511000000001</v>
      </c>
      <c r="O116" s="2">
        <v>21.624165999999999</v>
      </c>
      <c r="P116" s="2">
        <v>21.038833</v>
      </c>
      <c r="Q116" s="2">
        <v>21.160374999999998</v>
      </c>
      <c r="R116" s="2">
        <v>20.496881999999999</v>
      </c>
      <c r="S116" s="2">
        <v>21.222670999999998</v>
      </c>
      <c r="T116" s="2">
        <v>20.680150999999999</v>
      </c>
      <c r="U116" s="2">
        <v>21.453655999999999</v>
      </c>
      <c r="V116" s="2">
        <v>20.471920999999998</v>
      </c>
      <c r="W116" s="2">
        <v>20.643246000000001</v>
      </c>
      <c r="X116" s="2">
        <v>21.751403</v>
      </c>
      <c r="Y116" s="2">
        <v>20.638306</v>
      </c>
      <c r="Z116" s="2">
        <f t="shared" si="7"/>
        <v>20.958288562499995</v>
      </c>
      <c r="AA116" s="2">
        <f t="shared" si="5"/>
        <v>0.388347957506533</v>
      </c>
      <c r="AC116" s="2"/>
    </row>
    <row r="117" spans="1:29">
      <c r="A117" t="s">
        <v>384</v>
      </c>
      <c r="B117" s="2">
        <v>-13.345288999999999</v>
      </c>
      <c r="C117" s="2" t="s">
        <v>384</v>
      </c>
      <c r="D117" s="2">
        <v>-25.311207</v>
      </c>
      <c r="E117" s="2">
        <f t="shared" si="6"/>
        <v>11.965918</v>
      </c>
      <c r="F117" s="2" t="s">
        <v>267</v>
      </c>
      <c r="G117" s="2">
        <v>-6.5</v>
      </c>
      <c r="H117" s="2">
        <v>-9</v>
      </c>
      <c r="I117" s="2">
        <f t="shared" si="4"/>
        <v>2.1547110000000007</v>
      </c>
      <c r="J117" s="2">
        <v>21.694769000000001</v>
      </c>
      <c r="K117" s="2">
        <v>20.006361999999999</v>
      </c>
      <c r="L117" s="2">
        <v>20.764382999999999</v>
      </c>
      <c r="M117" s="2">
        <v>20.268906999999999</v>
      </c>
      <c r="N117" s="2">
        <v>21.068294999999999</v>
      </c>
      <c r="O117" s="2">
        <v>20.245491999999999</v>
      </c>
      <c r="P117" s="2">
        <v>20.399391000000001</v>
      </c>
      <c r="Q117" s="2">
        <v>20.321221999999999</v>
      </c>
      <c r="R117" s="2">
        <v>20.572192000000001</v>
      </c>
      <c r="S117" s="2">
        <v>20.844351</v>
      </c>
      <c r="T117" s="2">
        <v>21.004816999999999</v>
      </c>
      <c r="U117" s="2">
        <v>20.488236000000001</v>
      </c>
      <c r="V117" s="2">
        <v>20.150642000000001</v>
      </c>
      <c r="W117" s="2">
        <v>20.014012999999998</v>
      </c>
      <c r="X117" s="2">
        <v>21.303249000000001</v>
      </c>
      <c r="Y117" s="2">
        <v>20.078361000000001</v>
      </c>
      <c r="Z117" s="2">
        <f t="shared" si="7"/>
        <v>20.576542624999995</v>
      </c>
      <c r="AA117" s="2">
        <f t="shared" si="5"/>
        <v>0.48026824222457659</v>
      </c>
      <c r="AC117" s="2"/>
    </row>
    <row r="118" spans="1:29">
      <c r="A118" t="s">
        <v>385</v>
      </c>
      <c r="B118" s="2">
        <v>-13.779726999999999</v>
      </c>
      <c r="C118" s="2" t="s">
        <v>385</v>
      </c>
      <c r="D118" s="2">
        <v>-22.142582000000001</v>
      </c>
      <c r="E118" s="2">
        <f t="shared" si="6"/>
        <v>8.3628550000000015</v>
      </c>
      <c r="F118" s="2" t="s">
        <v>267</v>
      </c>
      <c r="G118" s="2">
        <v>-6.5</v>
      </c>
      <c r="H118" s="2">
        <v>-9</v>
      </c>
      <c r="I118" s="2">
        <f t="shared" si="4"/>
        <v>1.7202730000000006</v>
      </c>
      <c r="J118" s="2">
        <v>20.704701</v>
      </c>
      <c r="K118" s="2">
        <v>21.888138999999999</v>
      </c>
      <c r="L118" s="2">
        <v>20.879421000000001</v>
      </c>
      <c r="M118" s="2">
        <v>20.492090999999999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>
        <f t="shared" si="7"/>
        <v>20.991087999999998</v>
      </c>
      <c r="AA118" s="2">
        <f t="shared" si="5"/>
        <v>0.53576709848310011</v>
      </c>
      <c r="AC118" s="2"/>
    </row>
    <row r="119" spans="1:29">
      <c r="A119" t="s">
        <v>386</v>
      </c>
      <c r="B119" s="2">
        <v>-12.800419</v>
      </c>
      <c r="C119" s="2" t="s">
        <v>386</v>
      </c>
      <c r="D119" s="2">
        <v>-24.754657000000002</v>
      </c>
      <c r="E119" s="2">
        <f t="shared" si="6"/>
        <v>11.954238000000002</v>
      </c>
      <c r="F119" s="2" t="s">
        <v>267</v>
      </c>
      <c r="G119" s="2">
        <v>-6.5</v>
      </c>
      <c r="H119" s="2">
        <v>-9</v>
      </c>
      <c r="I119" s="2">
        <f t="shared" si="4"/>
        <v>2.6995810000000002</v>
      </c>
      <c r="J119" s="2">
        <v>23.681279</v>
      </c>
      <c r="K119" s="2">
        <v>23.145292999999999</v>
      </c>
      <c r="L119" s="2">
        <v>24.286764000000002</v>
      </c>
      <c r="M119" s="2">
        <v>23.826412999999999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>
        <f t="shared" si="7"/>
        <v>23.734937250000002</v>
      </c>
      <c r="AA119" s="2">
        <f t="shared" si="5"/>
        <v>0.4072591693887177</v>
      </c>
      <c r="AC119" s="2"/>
    </row>
    <row r="120" spans="1:29">
      <c r="A120" t="s">
        <v>387</v>
      </c>
      <c r="B120" s="2">
        <v>-12.971275</v>
      </c>
      <c r="C120" s="2" t="s">
        <v>387</v>
      </c>
      <c r="D120" s="2">
        <v>-24.820435</v>
      </c>
      <c r="E120" s="2">
        <f t="shared" si="6"/>
        <v>11.849159999999999</v>
      </c>
      <c r="F120" s="2" t="s">
        <v>267</v>
      </c>
      <c r="G120" s="2">
        <v>-6.5</v>
      </c>
      <c r="H120" s="2">
        <v>-9</v>
      </c>
      <c r="I120" s="2">
        <f t="shared" si="4"/>
        <v>2.5287249999999997</v>
      </c>
      <c r="J120" s="2">
        <v>22.402543999999999</v>
      </c>
      <c r="K120" s="2">
        <v>22.418040999999999</v>
      </c>
      <c r="L120" s="2">
        <v>21.114920999999999</v>
      </c>
      <c r="M120" s="2">
        <v>22.805624000000002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>
        <f t="shared" si="7"/>
        <v>22.1852825</v>
      </c>
      <c r="AA120" s="2">
        <f t="shared" si="5"/>
        <v>0.63872458775457419</v>
      </c>
      <c r="AC120" s="2"/>
    </row>
    <row r="121" spans="1:29">
      <c r="A121" t="s">
        <v>388</v>
      </c>
      <c r="B121" s="2">
        <v>-13.336579</v>
      </c>
      <c r="C121" s="2" t="s">
        <v>388</v>
      </c>
      <c r="D121" s="2">
        <v>-24.907767</v>
      </c>
      <c r="E121" s="2">
        <f t="shared" si="6"/>
        <v>11.571187999999999</v>
      </c>
      <c r="F121" s="2" t="s">
        <v>267</v>
      </c>
      <c r="G121" s="2">
        <v>-6.5</v>
      </c>
      <c r="H121" s="2">
        <v>-9</v>
      </c>
      <c r="I121" s="2">
        <f t="shared" si="4"/>
        <v>2.1634209999999996</v>
      </c>
      <c r="J121" s="2">
        <v>23.294801</v>
      </c>
      <c r="K121" s="2">
        <v>22.325225</v>
      </c>
      <c r="L121" s="2">
        <v>22.69387</v>
      </c>
      <c r="M121" s="2">
        <v>21.631875999999998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>
        <f t="shared" si="7"/>
        <v>22.486443000000001</v>
      </c>
      <c r="AA121" s="2">
        <f t="shared" si="5"/>
        <v>0.60264927974444693</v>
      </c>
      <c r="AC121" s="2"/>
    </row>
    <row r="122" spans="1:29">
      <c r="A122" t="s">
        <v>389</v>
      </c>
      <c r="B122" s="2">
        <v>-12.901624999999999</v>
      </c>
      <c r="C122" s="2" t="s">
        <v>389</v>
      </c>
      <c r="D122" s="2">
        <v>-24.012533000000001</v>
      </c>
      <c r="E122" s="2">
        <f t="shared" si="6"/>
        <v>11.110908000000002</v>
      </c>
      <c r="F122" s="2" t="s">
        <v>267</v>
      </c>
      <c r="G122" s="2">
        <v>-6.5</v>
      </c>
      <c r="H122" s="2">
        <v>-9</v>
      </c>
      <c r="I122" s="2">
        <f t="shared" si="4"/>
        <v>2.5983750000000008</v>
      </c>
      <c r="J122" s="2">
        <v>23.906162999999999</v>
      </c>
      <c r="K122" s="2">
        <v>23.334651000000001</v>
      </c>
      <c r="L122" s="2">
        <v>24.310419</v>
      </c>
      <c r="M122" s="2">
        <v>24.330981000000001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>
        <f t="shared" si="7"/>
        <v>23.970553500000001</v>
      </c>
      <c r="AA122" s="2">
        <f t="shared" si="5"/>
        <v>0.40433113497571499</v>
      </c>
      <c r="AC122" s="2"/>
    </row>
    <row r="123" spans="1:29">
      <c r="A123" t="s">
        <v>390</v>
      </c>
      <c r="B123" s="2">
        <v>-12.697088000000001</v>
      </c>
      <c r="C123" s="2" t="s">
        <v>390</v>
      </c>
      <c r="D123" s="2">
        <v>-21.871486999999998</v>
      </c>
      <c r="E123" s="2">
        <f t="shared" si="6"/>
        <v>9.1743989999999975</v>
      </c>
      <c r="F123" s="2" t="s">
        <v>267</v>
      </c>
      <c r="G123" s="2">
        <v>-6.5</v>
      </c>
      <c r="H123" s="2">
        <v>-9</v>
      </c>
      <c r="I123" s="2">
        <f t="shared" si="4"/>
        <v>2.8029119999999992</v>
      </c>
      <c r="J123" s="2">
        <v>23.808409999999999</v>
      </c>
      <c r="K123" s="2">
        <v>22.711741</v>
      </c>
      <c r="L123" s="2">
        <v>22.962326999999998</v>
      </c>
      <c r="M123" s="2">
        <v>23.550336999999999</v>
      </c>
      <c r="N123" s="2">
        <v>23.668861</v>
      </c>
      <c r="O123" s="2">
        <v>22.848628999999999</v>
      </c>
      <c r="P123" s="2">
        <v>23.151212000000001</v>
      </c>
      <c r="Q123" s="2">
        <v>23.291512999999998</v>
      </c>
      <c r="R123" s="2"/>
      <c r="S123" s="2"/>
      <c r="T123" s="2"/>
      <c r="U123" s="2"/>
      <c r="V123" s="2"/>
      <c r="W123" s="2"/>
      <c r="X123" s="2"/>
      <c r="Y123" s="2"/>
      <c r="Z123" s="2">
        <f t="shared" si="7"/>
        <v>23.249128749999997</v>
      </c>
      <c r="AA123" s="2">
        <f t="shared" si="5"/>
        <v>0.37458678736400647</v>
      </c>
      <c r="AC123" s="2"/>
    </row>
    <row r="124" spans="1:29">
      <c r="A124" t="s">
        <v>391</v>
      </c>
      <c r="B124" s="2">
        <v>-13.588088000000001</v>
      </c>
      <c r="C124" s="2" t="s">
        <v>391</v>
      </c>
      <c r="D124" s="2">
        <v>-22.635066999999999</v>
      </c>
      <c r="E124" s="2">
        <f t="shared" si="6"/>
        <v>9.0469789999999985</v>
      </c>
      <c r="F124" s="2" t="s">
        <v>267</v>
      </c>
      <c r="G124" s="2">
        <v>-6.5</v>
      </c>
      <c r="H124" s="2">
        <v>-9</v>
      </c>
      <c r="I124" s="2">
        <f t="shared" si="4"/>
        <v>1.9119119999999992</v>
      </c>
      <c r="J124" s="2">
        <v>20.617495000000002</v>
      </c>
      <c r="K124" s="2">
        <v>20.316499</v>
      </c>
      <c r="L124" s="2">
        <v>20.815528</v>
      </c>
      <c r="M124" s="2">
        <v>21.002918000000001</v>
      </c>
      <c r="N124" s="2">
        <v>20.818109</v>
      </c>
      <c r="O124" s="2">
        <v>21.474748999999999</v>
      </c>
      <c r="P124" s="2">
        <v>20.230333000000002</v>
      </c>
      <c r="Q124" s="2">
        <v>21.197855000000001</v>
      </c>
      <c r="R124" s="2"/>
      <c r="S124" s="2"/>
      <c r="T124" s="2"/>
      <c r="U124" s="2"/>
      <c r="V124" s="2"/>
      <c r="W124" s="2"/>
      <c r="X124" s="2"/>
      <c r="Y124" s="2"/>
      <c r="Z124" s="2">
        <f t="shared" si="7"/>
        <v>20.809185750000001</v>
      </c>
      <c r="AA124" s="2">
        <f t="shared" si="5"/>
        <v>0.3946907558940127</v>
      </c>
      <c r="AC124" s="2"/>
    </row>
    <row r="125" spans="1:29">
      <c r="A125" t="s">
        <v>392</v>
      </c>
      <c r="B125" s="2">
        <v>-13.606821</v>
      </c>
      <c r="C125" s="2" t="s">
        <v>392</v>
      </c>
      <c r="D125" s="2">
        <v>-22.669104999999998</v>
      </c>
      <c r="E125" s="2">
        <f t="shared" si="6"/>
        <v>9.0622839999999982</v>
      </c>
      <c r="F125" s="2" t="s">
        <v>267</v>
      </c>
      <c r="G125" s="2">
        <v>-6.5</v>
      </c>
      <c r="H125" s="2">
        <v>-9</v>
      </c>
      <c r="I125" s="2">
        <f t="shared" si="4"/>
        <v>1.8931789999999999</v>
      </c>
      <c r="J125" s="2">
        <v>22.598635999999999</v>
      </c>
      <c r="K125" s="2">
        <v>22.758887999999999</v>
      </c>
      <c r="L125" s="2">
        <v>21.754666</v>
      </c>
      <c r="M125" s="2">
        <v>22.043498</v>
      </c>
      <c r="N125" s="2">
        <v>21.76896</v>
      </c>
      <c r="O125" s="2">
        <v>22.301673000000001</v>
      </c>
      <c r="P125" s="2">
        <v>21.417968999999999</v>
      </c>
      <c r="Q125" s="2">
        <v>22.502441000000001</v>
      </c>
      <c r="R125" s="2">
        <v>21.415956999999999</v>
      </c>
      <c r="S125" s="2">
        <v>20.729662999999999</v>
      </c>
      <c r="T125" s="2">
        <v>22.677198000000001</v>
      </c>
      <c r="U125" s="2">
        <v>22.246658</v>
      </c>
      <c r="V125" s="2">
        <v>22.101185000000001</v>
      </c>
      <c r="W125" s="2">
        <v>21.679677999999999</v>
      </c>
      <c r="X125" s="2">
        <v>22.840216999999999</v>
      </c>
      <c r="Y125" s="2">
        <v>21.062546999999999</v>
      </c>
      <c r="Z125" s="2">
        <f t="shared" si="7"/>
        <v>21.993739625</v>
      </c>
      <c r="AA125" s="2">
        <f t="shared" si="5"/>
        <v>0.60741511205485321</v>
      </c>
      <c r="AC125" s="2"/>
    </row>
    <row r="126" spans="1:29">
      <c r="A126" t="s">
        <v>393</v>
      </c>
      <c r="B126" s="2">
        <v>-13.035555</v>
      </c>
      <c r="C126" s="2" t="s">
        <v>393</v>
      </c>
      <c r="D126" s="2">
        <v>-25.869662999999999</v>
      </c>
      <c r="E126" s="2">
        <f t="shared" si="6"/>
        <v>12.834107999999999</v>
      </c>
      <c r="F126" s="2" t="s">
        <v>267</v>
      </c>
      <c r="G126" s="2">
        <v>-6.5</v>
      </c>
      <c r="H126" s="2">
        <v>-9</v>
      </c>
      <c r="I126" s="2">
        <f t="shared" si="4"/>
        <v>2.4644449999999996</v>
      </c>
      <c r="J126" s="2">
        <v>23.005998999999999</v>
      </c>
      <c r="K126" s="2">
        <v>22.404785</v>
      </c>
      <c r="L126" s="2">
        <v>22.573034</v>
      </c>
      <c r="M126" s="2">
        <v>21.983979999999999</v>
      </c>
      <c r="N126" s="2">
        <v>22.840107</v>
      </c>
      <c r="O126" s="2">
        <v>22.393525</v>
      </c>
      <c r="P126" s="2">
        <v>22.712927000000001</v>
      </c>
      <c r="Q126" s="2">
        <v>22.445385999999999</v>
      </c>
      <c r="R126" s="2">
        <v>23.256694</v>
      </c>
      <c r="S126" s="2">
        <v>22.382708999999998</v>
      </c>
      <c r="T126" s="2">
        <v>22.531697000000001</v>
      </c>
      <c r="U126" s="2">
        <v>22.195211</v>
      </c>
      <c r="V126" s="2">
        <v>21.442364000000001</v>
      </c>
      <c r="W126" s="2">
        <v>22.203451000000001</v>
      </c>
      <c r="X126" s="2">
        <v>22.533332000000001</v>
      </c>
      <c r="Y126" s="2">
        <v>22.269224999999999</v>
      </c>
      <c r="Z126" s="2">
        <f t="shared" si="7"/>
        <v>22.448401625000002</v>
      </c>
      <c r="AA126" s="2">
        <f t="shared" si="5"/>
        <v>0.40393307534569906</v>
      </c>
      <c r="AC126" s="2"/>
    </row>
    <row r="127" spans="1:29">
      <c r="A127" t="s">
        <v>394</v>
      </c>
      <c r="B127" s="2">
        <v>-13.076131999999999</v>
      </c>
      <c r="C127" s="2" t="s">
        <v>394</v>
      </c>
      <c r="D127" s="2">
        <v>-24.812159000000001</v>
      </c>
      <c r="E127" s="2">
        <f t="shared" si="6"/>
        <v>11.736027000000002</v>
      </c>
      <c r="F127" s="2" t="s">
        <v>267</v>
      </c>
      <c r="G127" s="2">
        <v>-6.5</v>
      </c>
      <c r="H127" s="2">
        <v>-9</v>
      </c>
      <c r="I127" s="2">
        <f t="shared" si="4"/>
        <v>2.4238680000000006</v>
      </c>
      <c r="J127" s="2">
        <v>21.531852000000001</v>
      </c>
      <c r="K127" s="2">
        <v>20.237570999999999</v>
      </c>
      <c r="L127" s="2">
        <v>21.348661</v>
      </c>
      <c r="M127" s="2">
        <v>21.398530000000001</v>
      </c>
      <c r="N127" s="2">
        <v>20.694092000000001</v>
      </c>
      <c r="O127" s="2">
        <v>20.378962999999999</v>
      </c>
      <c r="P127" s="2">
        <v>22.198605000000001</v>
      </c>
      <c r="Q127" s="2">
        <v>22.052271000000001</v>
      </c>
      <c r="R127" s="2">
        <v>20.966450999999999</v>
      </c>
      <c r="S127" s="2">
        <v>20.837554999999998</v>
      </c>
      <c r="T127" s="2">
        <v>20.843447999999999</v>
      </c>
      <c r="U127" s="2">
        <v>20.572873999999999</v>
      </c>
      <c r="V127" s="2">
        <v>21.373740999999999</v>
      </c>
      <c r="W127" s="2">
        <v>20.820902</v>
      </c>
      <c r="X127" s="2">
        <v>20.86777</v>
      </c>
      <c r="Y127" s="2">
        <v>20.793476999999999</v>
      </c>
      <c r="Z127" s="2">
        <f t="shared" si="7"/>
        <v>21.0572976875</v>
      </c>
      <c r="AA127" s="2">
        <f t="shared" si="5"/>
        <v>0.53511538827501071</v>
      </c>
      <c r="AC127" s="2"/>
    </row>
    <row r="128" spans="1:29">
      <c r="A128" t="s">
        <v>395</v>
      </c>
      <c r="B128" s="2">
        <v>-13.201067</v>
      </c>
      <c r="C128" s="2" t="s">
        <v>395</v>
      </c>
      <c r="D128" s="2">
        <v>-25.650637</v>
      </c>
      <c r="E128" s="2">
        <f t="shared" si="6"/>
        <v>12.44957</v>
      </c>
      <c r="F128" s="2" t="s">
        <v>267</v>
      </c>
      <c r="G128" s="2">
        <v>-6.5</v>
      </c>
      <c r="H128" s="2">
        <v>-9</v>
      </c>
      <c r="I128" s="2">
        <f t="shared" si="4"/>
        <v>2.2989329999999999</v>
      </c>
      <c r="J128" s="2">
        <v>22.530920999999999</v>
      </c>
      <c r="K128" s="2">
        <v>23.999012</v>
      </c>
      <c r="L128" s="2">
        <v>23.860012000000001</v>
      </c>
      <c r="M128" s="2">
        <v>23.494793000000001</v>
      </c>
      <c r="N128" s="2">
        <v>23.891748</v>
      </c>
      <c r="O128" s="2">
        <v>23.928944999999999</v>
      </c>
      <c r="P128" s="2">
        <v>23.883362999999999</v>
      </c>
      <c r="Q128" s="2">
        <v>23.384264999999999</v>
      </c>
      <c r="R128" s="2"/>
      <c r="S128" s="2"/>
      <c r="T128" s="2"/>
      <c r="U128" s="2"/>
      <c r="V128" s="2"/>
      <c r="W128" s="2"/>
      <c r="X128" s="2"/>
      <c r="Y128" s="2"/>
      <c r="Z128" s="2">
        <f t="shared" si="7"/>
        <v>23.621632375000001</v>
      </c>
      <c r="AA128" s="2">
        <f t="shared" si="5"/>
        <v>0.46060143409403809</v>
      </c>
      <c r="AC128" s="2"/>
    </row>
    <row r="129" spans="1:29">
      <c r="A129" t="s">
        <v>396</v>
      </c>
      <c r="B129" s="2">
        <v>-13.686491</v>
      </c>
      <c r="C129" s="2" t="s">
        <v>396</v>
      </c>
      <c r="D129" s="2">
        <v>-26.140751000000002</v>
      </c>
      <c r="E129" s="2">
        <f t="shared" si="6"/>
        <v>12.454260000000001</v>
      </c>
      <c r="F129" s="2" t="s">
        <v>267</v>
      </c>
      <c r="G129" s="2">
        <v>-6.5</v>
      </c>
      <c r="H129" s="2">
        <v>-9</v>
      </c>
      <c r="I129" s="2">
        <f t="shared" si="4"/>
        <v>1.8135089999999998</v>
      </c>
      <c r="J129" s="2">
        <v>21.560922999999999</v>
      </c>
      <c r="K129" s="2">
        <v>20.23357</v>
      </c>
      <c r="L129" s="2">
        <v>20.600391999999999</v>
      </c>
      <c r="M129" s="2">
        <v>21.088595999999999</v>
      </c>
      <c r="N129" s="2">
        <v>21.481386000000001</v>
      </c>
      <c r="O129" s="2">
        <v>20.913072</v>
      </c>
      <c r="P129" s="2">
        <v>21.039577999999999</v>
      </c>
      <c r="Q129" s="2">
        <v>20.516914</v>
      </c>
      <c r="R129" s="2"/>
      <c r="S129" s="2"/>
      <c r="T129" s="2"/>
      <c r="U129" s="2"/>
      <c r="V129" s="2"/>
      <c r="W129" s="2"/>
      <c r="X129" s="2"/>
      <c r="Y129" s="2"/>
      <c r="Z129" s="2">
        <f t="shared" si="7"/>
        <v>20.929303875000002</v>
      </c>
      <c r="AA129" s="2">
        <f t="shared" si="5"/>
        <v>0.43356505922538224</v>
      </c>
      <c r="AC129" s="2"/>
    </row>
    <row r="130" spans="1:29">
      <c r="A130" t="s">
        <v>397</v>
      </c>
      <c r="B130" s="2">
        <v>-12.960931</v>
      </c>
      <c r="C130" s="2" t="s">
        <v>397</v>
      </c>
      <c r="D130" s="2">
        <v>-24.546237000000001</v>
      </c>
      <c r="E130" s="2">
        <f t="shared" si="6"/>
        <v>11.585306000000001</v>
      </c>
      <c r="F130" s="2" t="s">
        <v>267</v>
      </c>
      <c r="G130" s="2">
        <v>-6.5</v>
      </c>
      <c r="H130" s="2">
        <v>-9</v>
      </c>
      <c r="I130" s="2">
        <f t="shared" si="4"/>
        <v>2.5390689999999996</v>
      </c>
      <c r="J130" s="2">
        <v>23.346972000000001</v>
      </c>
      <c r="K130" s="2">
        <v>24.103822999999998</v>
      </c>
      <c r="L130" s="2">
        <v>23.633927</v>
      </c>
      <c r="M130" s="2">
        <v>23.342527</v>
      </c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>
        <f t="shared" si="7"/>
        <v>23.606812250000001</v>
      </c>
      <c r="AA130" s="2">
        <f t="shared" si="5"/>
        <v>0.31028960028123231</v>
      </c>
      <c r="AC130" s="2"/>
    </row>
    <row r="131" spans="1:29">
      <c r="A131" t="s">
        <v>398</v>
      </c>
      <c r="B131" s="2">
        <v>-12.694645</v>
      </c>
      <c r="C131" s="2" t="s">
        <v>398</v>
      </c>
      <c r="D131" s="2">
        <v>-24.729063</v>
      </c>
      <c r="E131" s="2">
        <f t="shared" si="6"/>
        <v>12.034418000000001</v>
      </c>
      <c r="F131" s="2" t="s">
        <v>267</v>
      </c>
      <c r="G131" s="2">
        <v>-6.5</v>
      </c>
      <c r="H131" s="2">
        <v>-9</v>
      </c>
      <c r="I131" s="2">
        <f t="shared" ref="I131:I194" si="8">B131-G131-H131</f>
        <v>2.8053550000000005</v>
      </c>
      <c r="J131" s="2">
        <v>22.396871000000001</v>
      </c>
      <c r="K131" s="2">
        <v>22.988909</v>
      </c>
      <c r="L131" s="2">
        <v>23.149995000000001</v>
      </c>
      <c r="M131" s="2">
        <v>23.315480000000001</v>
      </c>
      <c r="N131" s="2">
        <v>23.059683</v>
      </c>
      <c r="O131" s="2">
        <v>23.148903000000001</v>
      </c>
      <c r="P131" s="2">
        <v>22.980806000000001</v>
      </c>
      <c r="Q131" s="2">
        <v>23.254387000000001</v>
      </c>
      <c r="R131" s="2">
        <v>22.847394999999999</v>
      </c>
      <c r="S131" s="2">
        <v>22.084842999999999</v>
      </c>
      <c r="T131" s="2">
        <v>23.414885000000002</v>
      </c>
      <c r="U131" s="2">
        <v>23.121680000000001</v>
      </c>
      <c r="V131" s="2">
        <v>23.196444</v>
      </c>
      <c r="W131" s="2">
        <v>23.54806</v>
      </c>
      <c r="X131" s="2">
        <v>23.257666</v>
      </c>
      <c r="Y131" s="2">
        <v>22.468475000000002</v>
      </c>
      <c r="Z131" s="2">
        <f t="shared" si="7"/>
        <v>23.014655125000004</v>
      </c>
      <c r="AA131" s="2">
        <f t="shared" ref="AA131:AA194" si="9">_xlfn.STDEV.P(J131:Y131)</f>
        <v>0.37987658323508111</v>
      </c>
      <c r="AC131" s="2"/>
    </row>
    <row r="132" spans="1:29">
      <c r="A132" t="s">
        <v>399</v>
      </c>
      <c r="B132" s="2">
        <v>-12.713723</v>
      </c>
      <c r="C132" s="2" t="s">
        <v>399</v>
      </c>
      <c r="D132" s="2">
        <v>-24.434132999999999</v>
      </c>
      <c r="E132" s="2">
        <f t="shared" ref="E132:E195" si="10">B132-D132</f>
        <v>11.720409999999999</v>
      </c>
      <c r="F132" s="2" t="s">
        <v>267</v>
      </c>
      <c r="G132" s="2">
        <v>-6.5</v>
      </c>
      <c r="H132" s="2">
        <v>-9</v>
      </c>
      <c r="I132" s="2">
        <f t="shared" si="8"/>
        <v>2.7862770000000001</v>
      </c>
      <c r="J132" s="2">
        <v>23.224620000000002</v>
      </c>
      <c r="K132" s="2">
        <v>23.579374000000001</v>
      </c>
      <c r="L132" s="2">
        <v>23.573812</v>
      </c>
      <c r="M132" s="2">
        <v>22.849281000000001</v>
      </c>
      <c r="N132" s="2">
        <v>24.057721000000001</v>
      </c>
      <c r="O132" s="2">
        <v>23.714714000000001</v>
      </c>
      <c r="P132" s="2">
        <v>23.069842999999999</v>
      </c>
      <c r="Q132" s="2">
        <v>23.449438000000001</v>
      </c>
      <c r="R132" s="2">
        <v>23.083331999999999</v>
      </c>
      <c r="S132" s="2">
        <v>22.114557999999999</v>
      </c>
      <c r="T132" s="2">
        <v>23.395942000000002</v>
      </c>
      <c r="U132" s="2">
        <v>23.394746999999999</v>
      </c>
      <c r="V132" s="2">
        <v>23.994475999999999</v>
      </c>
      <c r="W132" s="2">
        <v>24.061109999999999</v>
      </c>
      <c r="X132" s="2">
        <v>22.578513000000001</v>
      </c>
      <c r="Y132" s="2">
        <v>22.947811999999999</v>
      </c>
      <c r="Z132" s="2">
        <f t="shared" ref="Z132:Z195" si="11">AVERAGE(J132:Y132)</f>
        <v>23.318080812499996</v>
      </c>
      <c r="AA132" s="2">
        <f t="shared" si="9"/>
        <v>0.52169313132640771</v>
      </c>
      <c r="AC132" s="2"/>
    </row>
    <row r="133" spans="1:29">
      <c r="A133" t="s">
        <v>400</v>
      </c>
      <c r="B133" s="2">
        <v>-12.800203</v>
      </c>
      <c r="C133" s="2" t="s">
        <v>400</v>
      </c>
      <c r="D133" s="2">
        <v>-22.661042999999999</v>
      </c>
      <c r="E133" s="2">
        <f t="shared" si="10"/>
        <v>9.8608399999999996</v>
      </c>
      <c r="F133" s="2" t="s">
        <v>267</v>
      </c>
      <c r="G133" s="2">
        <v>-6.5</v>
      </c>
      <c r="H133" s="2">
        <v>-9</v>
      </c>
      <c r="I133" s="2">
        <f t="shared" si="8"/>
        <v>2.6997970000000002</v>
      </c>
      <c r="J133" s="2">
        <v>22.296036999999998</v>
      </c>
      <c r="K133" s="2">
        <v>22.58013</v>
      </c>
      <c r="L133" s="2">
        <v>21.079414</v>
      </c>
      <c r="M133" s="2">
        <v>21.619271999999999</v>
      </c>
      <c r="N133" s="2">
        <v>22.391342000000002</v>
      </c>
      <c r="O133" s="2">
        <v>22.633754</v>
      </c>
      <c r="P133" s="2">
        <v>22.233440000000002</v>
      </c>
      <c r="Q133" s="2">
        <v>22.194571</v>
      </c>
      <c r="R133" s="2">
        <v>21.954978000000001</v>
      </c>
      <c r="S133" s="2">
        <v>21.807195</v>
      </c>
      <c r="T133" s="2">
        <v>21.205103000000001</v>
      </c>
      <c r="U133" s="2">
        <v>22.205853000000001</v>
      </c>
      <c r="V133" s="2">
        <v>20.89997</v>
      </c>
      <c r="W133" s="2">
        <v>22.403576999999999</v>
      </c>
      <c r="X133" s="2">
        <v>22.373602999999999</v>
      </c>
      <c r="Y133" s="2">
        <v>20.505889</v>
      </c>
      <c r="Z133" s="2">
        <f t="shared" si="11"/>
        <v>21.899008000000002</v>
      </c>
      <c r="AA133" s="2">
        <f t="shared" si="9"/>
        <v>0.63042151058993867</v>
      </c>
      <c r="AC133" s="2"/>
    </row>
    <row r="134" spans="1:29">
      <c r="A134" t="s">
        <v>401</v>
      </c>
      <c r="B134" s="2">
        <v>-13.075442000000001</v>
      </c>
      <c r="C134" s="2" t="s">
        <v>401</v>
      </c>
      <c r="D134" s="2">
        <v>-25.735287</v>
      </c>
      <c r="E134" s="2">
        <f t="shared" si="10"/>
        <v>12.659844999999999</v>
      </c>
      <c r="F134" s="2" t="s">
        <v>267</v>
      </c>
      <c r="G134" s="2">
        <v>-6.5</v>
      </c>
      <c r="H134" s="2">
        <v>-9</v>
      </c>
      <c r="I134" s="2">
        <f t="shared" si="8"/>
        <v>2.4245579999999993</v>
      </c>
      <c r="J134" s="2">
        <v>21.762257999999999</v>
      </c>
      <c r="K134" s="2">
        <v>20.569067</v>
      </c>
      <c r="L134" s="2">
        <v>21.960675999999999</v>
      </c>
      <c r="M134" s="2">
        <v>21.078218</v>
      </c>
      <c r="N134" s="2">
        <v>21.806182</v>
      </c>
      <c r="O134" s="2">
        <v>20.919885000000001</v>
      </c>
      <c r="P134" s="2">
        <v>22.431522000000001</v>
      </c>
      <c r="Q134" s="2">
        <v>22.740635999999999</v>
      </c>
      <c r="R134" s="2">
        <v>22.001284999999999</v>
      </c>
      <c r="S134" s="2">
        <v>20.983484000000001</v>
      </c>
      <c r="T134" s="2">
        <v>20.530329999999999</v>
      </c>
      <c r="U134" s="2">
        <v>21.708832999999998</v>
      </c>
      <c r="V134" s="2">
        <v>21.245221000000001</v>
      </c>
      <c r="W134" s="2">
        <v>21.543759999999999</v>
      </c>
      <c r="X134" s="2">
        <v>20.606006000000001</v>
      </c>
      <c r="Y134" s="2">
        <v>20.658794</v>
      </c>
      <c r="Z134" s="2">
        <f t="shared" si="11"/>
        <v>21.4091348125</v>
      </c>
      <c r="AA134" s="2">
        <f t="shared" si="9"/>
        <v>0.66643888594878065</v>
      </c>
      <c r="AC134" s="2"/>
    </row>
    <row r="135" spans="1:29">
      <c r="A135" t="s">
        <v>402</v>
      </c>
      <c r="B135" s="2">
        <v>-13.164797999999999</v>
      </c>
      <c r="C135" s="2" t="s">
        <v>402</v>
      </c>
      <c r="D135" s="2">
        <v>-26.094453999999999</v>
      </c>
      <c r="E135" s="2">
        <f t="shared" si="10"/>
        <v>12.929656</v>
      </c>
      <c r="F135" s="2" t="s">
        <v>267</v>
      </c>
      <c r="G135" s="2">
        <v>-6.5</v>
      </c>
      <c r="H135" s="2">
        <v>-9</v>
      </c>
      <c r="I135" s="2">
        <f t="shared" si="8"/>
        <v>2.3352020000000007</v>
      </c>
      <c r="J135" s="2">
        <v>21.720120999999999</v>
      </c>
      <c r="K135" s="2">
        <v>22.194462000000001</v>
      </c>
      <c r="L135" s="2">
        <v>21.300262</v>
      </c>
      <c r="M135" s="2">
        <v>21.645188000000001</v>
      </c>
      <c r="N135" s="2">
        <v>21.514579999999999</v>
      </c>
      <c r="O135" s="2">
        <v>21.817622</v>
      </c>
      <c r="P135" s="2">
        <v>21.488192000000002</v>
      </c>
      <c r="Q135" s="2">
        <v>21.986173000000001</v>
      </c>
      <c r="R135" s="2">
        <v>21.545479</v>
      </c>
      <c r="S135" s="2">
        <v>22.215727999999999</v>
      </c>
      <c r="T135" s="2">
        <v>22.102284000000001</v>
      </c>
      <c r="U135" s="2">
        <v>21.530456999999998</v>
      </c>
      <c r="V135" s="2">
        <v>21.004213</v>
      </c>
      <c r="W135" s="2">
        <v>22.026978</v>
      </c>
      <c r="X135" s="2">
        <v>21.025579</v>
      </c>
      <c r="Y135" s="2">
        <v>20.929998999999999</v>
      </c>
      <c r="Z135" s="2">
        <f t="shared" si="11"/>
        <v>21.627957312499998</v>
      </c>
      <c r="AA135" s="2">
        <f t="shared" si="9"/>
        <v>0.4045701295062637</v>
      </c>
      <c r="AC135" s="2"/>
    </row>
    <row r="136" spans="1:29">
      <c r="A136" t="s">
        <v>403</v>
      </c>
      <c r="B136" s="2">
        <v>-12.954071000000001</v>
      </c>
      <c r="C136" s="2" t="s">
        <v>403</v>
      </c>
      <c r="D136" s="2">
        <v>-25.034078000000001</v>
      </c>
      <c r="E136" s="2">
        <f t="shared" si="10"/>
        <v>12.080007</v>
      </c>
      <c r="F136" s="2" t="s">
        <v>267</v>
      </c>
      <c r="G136" s="2">
        <v>-6.5</v>
      </c>
      <c r="H136" s="2">
        <v>-9</v>
      </c>
      <c r="I136" s="2">
        <f t="shared" si="8"/>
        <v>2.5459289999999992</v>
      </c>
      <c r="J136" s="2">
        <v>22.092817</v>
      </c>
      <c r="K136" s="2">
        <v>21.909766000000001</v>
      </c>
      <c r="L136" s="2">
        <v>21.715118</v>
      </c>
      <c r="M136" s="2">
        <v>21.902190000000001</v>
      </c>
      <c r="N136" s="2">
        <v>21.019546999999999</v>
      </c>
      <c r="O136" s="2">
        <v>21.173062999999999</v>
      </c>
      <c r="P136" s="2">
        <v>21.937657999999999</v>
      </c>
      <c r="Q136" s="2">
        <v>21.972028999999999</v>
      </c>
      <c r="R136" s="2">
        <v>21.454132000000001</v>
      </c>
      <c r="S136" s="2">
        <v>21.997609000000001</v>
      </c>
      <c r="T136" s="2">
        <v>22.198353999999998</v>
      </c>
      <c r="U136" s="2">
        <v>22.098943999999999</v>
      </c>
      <c r="V136" s="2">
        <v>22.072219</v>
      </c>
      <c r="W136" s="2">
        <v>21.642665000000001</v>
      </c>
      <c r="X136" s="2">
        <v>22.680727000000001</v>
      </c>
      <c r="Y136" s="2">
        <v>21.270385000000001</v>
      </c>
      <c r="Z136" s="2">
        <f t="shared" si="11"/>
        <v>21.8210764375</v>
      </c>
      <c r="AA136" s="2">
        <f t="shared" si="9"/>
        <v>0.41237030138774683</v>
      </c>
      <c r="AC136" s="2"/>
    </row>
    <row r="137" spans="1:29">
      <c r="A137" t="s">
        <v>404</v>
      </c>
      <c r="B137" s="2">
        <v>-13.199344999999999</v>
      </c>
      <c r="C137" s="2" t="s">
        <v>404</v>
      </c>
      <c r="D137" s="2">
        <v>-26.257622999999999</v>
      </c>
      <c r="E137" s="2">
        <f t="shared" si="10"/>
        <v>13.058278</v>
      </c>
      <c r="F137" s="2" t="s">
        <v>267</v>
      </c>
      <c r="G137" s="2">
        <v>-6.5</v>
      </c>
      <c r="H137" s="2">
        <v>-9</v>
      </c>
      <c r="I137" s="2">
        <f t="shared" si="8"/>
        <v>2.3006550000000008</v>
      </c>
      <c r="J137" s="2">
        <v>22.450941</v>
      </c>
      <c r="K137" s="2">
        <v>23.725650999999999</v>
      </c>
      <c r="L137" s="2">
        <v>23.002443</v>
      </c>
      <c r="M137" s="2">
        <v>22.667242000000002</v>
      </c>
      <c r="N137" s="2">
        <v>23.668559999999999</v>
      </c>
      <c r="O137" s="2">
        <v>22.943825</v>
      </c>
      <c r="P137" s="2">
        <v>21.937975000000002</v>
      </c>
      <c r="Q137" s="2">
        <v>22.962005000000001</v>
      </c>
      <c r="R137" s="2">
        <v>22.569631000000001</v>
      </c>
      <c r="S137" s="2">
        <v>22.716183999999998</v>
      </c>
      <c r="T137" s="2">
        <v>23.559301999999999</v>
      </c>
      <c r="U137" s="2">
        <v>23.045563000000001</v>
      </c>
      <c r="V137" s="2">
        <v>22.588327</v>
      </c>
      <c r="W137" s="2">
        <v>23.984743999999999</v>
      </c>
      <c r="X137" s="2">
        <v>23.222840000000001</v>
      </c>
      <c r="Y137" s="2">
        <v>23.586680999999999</v>
      </c>
      <c r="Z137" s="2">
        <f t="shared" si="11"/>
        <v>23.039494625</v>
      </c>
      <c r="AA137" s="2">
        <f t="shared" si="9"/>
        <v>0.53659761521808291</v>
      </c>
      <c r="AC137" s="2"/>
    </row>
    <row r="138" spans="1:29">
      <c r="A138" t="s">
        <v>405</v>
      </c>
      <c r="B138" s="2">
        <v>-13.309907000000001</v>
      </c>
      <c r="C138" s="2" t="s">
        <v>405</v>
      </c>
      <c r="D138" s="2">
        <v>-25.548679</v>
      </c>
      <c r="E138" s="2">
        <f t="shared" si="10"/>
        <v>12.238771999999999</v>
      </c>
      <c r="F138" s="2" t="s">
        <v>267</v>
      </c>
      <c r="G138" s="2">
        <v>-6.5</v>
      </c>
      <c r="H138" s="2">
        <v>-9</v>
      </c>
      <c r="I138" s="2">
        <f t="shared" si="8"/>
        <v>2.1900929999999992</v>
      </c>
      <c r="J138" s="2">
        <v>20.926570999999999</v>
      </c>
      <c r="K138" s="2">
        <v>22.17352</v>
      </c>
      <c r="L138" s="2">
        <v>21.524994</v>
      </c>
      <c r="M138" s="2">
        <v>22.407874</v>
      </c>
      <c r="N138" s="2">
        <v>22.392271000000001</v>
      </c>
      <c r="O138" s="2">
        <v>22.217927</v>
      </c>
      <c r="P138" s="2">
        <v>22.260441</v>
      </c>
      <c r="Q138" s="2">
        <v>21.452379000000001</v>
      </c>
      <c r="R138" s="2">
        <v>22.270337999999999</v>
      </c>
      <c r="S138" s="2">
        <v>22.008254999999998</v>
      </c>
      <c r="T138" s="2">
        <v>21.789769</v>
      </c>
      <c r="U138" s="2">
        <v>22.003613000000001</v>
      </c>
      <c r="V138" s="2">
        <v>22.537120000000002</v>
      </c>
      <c r="W138" s="2">
        <v>21.822816</v>
      </c>
      <c r="X138" s="2">
        <v>22.331752000000002</v>
      </c>
      <c r="Y138" s="2">
        <v>21.976583999999999</v>
      </c>
      <c r="Z138" s="2">
        <f t="shared" si="11"/>
        <v>22.006014</v>
      </c>
      <c r="AA138" s="2">
        <f t="shared" si="9"/>
        <v>0.41008534746775616</v>
      </c>
      <c r="AC138" s="2"/>
    </row>
    <row r="139" spans="1:29">
      <c r="A139" t="s">
        <v>406</v>
      </c>
      <c r="B139" s="2">
        <v>-13.076017</v>
      </c>
      <c r="C139" s="2" t="s">
        <v>406</v>
      </c>
      <c r="D139" s="2">
        <v>-25.699010999999999</v>
      </c>
      <c r="E139" s="2">
        <f t="shared" si="10"/>
        <v>12.622993999999998</v>
      </c>
      <c r="F139" s="2" t="s">
        <v>267</v>
      </c>
      <c r="G139" s="2">
        <v>-6.5</v>
      </c>
      <c r="H139" s="2">
        <v>-9</v>
      </c>
      <c r="I139" s="2">
        <f t="shared" si="8"/>
        <v>2.4239829999999998</v>
      </c>
      <c r="J139" s="2">
        <v>20.621464</v>
      </c>
      <c r="K139" s="2">
        <v>21.066389999999998</v>
      </c>
      <c r="L139" s="2">
        <v>21.637875999999999</v>
      </c>
      <c r="M139" s="2">
        <v>20.770975</v>
      </c>
      <c r="N139" s="2">
        <v>21.727644999999999</v>
      </c>
      <c r="O139" s="2">
        <v>22.279011000000001</v>
      </c>
      <c r="P139" s="2">
        <v>21.536698000000001</v>
      </c>
      <c r="Q139" s="2">
        <v>21.813148000000002</v>
      </c>
      <c r="R139" s="2">
        <v>21.143432000000001</v>
      </c>
      <c r="S139" s="2">
        <v>20.901447999999998</v>
      </c>
      <c r="T139" s="2">
        <v>20.637201999999998</v>
      </c>
      <c r="U139" s="2">
        <v>21.876859</v>
      </c>
      <c r="V139" s="2">
        <v>22.111246999999999</v>
      </c>
      <c r="W139" s="2">
        <v>21.606273000000002</v>
      </c>
      <c r="X139" s="2">
        <v>21.845790999999998</v>
      </c>
      <c r="Y139" s="2">
        <v>21.001740999999999</v>
      </c>
      <c r="Z139" s="2">
        <f t="shared" si="11"/>
        <v>21.411075</v>
      </c>
      <c r="AA139" s="2">
        <f t="shared" si="9"/>
        <v>0.51638740949528417</v>
      </c>
      <c r="AC139" s="2"/>
    </row>
    <row r="140" spans="1:29">
      <c r="A140" t="s">
        <v>407</v>
      </c>
      <c r="B140" s="2">
        <v>-12.496278</v>
      </c>
      <c r="C140" s="2" t="s">
        <v>407</v>
      </c>
      <c r="D140" s="2">
        <v>-24.83287</v>
      </c>
      <c r="E140" s="2">
        <f t="shared" si="10"/>
        <v>12.336592</v>
      </c>
      <c r="F140" s="2" t="s">
        <v>267</v>
      </c>
      <c r="G140" s="2">
        <v>-6.5</v>
      </c>
      <c r="H140" s="2">
        <v>-9</v>
      </c>
      <c r="I140" s="2">
        <f t="shared" si="8"/>
        <v>3.0037219999999998</v>
      </c>
      <c r="J140" s="2">
        <v>23.101217999999999</v>
      </c>
      <c r="K140" s="2">
        <v>21.780318000000001</v>
      </c>
      <c r="L140" s="2">
        <v>22.943131999999999</v>
      </c>
      <c r="M140" s="2">
        <v>22.513432999999999</v>
      </c>
      <c r="N140" s="2">
        <v>23.298190000000002</v>
      </c>
      <c r="O140" s="2">
        <v>23.224125999999998</v>
      </c>
      <c r="P140" s="2">
        <v>22.806408999999999</v>
      </c>
      <c r="Q140" s="2">
        <v>23.403365000000001</v>
      </c>
      <c r="R140" s="2">
        <v>22.108211000000001</v>
      </c>
      <c r="S140" s="2">
        <v>22.203917000000001</v>
      </c>
      <c r="T140" s="2">
        <v>22.609773000000001</v>
      </c>
      <c r="U140" s="2">
        <v>22.754894</v>
      </c>
      <c r="V140" s="2">
        <v>22.452159000000002</v>
      </c>
      <c r="W140" s="2">
        <v>22.693124000000001</v>
      </c>
      <c r="X140" s="2">
        <v>22.816655999999998</v>
      </c>
      <c r="Y140" s="2">
        <v>21.963137</v>
      </c>
      <c r="Z140" s="2">
        <f t="shared" si="11"/>
        <v>22.667003875000002</v>
      </c>
      <c r="AA140" s="2">
        <f t="shared" si="9"/>
        <v>0.46417876942373631</v>
      </c>
      <c r="AC140" s="2"/>
    </row>
    <row r="141" spans="1:29">
      <c r="A141" t="s">
        <v>408</v>
      </c>
      <c r="B141" s="2">
        <v>-12.706931000000001</v>
      </c>
      <c r="C141" s="2" t="s">
        <v>408</v>
      </c>
      <c r="D141" s="2">
        <v>-25.357644000000001</v>
      </c>
      <c r="E141" s="2">
        <f t="shared" si="10"/>
        <v>12.650713</v>
      </c>
      <c r="F141" s="2" t="s">
        <v>267</v>
      </c>
      <c r="G141" s="2">
        <v>-6.5</v>
      </c>
      <c r="H141" s="2">
        <v>-9</v>
      </c>
      <c r="I141" s="2">
        <f t="shared" si="8"/>
        <v>2.7930689999999991</v>
      </c>
      <c r="J141" s="2">
        <v>20.24136</v>
      </c>
      <c r="K141" s="2">
        <v>20.170514000000001</v>
      </c>
      <c r="L141" s="2">
        <v>20.013126</v>
      </c>
      <c r="M141" s="2">
        <v>20.059086000000001</v>
      </c>
      <c r="N141" s="2">
        <v>20.621815999999999</v>
      </c>
      <c r="O141" s="2">
        <v>20.056491000000001</v>
      </c>
      <c r="P141" s="2">
        <v>20.084223999999999</v>
      </c>
      <c r="Q141" s="2">
        <v>20.906230999999998</v>
      </c>
      <c r="R141" s="2"/>
      <c r="S141" s="2"/>
      <c r="T141" s="2"/>
      <c r="U141" s="2"/>
      <c r="V141" s="2"/>
      <c r="W141" s="2"/>
      <c r="X141" s="2"/>
      <c r="Y141" s="2"/>
      <c r="Z141" s="2">
        <f t="shared" si="11"/>
        <v>20.269105999999997</v>
      </c>
      <c r="AA141" s="2">
        <f t="shared" si="9"/>
        <v>0.30204376455532</v>
      </c>
      <c r="AC141" s="2"/>
    </row>
    <row r="142" spans="1:29">
      <c r="A142" t="s">
        <v>409</v>
      </c>
      <c r="B142" s="2">
        <v>-13.406150999999999</v>
      </c>
      <c r="C142" s="2" t="s">
        <v>409</v>
      </c>
      <c r="D142" s="2">
        <v>-26.316399000000001</v>
      </c>
      <c r="E142" s="2">
        <f t="shared" si="10"/>
        <v>12.910248000000001</v>
      </c>
      <c r="F142" s="2" t="s">
        <v>267</v>
      </c>
      <c r="G142" s="2">
        <v>-6.5</v>
      </c>
      <c r="H142" s="2">
        <v>-9</v>
      </c>
      <c r="I142" s="2">
        <f t="shared" si="8"/>
        <v>2.0938490000000005</v>
      </c>
      <c r="J142" s="2">
        <v>21.193004999999999</v>
      </c>
      <c r="K142" s="2">
        <v>22.396315999999999</v>
      </c>
      <c r="L142" s="2">
        <v>21.396891</v>
      </c>
      <c r="M142" s="2">
        <v>20.992728</v>
      </c>
      <c r="N142" s="2">
        <v>21.736916999999998</v>
      </c>
      <c r="O142" s="2">
        <v>21.893726000000001</v>
      </c>
      <c r="P142" s="2">
        <v>21.456261000000001</v>
      </c>
      <c r="Q142" s="2">
        <v>21.949248000000001</v>
      </c>
      <c r="R142" s="2"/>
      <c r="S142" s="2"/>
      <c r="T142" s="2"/>
      <c r="U142" s="2"/>
      <c r="V142" s="2"/>
      <c r="W142" s="2"/>
      <c r="X142" s="2"/>
      <c r="Y142" s="2"/>
      <c r="Z142" s="2">
        <f t="shared" si="11"/>
        <v>21.626886500000001</v>
      </c>
      <c r="AA142" s="2">
        <f t="shared" si="9"/>
        <v>0.42597973430052971</v>
      </c>
      <c r="AC142" s="2"/>
    </row>
    <row r="143" spans="1:29">
      <c r="A143" t="s">
        <v>410</v>
      </c>
      <c r="B143" s="2">
        <v>-13.214096</v>
      </c>
      <c r="C143" s="2" t="s">
        <v>410</v>
      </c>
      <c r="D143" s="2">
        <v>-24.878803999999999</v>
      </c>
      <c r="E143" s="2">
        <f t="shared" si="10"/>
        <v>11.664707999999999</v>
      </c>
      <c r="F143" s="2" t="s">
        <v>267</v>
      </c>
      <c r="G143" s="2">
        <v>-6.5</v>
      </c>
      <c r="H143" s="2">
        <v>-9</v>
      </c>
      <c r="I143" s="2">
        <f t="shared" si="8"/>
        <v>2.2859040000000004</v>
      </c>
      <c r="J143" s="2">
        <v>21.688433</v>
      </c>
      <c r="K143" s="2">
        <v>21.023955000000001</v>
      </c>
      <c r="L143" s="2">
        <v>22.696031000000001</v>
      </c>
      <c r="M143" s="2">
        <v>21.556961999999999</v>
      </c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>
        <f t="shared" si="11"/>
        <v>21.741345250000002</v>
      </c>
      <c r="AA143" s="2">
        <f t="shared" si="9"/>
        <v>0.60474592622206891</v>
      </c>
      <c r="AC143" s="2"/>
    </row>
    <row r="144" spans="1:29">
      <c r="A144" t="s">
        <v>411</v>
      </c>
      <c r="B144" s="2">
        <v>-13.459927</v>
      </c>
      <c r="C144" s="2" t="s">
        <v>411</v>
      </c>
      <c r="D144" s="2">
        <v>-25.073408000000001</v>
      </c>
      <c r="E144" s="2">
        <f t="shared" si="10"/>
        <v>11.613481</v>
      </c>
      <c r="F144" s="2" t="s">
        <v>267</v>
      </c>
      <c r="G144" s="2">
        <v>-6.5</v>
      </c>
      <c r="H144" s="2">
        <v>-9</v>
      </c>
      <c r="I144" s="2">
        <f t="shared" si="8"/>
        <v>2.0400729999999996</v>
      </c>
      <c r="J144" s="2">
        <v>23.927142</v>
      </c>
      <c r="K144" s="2">
        <v>22.881136000000001</v>
      </c>
      <c r="L144" s="2">
        <v>24.255841</v>
      </c>
      <c r="M144" s="2">
        <v>23.855771000000001</v>
      </c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>
        <f t="shared" si="11"/>
        <v>23.729972500000002</v>
      </c>
      <c r="AA144" s="2">
        <f t="shared" si="9"/>
        <v>0.51277728044371218</v>
      </c>
      <c r="AC144" s="2"/>
    </row>
    <row r="145" spans="1:29">
      <c r="A145" t="s">
        <v>412</v>
      </c>
      <c r="B145" s="2">
        <v>-12.622895</v>
      </c>
      <c r="C145" s="2" t="s">
        <v>412</v>
      </c>
      <c r="D145" s="2">
        <v>-24.477937000000001</v>
      </c>
      <c r="E145" s="2">
        <f t="shared" si="10"/>
        <v>11.855042000000001</v>
      </c>
      <c r="F145" s="2" t="s">
        <v>267</v>
      </c>
      <c r="G145" s="2">
        <v>-6.5</v>
      </c>
      <c r="H145" s="2">
        <v>-9</v>
      </c>
      <c r="I145" s="2">
        <f t="shared" si="8"/>
        <v>2.8771050000000002</v>
      </c>
      <c r="J145" s="2">
        <v>22.455877999999998</v>
      </c>
      <c r="K145" s="2">
        <v>22.190422999999999</v>
      </c>
      <c r="L145" s="2">
        <v>22.163948999999999</v>
      </c>
      <c r="M145" s="2">
        <v>22.424229</v>
      </c>
      <c r="N145" s="2">
        <v>22.420579</v>
      </c>
      <c r="O145" s="2">
        <v>22.850956</v>
      </c>
      <c r="P145" s="2">
        <v>22.965198999999998</v>
      </c>
      <c r="Q145" s="2">
        <v>21.738969999999998</v>
      </c>
      <c r="R145" s="2"/>
      <c r="S145" s="2"/>
      <c r="T145" s="2"/>
      <c r="U145" s="2"/>
      <c r="V145" s="2"/>
      <c r="W145" s="2"/>
      <c r="X145" s="2"/>
      <c r="Y145" s="2"/>
      <c r="Z145" s="2">
        <f t="shared" si="11"/>
        <v>22.401272874999997</v>
      </c>
      <c r="AA145" s="2">
        <f t="shared" si="9"/>
        <v>0.36461184958234627</v>
      </c>
      <c r="AC145" s="2"/>
    </row>
    <row r="146" spans="1:29">
      <c r="A146" t="s">
        <v>413</v>
      </c>
      <c r="B146" s="2">
        <v>-14.037179</v>
      </c>
      <c r="C146" s="2" t="s">
        <v>413</v>
      </c>
      <c r="D146" s="2">
        <v>-26.840997999999999</v>
      </c>
      <c r="E146" s="2">
        <f t="shared" si="10"/>
        <v>12.803818999999999</v>
      </c>
      <c r="F146" s="2" t="s">
        <v>267</v>
      </c>
      <c r="G146" s="2">
        <v>-6.5</v>
      </c>
      <c r="H146" s="2">
        <v>-9</v>
      </c>
      <c r="I146" s="2">
        <f t="shared" si="8"/>
        <v>1.4628209999999999</v>
      </c>
      <c r="J146" s="2">
        <v>20.680620999999999</v>
      </c>
      <c r="K146" s="2">
        <v>20.901045</v>
      </c>
      <c r="L146" s="2">
        <v>21.544280000000001</v>
      </c>
      <c r="M146" s="2">
        <v>21.899273999999998</v>
      </c>
      <c r="N146" s="2">
        <v>20.921878</v>
      </c>
      <c r="O146" s="2">
        <v>21.985119000000001</v>
      </c>
      <c r="P146" s="2">
        <v>21.998643999999999</v>
      </c>
      <c r="Q146" s="2">
        <v>21.772601999999999</v>
      </c>
      <c r="R146" s="2"/>
      <c r="S146" s="2"/>
      <c r="T146" s="2"/>
      <c r="U146" s="2"/>
      <c r="V146" s="2"/>
      <c r="W146" s="2"/>
      <c r="X146" s="2"/>
      <c r="Y146" s="2"/>
      <c r="Z146" s="2">
        <f t="shared" si="11"/>
        <v>21.462932875</v>
      </c>
      <c r="AA146" s="2">
        <f t="shared" si="9"/>
        <v>0.50904824050389308</v>
      </c>
      <c r="AC146" s="2"/>
    </row>
    <row r="147" spans="1:29">
      <c r="A147" t="s">
        <v>414</v>
      </c>
      <c r="B147" s="2">
        <v>-12.293063</v>
      </c>
      <c r="C147" s="2" t="s">
        <v>414</v>
      </c>
      <c r="D147" s="2">
        <v>-24.663492999999999</v>
      </c>
      <c r="E147" s="2">
        <f t="shared" si="10"/>
        <v>12.370429999999999</v>
      </c>
      <c r="F147" s="2" t="s">
        <v>267</v>
      </c>
      <c r="G147" s="2">
        <v>-6.5</v>
      </c>
      <c r="H147" s="2">
        <v>-9</v>
      </c>
      <c r="I147" s="2">
        <f t="shared" si="8"/>
        <v>3.2069369999999999</v>
      </c>
      <c r="J147" s="2">
        <v>22.772383999999999</v>
      </c>
      <c r="K147" s="2">
        <v>22.667149999999999</v>
      </c>
      <c r="L147" s="2">
        <v>22.342929000000002</v>
      </c>
      <c r="M147" s="2">
        <v>22.580760000000001</v>
      </c>
      <c r="N147" s="2">
        <v>22.848042</v>
      </c>
      <c r="O147" s="2">
        <v>23.115743999999999</v>
      </c>
      <c r="P147" s="2">
        <v>22.641290999999999</v>
      </c>
      <c r="Q147" s="2">
        <v>22.624845000000001</v>
      </c>
      <c r="R147" s="2">
        <v>22.570667</v>
      </c>
      <c r="S147" s="2">
        <v>22.028338999999999</v>
      </c>
      <c r="T147" s="2">
        <v>23.199566999999998</v>
      </c>
      <c r="U147" s="2">
        <v>22.367387000000001</v>
      </c>
      <c r="V147" s="2">
        <v>22.324462</v>
      </c>
      <c r="W147" s="2">
        <v>22.584305000000001</v>
      </c>
      <c r="X147" s="2">
        <v>22.548874999999999</v>
      </c>
      <c r="Y147" s="2">
        <v>22.125496999999999</v>
      </c>
      <c r="Z147" s="2">
        <f t="shared" si="11"/>
        <v>22.58389025</v>
      </c>
      <c r="AA147" s="2">
        <f t="shared" si="9"/>
        <v>0.30326845472009167</v>
      </c>
      <c r="AC147" s="2"/>
    </row>
    <row r="148" spans="1:29">
      <c r="A148" t="s">
        <v>415</v>
      </c>
      <c r="B148" s="2">
        <v>-13.939738999999999</v>
      </c>
      <c r="C148" s="2" t="s">
        <v>415</v>
      </c>
      <c r="D148" s="2">
        <v>-26.704927000000001</v>
      </c>
      <c r="E148" s="2">
        <f t="shared" si="10"/>
        <v>12.765188000000002</v>
      </c>
      <c r="F148" s="2" t="s">
        <v>267</v>
      </c>
      <c r="G148" s="2">
        <v>-6.5</v>
      </c>
      <c r="H148" s="2">
        <v>-9</v>
      </c>
      <c r="I148" s="2">
        <f t="shared" si="8"/>
        <v>1.5602610000000006</v>
      </c>
      <c r="J148" s="2">
        <v>23.062818</v>
      </c>
      <c r="K148" s="2">
        <v>21.82742</v>
      </c>
      <c r="L148" s="2">
        <v>21.885975999999999</v>
      </c>
      <c r="M148" s="2">
        <v>22.667745</v>
      </c>
      <c r="N148" s="2">
        <v>21.844636999999999</v>
      </c>
      <c r="O148" s="2">
        <v>22.350362000000001</v>
      </c>
      <c r="P148" s="2">
        <v>23.115565</v>
      </c>
      <c r="Q148" s="2">
        <v>22.461541</v>
      </c>
      <c r="R148" s="2"/>
      <c r="S148" s="2"/>
      <c r="T148" s="2"/>
      <c r="U148" s="2"/>
      <c r="V148" s="2"/>
      <c r="W148" s="2"/>
      <c r="X148" s="2"/>
      <c r="Y148" s="2"/>
      <c r="Z148" s="2">
        <f t="shared" si="11"/>
        <v>22.402007999999999</v>
      </c>
      <c r="AA148" s="2">
        <f t="shared" si="9"/>
        <v>0.49114202570794152</v>
      </c>
      <c r="AC148" s="2"/>
    </row>
    <row r="149" spans="1:29">
      <c r="A149" t="s">
        <v>416</v>
      </c>
      <c r="B149" s="2">
        <v>-13.355354</v>
      </c>
      <c r="C149" s="2" t="s">
        <v>416</v>
      </c>
      <c r="D149" s="2">
        <v>-26.220063</v>
      </c>
      <c r="E149" s="2">
        <f t="shared" si="10"/>
        <v>12.864709</v>
      </c>
      <c r="F149" s="2" t="s">
        <v>267</v>
      </c>
      <c r="G149" s="2">
        <v>-6.5</v>
      </c>
      <c r="H149" s="2">
        <v>-9</v>
      </c>
      <c r="I149" s="2">
        <f t="shared" si="8"/>
        <v>2.1446459999999998</v>
      </c>
      <c r="J149" s="2">
        <v>21.168057000000001</v>
      </c>
      <c r="K149" s="2">
        <v>20.994586999999999</v>
      </c>
      <c r="L149" s="2">
        <v>20.886921999999998</v>
      </c>
      <c r="M149" s="2">
        <v>21.068504000000001</v>
      </c>
      <c r="N149" s="2">
        <v>21.252972</v>
      </c>
      <c r="O149" s="2">
        <v>22.216203</v>
      </c>
      <c r="P149" s="2">
        <v>21.520945000000001</v>
      </c>
      <c r="Q149" s="2">
        <v>21.760570000000001</v>
      </c>
      <c r="R149" s="2">
        <v>20.871914</v>
      </c>
      <c r="S149" s="2">
        <v>21.040844</v>
      </c>
      <c r="T149" s="2">
        <v>21.02347</v>
      </c>
      <c r="U149" s="2">
        <v>21.059781000000001</v>
      </c>
      <c r="V149" s="2">
        <v>21.635079000000001</v>
      </c>
      <c r="W149" s="2">
        <v>21.638748</v>
      </c>
      <c r="X149" s="2">
        <v>21.219256000000001</v>
      </c>
      <c r="Y149" s="2">
        <v>20.488009000000002</v>
      </c>
      <c r="Z149" s="2">
        <f t="shared" si="11"/>
        <v>21.240366312500004</v>
      </c>
      <c r="AA149" s="2">
        <f t="shared" si="9"/>
        <v>0.40758914936132673</v>
      </c>
      <c r="AC149" s="2"/>
    </row>
    <row r="150" spans="1:29">
      <c r="A150" t="s">
        <v>417</v>
      </c>
      <c r="B150" s="2">
        <v>-13.790183000000001</v>
      </c>
      <c r="C150" s="2" t="s">
        <v>417</v>
      </c>
      <c r="D150" s="2">
        <v>-25.726143</v>
      </c>
      <c r="E150" s="2">
        <f t="shared" si="10"/>
        <v>11.93596</v>
      </c>
      <c r="F150" s="2" t="s">
        <v>267</v>
      </c>
      <c r="G150" s="2">
        <v>-6.5</v>
      </c>
      <c r="H150" s="2">
        <v>-9</v>
      </c>
      <c r="I150" s="2">
        <f t="shared" si="8"/>
        <v>1.7098169999999993</v>
      </c>
      <c r="J150" s="2">
        <v>21.505671</v>
      </c>
      <c r="K150" s="2">
        <v>21.095071999999998</v>
      </c>
      <c r="L150" s="2">
        <v>20.945247999999999</v>
      </c>
      <c r="M150" s="2">
        <v>21.969909999999999</v>
      </c>
      <c r="N150" s="2">
        <v>20.813327999999998</v>
      </c>
      <c r="O150" s="2">
        <v>21.240538999999998</v>
      </c>
      <c r="P150" s="2">
        <v>21.986280000000001</v>
      </c>
      <c r="Q150" s="2">
        <v>20.757231000000001</v>
      </c>
      <c r="R150" s="2"/>
      <c r="S150" s="2"/>
      <c r="T150" s="2"/>
      <c r="U150" s="2"/>
      <c r="V150" s="2"/>
      <c r="W150" s="2"/>
      <c r="X150" s="2"/>
      <c r="Y150" s="2"/>
      <c r="Z150" s="2">
        <f t="shared" si="11"/>
        <v>21.289159874999996</v>
      </c>
      <c r="AA150" s="2">
        <f t="shared" si="9"/>
        <v>0.45606304942612869</v>
      </c>
      <c r="AC150" s="2"/>
    </row>
    <row r="151" spans="1:29">
      <c r="A151" t="s">
        <v>418</v>
      </c>
      <c r="B151" s="2">
        <v>-12.810302999999999</v>
      </c>
      <c r="C151" s="2" t="s">
        <v>418</v>
      </c>
      <c r="D151" s="2">
        <v>-25.510693</v>
      </c>
      <c r="E151" s="2">
        <f t="shared" si="10"/>
        <v>12.700390000000001</v>
      </c>
      <c r="F151" s="2" t="s">
        <v>267</v>
      </c>
      <c r="G151" s="2">
        <v>-6.5</v>
      </c>
      <c r="H151" s="2">
        <v>-9</v>
      </c>
      <c r="I151" s="2">
        <f t="shared" si="8"/>
        <v>2.6896970000000007</v>
      </c>
      <c r="J151" s="2">
        <v>23.454546000000001</v>
      </c>
      <c r="K151" s="2">
        <v>22.912595</v>
      </c>
      <c r="L151" s="2">
        <v>22.319922999999999</v>
      </c>
      <c r="M151" s="2">
        <v>22.812750999999999</v>
      </c>
      <c r="N151" s="2">
        <v>22.832965000000002</v>
      </c>
      <c r="O151" s="2">
        <v>23.344213</v>
      </c>
      <c r="P151" s="2">
        <v>23.238700000000001</v>
      </c>
      <c r="Q151" s="2">
        <v>23.010338999999998</v>
      </c>
      <c r="R151" s="2">
        <v>22.648983999999999</v>
      </c>
      <c r="S151" s="2">
        <v>23.704407</v>
      </c>
      <c r="T151" s="2">
        <v>23.779243000000001</v>
      </c>
      <c r="U151" s="2">
        <v>22.504525000000001</v>
      </c>
      <c r="V151" s="2">
        <v>22.749841</v>
      </c>
      <c r="W151" s="2">
        <v>22.479997999999998</v>
      </c>
      <c r="X151" s="2">
        <v>21.653794000000001</v>
      </c>
      <c r="Y151" s="2">
        <v>21.338165</v>
      </c>
      <c r="Z151" s="2">
        <f t="shared" si="11"/>
        <v>22.799061812500003</v>
      </c>
      <c r="AA151" s="2">
        <f t="shared" si="9"/>
        <v>0.64460900678136079</v>
      </c>
      <c r="AC151" s="2"/>
    </row>
    <row r="152" spans="1:29">
      <c r="A152" t="s">
        <v>419</v>
      </c>
      <c r="B152" s="2">
        <v>-12.920401</v>
      </c>
      <c r="C152" s="2" t="s">
        <v>419</v>
      </c>
      <c r="D152" s="2">
        <v>-24.405165</v>
      </c>
      <c r="E152" s="2">
        <f t="shared" si="10"/>
        <v>11.484764</v>
      </c>
      <c r="F152" s="2" t="s">
        <v>267</v>
      </c>
      <c r="G152" s="2">
        <v>-6.5</v>
      </c>
      <c r="H152" s="2">
        <v>-9</v>
      </c>
      <c r="I152" s="2">
        <f t="shared" si="8"/>
        <v>2.579599</v>
      </c>
      <c r="J152" s="2">
        <v>23.387328</v>
      </c>
      <c r="K152" s="2">
        <v>23.446825</v>
      </c>
      <c r="L152" s="2">
        <v>22.401555999999999</v>
      </c>
      <c r="M152" s="2">
        <v>22.803820000000002</v>
      </c>
      <c r="N152" s="2">
        <v>22.881537000000002</v>
      </c>
      <c r="O152" s="2">
        <v>22.623045000000001</v>
      </c>
      <c r="P152" s="2">
        <v>23.742511</v>
      </c>
      <c r="Q152" s="2">
        <v>23.605447000000002</v>
      </c>
      <c r="R152" s="2"/>
      <c r="S152" s="2"/>
      <c r="T152" s="2"/>
      <c r="U152" s="2"/>
      <c r="V152" s="2"/>
      <c r="W152" s="2"/>
      <c r="X152" s="2"/>
      <c r="Y152" s="2"/>
      <c r="Z152" s="2">
        <f t="shared" si="11"/>
        <v>23.111508624999999</v>
      </c>
      <c r="AA152" s="2">
        <f t="shared" si="9"/>
        <v>0.4637942964658302</v>
      </c>
      <c r="AC152" s="2"/>
    </row>
    <row r="153" spans="1:29">
      <c r="A153" t="s">
        <v>420</v>
      </c>
      <c r="B153" s="2">
        <v>-13.079368000000001</v>
      </c>
      <c r="C153" s="2" t="s">
        <v>420</v>
      </c>
      <c r="D153" s="2">
        <v>-25.054425999999999</v>
      </c>
      <c r="E153" s="2">
        <f t="shared" si="10"/>
        <v>11.975057999999999</v>
      </c>
      <c r="F153" s="2" t="s">
        <v>267</v>
      </c>
      <c r="G153" s="2">
        <v>-6.5</v>
      </c>
      <c r="H153" s="2">
        <v>-9</v>
      </c>
      <c r="I153" s="2">
        <f t="shared" si="8"/>
        <v>2.4206319999999995</v>
      </c>
      <c r="J153" s="2">
        <v>20.898947</v>
      </c>
      <c r="K153" s="2">
        <v>21.532985</v>
      </c>
      <c r="L153" s="2">
        <v>21.779475999999999</v>
      </c>
      <c r="M153" s="2">
        <v>22.443045999999999</v>
      </c>
      <c r="N153" s="2">
        <v>21.907105999999999</v>
      </c>
      <c r="O153" s="2">
        <v>22.643025999999999</v>
      </c>
      <c r="P153" s="2">
        <v>22.215755999999999</v>
      </c>
      <c r="Q153" s="2">
        <v>21.128339</v>
      </c>
      <c r="R153" s="2"/>
      <c r="S153" s="2"/>
      <c r="T153" s="2"/>
      <c r="U153" s="2"/>
      <c r="V153" s="2"/>
      <c r="W153" s="2"/>
      <c r="X153" s="2"/>
      <c r="Y153" s="2"/>
      <c r="Z153" s="2">
        <f t="shared" si="11"/>
        <v>21.818585125000002</v>
      </c>
      <c r="AA153" s="2">
        <f t="shared" si="9"/>
        <v>0.57451128569472754</v>
      </c>
      <c r="AC153" s="2"/>
    </row>
    <row r="154" spans="1:29">
      <c r="A154" t="s">
        <v>421</v>
      </c>
      <c r="B154" s="2">
        <v>-12.501938000000001</v>
      </c>
      <c r="C154" s="2" t="s">
        <v>421</v>
      </c>
      <c r="D154" s="2">
        <v>-24.688206000000001</v>
      </c>
      <c r="E154" s="2">
        <f t="shared" si="10"/>
        <v>12.186268</v>
      </c>
      <c r="F154" s="2" t="s">
        <v>267</v>
      </c>
      <c r="G154" s="2">
        <v>-6.5</v>
      </c>
      <c r="H154" s="2">
        <v>-9</v>
      </c>
      <c r="I154" s="2">
        <f t="shared" si="8"/>
        <v>2.9980619999999991</v>
      </c>
      <c r="J154" s="2">
        <v>24.643235000000001</v>
      </c>
      <c r="K154" s="2">
        <v>24.611837999999999</v>
      </c>
      <c r="L154" s="2">
        <v>23.694393000000002</v>
      </c>
      <c r="M154" s="2">
        <v>24.547014999999998</v>
      </c>
      <c r="N154" s="2">
        <v>24.464167</v>
      </c>
      <c r="O154" s="2">
        <v>24.350833999999999</v>
      </c>
      <c r="P154" s="2">
        <v>23.844822000000001</v>
      </c>
      <c r="Q154" s="2">
        <v>24.397880000000001</v>
      </c>
      <c r="R154" s="2">
        <v>24.618233</v>
      </c>
      <c r="S154" s="2">
        <v>24.259595999999998</v>
      </c>
      <c r="T154" s="2">
        <v>24.427159</v>
      </c>
      <c r="U154" s="2">
        <v>24.455559000000001</v>
      </c>
      <c r="V154" s="2">
        <v>24.658345000000001</v>
      </c>
      <c r="W154" s="2">
        <v>24.173805999999999</v>
      </c>
      <c r="X154" s="2">
        <v>24.405957000000001</v>
      </c>
      <c r="Y154" s="2">
        <v>24.095082000000001</v>
      </c>
      <c r="Z154" s="2">
        <f t="shared" si="11"/>
        <v>24.3529950625</v>
      </c>
      <c r="AA154" s="2">
        <f t="shared" si="9"/>
        <v>0.27214693960512104</v>
      </c>
      <c r="AC154" s="2"/>
    </row>
    <row r="155" spans="1:29">
      <c r="A155" t="s">
        <v>422</v>
      </c>
      <c r="B155" s="2">
        <v>-13.556231</v>
      </c>
      <c r="C155" s="2" t="s">
        <v>422</v>
      </c>
      <c r="D155" s="2">
        <v>-25.885283000000001</v>
      </c>
      <c r="E155" s="2">
        <f t="shared" si="10"/>
        <v>12.329052000000001</v>
      </c>
      <c r="F155" s="2" t="s">
        <v>267</v>
      </c>
      <c r="G155" s="2">
        <v>-6.5</v>
      </c>
      <c r="H155" s="2">
        <v>-9</v>
      </c>
      <c r="I155" s="2">
        <f t="shared" si="8"/>
        <v>1.9437689999999996</v>
      </c>
      <c r="J155" s="2">
        <v>22.240642000000001</v>
      </c>
      <c r="K155" s="2">
        <v>21.121758</v>
      </c>
      <c r="L155" s="2">
        <v>22.177385000000001</v>
      </c>
      <c r="M155" s="2">
        <v>22.296848000000001</v>
      </c>
      <c r="N155" s="2">
        <v>22.065888000000001</v>
      </c>
      <c r="O155" s="2">
        <v>22.56587</v>
      </c>
      <c r="P155" s="2">
        <v>21.348572999999998</v>
      </c>
      <c r="Q155" s="2">
        <v>22.902145999999998</v>
      </c>
      <c r="R155" s="2">
        <v>21.241887999999999</v>
      </c>
      <c r="S155" s="2">
        <v>22.005465000000001</v>
      </c>
      <c r="T155" s="2">
        <v>23.278506</v>
      </c>
      <c r="U155" s="2">
        <v>21.601372000000001</v>
      </c>
      <c r="V155" s="2">
        <v>21.674869999999999</v>
      </c>
      <c r="W155" s="2">
        <v>21.582801</v>
      </c>
      <c r="X155" s="2">
        <v>21.082094000000001</v>
      </c>
      <c r="Y155" s="2">
        <v>21.708234999999998</v>
      </c>
      <c r="Z155" s="2">
        <f t="shared" si="11"/>
        <v>21.9308963125</v>
      </c>
      <c r="AA155" s="2">
        <f t="shared" si="9"/>
        <v>0.61292636062985983</v>
      </c>
      <c r="AC155" s="2"/>
    </row>
    <row r="156" spans="1:29">
      <c r="A156" t="s">
        <v>423</v>
      </c>
      <c r="B156" s="2">
        <v>-13.934531</v>
      </c>
      <c r="C156" s="2" t="s">
        <v>423</v>
      </c>
      <c r="D156" s="2">
        <v>-25.764372999999999</v>
      </c>
      <c r="E156" s="2">
        <f t="shared" si="10"/>
        <v>11.829841999999999</v>
      </c>
      <c r="F156" s="2" t="s">
        <v>267</v>
      </c>
      <c r="G156" s="2">
        <v>-6.5</v>
      </c>
      <c r="H156" s="2">
        <v>-9</v>
      </c>
      <c r="I156" s="2">
        <f t="shared" si="8"/>
        <v>1.5654690000000002</v>
      </c>
      <c r="J156" s="2">
        <v>22.165267</v>
      </c>
      <c r="K156" s="2">
        <v>22.753364999999999</v>
      </c>
      <c r="L156" s="2">
        <v>23.30247</v>
      </c>
      <c r="M156" s="2">
        <v>22.400513</v>
      </c>
      <c r="N156" s="2">
        <v>23.187524</v>
      </c>
      <c r="O156" s="2">
        <v>23.063216000000001</v>
      </c>
      <c r="P156" s="2">
        <v>22.432438999999999</v>
      </c>
      <c r="Q156" s="2">
        <v>22.589009999999998</v>
      </c>
      <c r="R156" s="2"/>
      <c r="S156" s="2"/>
      <c r="T156" s="2"/>
      <c r="U156" s="2"/>
      <c r="V156" s="2"/>
      <c r="W156" s="2"/>
      <c r="X156" s="2"/>
      <c r="Y156" s="2"/>
      <c r="Z156" s="2">
        <f t="shared" si="11"/>
        <v>22.736725499999999</v>
      </c>
      <c r="AA156" s="2">
        <f t="shared" si="9"/>
        <v>0.38473576189282183</v>
      </c>
      <c r="AC156" s="2"/>
    </row>
    <row r="157" spans="1:29">
      <c r="A157" t="s">
        <v>424</v>
      </c>
      <c r="B157" s="2">
        <v>-12.967226999999999</v>
      </c>
      <c r="C157" s="2" t="s">
        <v>424</v>
      </c>
      <c r="D157" s="2">
        <v>-25.635883</v>
      </c>
      <c r="E157" s="2">
        <f t="shared" si="10"/>
        <v>12.668656</v>
      </c>
      <c r="F157" s="2" t="s">
        <v>267</v>
      </c>
      <c r="G157" s="2">
        <v>-6.5</v>
      </c>
      <c r="H157" s="2">
        <v>-9</v>
      </c>
      <c r="I157" s="2">
        <f t="shared" si="8"/>
        <v>2.5327730000000006</v>
      </c>
      <c r="J157" s="2">
        <v>21.444255999999999</v>
      </c>
      <c r="K157" s="2">
        <v>21.699155000000001</v>
      </c>
      <c r="L157" s="2">
        <v>21.372126000000002</v>
      </c>
      <c r="M157" s="2">
        <v>21.227463</v>
      </c>
      <c r="N157" s="2">
        <v>20.436491</v>
      </c>
      <c r="O157" s="2">
        <v>21.569089999999999</v>
      </c>
      <c r="P157" s="2">
        <v>21.243296999999998</v>
      </c>
      <c r="Q157" s="2">
        <v>21.256672999999999</v>
      </c>
      <c r="R157" s="2"/>
      <c r="S157" s="2"/>
      <c r="T157" s="2"/>
      <c r="U157" s="2"/>
      <c r="V157" s="2"/>
      <c r="W157" s="2"/>
      <c r="X157" s="2"/>
      <c r="Y157" s="2"/>
      <c r="Z157" s="2">
        <f t="shared" si="11"/>
        <v>21.281068874999999</v>
      </c>
      <c r="AA157" s="2">
        <f t="shared" si="9"/>
        <v>0.35547166978798667</v>
      </c>
      <c r="AC157" s="2"/>
    </row>
    <row r="158" spans="1:29">
      <c r="A158" t="s">
        <v>425</v>
      </c>
      <c r="B158" s="2">
        <v>-14.391406999999999</v>
      </c>
      <c r="C158" s="2" t="s">
        <v>425</v>
      </c>
      <c r="D158" s="2">
        <v>-25.868787000000001</v>
      </c>
      <c r="E158" s="2">
        <f t="shared" si="10"/>
        <v>11.477380000000002</v>
      </c>
      <c r="F158" s="2" t="s">
        <v>267</v>
      </c>
      <c r="G158" s="2">
        <v>-6.5</v>
      </c>
      <c r="H158" s="2">
        <v>-9</v>
      </c>
      <c r="I158" s="2">
        <f t="shared" si="8"/>
        <v>1.1085930000000008</v>
      </c>
      <c r="J158" s="2">
        <v>22.174994000000002</v>
      </c>
      <c r="K158" s="2">
        <v>21.578776000000001</v>
      </c>
      <c r="L158" s="2">
        <v>21.357593999999999</v>
      </c>
      <c r="M158" s="2">
        <v>21.275646999999999</v>
      </c>
      <c r="N158" s="2">
        <v>22.01529</v>
      </c>
      <c r="O158" s="2">
        <v>22.233277999999999</v>
      </c>
      <c r="P158" s="2">
        <v>22.021784</v>
      </c>
      <c r="Q158" s="2">
        <v>21.999977999999999</v>
      </c>
      <c r="R158" s="2"/>
      <c r="S158" s="2"/>
      <c r="T158" s="2"/>
      <c r="U158" s="2"/>
      <c r="V158" s="2"/>
      <c r="W158" s="2"/>
      <c r="X158" s="2"/>
      <c r="Y158" s="2"/>
      <c r="Z158" s="2">
        <f t="shared" si="11"/>
        <v>21.832167625</v>
      </c>
      <c r="AA158" s="2">
        <f t="shared" si="9"/>
        <v>0.34914370239843145</v>
      </c>
      <c r="AC158" s="2"/>
    </row>
    <row r="159" spans="1:29">
      <c r="A159" t="s">
        <v>426</v>
      </c>
      <c r="B159" s="2">
        <v>-13.697137</v>
      </c>
      <c r="C159" s="2" t="s">
        <v>426</v>
      </c>
      <c r="D159" s="2">
        <v>-25.120486</v>
      </c>
      <c r="E159" s="2">
        <f t="shared" si="10"/>
        <v>11.423349</v>
      </c>
      <c r="F159" s="2" t="s">
        <v>267</v>
      </c>
      <c r="G159" s="2">
        <v>-6.5</v>
      </c>
      <c r="H159" s="2">
        <v>-9</v>
      </c>
      <c r="I159" s="2">
        <f t="shared" si="8"/>
        <v>1.8028630000000003</v>
      </c>
      <c r="J159" s="2">
        <v>23.217489</v>
      </c>
      <c r="K159" s="2">
        <v>22.648551000000001</v>
      </c>
      <c r="L159" s="2">
        <v>22.979990000000001</v>
      </c>
      <c r="M159" s="2">
        <v>22.256340000000002</v>
      </c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>
        <f t="shared" si="11"/>
        <v>22.775592500000002</v>
      </c>
      <c r="AA159" s="2">
        <f t="shared" si="9"/>
        <v>0.36152923678348575</v>
      </c>
      <c r="AC159" s="2"/>
    </row>
    <row r="160" spans="1:29">
      <c r="A160" t="s">
        <v>427</v>
      </c>
      <c r="B160" s="2">
        <v>-13.003297999999999</v>
      </c>
      <c r="C160" s="2" t="s">
        <v>427</v>
      </c>
      <c r="D160" s="2">
        <v>-25.013819000000002</v>
      </c>
      <c r="E160" s="2">
        <f t="shared" si="10"/>
        <v>12.010521000000002</v>
      </c>
      <c r="F160" s="2" t="s">
        <v>267</v>
      </c>
      <c r="G160" s="2">
        <v>-6.5</v>
      </c>
      <c r="H160" s="2">
        <v>-9</v>
      </c>
      <c r="I160" s="2">
        <f t="shared" si="8"/>
        <v>2.4967020000000009</v>
      </c>
      <c r="J160" s="2">
        <v>23.287122</v>
      </c>
      <c r="K160" s="2">
        <v>23.489924999999999</v>
      </c>
      <c r="L160" s="2">
        <v>23.756671999999998</v>
      </c>
      <c r="M160" s="2">
        <v>23.759459</v>
      </c>
      <c r="N160" s="2">
        <v>24.042797</v>
      </c>
      <c r="O160" s="2">
        <v>23.15512</v>
      </c>
      <c r="P160" s="2">
        <v>23.172891</v>
      </c>
      <c r="Q160" s="2">
        <v>24.043434000000001</v>
      </c>
      <c r="R160" s="2"/>
      <c r="S160" s="2"/>
      <c r="T160" s="2"/>
      <c r="U160" s="2"/>
      <c r="V160" s="2"/>
      <c r="W160" s="2"/>
      <c r="X160" s="2"/>
      <c r="Y160" s="2"/>
      <c r="Z160" s="2">
        <f t="shared" si="11"/>
        <v>23.588427499999998</v>
      </c>
      <c r="AA160" s="2">
        <f t="shared" si="9"/>
        <v>0.34131258813769244</v>
      </c>
      <c r="AC160" s="2"/>
    </row>
    <row r="161" spans="1:29">
      <c r="A161" t="s">
        <v>428</v>
      </c>
      <c r="B161" s="2">
        <v>-12.253043999999999</v>
      </c>
      <c r="C161" s="2" t="s">
        <v>428</v>
      </c>
      <c r="D161" s="2">
        <v>-24.449469000000001</v>
      </c>
      <c r="E161" s="2">
        <f t="shared" si="10"/>
        <v>12.196425000000001</v>
      </c>
      <c r="F161" s="2" t="s">
        <v>267</v>
      </c>
      <c r="G161" s="2">
        <v>-6.5</v>
      </c>
      <c r="H161" s="2">
        <v>-9</v>
      </c>
      <c r="I161" s="2">
        <f t="shared" si="8"/>
        <v>3.2469560000000008</v>
      </c>
      <c r="J161" s="2">
        <v>22.219874000000001</v>
      </c>
      <c r="K161" s="2">
        <v>24.556681999999999</v>
      </c>
      <c r="L161" s="2">
        <v>24.605445</v>
      </c>
      <c r="M161" s="2">
        <v>24.353316</v>
      </c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>
        <f t="shared" si="11"/>
        <v>23.933829250000002</v>
      </c>
      <c r="AA161" s="2">
        <f t="shared" si="9"/>
        <v>0.99406048561678884</v>
      </c>
      <c r="AC161" s="2"/>
    </row>
    <row r="162" spans="1:29">
      <c r="A162" t="s">
        <v>429</v>
      </c>
      <c r="B162" s="2">
        <v>-13.221617</v>
      </c>
      <c r="C162" s="2" t="s">
        <v>429</v>
      </c>
      <c r="D162" s="2">
        <v>-25.220758</v>
      </c>
      <c r="E162" s="2">
        <f t="shared" si="10"/>
        <v>11.999141</v>
      </c>
      <c r="F162" s="2" t="s">
        <v>267</v>
      </c>
      <c r="G162" s="2">
        <v>-6.5</v>
      </c>
      <c r="H162" s="2">
        <v>-9</v>
      </c>
      <c r="I162" s="2">
        <f t="shared" si="8"/>
        <v>2.2783829999999998</v>
      </c>
      <c r="J162" s="2">
        <v>22.011475999999998</v>
      </c>
      <c r="K162" s="2">
        <v>21.694797000000001</v>
      </c>
      <c r="L162" s="2">
        <v>21.7226</v>
      </c>
      <c r="M162" s="2">
        <v>21.686920000000001</v>
      </c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>
        <f t="shared" si="11"/>
        <v>21.778948249999999</v>
      </c>
      <c r="AA162" s="2">
        <f t="shared" si="9"/>
        <v>0.1349026607157443</v>
      </c>
      <c r="AC162" s="2"/>
    </row>
    <row r="163" spans="1:29">
      <c r="A163" t="s">
        <v>430</v>
      </c>
      <c r="B163" s="2">
        <v>-13.341113</v>
      </c>
      <c r="C163" s="2" t="s">
        <v>430</v>
      </c>
      <c r="D163" s="2">
        <v>-25.835519000000001</v>
      </c>
      <c r="E163" s="2">
        <f t="shared" si="10"/>
        <v>12.494406000000001</v>
      </c>
      <c r="F163" s="2" t="s">
        <v>267</v>
      </c>
      <c r="G163" s="2">
        <v>-6.5</v>
      </c>
      <c r="H163" s="2">
        <v>-9</v>
      </c>
      <c r="I163" s="2">
        <f t="shared" si="8"/>
        <v>2.158887</v>
      </c>
      <c r="J163" s="2">
        <v>21.522421000000001</v>
      </c>
      <c r="K163" s="2">
        <v>22.451941999999999</v>
      </c>
      <c r="L163" s="2">
        <v>20.945561000000001</v>
      </c>
      <c r="M163" s="2">
        <v>22.158825</v>
      </c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>
        <f t="shared" si="11"/>
        <v>21.769687249999997</v>
      </c>
      <c r="AA163" s="2">
        <f t="shared" si="9"/>
        <v>0.58249987268254955</v>
      </c>
      <c r="AC163" s="2"/>
    </row>
    <row r="164" spans="1:29">
      <c r="A164" t="s">
        <v>431</v>
      </c>
      <c r="B164" s="2">
        <v>-12.93727</v>
      </c>
      <c r="C164" s="2" t="s">
        <v>431</v>
      </c>
      <c r="D164" s="2">
        <v>-27.264115</v>
      </c>
      <c r="E164" s="2">
        <f t="shared" si="10"/>
        <v>14.326845</v>
      </c>
      <c r="F164" s="2" t="s">
        <v>267</v>
      </c>
      <c r="G164" s="2">
        <v>-6.5</v>
      </c>
      <c r="H164" s="2">
        <v>-9</v>
      </c>
      <c r="I164" s="2">
        <f t="shared" si="8"/>
        <v>2.5627300000000002</v>
      </c>
      <c r="J164" s="2">
        <v>23.603999999999999</v>
      </c>
      <c r="K164" s="2">
        <v>22.527238000000001</v>
      </c>
      <c r="L164" s="2">
        <v>23.363064000000001</v>
      </c>
      <c r="M164" s="2">
        <v>23.244529</v>
      </c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>
        <f t="shared" si="11"/>
        <v>23.184707750000001</v>
      </c>
      <c r="AA164" s="2">
        <f t="shared" si="9"/>
        <v>0.40108041492347551</v>
      </c>
      <c r="AC164" s="2"/>
    </row>
    <row r="165" spans="1:29">
      <c r="A165" t="s">
        <v>432</v>
      </c>
      <c r="B165" s="2">
        <v>-12.969818999999999</v>
      </c>
      <c r="C165" s="2" t="s">
        <v>432</v>
      </c>
      <c r="D165" s="2">
        <v>-27.197399000000001</v>
      </c>
      <c r="E165" s="2">
        <f t="shared" si="10"/>
        <v>14.227580000000001</v>
      </c>
      <c r="F165" s="2" t="s">
        <v>267</v>
      </c>
      <c r="G165" s="2">
        <v>-6.5</v>
      </c>
      <c r="H165" s="2">
        <v>-9</v>
      </c>
      <c r="I165" s="2">
        <f t="shared" si="8"/>
        <v>2.5301810000000007</v>
      </c>
      <c r="J165" s="2">
        <v>21.653521999999999</v>
      </c>
      <c r="K165" s="2">
        <v>22.218337999999999</v>
      </c>
      <c r="L165" s="2">
        <v>22.325963999999999</v>
      </c>
      <c r="M165" s="2">
        <v>22.532101000000001</v>
      </c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>
        <f t="shared" si="11"/>
        <v>22.182481249999999</v>
      </c>
      <c r="AA165" s="2">
        <f t="shared" si="9"/>
        <v>0.32553988381562077</v>
      </c>
      <c r="AC165" s="2"/>
    </row>
    <row r="166" spans="1:29">
      <c r="A166" t="s">
        <v>433</v>
      </c>
      <c r="B166" s="2">
        <v>-13.042541</v>
      </c>
      <c r="C166" s="2" t="s">
        <v>433</v>
      </c>
      <c r="D166" s="2">
        <v>-24.991679000000001</v>
      </c>
      <c r="E166" s="2">
        <f t="shared" si="10"/>
        <v>11.949138000000001</v>
      </c>
      <c r="F166" s="2" t="s">
        <v>267</v>
      </c>
      <c r="G166" s="2">
        <v>-6.5</v>
      </c>
      <c r="H166" s="2">
        <v>-9</v>
      </c>
      <c r="I166" s="2">
        <f t="shared" si="8"/>
        <v>2.4574590000000001</v>
      </c>
      <c r="J166" s="2">
        <v>21.675191000000002</v>
      </c>
      <c r="K166" s="2">
        <v>21.759440999999999</v>
      </c>
      <c r="L166" s="2">
        <v>22.229901999999999</v>
      </c>
      <c r="M166" s="2">
        <v>21.558033999999999</v>
      </c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>
        <f t="shared" si="11"/>
        <v>21.805641999999999</v>
      </c>
      <c r="AA166" s="2">
        <f t="shared" si="9"/>
        <v>0.25517555969665245</v>
      </c>
      <c r="AC166" s="2"/>
    </row>
    <row r="167" spans="1:29">
      <c r="A167" t="s">
        <v>434</v>
      </c>
      <c r="B167" s="2">
        <v>-13.369793</v>
      </c>
      <c r="C167" s="2" t="s">
        <v>434</v>
      </c>
      <c r="D167" s="2">
        <v>-26.253530999999999</v>
      </c>
      <c r="E167" s="2">
        <f t="shared" si="10"/>
        <v>12.883737999999999</v>
      </c>
      <c r="F167" s="2" t="s">
        <v>267</v>
      </c>
      <c r="G167" s="2">
        <v>-6.5</v>
      </c>
      <c r="H167" s="2">
        <v>-9</v>
      </c>
      <c r="I167" s="2">
        <f t="shared" si="8"/>
        <v>2.1302070000000004</v>
      </c>
      <c r="J167" s="2">
        <v>20.719781999999999</v>
      </c>
      <c r="K167" s="2">
        <v>21.849133999999999</v>
      </c>
      <c r="L167" s="2">
        <v>21.193757000000002</v>
      </c>
      <c r="M167" s="2">
        <v>22.276541999999999</v>
      </c>
      <c r="N167" s="2">
        <v>20.4666</v>
      </c>
      <c r="O167" s="2">
        <v>21.866465999999999</v>
      </c>
      <c r="P167" s="2">
        <v>21.313302</v>
      </c>
      <c r="Q167" s="2">
        <v>21.830204999999999</v>
      </c>
      <c r="R167" s="2">
        <v>22.025423</v>
      </c>
      <c r="S167" s="2">
        <v>21.382390999999998</v>
      </c>
      <c r="T167" s="2">
        <v>22.431491999999999</v>
      </c>
      <c r="U167" s="2">
        <v>20.445284999999998</v>
      </c>
      <c r="V167" s="2">
        <v>21.442567</v>
      </c>
      <c r="W167" s="2">
        <v>21.646657000000001</v>
      </c>
      <c r="X167" s="2">
        <v>21.479814000000001</v>
      </c>
      <c r="Y167" s="2">
        <v>20.933465999999999</v>
      </c>
      <c r="Z167" s="2">
        <f t="shared" si="11"/>
        <v>21.456430187500001</v>
      </c>
      <c r="AA167" s="2">
        <f t="shared" si="9"/>
        <v>0.57875650124245037</v>
      </c>
      <c r="AC167" s="2"/>
    </row>
    <row r="168" spans="1:29">
      <c r="A168" t="s">
        <v>435</v>
      </c>
      <c r="B168" s="2">
        <v>-13.238841000000001</v>
      </c>
      <c r="C168" s="2" t="s">
        <v>435</v>
      </c>
      <c r="D168" s="2">
        <v>-26.574525000000001</v>
      </c>
      <c r="E168" s="2">
        <f t="shared" si="10"/>
        <v>13.335684000000001</v>
      </c>
      <c r="F168" s="2" t="s">
        <v>267</v>
      </c>
      <c r="G168" s="2">
        <v>-6.5</v>
      </c>
      <c r="H168" s="2">
        <v>-9</v>
      </c>
      <c r="I168" s="2">
        <f t="shared" si="8"/>
        <v>2.2611589999999993</v>
      </c>
      <c r="J168" s="2">
        <v>20.994565000000001</v>
      </c>
      <c r="K168" s="2">
        <v>20.010971999999999</v>
      </c>
      <c r="L168" s="2">
        <v>20.630092999999999</v>
      </c>
      <c r="M168" s="2">
        <v>21.297408000000001</v>
      </c>
      <c r="N168" s="2">
        <v>21.018702000000001</v>
      </c>
      <c r="O168" s="2">
        <v>21.036306</v>
      </c>
      <c r="P168" s="2">
        <v>20.32103</v>
      </c>
      <c r="Q168" s="2">
        <v>21.273893999999999</v>
      </c>
      <c r="R168" s="2">
        <v>22.091609999999999</v>
      </c>
      <c r="S168" s="2">
        <v>21.245602999999999</v>
      </c>
      <c r="T168" s="2">
        <v>20.512454999999999</v>
      </c>
      <c r="U168" s="2">
        <v>21.301615999999999</v>
      </c>
      <c r="V168" s="2">
        <v>21.8903</v>
      </c>
      <c r="W168" s="2">
        <v>21.328612</v>
      </c>
      <c r="X168" s="2">
        <v>21.097541</v>
      </c>
      <c r="Y168" s="2">
        <v>21.458836999999999</v>
      </c>
      <c r="Z168" s="2">
        <f t="shared" si="11"/>
        <v>21.0943465</v>
      </c>
      <c r="AA168" s="2">
        <f t="shared" si="9"/>
        <v>0.51841258018384839</v>
      </c>
      <c r="AC168" s="2"/>
    </row>
    <row r="169" spans="1:29">
      <c r="A169" t="s">
        <v>436</v>
      </c>
      <c r="B169" s="2">
        <v>-13.131212</v>
      </c>
      <c r="C169" s="2" t="s">
        <v>436</v>
      </c>
      <c r="D169" s="2">
        <v>-24.597601000000001</v>
      </c>
      <c r="E169" s="2">
        <f t="shared" si="10"/>
        <v>11.466389000000001</v>
      </c>
      <c r="F169" s="2" t="s">
        <v>267</v>
      </c>
      <c r="G169" s="2">
        <v>-6.5</v>
      </c>
      <c r="H169" s="2">
        <v>-9</v>
      </c>
      <c r="I169" s="2">
        <f t="shared" si="8"/>
        <v>2.3687880000000003</v>
      </c>
      <c r="J169" s="2">
        <v>22.498899999999999</v>
      </c>
      <c r="K169" s="2">
        <v>21.774808</v>
      </c>
      <c r="L169" s="2">
        <v>21.764915999999999</v>
      </c>
      <c r="M169" s="2">
        <v>22.297519000000001</v>
      </c>
      <c r="N169" s="2">
        <v>22.863230999999999</v>
      </c>
      <c r="O169" s="2">
        <v>22.996708999999999</v>
      </c>
      <c r="P169" s="2">
        <v>22.080774999999999</v>
      </c>
      <c r="Q169" s="2">
        <v>22.131492000000001</v>
      </c>
      <c r="R169" s="2">
        <v>23.277744999999999</v>
      </c>
      <c r="S169" s="2">
        <v>21.428773</v>
      </c>
      <c r="T169" s="2">
        <v>22.542147</v>
      </c>
      <c r="U169" s="2">
        <v>22.778421999999999</v>
      </c>
      <c r="V169" s="2">
        <v>22.373123</v>
      </c>
      <c r="W169" s="2">
        <v>22.405714</v>
      </c>
      <c r="X169" s="2">
        <v>21.513611000000001</v>
      </c>
      <c r="Y169" s="2">
        <v>21.796385000000001</v>
      </c>
      <c r="Z169" s="2">
        <f t="shared" si="11"/>
        <v>22.282766875</v>
      </c>
      <c r="AA169" s="2">
        <f t="shared" si="9"/>
        <v>0.52244300150672796</v>
      </c>
      <c r="AC169" s="2"/>
    </row>
    <row r="170" spans="1:29">
      <c r="A170" t="s">
        <v>437</v>
      </c>
      <c r="B170" s="2">
        <v>-12.745709</v>
      </c>
      <c r="C170" s="2" t="s">
        <v>437</v>
      </c>
      <c r="D170" s="2">
        <v>-25.379175</v>
      </c>
      <c r="E170" s="2">
        <f t="shared" si="10"/>
        <v>12.633466</v>
      </c>
      <c r="F170" s="2" t="s">
        <v>267</v>
      </c>
      <c r="G170" s="2">
        <v>-6.5</v>
      </c>
      <c r="H170" s="2">
        <v>-9</v>
      </c>
      <c r="I170" s="2">
        <f t="shared" si="8"/>
        <v>2.7542910000000003</v>
      </c>
      <c r="J170" s="2">
        <v>22.148949999999999</v>
      </c>
      <c r="K170" s="2">
        <v>22.457177999999999</v>
      </c>
      <c r="L170" s="2">
        <v>23.045369000000001</v>
      </c>
      <c r="M170" s="2">
        <v>21.854158999999999</v>
      </c>
      <c r="N170" s="2">
        <v>22.57141</v>
      </c>
      <c r="O170" s="2">
        <v>22.889859999999999</v>
      </c>
      <c r="P170" s="2">
        <v>22.816945</v>
      </c>
      <c r="Q170" s="2">
        <v>21.592165999999999</v>
      </c>
      <c r="R170" s="2">
        <v>22.574455</v>
      </c>
      <c r="S170" s="2">
        <v>22.673662</v>
      </c>
      <c r="T170" s="2">
        <v>21.700178999999999</v>
      </c>
      <c r="U170" s="2">
        <v>23.347417</v>
      </c>
      <c r="V170" s="2">
        <v>22.491028</v>
      </c>
      <c r="W170" s="2">
        <v>22.257490000000001</v>
      </c>
      <c r="X170" s="2">
        <v>22.694161999999999</v>
      </c>
      <c r="Y170" s="2">
        <v>22.093292000000002</v>
      </c>
      <c r="Z170" s="2">
        <f t="shared" si="11"/>
        <v>22.450482625000003</v>
      </c>
      <c r="AA170" s="2">
        <f t="shared" si="9"/>
        <v>0.47021379928893475</v>
      </c>
      <c r="AC170" s="2"/>
    </row>
    <row r="171" spans="1:29">
      <c r="A171" t="s">
        <v>438</v>
      </c>
      <c r="B171" s="2">
        <v>-12.972759</v>
      </c>
      <c r="C171" s="2" t="s">
        <v>438</v>
      </c>
      <c r="D171" s="2">
        <v>-25.464199000000001</v>
      </c>
      <c r="E171" s="2">
        <f t="shared" si="10"/>
        <v>12.491440000000001</v>
      </c>
      <c r="F171" s="2" t="s">
        <v>267</v>
      </c>
      <c r="G171" s="2">
        <v>-6.5</v>
      </c>
      <c r="H171" s="2">
        <v>-9</v>
      </c>
      <c r="I171" s="2">
        <f t="shared" si="8"/>
        <v>2.5272410000000001</v>
      </c>
      <c r="J171" s="2">
        <v>23.382339999999999</v>
      </c>
      <c r="K171" s="2">
        <v>23.241990000000001</v>
      </c>
      <c r="L171" s="2">
        <v>23.470891000000002</v>
      </c>
      <c r="M171" s="2">
        <v>22.913454000000002</v>
      </c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>
        <f t="shared" si="11"/>
        <v>23.252168750000003</v>
      </c>
      <c r="AA171" s="2">
        <f t="shared" si="9"/>
        <v>0.21190520627791892</v>
      </c>
      <c r="AC171" s="2"/>
    </row>
    <row r="172" spans="1:29">
      <c r="A172" t="s">
        <v>439</v>
      </c>
      <c r="B172" s="2">
        <v>-12.580050999999999</v>
      </c>
      <c r="C172" s="2" t="s">
        <v>439</v>
      </c>
      <c r="D172" s="2">
        <v>-24.841881999999998</v>
      </c>
      <c r="E172" s="2">
        <f t="shared" si="10"/>
        <v>12.261830999999999</v>
      </c>
      <c r="F172" s="2" t="s">
        <v>267</v>
      </c>
      <c r="G172" s="2">
        <v>-6.5</v>
      </c>
      <c r="H172" s="2">
        <v>-9</v>
      </c>
      <c r="I172" s="2">
        <f t="shared" si="8"/>
        <v>2.9199490000000008</v>
      </c>
      <c r="J172" s="2">
        <v>21.924071000000001</v>
      </c>
      <c r="K172" s="2">
        <v>22.186138</v>
      </c>
      <c r="L172" s="2">
        <v>22.115465</v>
      </c>
      <c r="M172" s="2">
        <v>22.342143</v>
      </c>
      <c r="N172" s="2">
        <v>23.255483000000002</v>
      </c>
      <c r="O172" s="2">
        <v>21.869762999999999</v>
      </c>
      <c r="P172" s="2">
        <v>20.929051000000001</v>
      </c>
      <c r="Q172" s="2">
        <v>22.516907</v>
      </c>
      <c r="R172" s="2"/>
      <c r="S172" s="2"/>
      <c r="T172" s="2"/>
      <c r="U172" s="2"/>
      <c r="V172" s="2"/>
      <c r="W172" s="2"/>
      <c r="X172" s="2"/>
      <c r="Y172" s="2"/>
      <c r="Z172" s="2">
        <f t="shared" si="11"/>
        <v>22.142377625000002</v>
      </c>
      <c r="AA172" s="2">
        <f t="shared" si="9"/>
        <v>0.61399911529474893</v>
      </c>
      <c r="AC172" s="2"/>
    </row>
    <row r="173" spans="1:29">
      <c r="A173" t="s">
        <v>440</v>
      </c>
      <c r="B173" s="2">
        <v>-13.211595000000001</v>
      </c>
      <c r="C173" s="2" t="s">
        <v>440</v>
      </c>
      <c r="D173" s="2">
        <v>-25.880427000000001</v>
      </c>
      <c r="E173" s="2">
        <f t="shared" si="10"/>
        <v>12.668832</v>
      </c>
      <c r="F173" s="2" t="s">
        <v>267</v>
      </c>
      <c r="G173" s="2">
        <v>-6.5</v>
      </c>
      <c r="H173" s="2">
        <v>-9</v>
      </c>
      <c r="I173" s="2">
        <f t="shared" si="8"/>
        <v>2.2884049999999991</v>
      </c>
      <c r="J173" s="2">
        <v>23.365919000000002</v>
      </c>
      <c r="K173" s="2">
        <v>23.937833999999999</v>
      </c>
      <c r="L173" s="2">
        <v>22.931189</v>
      </c>
      <c r="M173" s="2">
        <v>23.179676000000001</v>
      </c>
      <c r="N173" s="2">
        <v>22.562508000000001</v>
      </c>
      <c r="O173" s="2">
        <v>23.962160999999998</v>
      </c>
      <c r="P173" s="2">
        <v>23.681535</v>
      </c>
      <c r="Q173" s="2">
        <v>23.329491999999998</v>
      </c>
      <c r="R173" s="2"/>
      <c r="S173" s="2"/>
      <c r="T173" s="2"/>
      <c r="U173" s="2"/>
      <c r="V173" s="2"/>
      <c r="W173" s="2"/>
      <c r="X173" s="2"/>
      <c r="Y173" s="2"/>
      <c r="Z173" s="2">
        <f t="shared" si="11"/>
        <v>23.368789249999999</v>
      </c>
      <c r="AA173" s="2">
        <f t="shared" si="9"/>
        <v>0.45450682499874173</v>
      </c>
      <c r="AC173" s="2"/>
    </row>
    <row r="174" spans="1:29">
      <c r="A174" t="s">
        <v>441</v>
      </c>
      <c r="B174" s="2">
        <v>-13.199227</v>
      </c>
      <c r="C174" s="2" t="s">
        <v>441</v>
      </c>
      <c r="D174" s="2">
        <v>-26.097688000000002</v>
      </c>
      <c r="E174" s="2">
        <f t="shared" si="10"/>
        <v>12.898461000000001</v>
      </c>
      <c r="F174" s="2" t="s">
        <v>267</v>
      </c>
      <c r="G174" s="2">
        <v>-6.5</v>
      </c>
      <c r="H174" s="2">
        <v>-9</v>
      </c>
      <c r="I174" s="2">
        <f t="shared" si="8"/>
        <v>2.3007729999999995</v>
      </c>
      <c r="J174" s="2">
        <v>21.043787999999999</v>
      </c>
      <c r="K174" s="2">
        <v>22.614844999999999</v>
      </c>
      <c r="L174" s="2">
        <v>21.778912999999999</v>
      </c>
      <c r="M174" s="2">
        <v>21.723382000000001</v>
      </c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>
        <f t="shared" si="11"/>
        <v>21.790232</v>
      </c>
      <c r="AA174" s="2">
        <f t="shared" si="9"/>
        <v>0.55717194095853373</v>
      </c>
      <c r="AC174" s="2"/>
    </row>
    <row r="175" spans="1:29">
      <c r="A175" t="s">
        <v>442</v>
      </c>
      <c r="B175" s="2">
        <v>-13.596057999999999</v>
      </c>
      <c r="C175" s="2" t="s">
        <v>442</v>
      </c>
      <c r="D175" s="2">
        <v>-25.979879</v>
      </c>
      <c r="E175" s="2">
        <f t="shared" si="10"/>
        <v>12.383821000000001</v>
      </c>
      <c r="F175" s="2" t="s">
        <v>267</v>
      </c>
      <c r="G175" s="2">
        <v>-6.5</v>
      </c>
      <c r="H175" s="2">
        <v>-9</v>
      </c>
      <c r="I175" s="2">
        <f t="shared" si="8"/>
        <v>1.9039420000000007</v>
      </c>
      <c r="J175" s="2">
        <v>21.007307000000001</v>
      </c>
      <c r="K175" s="2">
        <v>21.599392999999999</v>
      </c>
      <c r="L175" s="2">
        <v>21.269164</v>
      </c>
      <c r="M175" s="2">
        <v>20.759350999999999</v>
      </c>
      <c r="N175" s="2">
        <v>21.041201000000001</v>
      </c>
      <c r="O175" s="2">
        <v>20.382173000000002</v>
      </c>
      <c r="P175" s="2">
        <v>21.084817999999999</v>
      </c>
      <c r="Q175" s="2">
        <v>20.841459</v>
      </c>
      <c r="R175" s="2">
        <v>21.069997000000001</v>
      </c>
      <c r="S175" s="2">
        <v>21.004223</v>
      </c>
      <c r="T175" s="2">
        <v>20.703738999999999</v>
      </c>
      <c r="U175" s="2">
        <v>21.025993</v>
      </c>
      <c r="V175" s="2">
        <v>21.348023999999999</v>
      </c>
      <c r="W175" s="2">
        <v>21.179928</v>
      </c>
      <c r="X175" s="2">
        <v>21.401451999999999</v>
      </c>
      <c r="Y175" s="2">
        <v>20.285066</v>
      </c>
      <c r="Z175" s="2">
        <f t="shared" si="11"/>
        <v>21.0002055</v>
      </c>
      <c r="AA175" s="2">
        <f t="shared" si="9"/>
        <v>0.33769214008231629</v>
      </c>
      <c r="AC175" s="2"/>
    </row>
    <row r="176" spans="1:29">
      <c r="A176" t="s">
        <v>443</v>
      </c>
      <c r="B176" s="2">
        <v>-12.908673</v>
      </c>
      <c r="C176" s="2" t="s">
        <v>443</v>
      </c>
      <c r="D176" s="2">
        <v>-23.107631000000001</v>
      </c>
      <c r="E176" s="2">
        <f t="shared" si="10"/>
        <v>10.198958000000001</v>
      </c>
      <c r="F176" s="2" t="s">
        <v>267</v>
      </c>
      <c r="G176" s="2">
        <v>-6.5</v>
      </c>
      <c r="H176" s="2">
        <v>-9</v>
      </c>
      <c r="I176" s="2">
        <f t="shared" si="8"/>
        <v>2.5913269999999997</v>
      </c>
      <c r="J176" s="2">
        <v>21.290379000000001</v>
      </c>
      <c r="K176" s="2">
        <v>21.679732999999999</v>
      </c>
      <c r="L176" s="2">
        <v>21.130175999999999</v>
      </c>
      <c r="M176" s="2">
        <v>21.358900999999999</v>
      </c>
      <c r="N176" s="2">
        <v>21.790281</v>
      </c>
      <c r="O176" s="2">
        <v>21.400627</v>
      </c>
      <c r="P176" s="2">
        <v>21.771547999999999</v>
      </c>
      <c r="Q176" s="2">
        <v>22.111243999999999</v>
      </c>
      <c r="R176" s="2">
        <v>21.465066</v>
      </c>
      <c r="S176" s="2">
        <v>21.119859000000002</v>
      </c>
      <c r="T176" s="2">
        <v>21.76801</v>
      </c>
      <c r="U176" s="2">
        <v>20.66601</v>
      </c>
      <c r="V176" s="2">
        <v>20.925920000000001</v>
      </c>
      <c r="W176" s="2">
        <v>21.121701000000002</v>
      </c>
      <c r="X176" s="2">
        <v>21.565383000000001</v>
      </c>
      <c r="Y176" s="2">
        <v>21.705193999999999</v>
      </c>
      <c r="Z176" s="2">
        <f t="shared" si="11"/>
        <v>21.429377000000002</v>
      </c>
      <c r="AA176" s="2">
        <f t="shared" si="9"/>
        <v>0.36458634420874803</v>
      </c>
      <c r="AC176" s="2"/>
    </row>
    <row r="177" spans="1:29">
      <c r="A177" t="s">
        <v>444</v>
      </c>
      <c r="B177" s="2">
        <v>-12.809870999999999</v>
      </c>
      <c r="C177" s="2" t="s">
        <v>444</v>
      </c>
      <c r="D177" s="2">
        <v>-25.164736999999999</v>
      </c>
      <c r="E177" s="2">
        <f t="shared" si="10"/>
        <v>12.354865999999999</v>
      </c>
      <c r="F177" s="2" t="s">
        <v>267</v>
      </c>
      <c r="G177" s="2">
        <v>-6.5</v>
      </c>
      <c r="H177" s="2">
        <v>-9</v>
      </c>
      <c r="I177" s="2">
        <f t="shared" si="8"/>
        <v>2.6901290000000007</v>
      </c>
      <c r="J177" s="2">
        <v>20.509910000000001</v>
      </c>
      <c r="K177" s="2">
        <v>21.635641</v>
      </c>
      <c r="L177" s="2">
        <v>21.053512999999999</v>
      </c>
      <c r="M177" s="2">
        <v>21.219545</v>
      </c>
      <c r="N177" s="2">
        <v>21.348952000000001</v>
      </c>
      <c r="O177" s="2">
        <v>22.014641000000001</v>
      </c>
      <c r="P177" s="2">
        <v>22.149719999999999</v>
      </c>
      <c r="Q177" s="2">
        <v>21.561174999999999</v>
      </c>
      <c r="R177" s="2">
        <v>21.776986999999998</v>
      </c>
      <c r="S177" s="2">
        <v>20.859535000000001</v>
      </c>
      <c r="T177" s="2">
        <v>20.203627999999998</v>
      </c>
      <c r="U177" s="2">
        <v>21.404472999999999</v>
      </c>
      <c r="V177" s="2">
        <v>21.340447000000001</v>
      </c>
      <c r="W177" s="2">
        <v>21.371511000000002</v>
      </c>
      <c r="X177" s="2">
        <v>22.342600000000001</v>
      </c>
      <c r="Y177" s="2">
        <v>21.299845000000001</v>
      </c>
      <c r="Z177" s="2">
        <f t="shared" si="11"/>
        <v>21.380757687499997</v>
      </c>
      <c r="AA177" s="2">
        <f t="shared" si="9"/>
        <v>0.5437921443093765</v>
      </c>
      <c r="AC177" s="2"/>
    </row>
    <row r="178" spans="1:29">
      <c r="A178" t="s">
        <v>445</v>
      </c>
      <c r="B178" s="2">
        <v>-12.907389999999999</v>
      </c>
      <c r="C178" s="2" t="s">
        <v>445</v>
      </c>
      <c r="D178" s="2">
        <v>-25.392351000000001</v>
      </c>
      <c r="E178" s="2">
        <f t="shared" si="10"/>
        <v>12.484961000000002</v>
      </c>
      <c r="F178" s="2" t="s">
        <v>267</v>
      </c>
      <c r="G178" s="2">
        <v>-6.5</v>
      </c>
      <c r="H178" s="2">
        <v>-9</v>
      </c>
      <c r="I178" s="2">
        <f t="shared" si="8"/>
        <v>2.5926100000000005</v>
      </c>
      <c r="J178" s="2">
        <v>20.463626999999999</v>
      </c>
      <c r="K178" s="2">
        <v>21.129328000000001</v>
      </c>
      <c r="L178" s="2">
        <v>21.301805999999999</v>
      </c>
      <c r="M178" s="2">
        <v>20.675705000000001</v>
      </c>
      <c r="N178" s="2">
        <v>21.591849</v>
      </c>
      <c r="O178" s="2">
        <v>21.514333000000001</v>
      </c>
      <c r="P178" s="2">
        <v>20.590581</v>
      </c>
      <c r="Q178" s="2">
        <v>21.514810000000001</v>
      </c>
      <c r="R178" s="2">
        <v>20.878772000000001</v>
      </c>
      <c r="S178" s="2">
        <v>21.670793</v>
      </c>
      <c r="T178" s="2">
        <v>21.226127000000002</v>
      </c>
      <c r="U178" s="2">
        <v>20.295966</v>
      </c>
      <c r="V178" s="2">
        <v>21.177361000000001</v>
      </c>
      <c r="W178" s="2">
        <v>20.245650999999999</v>
      </c>
      <c r="X178" s="2">
        <v>20.614469</v>
      </c>
      <c r="Y178" s="2">
        <v>20.687759</v>
      </c>
      <c r="Z178" s="2">
        <f t="shared" si="11"/>
        <v>20.9736835625</v>
      </c>
      <c r="AA178" s="2">
        <f t="shared" si="9"/>
        <v>0.4606487671537246</v>
      </c>
      <c r="AC178" s="2"/>
    </row>
    <row r="179" spans="1:29">
      <c r="A179" t="s">
        <v>446</v>
      </c>
      <c r="B179" s="2">
        <v>-14.290675</v>
      </c>
      <c r="C179" s="2" t="s">
        <v>446</v>
      </c>
      <c r="D179" s="2">
        <v>-27.377376999999999</v>
      </c>
      <c r="E179" s="2">
        <f t="shared" si="10"/>
        <v>13.086701999999999</v>
      </c>
      <c r="F179" s="2" t="s">
        <v>267</v>
      </c>
      <c r="G179" s="2">
        <v>-6.5</v>
      </c>
      <c r="H179" s="2">
        <v>-9</v>
      </c>
      <c r="I179" s="2">
        <f t="shared" si="8"/>
        <v>1.2093249999999998</v>
      </c>
      <c r="J179" s="2">
        <v>22.057708999999999</v>
      </c>
      <c r="K179" s="2">
        <v>20.693201999999999</v>
      </c>
      <c r="L179" s="2">
        <v>20.638771999999999</v>
      </c>
      <c r="M179" s="2">
        <v>21.775112</v>
      </c>
      <c r="N179" s="2">
        <v>22.031533</v>
      </c>
      <c r="O179" s="2">
        <v>21.774840999999999</v>
      </c>
      <c r="P179" s="2">
        <v>22.941435999999999</v>
      </c>
      <c r="Q179" s="2">
        <v>22.782945000000002</v>
      </c>
      <c r="R179" s="2">
        <v>22.218184999999998</v>
      </c>
      <c r="S179" s="2">
        <v>21.189820000000001</v>
      </c>
      <c r="T179" s="2">
        <v>21.790241999999999</v>
      </c>
      <c r="U179" s="2">
        <v>20.898351999999999</v>
      </c>
      <c r="V179" s="2">
        <v>22.355681000000001</v>
      </c>
      <c r="W179" s="2">
        <v>22.789248000000001</v>
      </c>
      <c r="X179" s="2">
        <v>20.336179000000001</v>
      </c>
      <c r="Y179" s="2">
        <v>21.573727999999999</v>
      </c>
      <c r="Z179" s="2">
        <f t="shared" si="11"/>
        <v>21.740436562500005</v>
      </c>
      <c r="AA179" s="2">
        <f t="shared" si="9"/>
        <v>0.78057049935839951</v>
      </c>
      <c r="AC179" s="2"/>
    </row>
    <row r="180" spans="1:29">
      <c r="A180" t="s">
        <v>447</v>
      </c>
      <c r="B180" s="2">
        <v>-12.888215000000001</v>
      </c>
      <c r="C180" s="2" t="s">
        <v>447</v>
      </c>
      <c r="D180" s="2">
        <v>-25.487283999999999</v>
      </c>
      <c r="E180" s="2">
        <f t="shared" si="10"/>
        <v>12.599068999999998</v>
      </c>
      <c r="F180" s="2" t="s">
        <v>267</v>
      </c>
      <c r="G180" s="2">
        <v>-6.5</v>
      </c>
      <c r="H180" s="2">
        <v>-9</v>
      </c>
      <c r="I180" s="2">
        <f t="shared" si="8"/>
        <v>2.6117849999999994</v>
      </c>
      <c r="J180" s="2">
        <v>23.834672000000001</v>
      </c>
      <c r="K180" s="2">
        <v>22.897452000000001</v>
      </c>
      <c r="L180" s="2">
        <v>22.104505</v>
      </c>
      <c r="M180" s="2">
        <v>23.100709999999999</v>
      </c>
      <c r="N180" s="2">
        <v>22.880651</v>
      </c>
      <c r="O180" s="2">
        <v>22.757223</v>
      </c>
      <c r="P180" s="2">
        <v>22.429615999999999</v>
      </c>
      <c r="Q180" s="2">
        <v>22.251363000000001</v>
      </c>
      <c r="R180" s="2">
        <v>22.666698</v>
      </c>
      <c r="S180" s="2">
        <v>23.369629</v>
      </c>
      <c r="T180" s="2">
        <v>23.436527999999999</v>
      </c>
      <c r="U180" s="2">
        <v>22.657420999999999</v>
      </c>
      <c r="V180" s="2">
        <v>22.669792000000001</v>
      </c>
      <c r="W180" s="2">
        <v>22.502192999999998</v>
      </c>
      <c r="X180" s="2">
        <v>21.784119</v>
      </c>
      <c r="Y180" s="2">
        <v>23.235872000000001</v>
      </c>
      <c r="Z180" s="2">
        <f t="shared" si="11"/>
        <v>22.786152749999999</v>
      </c>
      <c r="AA180" s="2">
        <f t="shared" si="9"/>
        <v>0.51192170082292621</v>
      </c>
      <c r="AC180" s="2"/>
    </row>
    <row r="181" spans="1:29">
      <c r="A181" t="s">
        <v>448</v>
      </c>
      <c r="B181" s="2">
        <v>-13.222092999999999</v>
      </c>
      <c r="C181" s="2" t="s">
        <v>448</v>
      </c>
      <c r="D181" s="2">
        <v>-25.415832999999999</v>
      </c>
      <c r="E181" s="2">
        <f t="shared" si="10"/>
        <v>12.19374</v>
      </c>
      <c r="F181" s="2" t="s">
        <v>267</v>
      </c>
      <c r="G181" s="2">
        <v>-6.5</v>
      </c>
      <c r="H181" s="2">
        <v>-9</v>
      </c>
      <c r="I181" s="2">
        <f t="shared" si="8"/>
        <v>2.2779070000000008</v>
      </c>
      <c r="J181" s="2">
        <v>22.380701999999999</v>
      </c>
      <c r="K181" s="2">
        <v>22.271716999999999</v>
      </c>
      <c r="L181" s="2">
        <v>21.407425</v>
      </c>
      <c r="M181" s="2">
        <v>22.039860000000001</v>
      </c>
      <c r="N181" s="2">
        <v>22.003270000000001</v>
      </c>
      <c r="O181" s="2">
        <v>21.697831000000001</v>
      </c>
      <c r="P181" s="2">
        <v>21.520043999999999</v>
      </c>
      <c r="Q181" s="2">
        <v>22.618442999999999</v>
      </c>
      <c r="R181" s="2"/>
      <c r="S181" s="2"/>
      <c r="T181" s="2"/>
      <c r="U181" s="2"/>
      <c r="V181" s="2"/>
      <c r="W181" s="2"/>
      <c r="X181" s="2"/>
      <c r="Y181" s="2"/>
      <c r="Z181" s="2">
        <f t="shared" si="11"/>
        <v>21.992411500000003</v>
      </c>
      <c r="AA181" s="2">
        <f t="shared" si="9"/>
        <v>0.39924674577665609</v>
      </c>
      <c r="AC181" s="2"/>
    </row>
    <row r="182" spans="1:29">
      <c r="A182" t="s">
        <v>449</v>
      </c>
      <c r="B182" s="2">
        <v>-12.170711000000001</v>
      </c>
      <c r="C182" s="2" t="s">
        <v>449</v>
      </c>
      <c r="D182" s="2">
        <v>-23.998352000000001</v>
      </c>
      <c r="E182" s="2">
        <f t="shared" si="10"/>
        <v>11.827641</v>
      </c>
      <c r="F182" s="2" t="s">
        <v>267</v>
      </c>
      <c r="G182" s="2">
        <v>-6.5</v>
      </c>
      <c r="H182" s="2">
        <v>-9</v>
      </c>
      <c r="I182" s="2">
        <f t="shared" si="8"/>
        <v>3.3292889999999993</v>
      </c>
      <c r="J182" s="2">
        <v>20.476952000000001</v>
      </c>
      <c r="K182" s="2">
        <v>22.689371000000001</v>
      </c>
      <c r="L182" s="2">
        <v>20.296430000000001</v>
      </c>
      <c r="M182" s="2">
        <v>20.516169000000001</v>
      </c>
      <c r="N182" s="2">
        <v>20.034807000000001</v>
      </c>
      <c r="O182" s="2">
        <v>21.802023999999999</v>
      </c>
      <c r="P182" s="2">
        <v>21.545500000000001</v>
      </c>
      <c r="Q182" s="2">
        <v>22.652346000000001</v>
      </c>
      <c r="R182" s="2">
        <v>20.127642999999999</v>
      </c>
      <c r="S182" s="2">
        <v>22.46144</v>
      </c>
      <c r="T182" s="2">
        <v>20.447657</v>
      </c>
      <c r="U182" s="2">
        <v>21.664667999999999</v>
      </c>
      <c r="V182" s="2">
        <v>20.028682</v>
      </c>
      <c r="W182" s="2">
        <v>20.564087000000001</v>
      </c>
      <c r="X182" s="2">
        <v>20.41422</v>
      </c>
      <c r="Y182" s="2">
        <v>20.917231999999998</v>
      </c>
      <c r="Z182" s="2">
        <f t="shared" si="11"/>
        <v>21.03995175</v>
      </c>
      <c r="AA182" s="2">
        <f t="shared" si="9"/>
        <v>0.92062898225673018</v>
      </c>
      <c r="AC182" s="2"/>
    </row>
    <row r="183" spans="1:29">
      <c r="A183" t="s">
        <v>450</v>
      </c>
      <c r="B183" s="2">
        <v>-12.944307</v>
      </c>
      <c r="C183" s="2" t="s">
        <v>450</v>
      </c>
      <c r="D183" s="2">
        <v>-25.994703999999999</v>
      </c>
      <c r="E183" s="2">
        <f t="shared" si="10"/>
        <v>13.050396999999998</v>
      </c>
      <c r="F183" s="2" t="s">
        <v>267</v>
      </c>
      <c r="G183" s="2">
        <v>-6.5</v>
      </c>
      <c r="H183" s="2">
        <v>-9</v>
      </c>
      <c r="I183" s="2">
        <f t="shared" si="8"/>
        <v>2.5556929999999998</v>
      </c>
      <c r="J183" s="2">
        <v>23.057473999999999</v>
      </c>
      <c r="K183" s="2">
        <v>23.358778999999998</v>
      </c>
      <c r="L183" s="2">
        <v>22.849727000000001</v>
      </c>
      <c r="M183" s="2">
        <v>22.838373000000001</v>
      </c>
      <c r="N183" s="2">
        <v>23.607627999999998</v>
      </c>
      <c r="O183" s="2">
        <v>22.676113000000001</v>
      </c>
      <c r="P183" s="2">
        <v>22.628948999999999</v>
      </c>
      <c r="Q183" s="2">
        <v>23.235697999999999</v>
      </c>
      <c r="R183" s="2"/>
      <c r="S183" s="2"/>
      <c r="T183" s="2"/>
      <c r="U183" s="2"/>
      <c r="V183" s="2"/>
      <c r="W183" s="2"/>
      <c r="X183" s="2"/>
      <c r="Y183" s="2"/>
      <c r="Z183" s="2">
        <f t="shared" si="11"/>
        <v>23.031592625000002</v>
      </c>
      <c r="AA183" s="2">
        <f t="shared" si="9"/>
        <v>0.32405499311418412</v>
      </c>
      <c r="AC183" s="2"/>
    </row>
    <row r="184" spans="1:29">
      <c r="A184" t="s">
        <v>451</v>
      </c>
      <c r="B184" s="2">
        <v>-13.485369</v>
      </c>
      <c r="C184" s="2" t="s">
        <v>451</v>
      </c>
      <c r="D184" s="2">
        <v>-24.557276999999999</v>
      </c>
      <c r="E184" s="2">
        <f t="shared" si="10"/>
        <v>11.071907999999999</v>
      </c>
      <c r="F184" s="2" t="s">
        <v>267</v>
      </c>
      <c r="G184" s="2">
        <v>-6.5</v>
      </c>
      <c r="H184" s="2">
        <v>-9</v>
      </c>
      <c r="I184" s="2">
        <f t="shared" si="8"/>
        <v>2.0146309999999996</v>
      </c>
      <c r="J184" s="2">
        <v>21.786054</v>
      </c>
      <c r="K184" s="2">
        <v>21.8157</v>
      </c>
      <c r="L184" s="2">
        <v>21.399031999999998</v>
      </c>
      <c r="M184" s="2">
        <v>22.028568</v>
      </c>
      <c r="N184" s="2">
        <v>21.983359</v>
      </c>
      <c r="O184" s="2">
        <v>22.094783</v>
      </c>
      <c r="P184" s="2">
        <v>21.124200999999999</v>
      </c>
      <c r="Q184" s="2">
        <v>21.866841000000001</v>
      </c>
      <c r="R184" s="2">
        <v>20.882318000000001</v>
      </c>
      <c r="S184" s="2">
        <v>22.284685</v>
      </c>
      <c r="T184" s="2">
        <v>21.642220999999999</v>
      </c>
      <c r="U184" s="2">
        <v>21.495199</v>
      </c>
      <c r="V184" s="2">
        <v>21.740359999999999</v>
      </c>
      <c r="W184" s="2">
        <v>21.498733000000001</v>
      </c>
      <c r="X184" s="2">
        <v>21.740390999999999</v>
      </c>
      <c r="Y184" s="2">
        <v>20.054311999999999</v>
      </c>
      <c r="Z184" s="2">
        <f t="shared" si="11"/>
        <v>21.5897973125</v>
      </c>
      <c r="AA184" s="2">
        <f t="shared" si="9"/>
        <v>0.52609069470039083</v>
      </c>
      <c r="AC184" s="2"/>
    </row>
    <row r="185" spans="1:29">
      <c r="A185" t="s">
        <v>452</v>
      </c>
      <c r="B185" s="2">
        <v>-12.716283000000001</v>
      </c>
      <c r="C185" s="2" t="s">
        <v>452</v>
      </c>
      <c r="D185" s="2">
        <v>-21.591539000000001</v>
      </c>
      <c r="E185" s="2">
        <f t="shared" si="10"/>
        <v>8.8752560000000003</v>
      </c>
      <c r="F185" s="2" t="s">
        <v>267</v>
      </c>
      <c r="G185" s="2">
        <v>-6.5</v>
      </c>
      <c r="H185" s="2">
        <v>-9</v>
      </c>
      <c r="I185" s="2">
        <f t="shared" si="8"/>
        <v>2.7837169999999993</v>
      </c>
      <c r="J185" s="2">
        <v>22.929300999999999</v>
      </c>
      <c r="K185" s="2">
        <v>22.435537</v>
      </c>
      <c r="L185" s="2">
        <v>23.158591000000001</v>
      </c>
      <c r="M185" s="2">
        <v>21.868279999999999</v>
      </c>
      <c r="N185" s="2">
        <v>22.65681</v>
      </c>
      <c r="O185" s="2">
        <v>23.048017000000002</v>
      </c>
      <c r="P185" s="2">
        <v>23.019418999999999</v>
      </c>
      <c r="Q185" s="2">
        <v>22.903549000000002</v>
      </c>
      <c r="R185" s="2">
        <v>23.303892999999999</v>
      </c>
      <c r="S185" s="2">
        <v>22.747807999999999</v>
      </c>
      <c r="T185" s="2">
        <v>23.633513000000001</v>
      </c>
      <c r="U185" s="2">
        <v>22.603753000000001</v>
      </c>
      <c r="V185" s="2">
        <v>23.392944</v>
      </c>
      <c r="W185" s="2">
        <v>22.867408999999999</v>
      </c>
      <c r="X185" s="2">
        <v>22.944996</v>
      </c>
      <c r="Y185" s="2">
        <v>23.017892</v>
      </c>
      <c r="Z185" s="2">
        <f t="shared" si="11"/>
        <v>22.908232000000002</v>
      </c>
      <c r="AA185" s="2">
        <f t="shared" si="9"/>
        <v>0.39640684824795241</v>
      </c>
      <c r="AC185" s="2"/>
    </row>
    <row r="186" spans="1:29">
      <c r="A186" t="s">
        <v>453</v>
      </c>
      <c r="B186" s="2">
        <v>-13.123279</v>
      </c>
      <c r="C186" s="2" t="s">
        <v>453</v>
      </c>
      <c r="D186" s="2">
        <v>-24.773053000000001</v>
      </c>
      <c r="E186" s="2">
        <f t="shared" si="10"/>
        <v>11.649774000000001</v>
      </c>
      <c r="F186" s="2" t="s">
        <v>267</v>
      </c>
      <c r="G186" s="2">
        <v>-6.5</v>
      </c>
      <c r="H186" s="2">
        <v>-9</v>
      </c>
      <c r="I186" s="2">
        <f t="shared" si="8"/>
        <v>2.3767209999999999</v>
      </c>
      <c r="J186" s="2">
        <v>21.849751999999999</v>
      </c>
      <c r="K186" s="2">
        <v>21.784870000000002</v>
      </c>
      <c r="L186" s="2">
        <v>22.057303000000001</v>
      </c>
      <c r="M186" s="2">
        <v>21.802423999999998</v>
      </c>
      <c r="N186" s="2">
        <v>22.414529999999999</v>
      </c>
      <c r="O186" s="2">
        <v>22.428346000000001</v>
      </c>
      <c r="P186" s="2">
        <v>22.220130999999999</v>
      </c>
      <c r="Q186" s="2">
        <v>22.189426999999998</v>
      </c>
      <c r="R186" s="2">
        <v>22.091949</v>
      </c>
      <c r="S186" s="2">
        <v>21.847431</v>
      </c>
      <c r="T186" s="2">
        <v>22.545642999999998</v>
      </c>
      <c r="U186" s="2">
        <v>21.688655000000001</v>
      </c>
      <c r="V186" s="2">
        <v>21.593892</v>
      </c>
      <c r="W186" s="2">
        <v>21.330289</v>
      </c>
      <c r="X186" s="2">
        <v>21.877157</v>
      </c>
      <c r="Y186" s="2">
        <v>22.113391</v>
      </c>
      <c r="Z186" s="2">
        <f t="shared" si="11"/>
        <v>21.989699374999997</v>
      </c>
      <c r="AA186" s="2">
        <f t="shared" si="9"/>
        <v>0.31789460396094193</v>
      </c>
      <c r="AC186" s="2"/>
    </row>
    <row r="187" spans="1:29">
      <c r="A187" t="s">
        <v>454</v>
      </c>
      <c r="B187" s="2">
        <v>-12.812047</v>
      </c>
      <c r="C187" s="2" t="s">
        <v>454</v>
      </c>
      <c r="D187" s="2">
        <v>-25.193407000000001</v>
      </c>
      <c r="E187" s="2">
        <f t="shared" si="10"/>
        <v>12.381360000000001</v>
      </c>
      <c r="F187" s="2" t="s">
        <v>267</v>
      </c>
      <c r="G187" s="2">
        <v>-6.5</v>
      </c>
      <c r="H187" s="2">
        <v>-9</v>
      </c>
      <c r="I187" s="2">
        <f t="shared" si="8"/>
        <v>2.6879530000000003</v>
      </c>
      <c r="J187" s="2">
        <v>23.120920000000002</v>
      </c>
      <c r="K187" s="2">
        <v>23.615841</v>
      </c>
      <c r="L187" s="2">
        <v>23.308824999999999</v>
      </c>
      <c r="M187" s="2">
        <v>23.894207000000002</v>
      </c>
      <c r="N187" s="2">
        <v>23.946532000000001</v>
      </c>
      <c r="O187" s="2">
        <v>23.731449000000001</v>
      </c>
      <c r="P187" s="2">
        <v>24.315062000000001</v>
      </c>
      <c r="Q187" s="2">
        <v>23.576356000000001</v>
      </c>
      <c r="R187" s="2">
        <v>23.569751</v>
      </c>
      <c r="S187" s="2">
        <v>22.726779000000001</v>
      </c>
      <c r="T187" s="2">
        <v>24.125115999999998</v>
      </c>
      <c r="U187" s="2">
        <v>23.560378</v>
      </c>
      <c r="V187" s="2">
        <v>24.460301000000001</v>
      </c>
      <c r="W187" s="2">
        <v>24.102152</v>
      </c>
      <c r="X187" s="2">
        <v>23.025521000000001</v>
      </c>
      <c r="Y187" s="2">
        <v>23.727156999999998</v>
      </c>
      <c r="Z187" s="2">
        <f t="shared" si="11"/>
        <v>23.675396687500005</v>
      </c>
      <c r="AA187" s="2">
        <f t="shared" si="9"/>
        <v>0.4567963662537059</v>
      </c>
      <c r="AC187" s="2"/>
    </row>
    <row r="188" spans="1:29">
      <c r="A188" t="s">
        <v>455</v>
      </c>
      <c r="B188" s="2">
        <v>-13.008423000000001</v>
      </c>
      <c r="C188" s="2" t="s">
        <v>455</v>
      </c>
      <c r="D188" s="2">
        <v>-24.882128999999999</v>
      </c>
      <c r="E188" s="2">
        <f t="shared" si="10"/>
        <v>11.873705999999999</v>
      </c>
      <c r="F188" s="2" t="s">
        <v>267</v>
      </c>
      <c r="G188" s="2">
        <v>-6.5</v>
      </c>
      <c r="H188" s="2">
        <v>-9</v>
      </c>
      <c r="I188" s="2">
        <f t="shared" si="8"/>
        <v>2.4915769999999995</v>
      </c>
      <c r="J188" s="2">
        <v>22.680814000000002</v>
      </c>
      <c r="K188" s="2">
        <v>23.043430000000001</v>
      </c>
      <c r="L188" s="2">
        <v>22.670296</v>
      </c>
      <c r="M188" s="2">
        <v>22.8691</v>
      </c>
      <c r="N188" s="2">
        <v>23.132587999999998</v>
      </c>
      <c r="O188" s="2">
        <v>22.505352999999999</v>
      </c>
      <c r="P188" s="2">
        <v>22.256056999999998</v>
      </c>
      <c r="Q188" s="2">
        <v>22.220976</v>
      </c>
      <c r="R188" s="2">
        <v>23.560288</v>
      </c>
      <c r="S188" s="2">
        <v>22.813958</v>
      </c>
      <c r="T188" s="2">
        <v>23.543918999999999</v>
      </c>
      <c r="U188" s="2">
        <v>23.131529</v>
      </c>
      <c r="V188" s="2">
        <v>23.248211000000001</v>
      </c>
      <c r="W188" s="2">
        <v>21.903025</v>
      </c>
      <c r="X188" s="2">
        <v>22.714994000000001</v>
      </c>
      <c r="Y188" s="2">
        <v>22.322429</v>
      </c>
      <c r="Z188" s="2">
        <f t="shared" si="11"/>
        <v>22.788560437500003</v>
      </c>
      <c r="AA188" s="2">
        <f t="shared" si="9"/>
        <v>0.46123875028150679</v>
      </c>
      <c r="AC188" s="2"/>
    </row>
    <row r="189" spans="1:29">
      <c r="A189" t="s">
        <v>456</v>
      </c>
      <c r="B189" s="2">
        <v>-13.643509999999999</v>
      </c>
      <c r="C189" s="2" t="s">
        <v>456</v>
      </c>
      <c r="D189" s="2">
        <v>-25.800758999999999</v>
      </c>
      <c r="E189" s="2">
        <f t="shared" si="10"/>
        <v>12.157249</v>
      </c>
      <c r="F189" s="2" t="s">
        <v>267</v>
      </c>
      <c r="G189" s="2">
        <v>-6.5</v>
      </c>
      <c r="H189" s="2">
        <v>-9</v>
      </c>
      <c r="I189" s="2">
        <f t="shared" si="8"/>
        <v>1.8564900000000009</v>
      </c>
      <c r="J189" s="2">
        <v>21.794782999999999</v>
      </c>
      <c r="K189" s="2">
        <v>22.548047</v>
      </c>
      <c r="L189" s="2">
        <v>22.183098000000001</v>
      </c>
      <c r="M189" s="2">
        <v>21.962398</v>
      </c>
      <c r="N189" s="2">
        <v>22.241395000000001</v>
      </c>
      <c r="O189" s="2">
        <v>21.817561999999999</v>
      </c>
      <c r="P189" s="2">
        <v>22.356884000000001</v>
      </c>
      <c r="Q189" s="2">
        <v>21.31231</v>
      </c>
      <c r="R189" s="2">
        <v>22.681146999999999</v>
      </c>
      <c r="S189" s="2">
        <v>21.561599000000001</v>
      </c>
      <c r="T189" s="2">
        <v>22.287898999999999</v>
      </c>
      <c r="U189" s="2">
        <v>21.76634</v>
      </c>
      <c r="V189" s="2">
        <v>22.741313999999999</v>
      </c>
      <c r="W189" s="2">
        <v>22.495992999999999</v>
      </c>
      <c r="X189" s="2">
        <v>21.827143</v>
      </c>
      <c r="Y189" s="2">
        <v>21.942447999999999</v>
      </c>
      <c r="Z189" s="2">
        <f t="shared" si="11"/>
        <v>22.095022499999999</v>
      </c>
      <c r="AA189" s="2">
        <f t="shared" si="9"/>
        <v>0.39899605156567641</v>
      </c>
      <c r="AC189" s="2"/>
    </row>
    <row r="190" spans="1:29">
      <c r="A190" t="s">
        <v>457</v>
      </c>
      <c r="B190" s="2">
        <v>-12.275543000000001</v>
      </c>
      <c r="C190" s="2" t="s">
        <v>457</v>
      </c>
      <c r="D190" s="2">
        <v>-24.286507</v>
      </c>
      <c r="E190" s="2">
        <f t="shared" si="10"/>
        <v>12.010964</v>
      </c>
      <c r="F190" s="2" t="s">
        <v>267</v>
      </c>
      <c r="G190" s="2">
        <v>-6.5</v>
      </c>
      <c r="H190" s="2">
        <v>-9</v>
      </c>
      <c r="I190" s="2">
        <f t="shared" si="8"/>
        <v>3.2244569999999992</v>
      </c>
      <c r="J190" s="2">
        <v>23.344726999999999</v>
      </c>
      <c r="K190" s="2">
        <v>20.473886</v>
      </c>
      <c r="L190" s="2">
        <v>22.454367999999999</v>
      </c>
      <c r="M190" s="2">
        <v>21.468382999999999</v>
      </c>
      <c r="N190" s="2">
        <v>22.801378</v>
      </c>
      <c r="O190" s="2">
        <v>23.094424</v>
      </c>
      <c r="P190" s="2">
        <v>22.292218999999999</v>
      </c>
      <c r="Q190" s="2">
        <v>22.811692000000001</v>
      </c>
      <c r="R190" s="2">
        <v>22.573712</v>
      </c>
      <c r="S190" s="2">
        <v>22.881511</v>
      </c>
      <c r="T190" s="2">
        <v>23.732783999999999</v>
      </c>
      <c r="U190" s="2">
        <v>22.06138</v>
      </c>
      <c r="V190" s="2">
        <v>22.736823999999999</v>
      </c>
      <c r="W190" s="2">
        <v>21.707338</v>
      </c>
      <c r="X190" s="2">
        <v>23.474440000000001</v>
      </c>
      <c r="Y190" s="2">
        <v>22.414254</v>
      </c>
      <c r="Z190" s="2">
        <f t="shared" si="11"/>
        <v>22.520207499999998</v>
      </c>
      <c r="AA190" s="2">
        <f t="shared" si="9"/>
        <v>0.78927933302633724</v>
      </c>
      <c r="AC190" s="2"/>
    </row>
    <row r="191" spans="1:29">
      <c r="A191" t="s">
        <v>458</v>
      </c>
      <c r="B191" s="2">
        <v>-12.534143</v>
      </c>
      <c r="C191" s="2" t="s">
        <v>458</v>
      </c>
      <c r="D191" s="2">
        <v>-25.014358999999999</v>
      </c>
      <c r="E191" s="2">
        <f t="shared" si="10"/>
        <v>12.480215999999999</v>
      </c>
      <c r="F191" s="2" t="s">
        <v>267</v>
      </c>
      <c r="G191" s="2">
        <v>-6.5</v>
      </c>
      <c r="H191" s="2">
        <v>-9</v>
      </c>
      <c r="I191" s="2">
        <f t="shared" si="8"/>
        <v>2.9658569999999997</v>
      </c>
      <c r="J191" s="2">
        <v>23.701578000000001</v>
      </c>
      <c r="K191" s="2">
        <v>24.092393999999999</v>
      </c>
      <c r="L191" s="2">
        <v>23.166331</v>
      </c>
      <c r="M191" s="2">
        <v>24.398821999999999</v>
      </c>
      <c r="N191" s="2">
        <v>24.23912</v>
      </c>
      <c r="O191" s="2">
        <v>24.488464</v>
      </c>
      <c r="P191" s="2">
        <v>24.280391999999999</v>
      </c>
      <c r="Q191" s="2">
        <v>24.800846</v>
      </c>
      <c r="R191" s="2">
        <v>24.219511000000001</v>
      </c>
      <c r="S191" s="2">
        <v>24.086776</v>
      </c>
      <c r="T191" s="2">
        <v>24.285620000000002</v>
      </c>
      <c r="U191" s="2">
        <v>23.879273999999999</v>
      </c>
      <c r="V191" s="2">
        <v>23.871299</v>
      </c>
      <c r="W191" s="2">
        <v>24.119544000000001</v>
      </c>
      <c r="X191" s="2">
        <v>23.519955</v>
      </c>
      <c r="Y191" s="2">
        <v>23.239291999999999</v>
      </c>
      <c r="Z191" s="2">
        <f t="shared" si="11"/>
        <v>24.024326125000002</v>
      </c>
      <c r="AA191" s="2">
        <f t="shared" si="9"/>
        <v>0.42937308160559451</v>
      </c>
      <c r="AC191" s="2"/>
    </row>
    <row r="192" spans="1:29">
      <c r="A192" t="s">
        <v>459</v>
      </c>
      <c r="B192" s="2">
        <v>-13.366825</v>
      </c>
      <c r="C192" s="2" t="s">
        <v>459</v>
      </c>
      <c r="D192" s="2">
        <v>-25.244285000000001</v>
      </c>
      <c r="E192" s="2">
        <f t="shared" si="10"/>
        <v>11.877460000000001</v>
      </c>
      <c r="F192" s="2" t="s">
        <v>267</v>
      </c>
      <c r="G192" s="2">
        <v>-6.5</v>
      </c>
      <c r="H192" s="2">
        <v>-9</v>
      </c>
      <c r="I192" s="2">
        <f t="shared" si="8"/>
        <v>2.1331749999999996</v>
      </c>
      <c r="J192" s="2">
        <v>22.048798999999999</v>
      </c>
      <c r="K192" s="2">
        <v>21.745995000000001</v>
      </c>
      <c r="L192" s="2">
        <v>22.30714</v>
      </c>
      <c r="M192" s="2">
        <v>22.259886000000002</v>
      </c>
      <c r="N192" s="2">
        <v>20.476410000000001</v>
      </c>
      <c r="O192" s="2">
        <v>22.212091000000001</v>
      </c>
      <c r="P192" s="2">
        <v>22.325395</v>
      </c>
      <c r="Q192" s="2">
        <v>22.654503999999999</v>
      </c>
      <c r="R192" s="2"/>
      <c r="S192" s="2"/>
      <c r="T192" s="2"/>
      <c r="U192" s="2"/>
      <c r="V192" s="2"/>
      <c r="W192" s="2"/>
      <c r="X192" s="2"/>
      <c r="Y192" s="2"/>
      <c r="Z192" s="2">
        <f t="shared" si="11"/>
        <v>22.003777500000002</v>
      </c>
      <c r="AA192" s="2">
        <f t="shared" si="9"/>
        <v>0.62542264823417582</v>
      </c>
      <c r="AC192" s="2"/>
    </row>
    <row r="193" spans="1:29">
      <c r="A193" t="s">
        <v>460</v>
      </c>
      <c r="B193" s="2">
        <v>-12.297691</v>
      </c>
      <c r="C193" s="2" t="s">
        <v>460</v>
      </c>
      <c r="D193" s="2">
        <v>-24.125173</v>
      </c>
      <c r="E193" s="2">
        <f t="shared" si="10"/>
        <v>11.827482</v>
      </c>
      <c r="F193" s="2" t="s">
        <v>267</v>
      </c>
      <c r="G193" s="2">
        <v>-6.5</v>
      </c>
      <c r="H193" s="2">
        <v>-9</v>
      </c>
      <c r="I193" s="2">
        <f t="shared" si="8"/>
        <v>3.2023089999999996</v>
      </c>
      <c r="J193" s="2">
        <v>23.620388999999999</v>
      </c>
      <c r="K193" s="2">
        <v>23.652265</v>
      </c>
      <c r="L193" s="2">
        <v>22.373678999999999</v>
      </c>
      <c r="M193" s="2">
        <v>23.60859</v>
      </c>
      <c r="N193" s="2">
        <v>23.951882999999999</v>
      </c>
      <c r="O193" s="2">
        <v>23.828916</v>
      </c>
      <c r="P193" s="2">
        <v>23.535319000000001</v>
      </c>
      <c r="Q193" s="2">
        <v>22.931070999999999</v>
      </c>
      <c r="R193" s="2">
        <v>22.937958999999999</v>
      </c>
      <c r="S193" s="2">
        <v>24.340972000000001</v>
      </c>
      <c r="T193" s="2">
        <v>23.848866000000001</v>
      </c>
      <c r="U193" s="2">
        <v>23.041188999999999</v>
      </c>
      <c r="V193" s="2">
        <v>23.475943000000001</v>
      </c>
      <c r="W193" s="2">
        <v>23.386382999999999</v>
      </c>
      <c r="X193" s="2">
        <v>23.286711</v>
      </c>
      <c r="Y193" s="2">
        <v>24.138414999999998</v>
      </c>
      <c r="Z193" s="2">
        <f t="shared" si="11"/>
        <v>23.497409375</v>
      </c>
      <c r="AA193" s="2">
        <f t="shared" si="9"/>
        <v>0.48587328882215736</v>
      </c>
      <c r="AC193" s="2"/>
    </row>
    <row r="194" spans="1:29">
      <c r="A194" t="s">
        <v>461</v>
      </c>
      <c r="B194" s="2">
        <v>-12.708202999999999</v>
      </c>
      <c r="C194" s="2" t="s">
        <v>461</v>
      </c>
      <c r="D194" s="2">
        <v>-20.904755000000002</v>
      </c>
      <c r="E194" s="2">
        <f t="shared" si="10"/>
        <v>8.1965520000000023</v>
      </c>
      <c r="F194" s="2" t="s">
        <v>267</v>
      </c>
      <c r="G194" s="2">
        <v>-6.5</v>
      </c>
      <c r="H194" s="2">
        <v>-9</v>
      </c>
      <c r="I194" s="2">
        <f t="shared" si="8"/>
        <v>2.7917970000000008</v>
      </c>
      <c r="J194" s="2">
        <v>23.128551000000002</v>
      </c>
      <c r="K194" s="2">
        <v>22.757072999999998</v>
      </c>
      <c r="L194" s="2">
        <v>22.724292999999999</v>
      </c>
      <c r="M194" s="2">
        <v>22.758592</v>
      </c>
      <c r="N194" s="2">
        <v>22.318653999999999</v>
      </c>
      <c r="O194" s="2">
        <v>22.584783999999999</v>
      </c>
      <c r="P194" s="2">
        <v>22.479414999999999</v>
      </c>
      <c r="Q194" s="2">
        <v>22.485317999999999</v>
      </c>
      <c r="R194" s="2">
        <v>22.910167000000001</v>
      </c>
      <c r="S194" s="2">
        <v>22.735198</v>
      </c>
      <c r="T194" s="2">
        <v>22.778015</v>
      </c>
      <c r="U194" s="2">
        <v>23.155736000000001</v>
      </c>
      <c r="V194" s="2">
        <v>22.442238</v>
      </c>
      <c r="W194" s="2">
        <v>20.040685</v>
      </c>
      <c r="X194" s="2">
        <v>23.301606</v>
      </c>
      <c r="Y194" s="2">
        <v>22.310361</v>
      </c>
      <c r="Z194" s="2">
        <f t="shared" si="11"/>
        <v>22.556917874999996</v>
      </c>
      <c r="AA194" s="2">
        <f t="shared" si="9"/>
        <v>0.70835013876841624</v>
      </c>
      <c r="AC194" s="2"/>
    </row>
    <row r="195" spans="1:29">
      <c r="A195" t="s">
        <v>462</v>
      </c>
      <c r="B195" s="2">
        <v>-12.269691</v>
      </c>
      <c r="C195" s="2" t="s">
        <v>462</v>
      </c>
      <c r="D195" s="2">
        <v>-24.594298999999999</v>
      </c>
      <c r="E195" s="2">
        <f t="shared" si="10"/>
        <v>12.324608</v>
      </c>
      <c r="F195" s="2" t="s">
        <v>267</v>
      </c>
      <c r="G195" s="2">
        <v>-6.5</v>
      </c>
      <c r="H195" s="2">
        <v>-9</v>
      </c>
      <c r="I195" s="2">
        <f t="shared" ref="I195:I258" si="12">B195-G195-H195</f>
        <v>3.2303090000000001</v>
      </c>
      <c r="J195" s="2">
        <v>20.265675000000002</v>
      </c>
      <c r="K195" s="2">
        <v>20.376366000000001</v>
      </c>
      <c r="L195" s="2">
        <v>20.764272999999999</v>
      </c>
      <c r="M195" s="2">
        <v>20.412279000000002</v>
      </c>
      <c r="N195" s="2">
        <v>20.799786000000001</v>
      </c>
      <c r="O195" s="2">
        <v>20.557521999999999</v>
      </c>
      <c r="P195" s="2">
        <v>20.466405999999999</v>
      </c>
      <c r="Q195" s="2">
        <v>20.856639000000001</v>
      </c>
      <c r="R195" s="2">
        <v>20.726883999999998</v>
      </c>
      <c r="S195" s="2">
        <v>20.184239000000002</v>
      </c>
      <c r="T195" s="2">
        <v>20.285416999999999</v>
      </c>
      <c r="U195" s="2">
        <v>20.325776000000001</v>
      </c>
      <c r="V195" s="2">
        <v>20.035634999999999</v>
      </c>
      <c r="W195" s="2">
        <v>20.004968999999999</v>
      </c>
      <c r="X195" s="2">
        <v>20.455870999999998</v>
      </c>
      <c r="Y195" s="2">
        <v>20.451910000000002</v>
      </c>
      <c r="Z195" s="2">
        <f t="shared" si="11"/>
        <v>20.435602937500001</v>
      </c>
      <c r="AA195" s="2">
        <f t="shared" ref="AA195:AA258" si="13">_xlfn.STDEV.P(J195:Y195)</f>
        <v>0.24942549017929902</v>
      </c>
      <c r="AC195" s="2"/>
    </row>
    <row r="196" spans="1:29">
      <c r="A196" t="s">
        <v>463</v>
      </c>
      <c r="B196" s="2">
        <v>-12.445447</v>
      </c>
      <c r="C196" s="2" t="s">
        <v>463</v>
      </c>
      <c r="D196" s="2">
        <v>-24.531369999999999</v>
      </c>
      <c r="E196" s="2">
        <f t="shared" ref="E196:E259" si="14">B196-D196</f>
        <v>12.085922999999999</v>
      </c>
      <c r="F196" s="2" t="s">
        <v>267</v>
      </c>
      <c r="G196" s="2">
        <v>-6.5</v>
      </c>
      <c r="H196" s="2">
        <v>-9</v>
      </c>
      <c r="I196" s="2">
        <f t="shared" si="12"/>
        <v>3.0545530000000003</v>
      </c>
      <c r="J196" s="2">
        <v>23.265395999999999</v>
      </c>
      <c r="K196" s="2">
        <v>21.758776999999998</v>
      </c>
      <c r="L196" s="2">
        <v>22.363795</v>
      </c>
      <c r="M196" s="2">
        <v>22.900362999999999</v>
      </c>
      <c r="N196" s="2">
        <v>22.294452</v>
      </c>
      <c r="O196" s="2">
        <v>22.936820999999998</v>
      </c>
      <c r="P196" s="2">
        <v>20.762502000000001</v>
      </c>
      <c r="Q196" s="2">
        <v>22.873028999999999</v>
      </c>
      <c r="R196" s="2">
        <v>23.153503000000001</v>
      </c>
      <c r="S196" s="2">
        <v>22.948884</v>
      </c>
      <c r="T196" s="2">
        <v>23.188628999999999</v>
      </c>
      <c r="U196" s="2">
        <v>23.579588999999999</v>
      </c>
      <c r="V196" s="2">
        <v>23.208055000000002</v>
      </c>
      <c r="W196" s="2">
        <v>21.327549000000001</v>
      </c>
      <c r="X196" s="2">
        <v>23.167542000000001</v>
      </c>
      <c r="Y196" s="2">
        <v>23.628845999999999</v>
      </c>
      <c r="Z196" s="2">
        <f t="shared" ref="Z196:Z259" si="15">AVERAGE(J196:Y196)</f>
        <v>22.709858250000003</v>
      </c>
      <c r="AA196" s="2">
        <f t="shared" si="13"/>
        <v>0.78520394703275143</v>
      </c>
      <c r="AC196" s="2"/>
    </row>
    <row r="197" spans="1:29">
      <c r="A197" t="s">
        <v>464</v>
      </c>
      <c r="B197" s="2">
        <v>-12.929226</v>
      </c>
      <c r="C197" s="2" t="s">
        <v>464</v>
      </c>
      <c r="D197" s="2">
        <v>-24.759250999999999</v>
      </c>
      <c r="E197" s="2">
        <f t="shared" si="14"/>
        <v>11.830024999999999</v>
      </c>
      <c r="F197" s="2" t="s">
        <v>267</v>
      </c>
      <c r="G197" s="2">
        <v>-6.5</v>
      </c>
      <c r="H197" s="2">
        <v>-9</v>
      </c>
      <c r="I197" s="2">
        <f t="shared" si="12"/>
        <v>2.5707740000000001</v>
      </c>
      <c r="J197" s="2">
        <v>23.414252999999999</v>
      </c>
      <c r="K197" s="2">
        <v>23.194296000000001</v>
      </c>
      <c r="L197" s="2">
        <v>23.173590999999998</v>
      </c>
      <c r="M197" s="2">
        <v>23.980775000000001</v>
      </c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>
        <f t="shared" si="15"/>
        <v>23.440728749999998</v>
      </c>
      <c r="AA197" s="2">
        <f t="shared" si="13"/>
        <v>0.32574629515343367</v>
      </c>
      <c r="AC197" s="2"/>
    </row>
    <row r="198" spans="1:29">
      <c r="A198" t="s">
        <v>465</v>
      </c>
      <c r="B198" s="2">
        <v>-12.787215</v>
      </c>
      <c r="C198" s="2" t="s">
        <v>465</v>
      </c>
      <c r="D198" s="2">
        <v>-25.609722000000001</v>
      </c>
      <c r="E198" s="2">
        <f t="shared" si="14"/>
        <v>12.822507000000002</v>
      </c>
      <c r="F198" s="2" t="s">
        <v>267</v>
      </c>
      <c r="G198" s="2">
        <v>-6.5</v>
      </c>
      <c r="H198" s="2">
        <v>-9</v>
      </c>
      <c r="I198" s="2">
        <f t="shared" si="12"/>
        <v>2.7127850000000002</v>
      </c>
      <c r="J198" s="2">
        <v>23.145600000000002</v>
      </c>
      <c r="K198" s="2">
        <v>22.674306999999999</v>
      </c>
      <c r="L198" s="2">
        <v>22.391783</v>
      </c>
      <c r="M198" s="2">
        <v>22.995328000000001</v>
      </c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>
        <f t="shared" si="15"/>
        <v>22.801754500000001</v>
      </c>
      <c r="AA198" s="2">
        <f t="shared" si="13"/>
        <v>0.29155613689348125</v>
      </c>
      <c r="AC198" s="2"/>
    </row>
    <row r="199" spans="1:29">
      <c r="A199" t="s">
        <v>466</v>
      </c>
      <c r="B199" s="2">
        <v>-12.979198999999999</v>
      </c>
      <c r="C199" s="2" t="s">
        <v>466</v>
      </c>
      <c r="D199" s="2">
        <v>-24.739384000000001</v>
      </c>
      <c r="E199" s="2">
        <f t="shared" si="14"/>
        <v>11.760185000000002</v>
      </c>
      <c r="F199" s="2" t="s">
        <v>267</v>
      </c>
      <c r="G199" s="2">
        <v>-6.5</v>
      </c>
      <c r="H199" s="2">
        <v>-9</v>
      </c>
      <c r="I199" s="2">
        <f t="shared" si="12"/>
        <v>2.5208010000000005</v>
      </c>
      <c r="J199" s="2">
        <v>21.870329999999999</v>
      </c>
      <c r="K199" s="2">
        <v>22.055135</v>
      </c>
      <c r="L199" s="2">
        <v>22.065978000000001</v>
      </c>
      <c r="M199" s="2">
        <v>21.631231</v>
      </c>
      <c r="N199" s="2">
        <v>22.447676999999999</v>
      </c>
      <c r="O199" s="2">
        <v>21.657738999999999</v>
      </c>
      <c r="P199" s="2">
        <v>22.214558</v>
      </c>
      <c r="Q199" s="2">
        <v>22.515355</v>
      </c>
      <c r="R199" s="2"/>
      <c r="S199" s="2"/>
      <c r="T199" s="2"/>
      <c r="U199" s="2"/>
      <c r="V199" s="2"/>
      <c r="W199" s="2"/>
      <c r="X199" s="2"/>
      <c r="Y199" s="2"/>
      <c r="Z199" s="2">
        <f t="shared" si="15"/>
        <v>22.057250375000002</v>
      </c>
      <c r="AA199" s="2">
        <f t="shared" si="13"/>
        <v>0.30886085162008531</v>
      </c>
      <c r="AC199" s="2"/>
    </row>
    <row r="200" spans="1:29">
      <c r="A200" t="s">
        <v>467</v>
      </c>
      <c r="B200" s="2">
        <v>-13.373507</v>
      </c>
      <c r="C200" s="2" t="s">
        <v>467</v>
      </c>
      <c r="D200" s="2">
        <v>-25.508455000000001</v>
      </c>
      <c r="E200" s="2">
        <f t="shared" si="14"/>
        <v>12.134948000000001</v>
      </c>
      <c r="F200" s="2" t="s">
        <v>267</v>
      </c>
      <c r="G200" s="2">
        <v>-6.5</v>
      </c>
      <c r="H200" s="2">
        <v>-9</v>
      </c>
      <c r="I200" s="2">
        <f t="shared" si="12"/>
        <v>2.126493</v>
      </c>
      <c r="J200" s="2">
        <v>21.734024000000002</v>
      </c>
      <c r="K200" s="2">
        <v>21.938113000000001</v>
      </c>
      <c r="L200" s="2">
        <v>20.146661999999999</v>
      </c>
      <c r="M200" s="2">
        <v>21.840067999999999</v>
      </c>
      <c r="N200" s="2">
        <v>21.983402000000002</v>
      </c>
      <c r="O200" s="2">
        <v>21.603739000000001</v>
      </c>
      <c r="P200" s="2">
        <v>21.419498999999998</v>
      </c>
      <c r="Q200" s="2">
        <v>21.641864000000002</v>
      </c>
      <c r="R200" s="2"/>
      <c r="S200" s="2"/>
      <c r="T200" s="2"/>
      <c r="U200" s="2"/>
      <c r="V200" s="2"/>
      <c r="W200" s="2"/>
      <c r="X200" s="2"/>
      <c r="Y200" s="2"/>
      <c r="Z200" s="2">
        <f t="shared" si="15"/>
        <v>21.538421374999999</v>
      </c>
      <c r="AA200" s="2">
        <f t="shared" si="13"/>
        <v>0.55375035925269167</v>
      </c>
      <c r="AC200" s="2"/>
    </row>
    <row r="201" spans="1:29">
      <c r="A201" t="s">
        <v>468</v>
      </c>
      <c r="B201" s="2">
        <v>-13.870433999999999</v>
      </c>
      <c r="C201" s="2" t="s">
        <v>468</v>
      </c>
      <c r="D201" s="2">
        <v>-25.234000000000002</v>
      </c>
      <c r="E201" s="2">
        <f t="shared" si="14"/>
        <v>11.363566000000002</v>
      </c>
      <c r="F201" s="2" t="s">
        <v>267</v>
      </c>
      <c r="G201" s="2">
        <v>-6.5</v>
      </c>
      <c r="H201" s="2">
        <v>-9</v>
      </c>
      <c r="I201" s="2">
        <f t="shared" si="12"/>
        <v>1.6295660000000005</v>
      </c>
      <c r="J201" s="2">
        <v>20.003433999999999</v>
      </c>
      <c r="K201" s="2">
        <v>20.543333000000001</v>
      </c>
      <c r="L201" s="2">
        <v>20.048345000000001</v>
      </c>
      <c r="M201" s="2">
        <v>21.141172999999998</v>
      </c>
      <c r="N201" s="2">
        <v>20.921847</v>
      </c>
      <c r="O201" s="2">
        <v>20.483317</v>
      </c>
      <c r="P201" s="2">
        <v>21.871051000000001</v>
      </c>
      <c r="Q201" s="2">
        <v>22.173003000000001</v>
      </c>
      <c r="R201" s="2"/>
      <c r="S201" s="2"/>
      <c r="T201" s="2"/>
      <c r="U201" s="2"/>
      <c r="V201" s="2"/>
      <c r="W201" s="2"/>
      <c r="X201" s="2"/>
      <c r="Y201" s="2"/>
      <c r="Z201" s="2">
        <f t="shared" si="15"/>
        <v>20.898187874999998</v>
      </c>
      <c r="AA201" s="2">
        <f t="shared" si="13"/>
        <v>0.74599556150915547</v>
      </c>
      <c r="AC201" s="2"/>
    </row>
    <row r="202" spans="1:29">
      <c r="A202" t="s">
        <v>469</v>
      </c>
      <c r="B202" s="2">
        <v>-13.124207</v>
      </c>
      <c r="C202" s="2" t="s">
        <v>469</v>
      </c>
      <c r="D202" s="2">
        <v>-24.876535000000001</v>
      </c>
      <c r="E202" s="2">
        <f t="shared" si="14"/>
        <v>11.752328</v>
      </c>
      <c r="F202" s="2" t="s">
        <v>267</v>
      </c>
      <c r="G202" s="2">
        <v>-6.5</v>
      </c>
      <c r="H202" s="2">
        <v>-9</v>
      </c>
      <c r="I202" s="2">
        <f t="shared" si="12"/>
        <v>2.3757929999999998</v>
      </c>
      <c r="J202" s="2">
        <v>23.432261</v>
      </c>
      <c r="K202" s="2">
        <v>23.84179</v>
      </c>
      <c r="L202" s="2">
        <v>22.795110000000001</v>
      </c>
      <c r="M202" s="2">
        <v>22.475591999999999</v>
      </c>
      <c r="N202" s="2">
        <v>22.556034</v>
      </c>
      <c r="O202" s="2">
        <v>23.774664999999999</v>
      </c>
      <c r="P202" s="2">
        <v>23.068743999999999</v>
      </c>
      <c r="Q202" s="2">
        <v>23.194510000000001</v>
      </c>
      <c r="R202" s="2"/>
      <c r="S202" s="2"/>
      <c r="T202" s="2"/>
      <c r="U202" s="2"/>
      <c r="V202" s="2"/>
      <c r="W202" s="2"/>
      <c r="X202" s="2"/>
      <c r="Y202" s="2"/>
      <c r="Z202" s="2">
        <f t="shared" si="15"/>
        <v>23.142338250000002</v>
      </c>
      <c r="AA202" s="2">
        <f t="shared" si="13"/>
        <v>0.48607275284898177</v>
      </c>
      <c r="AC202" s="2"/>
    </row>
    <row r="203" spans="1:29">
      <c r="A203" t="s">
        <v>470</v>
      </c>
      <c r="B203" s="2">
        <v>-12.776217000000001</v>
      </c>
      <c r="C203" s="2" t="s">
        <v>470</v>
      </c>
      <c r="D203" s="2">
        <v>-24.991679000000001</v>
      </c>
      <c r="E203" s="2">
        <f t="shared" si="14"/>
        <v>12.215462</v>
      </c>
      <c r="F203" s="2" t="s">
        <v>267</v>
      </c>
      <c r="G203" s="2">
        <v>-6.5</v>
      </c>
      <c r="H203" s="2">
        <v>-9</v>
      </c>
      <c r="I203" s="2">
        <f t="shared" si="12"/>
        <v>2.7237829999999992</v>
      </c>
      <c r="J203" s="2">
        <v>24.155256000000001</v>
      </c>
      <c r="K203" s="2">
        <v>23.821732999999998</v>
      </c>
      <c r="L203" s="2">
        <v>24.119683999999999</v>
      </c>
      <c r="M203" s="2">
        <v>23.150476000000001</v>
      </c>
      <c r="N203" s="2">
        <v>24.221071999999999</v>
      </c>
      <c r="O203" s="2">
        <v>24.080379000000001</v>
      </c>
      <c r="P203" s="2">
        <v>23.524242999999998</v>
      </c>
      <c r="Q203" s="2">
        <v>23.605481999999999</v>
      </c>
      <c r="R203" s="2"/>
      <c r="S203" s="2"/>
      <c r="T203" s="2"/>
      <c r="U203" s="2"/>
      <c r="V203" s="2"/>
      <c r="W203" s="2"/>
      <c r="X203" s="2"/>
      <c r="Y203" s="2"/>
      <c r="Z203" s="2">
        <f t="shared" si="15"/>
        <v>23.834790624999997</v>
      </c>
      <c r="AA203" s="2">
        <f t="shared" si="13"/>
        <v>0.35546949987865972</v>
      </c>
      <c r="AC203" s="2"/>
    </row>
    <row r="204" spans="1:29">
      <c r="A204" t="s">
        <v>471</v>
      </c>
      <c r="B204" s="2">
        <v>-12.58745</v>
      </c>
      <c r="C204" s="2" t="s">
        <v>471</v>
      </c>
      <c r="D204" s="2">
        <v>-24.868213000000001</v>
      </c>
      <c r="E204" s="2">
        <f t="shared" si="14"/>
        <v>12.280763</v>
      </c>
      <c r="F204" s="2" t="s">
        <v>267</v>
      </c>
      <c r="G204" s="2">
        <v>-6.5</v>
      </c>
      <c r="H204" s="2">
        <v>-9</v>
      </c>
      <c r="I204" s="2">
        <f t="shared" si="12"/>
        <v>2.9125499999999995</v>
      </c>
      <c r="J204" s="2">
        <v>22.596503999999999</v>
      </c>
      <c r="K204" s="2">
        <v>23.000033999999999</v>
      </c>
      <c r="L204" s="2">
        <v>21.993627</v>
      </c>
      <c r="M204" s="2">
        <v>22.956851</v>
      </c>
      <c r="N204" s="2">
        <v>22.877834</v>
      </c>
      <c r="O204" s="2">
        <v>23.413264000000002</v>
      </c>
      <c r="P204" s="2">
        <v>22.671005999999998</v>
      </c>
      <c r="Q204" s="2">
        <v>23.013380000000002</v>
      </c>
      <c r="R204" s="2"/>
      <c r="S204" s="2"/>
      <c r="T204" s="2"/>
      <c r="U204" s="2"/>
      <c r="V204" s="2"/>
      <c r="W204" s="2"/>
      <c r="X204" s="2"/>
      <c r="Y204" s="2"/>
      <c r="Z204" s="2">
        <f t="shared" si="15"/>
        <v>22.815312500000001</v>
      </c>
      <c r="AA204" s="2">
        <f t="shared" si="13"/>
        <v>0.38709001455410907</v>
      </c>
      <c r="AC204" s="2"/>
    </row>
    <row r="205" spans="1:29">
      <c r="A205" t="s">
        <v>472</v>
      </c>
      <c r="B205" s="2">
        <v>-12.545723000000001</v>
      </c>
      <c r="C205" s="2" t="s">
        <v>472</v>
      </c>
      <c r="D205" s="2">
        <v>-24.398823</v>
      </c>
      <c r="E205" s="2">
        <f t="shared" si="14"/>
        <v>11.8531</v>
      </c>
      <c r="F205" s="2" t="s">
        <v>267</v>
      </c>
      <c r="G205" s="2">
        <v>-6.5</v>
      </c>
      <c r="H205" s="2">
        <v>-9</v>
      </c>
      <c r="I205" s="2">
        <f t="shared" si="12"/>
        <v>2.9542769999999994</v>
      </c>
      <c r="J205" s="2">
        <v>22.903932999999999</v>
      </c>
      <c r="K205" s="2">
        <v>22.71236</v>
      </c>
      <c r="L205" s="2">
        <v>23.567115000000001</v>
      </c>
      <c r="M205" s="2">
        <v>22.975583</v>
      </c>
      <c r="N205" s="2">
        <v>23.536000999999999</v>
      </c>
      <c r="O205" s="2">
        <v>23.75122</v>
      </c>
      <c r="P205" s="2">
        <v>23.178877</v>
      </c>
      <c r="Q205" s="2">
        <v>22.935646999999999</v>
      </c>
      <c r="R205" s="2">
        <v>23.362850999999999</v>
      </c>
      <c r="S205" s="2">
        <v>22.545597999999998</v>
      </c>
      <c r="T205" s="2">
        <v>22.823245</v>
      </c>
      <c r="U205" s="2">
        <v>22.908957000000001</v>
      </c>
      <c r="V205" s="2">
        <v>23.727495999999999</v>
      </c>
      <c r="W205" s="2">
        <v>22.253174000000001</v>
      </c>
      <c r="X205" s="2">
        <v>22.949662</v>
      </c>
      <c r="Y205" s="2">
        <v>23.784834</v>
      </c>
      <c r="Z205" s="2">
        <f t="shared" si="15"/>
        <v>23.119784562499994</v>
      </c>
      <c r="AA205" s="2">
        <f t="shared" si="13"/>
        <v>0.44409638934722939</v>
      </c>
      <c r="AC205" s="2"/>
    </row>
    <row r="206" spans="1:29">
      <c r="A206" t="s">
        <v>473</v>
      </c>
      <c r="B206" s="2">
        <v>-12.940073</v>
      </c>
      <c r="C206" s="2" t="s">
        <v>473</v>
      </c>
      <c r="D206" s="2">
        <v>-24.587924000000001</v>
      </c>
      <c r="E206" s="2">
        <f t="shared" si="14"/>
        <v>11.647851000000001</v>
      </c>
      <c r="F206" s="2" t="s">
        <v>267</v>
      </c>
      <c r="G206" s="2">
        <v>-6.5</v>
      </c>
      <c r="H206" s="2">
        <v>-9</v>
      </c>
      <c r="I206" s="2">
        <f t="shared" si="12"/>
        <v>2.5599270000000001</v>
      </c>
      <c r="J206" s="2">
        <v>23.017001</v>
      </c>
      <c r="K206" s="2">
        <v>22.949359000000001</v>
      </c>
      <c r="L206" s="2">
        <v>23.93685</v>
      </c>
      <c r="M206" s="2">
        <v>23.322099000000001</v>
      </c>
      <c r="N206" s="2">
        <v>24.523181999999998</v>
      </c>
      <c r="O206" s="2">
        <v>23.214894999999999</v>
      </c>
      <c r="P206" s="2">
        <v>23.335236999999999</v>
      </c>
      <c r="Q206" s="2">
        <v>23.647570000000002</v>
      </c>
      <c r="R206" s="2"/>
      <c r="S206" s="2"/>
      <c r="T206" s="2"/>
      <c r="U206" s="2"/>
      <c r="V206" s="2"/>
      <c r="W206" s="2"/>
      <c r="X206" s="2"/>
      <c r="Y206" s="2"/>
      <c r="Z206" s="2">
        <f t="shared" si="15"/>
        <v>23.493274125000003</v>
      </c>
      <c r="AA206" s="2">
        <f t="shared" si="13"/>
        <v>0.49190044105043135</v>
      </c>
      <c r="AC206" s="2"/>
    </row>
    <row r="207" spans="1:29">
      <c r="A207" t="s">
        <v>474</v>
      </c>
      <c r="B207" s="2">
        <v>-13.038175000000001</v>
      </c>
      <c r="C207" s="2" t="s">
        <v>474</v>
      </c>
      <c r="D207" s="2">
        <v>-25.637785000000001</v>
      </c>
      <c r="E207" s="2">
        <f t="shared" si="14"/>
        <v>12.59961</v>
      </c>
      <c r="F207" s="2" t="s">
        <v>267</v>
      </c>
      <c r="G207" s="2">
        <v>-6.5</v>
      </c>
      <c r="H207" s="2">
        <v>-9</v>
      </c>
      <c r="I207" s="2">
        <f t="shared" si="12"/>
        <v>2.4618249999999993</v>
      </c>
      <c r="J207" s="2">
        <v>22.211523</v>
      </c>
      <c r="K207" s="2">
        <v>21.720618999999999</v>
      </c>
      <c r="L207" s="2">
        <v>20.78407</v>
      </c>
      <c r="M207" s="2">
        <v>22.120256999999999</v>
      </c>
      <c r="N207" s="2">
        <v>21.896998</v>
      </c>
      <c r="O207" s="2">
        <v>22.094543999999999</v>
      </c>
      <c r="P207" s="2">
        <v>21.728203000000001</v>
      </c>
      <c r="Q207" s="2">
        <v>22.023524999999999</v>
      </c>
      <c r="R207" s="2">
        <v>22.773116000000002</v>
      </c>
      <c r="S207" s="2">
        <v>21.600394999999999</v>
      </c>
      <c r="T207" s="2">
        <v>21.174030999999999</v>
      </c>
      <c r="U207" s="2">
        <v>21.784496000000001</v>
      </c>
      <c r="V207" s="2">
        <v>22.614915</v>
      </c>
      <c r="W207" s="2">
        <v>22.141850999999999</v>
      </c>
      <c r="X207" s="2">
        <v>21.044647999999999</v>
      </c>
      <c r="Y207" s="2">
        <v>22.356444</v>
      </c>
      <c r="Z207" s="2">
        <f t="shared" si="15"/>
        <v>21.8793521875</v>
      </c>
      <c r="AA207" s="2">
        <f t="shared" si="13"/>
        <v>0.52445657200813833</v>
      </c>
      <c r="AC207" s="2"/>
    </row>
    <row r="208" spans="1:29">
      <c r="A208" t="s">
        <v>475</v>
      </c>
      <c r="B208" s="2">
        <v>-12.387316999999999</v>
      </c>
      <c r="C208" s="2" t="s">
        <v>475</v>
      </c>
      <c r="D208" s="2">
        <v>-24.237939999999998</v>
      </c>
      <c r="E208" s="2">
        <f t="shared" si="14"/>
        <v>11.850622999999999</v>
      </c>
      <c r="F208" s="2" t="s">
        <v>267</v>
      </c>
      <c r="G208" s="2">
        <v>-6.5</v>
      </c>
      <c r="H208" s="2">
        <v>-9</v>
      </c>
      <c r="I208" s="2">
        <f t="shared" si="12"/>
        <v>3.1126830000000005</v>
      </c>
      <c r="J208" s="2">
        <v>22.260576</v>
      </c>
      <c r="K208" s="2">
        <v>21.847459000000001</v>
      </c>
      <c r="L208" s="2">
        <v>22.051255000000001</v>
      </c>
      <c r="M208" s="2">
        <v>22.398340999999999</v>
      </c>
      <c r="N208" s="2">
        <v>21.342981000000002</v>
      </c>
      <c r="O208" s="2">
        <v>22.119402000000001</v>
      </c>
      <c r="P208" s="2">
        <v>22.391067</v>
      </c>
      <c r="Q208" s="2">
        <v>22.150850999999999</v>
      </c>
      <c r="R208" s="2"/>
      <c r="S208" s="2"/>
      <c r="T208" s="2"/>
      <c r="U208" s="2"/>
      <c r="V208" s="2"/>
      <c r="W208" s="2"/>
      <c r="X208" s="2"/>
      <c r="Y208" s="2"/>
      <c r="Z208" s="2">
        <f t="shared" si="15"/>
        <v>22.070241499999998</v>
      </c>
      <c r="AA208" s="2">
        <f t="shared" si="13"/>
        <v>0.32299777782517253</v>
      </c>
      <c r="AC208" s="2"/>
    </row>
    <row r="209" spans="1:29">
      <c r="A209" t="s">
        <v>476</v>
      </c>
      <c r="B209" s="2">
        <v>-12.009669000000001</v>
      </c>
      <c r="C209" s="2" t="s">
        <v>476</v>
      </c>
      <c r="D209" s="2">
        <v>-23.559031000000001</v>
      </c>
      <c r="E209" s="2">
        <f t="shared" si="14"/>
        <v>11.549362</v>
      </c>
      <c r="F209" s="2" t="s">
        <v>267</v>
      </c>
      <c r="G209" s="2">
        <v>-6.5</v>
      </c>
      <c r="H209" s="2">
        <v>-9</v>
      </c>
      <c r="I209" s="2">
        <f t="shared" si="12"/>
        <v>3.4903309999999994</v>
      </c>
      <c r="J209" s="2">
        <v>24.211998999999999</v>
      </c>
      <c r="K209" s="2">
        <v>22.846354999999999</v>
      </c>
      <c r="L209" s="2">
        <v>23.942575000000001</v>
      </c>
      <c r="M209" s="2">
        <v>22.792176999999999</v>
      </c>
      <c r="N209" s="2">
        <v>23.807428999999999</v>
      </c>
      <c r="O209" s="2">
        <v>22.897915000000001</v>
      </c>
      <c r="P209" s="2">
        <v>22.252661</v>
      </c>
      <c r="Q209" s="2">
        <v>24.099342</v>
      </c>
      <c r="R209" s="2">
        <v>23.460867</v>
      </c>
      <c r="S209" s="2">
        <v>24.312479</v>
      </c>
      <c r="T209" s="2">
        <v>23.800975000000001</v>
      </c>
      <c r="U209" s="2">
        <v>24.111505999999999</v>
      </c>
      <c r="V209" s="2">
        <v>23.337665999999999</v>
      </c>
      <c r="W209" s="2">
        <v>22.658912000000001</v>
      </c>
      <c r="X209" s="2">
        <v>23.853801000000001</v>
      </c>
      <c r="Y209" s="2">
        <v>22.011741000000001</v>
      </c>
      <c r="Z209" s="2">
        <f t="shared" si="15"/>
        <v>23.399900000000002</v>
      </c>
      <c r="AA209" s="2">
        <f t="shared" si="13"/>
        <v>0.70899995543476579</v>
      </c>
      <c r="AC209" s="2"/>
    </row>
    <row r="210" spans="1:29">
      <c r="A210" t="s">
        <v>477</v>
      </c>
      <c r="B210" s="2">
        <v>-13.438787</v>
      </c>
      <c r="C210" s="2" t="s">
        <v>477</v>
      </c>
      <c r="D210" s="2">
        <v>-23.041778999999998</v>
      </c>
      <c r="E210" s="2">
        <f t="shared" si="14"/>
        <v>9.6029919999999986</v>
      </c>
      <c r="F210" s="2" t="s">
        <v>267</v>
      </c>
      <c r="G210" s="2">
        <v>-6.5</v>
      </c>
      <c r="H210" s="2">
        <v>-9</v>
      </c>
      <c r="I210" s="2">
        <f t="shared" si="12"/>
        <v>2.0612130000000004</v>
      </c>
      <c r="J210" s="2">
        <v>21.846867</v>
      </c>
      <c r="K210" s="2">
        <v>21.883044000000002</v>
      </c>
      <c r="L210" s="2">
        <v>20.914339999999999</v>
      </c>
      <c r="M210" s="2">
        <v>21.754836999999998</v>
      </c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>
        <f t="shared" si="15"/>
        <v>21.599771999999998</v>
      </c>
      <c r="AA210" s="2">
        <f t="shared" si="13"/>
        <v>0.39848498900774204</v>
      </c>
      <c r="AC210" s="2"/>
    </row>
    <row r="211" spans="1:29">
      <c r="A211" t="s">
        <v>478</v>
      </c>
      <c r="B211" s="2">
        <v>-13.628802</v>
      </c>
      <c r="C211" s="2" t="s">
        <v>478</v>
      </c>
      <c r="D211" s="2">
        <v>-26.261223000000001</v>
      </c>
      <c r="E211" s="2">
        <f t="shared" si="14"/>
        <v>12.632421000000001</v>
      </c>
      <c r="F211" s="2" t="s">
        <v>267</v>
      </c>
      <c r="G211" s="2">
        <v>-6.5</v>
      </c>
      <c r="H211" s="2">
        <v>-9</v>
      </c>
      <c r="I211" s="2">
        <f t="shared" si="12"/>
        <v>1.8711979999999997</v>
      </c>
      <c r="J211" s="2">
        <v>22.812139999999999</v>
      </c>
      <c r="K211" s="2">
        <v>21.208424999999998</v>
      </c>
      <c r="L211" s="2">
        <v>22.713079</v>
      </c>
      <c r="M211" s="2">
        <v>20.750236000000001</v>
      </c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>
        <f t="shared" si="15"/>
        <v>21.87097</v>
      </c>
      <c r="AA211" s="2">
        <f t="shared" si="13"/>
        <v>0.90691222184977738</v>
      </c>
      <c r="AC211" s="2"/>
    </row>
    <row r="212" spans="1:29">
      <c r="A212" t="s">
        <v>479</v>
      </c>
      <c r="B212" s="2">
        <v>-14.008601000000001</v>
      </c>
      <c r="C212" s="2" t="s">
        <v>479</v>
      </c>
      <c r="D212" s="2">
        <v>-23.598357</v>
      </c>
      <c r="E212" s="2">
        <f t="shared" si="14"/>
        <v>9.5897559999999995</v>
      </c>
      <c r="F212" s="2" t="s">
        <v>267</v>
      </c>
      <c r="G212" s="2">
        <v>-6.5</v>
      </c>
      <c r="H212" s="2">
        <v>-9</v>
      </c>
      <c r="I212" s="2">
        <f t="shared" si="12"/>
        <v>1.4913989999999995</v>
      </c>
      <c r="J212" s="2">
        <v>20.219729000000001</v>
      </c>
      <c r="K212" s="2">
        <v>20.922186</v>
      </c>
      <c r="L212" s="2">
        <v>21.316668</v>
      </c>
      <c r="M212" s="2">
        <v>22.474615</v>
      </c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>
        <f t="shared" si="15"/>
        <v>21.233299500000001</v>
      </c>
      <c r="AA212" s="2">
        <f t="shared" si="13"/>
        <v>0.81730215429867159</v>
      </c>
      <c r="AC212" s="2"/>
    </row>
    <row r="213" spans="1:29">
      <c r="A213" t="s">
        <v>480</v>
      </c>
      <c r="B213" s="2">
        <v>-13.881513999999999</v>
      </c>
      <c r="C213" s="2" t="s">
        <v>480</v>
      </c>
      <c r="D213" s="2">
        <v>-22.578689000000001</v>
      </c>
      <c r="E213" s="2">
        <f t="shared" si="14"/>
        <v>8.6971750000000014</v>
      </c>
      <c r="F213" s="2" t="s">
        <v>267</v>
      </c>
      <c r="G213" s="2">
        <v>-6.5</v>
      </c>
      <c r="H213" s="2">
        <v>-9</v>
      </c>
      <c r="I213" s="2">
        <f t="shared" si="12"/>
        <v>1.6184860000000008</v>
      </c>
      <c r="J213" s="2">
        <v>21.530539999999998</v>
      </c>
      <c r="K213" s="2">
        <v>22.287143</v>
      </c>
      <c r="L213" s="2">
        <v>21.942316999999999</v>
      </c>
      <c r="M213" s="2">
        <v>22.193721</v>
      </c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>
        <f t="shared" si="15"/>
        <v>21.98843025</v>
      </c>
      <c r="AA213" s="2">
        <f t="shared" si="13"/>
        <v>0.29290079887171344</v>
      </c>
      <c r="AC213" s="2"/>
    </row>
    <row r="214" spans="1:29">
      <c r="A214" t="s">
        <v>481</v>
      </c>
      <c r="B214" s="2">
        <v>-14.314569000000001</v>
      </c>
      <c r="C214" s="2" t="s">
        <v>481</v>
      </c>
      <c r="D214" s="2">
        <v>-26.583324999999999</v>
      </c>
      <c r="E214" s="2">
        <f t="shared" si="14"/>
        <v>12.268755999999998</v>
      </c>
      <c r="F214" s="2" t="s">
        <v>267</v>
      </c>
      <c r="G214" s="2">
        <v>-6.5</v>
      </c>
      <c r="H214" s="2">
        <v>-9</v>
      </c>
      <c r="I214" s="2">
        <f t="shared" si="12"/>
        <v>1.1854309999999995</v>
      </c>
      <c r="J214" s="2">
        <v>20.507503</v>
      </c>
      <c r="K214" s="2">
        <v>20.801973</v>
      </c>
      <c r="L214" s="2">
        <v>20.513390000000001</v>
      </c>
      <c r="M214" s="2">
        <v>20.232572999999999</v>
      </c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>
        <f t="shared" si="15"/>
        <v>20.513859750000002</v>
      </c>
      <c r="AA214" s="2">
        <f t="shared" si="13"/>
        <v>0.20135299196110232</v>
      </c>
      <c r="AC214" s="2"/>
    </row>
    <row r="215" spans="1:29">
      <c r="A215" t="s">
        <v>482</v>
      </c>
      <c r="B215" s="2">
        <v>-14.085433</v>
      </c>
      <c r="C215" s="2" t="s">
        <v>482</v>
      </c>
      <c r="D215" s="2">
        <v>-26.451703999999999</v>
      </c>
      <c r="E215" s="2">
        <f t="shared" si="14"/>
        <v>12.366270999999999</v>
      </c>
      <c r="F215" s="2" t="s">
        <v>267</v>
      </c>
      <c r="G215" s="2">
        <v>-6.5</v>
      </c>
      <c r="H215" s="2">
        <v>-9</v>
      </c>
      <c r="I215" s="2">
        <f t="shared" si="12"/>
        <v>1.4145669999999999</v>
      </c>
      <c r="J215" s="2">
        <v>21.858893999999999</v>
      </c>
      <c r="K215" s="2">
        <v>22.315521</v>
      </c>
      <c r="L215" s="2">
        <v>22.044512999999998</v>
      </c>
      <c r="M215" s="2">
        <v>22.676473000000001</v>
      </c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>
        <f t="shared" si="15"/>
        <v>22.223850249999998</v>
      </c>
      <c r="AA215" s="2">
        <f t="shared" si="13"/>
        <v>0.3076628812006546</v>
      </c>
      <c r="AC215" s="2"/>
    </row>
    <row r="216" spans="1:29">
      <c r="A216" t="s">
        <v>483</v>
      </c>
      <c r="B216" s="2">
        <v>-12.663771000000001</v>
      </c>
      <c r="C216" s="2" t="s">
        <v>483</v>
      </c>
      <c r="D216" s="2">
        <v>-25.751508999999999</v>
      </c>
      <c r="E216" s="2">
        <f t="shared" si="14"/>
        <v>13.087737999999998</v>
      </c>
      <c r="F216" s="2" t="s">
        <v>267</v>
      </c>
      <c r="G216" s="2">
        <v>-6.5</v>
      </c>
      <c r="H216" s="2">
        <v>-9</v>
      </c>
      <c r="I216" s="2">
        <f t="shared" si="12"/>
        <v>2.8362289999999994</v>
      </c>
      <c r="J216" s="2">
        <v>22.448743</v>
      </c>
      <c r="K216" s="2">
        <v>23.097211000000001</v>
      </c>
      <c r="L216" s="2">
        <v>23.367851000000002</v>
      </c>
      <c r="M216" s="2">
        <v>23.097337</v>
      </c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>
        <f t="shared" si="15"/>
        <v>23.002785499999998</v>
      </c>
      <c r="AA216" s="2">
        <f t="shared" si="13"/>
        <v>0.33841249692461162</v>
      </c>
      <c r="AC216" s="2"/>
    </row>
    <row r="217" spans="1:29">
      <c r="A217" t="s">
        <v>484</v>
      </c>
      <c r="B217" s="2">
        <v>-14.332715</v>
      </c>
      <c r="C217" s="2" t="s">
        <v>484</v>
      </c>
      <c r="D217" s="2">
        <v>-26.569623</v>
      </c>
      <c r="E217" s="2">
        <f t="shared" si="14"/>
        <v>12.236908</v>
      </c>
      <c r="F217" s="2" t="s">
        <v>267</v>
      </c>
      <c r="G217" s="2">
        <v>-6.5</v>
      </c>
      <c r="H217" s="2">
        <v>-9</v>
      </c>
      <c r="I217" s="2">
        <f t="shared" si="12"/>
        <v>1.1672849999999997</v>
      </c>
      <c r="J217" s="2">
        <v>21.998335999999998</v>
      </c>
      <c r="K217" s="2">
        <v>21.716450999999999</v>
      </c>
      <c r="L217" s="2">
        <v>22.099209999999999</v>
      </c>
      <c r="M217" s="2">
        <v>22.002124999999999</v>
      </c>
      <c r="N217" s="2">
        <v>22.054131999999999</v>
      </c>
      <c r="O217" s="2">
        <v>21.798109</v>
      </c>
      <c r="P217" s="2">
        <v>21.953610000000001</v>
      </c>
      <c r="Q217" s="2">
        <v>22.176791999999999</v>
      </c>
      <c r="R217" s="2"/>
      <c r="S217" s="2"/>
      <c r="T217" s="2"/>
      <c r="U217" s="2"/>
      <c r="V217" s="2"/>
      <c r="W217" s="2"/>
      <c r="X217" s="2"/>
      <c r="Y217" s="2"/>
      <c r="Z217" s="2">
        <f t="shared" si="15"/>
        <v>21.974845625</v>
      </c>
      <c r="AA217" s="2">
        <f t="shared" si="13"/>
        <v>0.14242791862810572</v>
      </c>
      <c r="AC217" s="2"/>
    </row>
    <row r="218" spans="1:29">
      <c r="A218" t="s">
        <v>485</v>
      </c>
      <c r="B218" s="2">
        <v>-13.126899</v>
      </c>
      <c r="C218" s="2" t="s">
        <v>485</v>
      </c>
      <c r="D218" s="2">
        <v>-25.048964999999999</v>
      </c>
      <c r="E218" s="2">
        <f t="shared" si="14"/>
        <v>11.922065999999999</v>
      </c>
      <c r="F218" s="2" t="s">
        <v>267</v>
      </c>
      <c r="G218" s="2">
        <v>-6.5</v>
      </c>
      <c r="H218" s="2">
        <v>-9</v>
      </c>
      <c r="I218" s="2">
        <f t="shared" si="12"/>
        <v>2.3731010000000001</v>
      </c>
      <c r="J218" s="2">
        <v>23.702938</v>
      </c>
      <c r="K218" s="2">
        <v>23.681007999999999</v>
      </c>
      <c r="L218" s="2">
        <v>23.799022999999998</v>
      </c>
      <c r="M218" s="2">
        <v>23.835249999999998</v>
      </c>
      <c r="N218" s="2">
        <v>23.753416000000001</v>
      </c>
      <c r="O218" s="2">
        <v>23.564233999999999</v>
      </c>
      <c r="P218" s="2">
        <v>23.168232</v>
      </c>
      <c r="Q218" s="2">
        <v>23.746891000000002</v>
      </c>
      <c r="R218" s="2">
        <v>24.055561999999998</v>
      </c>
      <c r="S218" s="2">
        <v>23.856003000000001</v>
      </c>
      <c r="T218" s="2">
        <v>23.770002999999999</v>
      </c>
      <c r="U218" s="2">
        <v>24.070454999999999</v>
      </c>
      <c r="V218" s="2">
        <v>23.973773000000001</v>
      </c>
      <c r="W218" s="2">
        <v>24.279098000000001</v>
      </c>
      <c r="X218" s="2">
        <v>23.666398000000001</v>
      </c>
      <c r="Y218" s="2">
        <v>23.818456000000001</v>
      </c>
      <c r="Z218" s="2">
        <f t="shared" si="15"/>
        <v>23.796296249999997</v>
      </c>
      <c r="AA218" s="2">
        <f t="shared" si="13"/>
        <v>0.23779288185690625</v>
      </c>
      <c r="AC218" s="2"/>
    </row>
    <row r="219" spans="1:29">
      <c r="A219" t="s">
        <v>486</v>
      </c>
      <c r="B219" s="2">
        <v>-13.515409999999999</v>
      </c>
      <c r="C219" s="2" t="s">
        <v>486</v>
      </c>
      <c r="D219" s="2">
        <v>-23.132463000000001</v>
      </c>
      <c r="E219" s="2">
        <f t="shared" si="14"/>
        <v>9.6170530000000021</v>
      </c>
      <c r="F219" s="2" t="s">
        <v>267</v>
      </c>
      <c r="G219" s="2">
        <v>-6.5</v>
      </c>
      <c r="H219" s="2">
        <v>-9</v>
      </c>
      <c r="I219" s="2">
        <f t="shared" si="12"/>
        <v>1.9845900000000007</v>
      </c>
      <c r="J219" s="2">
        <v>23.659676999999999</v>
      </c>
      <c r="K219" s="2">
        <v>23.066963999999999</v>
      </c>
      <c r="L219" s="2">
        <v>23.158812000000001</v>
      </c>
      <c r="M219" s="2">
        <v>23.593926</v>
      </c>
      <c r="N219" s="2">
        <v>23.432213999999998</v>
      </c>
      <c r="O219" s="2">
        <v>22.963311999999998</v>
      </c>
      <c r="P219" s="2">
        <v>23.623823999999999</v>
      </c>
      <c r="Q219" s="2">
        <v>24.084218</v>
      </c>
      <c r="R219" s="2"/>
      <c r="S219" s="2"/>
      <c r="T219" s="2"/>
      <c r="U219" s="2"/>
      <c r="V219" s="2"/>
      <c r="W219" s="2"/>
      <c r="X219" s="2"/>
      <c r="Y219" s="2"/>
      <c r="Z219" s="2">
        <f t="shared" si="15"/>
        <v>23.447868374999995</v>
      </c>
      <c r="AA219" s="2">
        <f t="shared" si="13"/>
        <v>0.34745118748607623</v>
      </c>
      <c r="AC219" s="2"/>
    </row>
    <row r="220" spans="1:29">
      <c r="A220" t="s">
        <v>487</v>
      </c>
      <c r="B220" s="2">
        <v>-13.296768999999999</v>
      </c>
      <c r="C220" s="2" t="s">
        <v>487</v>
      </c>
      <c r="D220" s="2">
        <v>-26.780145000000001</v>
      </c>
      <c r="E220" s="2">
        <f t="shared" si="14"/>
        <v>13.483376000000002</v>
      </c>
      <c r="F220" s="2" t="s">
        <v>267</v>
      </c>
      <c r="G220" s="2">
        <v>-6.5</v>
      </c>
      <c r="H220" s="2">
        <v>-9</v>
      </c>
      <c r="I220" s="2">
        <f t="shared" si="12"/>
        <v>2.2032310000000006</v>
      </c>
      <c r="J220" s="2">
        <v>20.260479</v>
      </c>
      <c r="K220" s="2">
        <v>21.097809999999999</v>
      </c>
      <c r="L220" s="2">
        <v>20.755175000000001</v>
      </c>
      <c r="M220" s="2">
        <v>21.329501</v>
      </c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>
        <f t="shared" si="15"/>
        <v>20.86074125</v>
      </c>
      <c r="AA220" s="2">
        <f t="shared" si="13"/>
        <v>0.40230470335330087</v>
      </c>
      <c r="AC220" s="2"/>
    </row>
    <row r="221" spans="1:29">
      <c r="A221" t="s">
        <v>488</v>
      </c>
      <c r="B221" s="2">
        <v>-12.515321999999999</v>
      </c>
      <c r="C221" s="2" t="s">
        <v>488</v>
      </c>
      <c r="D221" s="2">
        <v>-25.195663</v>
      </c>
      <c r="E221" s="2">
        <f t="shared" si="14"/>
        <v>12.680341</v>
      </c>
      <c r="F221" s="2" t="s">
        <v>267</v>
      </c>
      <c r="G221" s="2">
        <v>-6.5</v>
      </c>
      <c r="H221" s="2">
        <v>-9</v>
      </c>
      <c r="I221" s="2">
        <f t="shared" si="12"/>
        <v>2.9846780000000006</v>
      </c>
      <c r="J221" s="2">
        <v>24.087139000000001</v>
      </c>
      <c r="K221" s="2">
        <v>23.831520000000001</v>
      </c>
      <c r="L221" s="2">
        <v>23.822378</v>
      </c>
      <c r="M221" s="2">
        <v>24.152128999999999</v>
      </c>
      <c r="N221" s="2">
        <v>23.992909999999998</v>
      </c>
      <c r="O221" s="2">
        <v>23.437526999999999</v>
      </c>
      <c r="P221" s="2">
        <v>23.801639999999999</v>
      </c>
      <c r="Q221" s="2">
        <v>24.239920999999999</v>
      </c>
      <c r="R221" s="2">
        <v>24.22664</v>
      </c>
      <c r="S221" s="2">
        <v>23.544212999999999</v>
      </c>
      <c r="T221" s="2">
        <v>24.234484999999999</v>
      </c>
      <c r="U221" s="2">
        <v>24.513828</v>
      </c>
      <c r="V221" s="2">
        <v>24.339997</v>
      </c>
      <c r="W221" s="2">
        <v>24.154903000000001</v>
      </c>
      <c r="X221" s="2">
        <v>23.906590000000001</v>
      </c>
      <c r="Y221" s="2">
        <v>24.586576000000001</v>
      </c>
      <c r="Z221" s="2">
        <f t="shared" si="15"/>
        <v>24.054524749999995</v>
      </c>
      <c r="AA221" s="2">
        <f t="shared" si="13"/>
        <v>0.3089234237828003</v>
      </c>
      <c r="AC221" s="2"/>
    </row>
    <row r="222" spans="1:29">
      <c r="A222" t="s">
        <v>489</v>
      </c>
      <c r="B222" s="2">
        <v>-14.552401</v>
      </c>
      <c r="C222" s="2" t="s">
        <v>489</v>
      </c>
      <c r="D222" s="2">
        <v>-27.384539</v>
      </c>
      <c r="E222" s="2">
        <f t="shared" si="14"/>
        <v>12.832138</v>
      </c>
      <c r="F222" s="2" t="s">
        <v>267</v>
      </c>
      <c r="G222" s="2">
        <v>-6.5</v>
      </c>
      <c r="H222" s="2">
        <v>-9</v>
      </c>
      <c r="I222" s="2">
        <f t="shared" si="12"/>
        <v>0.9475990000000003</v>
      </c>
      <c r="J222" s="2">
        <v>21.653852000000001</v>
      </c>
      <c r="K222" s="2">
        <v>21.374647</v>
      </c>
      <c r="L222" s="2">
        <v>21.586206000000001</v>
      </c>
      <c r="M222" s="2">
        <v>21.880528999999999</v>
      </c>
      <c r="N222" s="2">
        <v>20.805966000000002</v>
      </c>
      <c r="O222" s="2">
        <v>22.590233999999999</v>
      </c>
      <c r="P222" s="2">
        <v>22.058402000000001</v>
      </c>
      <c r="Q222" s="2">
        <v>21.568476</v>
      </c>
      <c r="R222" s="2"/>
      <c r="S222" s="2"/>
      <c r="T222" s="2"/>
      <c r="U222" s="2"/>
      <c r="V222" s="2"/>
      <c r="W222" s="2"/>
      <c r="X222" s="2"/>
      <c r="Y222" s="2"/>
      <c r="Z222" s="2">
        <f t="shared" si="15"/>
        <v>21.689789000000001</v>
      </c>
      <c r="AA222" s="2">
        <f t="shared" si="13"/>
        <v>0.4860881883354598</v>
      </c>
      <c r="AC222" s="2"/>
    </row>
    <row r="223" spans="1:29">
      <c r="A223" t="s">
        <v>490</v>
      </c>
      <c r="B223" s="2">
        <v>-13.667399</v>
      </c>
      <c r="C223" s="2" t="s">
        <v>490</v>
      </c>
      <c r="D223" s="2">
        <v>-25.585173000000001</v>
      </c>
      <c r="E223" s="2">
        <f t="shared" si="14"/>
        <v>11.917774000000001</v>
      </c>
      <c r="F223" s="2" t="s">
        <v>267</v>
      </c>
      <c r="G223" s="2">
        <v>-6.5</v>
      </c>
      <c r="H223" s="2">
        <v>-9</v>
      </c>
      <c r="I223" s="2">
        <f t="shared" si="12"/>
        <v>1.8326010000000004</v>
      </c>
      <c r="J223" s="2">
        <v>21.003115000000001</v>
      </c>
      <c r="K223" s="2">
        <v>21.234755</v>
      </c>
      <c r="L223" s="2">
        <v>21.184746000000001</v>
      </c>
      <c r="M223" s="2">
        <v>22.314682999999999</v>
      </c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>
        <f t="shared" si="15"/>
        <v>21.434324750000002</v>
      </c>
      <c r="AA223" s="2">
        <f t="shared" si="13"/>
        <v>0.51553131195028945</v>
      </c>
      <c r="AC223" s="2"/>
    </row>
    <row r="224" spans="1:29">
      <c r="A224" t="s">
        <v>491</v>
      </c>
      <c r="B224" s="2">
        <v>-12.786038</v>
      </c>
      <c r="C224" s="2" t="s">
        <v>491</v>
      </c>
      <c r="D224" s="2">
        <v>-25.486681000000001</v>
      </c>
      <c r="E224" s="2">
        <f t="shared" si="14"/>
        <v>12.700643000000001</v>
      </c>
      <c r="F224" s="2" t="s">
        <v>267</v>
      </c>
      <c r="G224" s="2">
        <v>-6.5</v>
      </c>
      <c r="H224" s="2">
        <v>-9</v>
      </c>
      <c r="I224" s="2">
        <f t="shared" si="12"/>
        <v>2.7139620000000004</v>
      </c>
      <c r="J224" s="2">
        <v>22.223407000000002</v>
      </c>
      <c r="K224" s="2">
        <v>22.020551999999999</v>
      </c>
      <c r="L224" s="2">
        <v>21.649754999999999</v>
      </c>
      <c r="M224" s="2">
        <v>22.702518999999999</v>
      </c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>
        <f t="shared" si="15"/>
        <v>22.14905825</v>
      </c>
      <c r="AA224" s="2">
        <f t="shared" si="13"/>
        <v>0.38002109486407143</v>
      </c>
      <c r="AC224" s="2"/>
    </row>
    <row r="225" spans="1:29">
      <c r="A225" t="s">
        <v>492</v>
      </c>
      <c r="B225" s="2">
        <v>-13.903961000000001</v>
      </c>
      <c r="C225" s="2" t="s">
        <v>492</v>
      </c>
      <c r="D225" s="2">
        <v>-23.861184999999999</v>
      </c>
      <c r="E225" s="2">
        <f t="shared" si="14"/>
        <v>9.9572239999999983</v>
      </c>
      <c r="F225" s="2" t="s">
        <v>267</v>
      </c>
      <c r="G225" s="2">
        <v>-6.5</v>
      </c>
      <c r="H225" s="2">
        <v>-9</v>
      </c>
      <c r="I225" s="2">
        <f t="shared" si="12"/>
        <v>1.5960389999999993</v>
      </c>
      <c r="J225" s="2">
        <v>21.351326</v>
      </c>
      <c r="K225" s="2">
        <v>20.002438999999999</v>
      </c>
      <c r="L225" s="2">
        <v>22.792653999999999</v>
      </c>
      <c r="M225" s="2">
        <v>22.202300999999999</v>
      </c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>
        <f t="shared" si="15"/>
        <v>21.587179999999996</v>
      </c>
      <c r="AA225" s="2">
        <f t="shared" si="13"/>
        <v>1.0486387075291945</v>
      </c>
      <c r="AC225" s="2"/>
    </row>
    <row r="226" spans="1:29">
      <c r="A226" t="s">
        <v>493</v>
      </c>
      <c r="B226" s="2">
        <v>-13.096847</v>
      </c>
      <c r="C226" s="2" t="s">
        <v>493</v>
      </c>
      <c r="D226" s="2">
        <v>-25.215651000000001</v>
      </c>
      <c r="E226" s="2">
        <f t="shared" si="14"/>
        <v>12.118804000000001</v>
      </c>
      <c r="F226" s="2" t="s">
        <v>267</v>
      </c>
      <c r="G226" s="2">
        <v>-6.5</v>
      </c>
      <c r="H226" s="2">
        <v>-9</v>
      </c>
      <c r="I226" s="2">
        <f t="shared" si="12"/>
        <v>2.4031529999999997</v>
      </c>
      <c r="J226" s="2">
        <v>22.533121000000001</v>
      </c>
      <c r="K226" s="2">
        <v>20.625211</v>
      </c>
      <c r="L226" s="2">
        <v>22.087790999999999</v>
      </c>
      <c r="M226" s="2">
        <v>21.743469999999999</v>
      </c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>
        <f t="shared" si="15"/>
        <v>21.74739825</v>
      </c>
      <c r="AA226" s="2">
        <f t="shared" si="13"/>
        <v>0.70578805588695515</v>
      </c>
      <c r="AC226" s="2"/>
    </row>
    <row r="227" spans="1:29">
      <c r="A227" t="s">
        <v>494</v>
      </c>
      <c r="B227" s="2">
        <v>-13.465609000000001</v>
      </c>
      <c r="C227" s="2" t="s">
        <v>494</v>
      </c>
      <c r="D227" s="2">
        <v>-25.136239</v>
      </c>
      <c r="E227" s="2">
        <f t="shared" si="14"/>
        <v>11.670629999999999</v>
      </c>
      <c r="F227" s="2" t="s">
        <v>267</v>
      </c>
      <c r="G227" s="2">
        <v>-6.5</v>
      </c>
      <c r="H227" s="2">
        <v>-9</v>
      </c>
      <c r="I227" s="2">
        <f t="shared" si="12"/>
        <v>2.0343909999999994</v>
      </c>
      <c r="J227" s="2">
        <v>21.812716000000002</v>
      </c>
      <c r="K227" s="2">
        <v>22.462834999999998</v>
      </c>
      <c r="L227" s="2">
        <v>21.522646000000002</v>
      </c>
      <c r="M227" s="2">
        <v>22.550616000000002</v>
      </c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>
        <f t="shared" si="15"/>
        <v>22.087203250000002</v>
      </c>
      <c r="AA227" s="2">
        <f t="shared" si="13"/>
        <v>0.43298923988095456</v>
      </c>
      <c r="AC227" s="2"/>
    </row>
    <row r="228" spans="1:29">
      <c r="A228" t="s">
        <v>495</v>
      </c>
      <c r="B228" s="2">
        <v>-13.603441</v>
      </c>
      <c r="C228" s="2" t="s">
        <v>495</v>
      </c>
      <c r="D228" s="2">
        <v>-25.604970999999999</v>
      </c>
      <c r="E228" s="2">
        <f t="shared" si="14"/>
        <v>12.001529999999999</v>
      </c>
      <c r="F228" s="2" t="s">
        <v>267</v>
      </c>
      <c r="G228" s="2">
        <v>-6.5</v>
      </c>
      <c r="H228" s="2">
        <v>-9</v>
      </c>
      <c r="I228" s="2">
        <f t="shared" si="12"/>
        <v>1.8965589999999999</v>
      </c>
      <c r="J228" s="2">
        <v>23.336392</v>
      </c>
      <c r="K228" s="2">
        <v>22.765867</v>
      </c>
      <c r="L228" s="2">
        <v>22.735800000000001</v>
      </c>
      <c r="M228" s="2">
        <v>22.632711</v>
      </c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>
        <f t="shared" si="15"/>
        <v>22.8676925</v>
      </c>
      <c r="AA228" s="2">
        <f t="shared" si="13"/>
        <v>0.27507253163892953</v>
      </c>
      <c r="AC228" s="2"/>
    </row>
    <row r="229" spans="1:29">
      <c r="A229" s="9" t="s">
        <v>496</v>
      </c>
      <c r="B229" s="2">
        <v>-16.821904</v>
      </c>
      <c r="C229" s="2" t="s">
        <v>496</v>
      </c>
      <c r="D229" s="2">
        <v>-30.276240000000001</v>
      </c>
      <c r="E229" s="2">
        <f t="shared" si="14"/>
        <v>13.454336000000001</v>
      </c>
      <c r="F229" s="2" t="s">
        <v>267</v>
      </c>
      <c r="G229" s="2">
        <v>-9.5</v>
      </c>
      <c r="H229" s="2">
        <v>-9</v>
      </c>
      <c r="I229" s="2">
        <f t="shared" si="12"/>
        <v>1.678096</v>
      </c>
      <c r="J229" s="2">
        <v>20.811091000000001</v>
      </c>
      <c r="K229" s="2">
        <v>20.897017999999999</v>
      </c>
      <c r="L229" s="2">
        <v>21.132096000000001</v>
      </c>
      <c r="M229" s="2">
        <v>21.320943</v>
      </c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>
        <f t="shared" si="15"/>
        <v>21.040286999999999</v>
      </c>
      <c r="AA229" s="2">
        <f t="shared" si="13"/>
        <v>0.20015837204199061</v>
      </c>
      <c r="AC229" s="2">
        <v>1</v>
      </c>
    </row>
    <row r="230" spans="1:29">
      <c r="A230" t="s">
        <v>497</v>
      </c>
      <c r="B230" s="2">
        <v>-14.828155000000001</v>
      </c>
      <c r="C230" s="2" t="s">
        <v>497</v>
      </c>
      <c r="D230" s="2">
        <v>-26.885497000000001</v>
      </c>
      <c r="E230" s="2">
        <f t="shared" si="14"/>
        <v>12.057342</v>
      </c>
      <c r="F230" s="2" t="s">
        <v>267</v>
      </c>
      <c r="G230" s="2">
        <v>-6.5</v>
      </c>
      <c r="H230" s="2">
        <v>-9</v>
      </c>
      <c r="I230" s="2">
        <f t="shared" si="12"/>
        <v>0.67184499999999936</v>
      </c>
      <c r="J230" s="2">
        <v>20.032955999999999</v>
      </c>
      <c r="K230" s="2">
        <v>20.116244999999999</v>
      </c>
      <c r="L230" s="2">
        <v>21.319576000000001</v>
      </c>
      <c r="M230" s="2">
        <v>20.256253000000001</v>
      </c>
      <c r="N230" s="2">
        <v>20.311883999999999</v>
      </c>
      <c r="O230" s="2">
        <v>21.565669</v>
      </c>
      <c r="P230" s="2">
        <v>21.650147</v>
      </c>
      <c r="Q230" s="2">
        <v>20.221810000000001</v>
      </c>
      <c r="R230" s="2">
        <v>20.401409999999998</v>
      </c>
      <c r="S230" s="2">
        <v>21.034053</v>
      </c>
      <c r="T230" s="2">
        <v>20.561364000000001</v>
      </c>
      <c r="U230" s="2">
        <v>21.025774999999999</v>
      </c>
      <c r="V230" s="2">
        <v>21.106441</v>
      </c>
      <c r="W230" s="2">
        <v>21.192734000000002</v>
      </c>
      <c r="X230" s="2">
        <v>20.284203000000002</v>
      </c>
      <c r="Y230" s="2">
        <v>20.048631</v>
      </c>
      <c r="Z230" s="2">
        <f t="shared" si="15"/>
        <v>20.695571937500002</v>
      </c>
      <c r="AA230" s="2">
        <f t="shared" si="13"/>
        <v>0.54365073952107223</v>
      </c>
      <c r="AC230" s="2"/>
    </row>
    <row r="231" spans="1:29">
      <c r="A231" t="s">
        <v>498</v>
      </c>
      <c r="B231" s="2">
        <v>-14.617283</v>
      </c>
      <c r="C231" s="2" t="s">
        <v>498</v>
      </c>
      <c r="D231" s="2">
        <v>-27.947409</v>
      </c>
      <c r="E231" s="2">
        <f t="shared" si="14"/>
        <v>13.330126</v>
      </c>
      <c r="F231" s="2" t="s">
        <v>267</v>
      </c>
      <c r="G231" s="2">
        <v>-6.5</v>
      </c>
      <c r="H231" s="2">
        <v>-9</v>
      </c>
      <c r="I231" s="2">
        <f t="shared" si="12"/>
        <v>0.88271699999999953</v>
      </c>
      <c r="J231" s="2">
        <v>21.647874999999999</v>
      </c>
      <c r="K231" s="2">
        <v>22.361184999999999</v>
      </c>
      <c r="L231" s="2">
        <v>22.210491999999999</v>
      </c>
      <c r="M231" s="2">
        <v>21.468195000000001</v>
      </c>
      <c r="N231" s="2">
        <v>21.263850000000001</v>
      </c>
      <c r="O231" s="2">
        <v>21.806903999999999</v>
      </c>
      <c r="P231" s="2">
        <v>21.938282999999998</v>
      </c>
      <c r="Q231" s="2">
        <v>21.082511</v>
      </c>
      <c r="R231" s="2">
        <v>21.937477999999999</v>
      </c>
      <c r="S231" s="2">
        <v>21.935378</v>
      </c>
      <c r="T231" s="2">
        <v>21.047450000000001</v>
      </c>
      <c r="U231" s="2">
        <v>22.068641</v>
      </c>
      <c r="V231" s="2">
        <v>21.740258000000001</v>
      </c>
      <c r="W231" s="2">
        <v>21.844809000000001</v>
      </c>
      <c r="X231" s="2">
        <v>22.204245</v>
      </c>
      <c r="Y231" s="2">
        <v>21.244581</v>
      </c>
      <c r="Z231" s="2">
        <f t="shared" si="15"/>
        <v>21.737633437499998</v>
      </c>
      <c r="AA231" s="2">
        <f t="shared" si="13"/>
        <v>0.39757552131292695</v>
      </c>
      <c r="AC231" s="2"/>
    </row>
    <row r="232" spans="1:29">
      <c r="A232" s="9" t="s">
        <v>499</v>
      </c>
      <c r="B232" s="2">
        <v>-16.467703</v>
      </c>
      <c r="C232" s="2" t="s">
        <v>499</v>
      </c>
      <c r="D232" s="2">
        <v>-29.745152000000001</v>
      </c>
      <c r="E232" s="2">
        <f t="shared" si="14"/>
        <v>13.277449000000001</v>
      </c>
      <c r="F232" s="2" t="s">
        <v>267</v>
      </c>
      <c r="G232" s="2">
        <v>-9.5</v>
      </c>
      <c r="H232" s="2">
        <v>-9</v>
      </c>
      <c r="I232" s="2">
        <f t="shared" si="12"/>
        <v>2.0322969999999998</v>
      </c>
      <c r="J232" s="2">
        <v>20.248096</v>
      </c>
      <c r="K232" s="2">
        <v>20.276236000000001</v>
      </c>
      <c r="L232" s="2">
        <v>20.516494999999999</v>
      </c>
      <c r="M232" s="2">
        <v>20.428007999999998</v>
      </c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>
        <f t="shared" si="15"/>
        <v>20.36720875</v>
      </c>
      <c r="AA232" s="2">
        <f t="shared" si="13"/>
        <v>0.11005319360966916</v>
      </c>
      <c r="AC232" s="2">
        <v>1</v>
      </c>
    </row>
    <row r="233" spans="1:29">
      <c r="A233" s="9" t="s">
        <v>500</v>
      </c>
      <c r="B233" s="2">
        <v>-16.895861</v>
      </c>
      <c r="C233" s="2" t="s">
        <v>500</v>
      </c>
      <c r="D233" s="2">
        <v>-29.053467999999999</v>
      </c>
      <c r="E233" s="2">
        <f t="shared" si="14"/>
        <v>12.157606999999999</v>
      </c>
      <c r="F233" s="2" t="s">
        <v>267</v>
      </c>
      <c r="G233" s="2">
        <v>-9.5</v>
      </c>
      <c r="H233" s="2">
        <v>-9</v>
      </c>
      <c r="I233" s="2">
        <f t="shared" si="12"/>
        <v>1.604139</v>
      </c>
      <c r="J233" s="2">
        <v>21.752755000000001</v>
      </c>
      <c r="K233" s="2">
        <v>21.003184000000001</v>
      </c>
      <c r="L233" s="2">
        <v>21.674492999999998</v>
      </c>
      <c r="M233" s="2">
        <v>21.347767999999999</v>
      </c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>
        <f t="shared" si="15"/>
        <v>21.44455</v>
      </c>
      <c r="AA233" s="2">
        <f t="shared" si="13"/>
        <v>0.29666260581424769</v>
      </c>
      <c r="AC233" s="2">
        <v>1</v>
      </c>
    </row>
    <row r="234" spans="1:29">
      <c r="A234" s="9" t="s">
        <v>501</v>
      </c>
      <c r="B234" s="2">
        <v>-16.526344000000002</v>
      </c>
      <c r="C234" s="2" t="s">
        <v>501</v>
      </c>
      <c r="D234" s="2">
        <v>-26.670442999999999</v>
      </c>
      <c r="E234" s="2">
        <f t="shared" si="14"/>
        <v>10.144098999999997</v>
      </c>
      <c r="F234" s="2" t="s">
        <v>267</v>
      </c>
      <c r="G234" s="2">
        <v>-9.5</v>
      </c>
      <c r="H234" s="2">
        <v>-9</v>
      </c>
      <c r="I234" s="2">
        <f t="shared" si="12"/>
        <v>1.9736559999999983</v>
      </c>
      <c r="J234" s="2">
        <v>20.277757000000001</v>
      </c>
      <c r="K234" s="2">
        <v>21.206043999999999</v>
      </c>
      <c r="L234" s="2">
        <v>21.707944999999999</v>
      </c>
      <c r="M234" s="2">
        <v>21.579122999999999</v>
      </c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>
        <f t="shared" si="15"/>
        <v>21.192717249999998</v>
      </c>
      <c r="AA234" s="2">
        <f t="shared" si="13"/>
        <v>0.55948612568783729</v>
      </c>
      <c r="AC234" s="2">
        <v>1</v>
      </c>
    </row>
    <row r="235" spans="1:29">
      <c r="A235" s="9" t="s">
        <v>502</v>
      </c>
      <c r="B235" s="2">
        <v>-16.869786999999999</v>
      </c>
      <c r="C235" s="2" t="s">
        <v>502</v>
      </c>
      <c r="D235" s="2">
        <v>-26.877435999999999</v>
      </c>
      <c r="E235" s="2">
        <f t="shared" si="14"/>
        <v>10.007649000000001</v>
      </c>
      <c r="F235" s="2" t="s">
        <v>267</v>
      </c>
      <c r="G235" s="2">
        <v>-9.5</v>
      </c>
      <c r="H235" s="2">
        <v>-9</v>
      </c>
      <c r="I235" s="2">
        <f t="shared" si="12"/>
        <v>1.6302130000000012</v>
      </c>
      <c r="J235" s="2">
        <v>20.710739</v>
      </c>
      <c r="K235" s="2">
        <v>20.601700999999998</v>
      </c>
      <c r="L235" s="2">
        <v>21.818290999999999</v>
      </c>
      <c r="M235" s="2">
        <v>20.595928000000001</v>
      </c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>
        <f t="shared" si="15"/>
        <v>20.931664749999999</v>
      </c>
      <c r="AA235" s="2">
        <f t="shared" si="13"/>
        <v>0.5139332485393282</v>
      </c>
      <c r="AC235" s="2">
        <v>1</v>
      </c>
    </row>
    <row r="236" spans="1:29">
      <c r="A236" s="9" t="s">
        <v>503</v>
      </c>
      <c r="B236" s="2">
        <v>-16.658156000000002</v>
      </c>
      <c r="C236" s="2" t="s">
        <v>503</v>
      </c>
      <c r="D236" s="2">
        <v>-29.265763</v>
      </c>
      <c r="E236" s="2">
        <f t="shared" si="14"/>
        <v>12.607606999999998</v>
      </c>
      <c r="F236" s="2" t="s">
        <v>267</v>
      </c>
      <c r="G236" s="2">
        <v>-9.5</v>
      </c>
      <c r="H236" s="2">
        <v>-9</v>
      </c>
      <c r="I236" s="2">
        <f t="shared" si="12"/>
        <v>1.8418439999999983</v>
      </c>
      <c r="J236" s="2">
        <v>21.317336000000001</v>
      </c>
      <c r="K236" s="2">
        <v>21.594517</v>
      </c>
      <c r="L236" s="2">
        <v>21.482802</v>
      </c>
      <c r="M236" s="2">
        <v>22.173622000000002</v>
      </c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>
        <f t="shared" si="15"/>
        <v>21.642069249999999</v>
      </c>
      <c r="AA236" s="2">
        <f t="shared" si="13"/>
        <v>0.32234580929909395</v>
      </c>
      <c r="AC236" s="2">
        <v>1</v>
      </c>
    </row>
    <row r="237" spans="1:29">
      <c r="A237" s="9" t="s">
        <v>504</v>
      </c>
      <c r="B237" s="2">
        <v>-17.996182999999998</v>
      </c>
      <c r="C237" s="2" t="s">
        <v>504</v>
      </c>
      <c r="D237" s="2">
        <v>-29.626642</v>
      </c>
      <c r="E237" s="2">
        <f t="shared" si="14"/>
        <v>11.630459000000002</v>
      </c>
      <c r="F237" s="2" t="s">
        <v>267</v>
      </c>
      <c r="G237" s="2">
        <v>-9.5</v>
      </c>
      <c r="H237" s="2">
        <v>-9</v>
      </c>
      <c r="I237" s="2">
        <f t="shared" si="12"/>
        <v>0.50381700000000151</v>
      </c>
      <c r="J237" s="2">
        <v>21.006160000000001</v>
      </c>
      <c r="K237" s="2">
        <v>20.836637</v>
      </c>
      <c r="L237" s="2">
        <v>20.037906</v>
      </c>
      <c r="M237" s="2">
        <v>21.436931000000001</v>
      </c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>
        <f t="shared" si="15"/>
        <v>20.8294085</v>
      </c>
      <c r="AA237" s="2">
        <f t="shared" si="13"/>
        <v>0.50666881181818435</v>
      </c>
      <c r="AC237" s="2">
        <v>1</v>
      </c>
    </row>
    <row r="238" spans="1:29">
      <c r="A238" s="9" t="s">
        <v>505</v>
      </c>
      <c r="B238" s="2">
        <v>-17.115307000000001</v>
      </c>
      <c r="C238" s="2" t="s">
        <v>505</v>
      </c>
      <c r="D238" s="2">
        <v>-29.727488999999998</v>
      </c>
      <c r="E238" s="2">
        <f t="shared" si="14"/>
        <v>12.612181999999997</v>
      </c>
      <c r="F238" s="2" t="s">
        <v>267</v>
      </c>
      <c r="G238" s="2">
        <v>-9.5</v>
      </c>
      <c r="H238" s="2">
        <v>-9</v>
      </c>
      <c r="I238" s="2">
        <f t="shared" si="12"/>
        <v>1.3846929999999986</v>
      </c>
      <c r="J238" s="2">
        <v>21.590492999999999</v>
      </c>
      <c r="K238" s="2">
        <v>22.632912999999999</v>
      </c>
      <c r="L238" s="2">
        <v>21.539335999999999</v>
      </c>
      <c r="M238" s="2">
        <v>21.736238</v>
      </c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>
        <f t="shared" si="15"/>
        <v>21.874745000000001</v>
      </c>
      <c r="AA238" s="2">
        <f t="shared" si="13"/>
        <v>0.44365000339738514</v>
      </c>
      <c r="AC238" s="2">
        <v>1</v>
      </c>
    </row>
    <row r="239" spans="1:29">
      <c r="A239" t="s">
        <v>506</v>
      </c>
      <c r="B239" s="2">
        <v>-13.529358999999999</v>
      </c>
      <c r="C239" s="2" t="s">
        <v>506</v>
      </c>
      <c r="D239" s="2">
        <v>-26.280519000000002</v>
      </c>
      <c r="E239" s="2">
        <f t="shared" si="14"/>
        <v>12.751160000000002</v>
      </c>
      <c r="F239" s="2" t="s">
        <v>267</v>
      </c>
      <c r="G239" s="2">
        <v>-6.5</v>
      </c>
      <c r="H239" s="2">
        <v>-9</v>
      </c>
      <c r="I239" s="2">
        <f t="shared" si="12"/>
        <v>1.9706410000000005</v>
      </c>
      <c r="J239" s="2">
        <v>22.693619999999999</v>
      </c>
      <c r="K239" s="2">
        <v>21.976293999999999</v>
      </c>
      <c r="L239" s="2">
        <v>23.654641999999999</v>
      </c>
      <c r="M239" s="2">
        <v>22.488130999999999</v>
      </c>
      <c r="N239" s="2">
        <v>22.200692</v>
      </c>
      <c r="O239" s="2">
        <v>22.348627</v>
      </c>
      <c r="P239" s="2">
        <v>21.685276000000002</v>
      </c>
      <c r="Q239" s="2">
        <v>22.164376000000001</v>
      </c>
      <c r="R239" s="2">
        <v>22.539062999999999</v>
      </c>
      <c r="S239" s="2">
        <v>23.272136</v>
      </c>
      <c r="T239" s="2">
        <v>22.344314000000001</v>
      </c>
      <c r="U239" s="2">
        <v>23.189941999999999</v>
      </c>
      <c r="V239" s="2">
        <v>22.828085999999999</v>
      </c>
      <c r="W239" s="2">
        <v>22.702981999999999</v>
      </c>
      <c r="X239" s="2">
        <v>22.915925000000001</v>
      </c>
      <c r="Y239" s="2">
        <v>23.448374000000001</v>
      </c>
      <c r="Z239" s="2">
        <f t="shared" si="15"/>
        <v>22.653279999999999</v>
      </c>
      <c r="AA239" s="2">
        <f t="shared" si="13"/>
        <v>0.52899221845363631</v>
      </c>
      <c r="AC239" s="2"/>
    </row>
    <row r="240" spans="1:29">
      <c r="A240" t="s">
        <v>507</v>
      </c>
      <c r="B240" s="2">
        <v>-13.474083</v>
      </c>
      <c r="C240" s="2" t="s">
        <v>507</v>
      </c>
      <c r="D240" s="2">
        <v>-25.935852000000001</v>
      </c>
      <c r="E240" s="2">
        <f t="shared" si="14"/>
        <v>12.461769</v>
      </c>
      <c r="F240" s="2" t="s">
        <v>267</v>
      </c>
      <c r="G240" s="2">
        <v>-6.5</v>
      </c>
      <c r="H240" s="2">
        <v>-9</v>
      </c>
      <c r="I240" s="2">
        <f t="shared" si="12"/>
        <v>2.0259169999999997</v>
      </c>
      <c r="J240" s="2">
        <v>21.993503</v>
      </c>
      <c r="K240" s="2">
        <v>21.962153000000001</v>
      </c>
      <c r="L240" s="2">
        <v>22.757054</v>
      </c>
      <c r="M240" s="2">
        <v>23.016749000000001</v>
      </c>
      <c r="N240" s="2">
        <v>22.246858</v>
      </c>
      <c r="O240" s="2">
        <v>22.564789000000001</v>
      </c>
      <c r="P240" s="2">
        <v>23.685732000000002</v>
      </c>
      <c r="Q240" s="2">
        <v>22.764119999999998</v>
      </c>
      <c r="R240" s="2">
        <v>22.853981999999998</v>
      </c>
      <c r="S240" s="2">
        <v>22.664724</v>
      </c>
      <c r="T240" s="2">
        <v>22.017552999999999</v>
      </c>
      <c r="U240" s="2">
        <v>21.828696999999998</v>
      </c>
      <c r="V240" s="2">
        <v>22.711326</v>
      </c>
      <c r="W240" s="2">
        <v>22.269546999999999</v>
      </c>
      <c r="X240" s="2">
        <v>22.750945000000002</v>
      </c>
      <c r="Y240" s="2">
        <v>22.167804</v>
      </c>
      <c r="Z240" s="2">
        <f t="shared" si="15"/>
        <v>22.515970999999997</v>
      </c>
      <c r="AA240" s="2">
        <f t="shared" si="13"/>
        <v>0.46942630430878102</v>
      </c>
      <c r="AC240" s="2"/>
    </row>
    <row r="241" spans="1:29">
      <c r="A241" t="s">
        <v>508</v>
      </c>
      <c r="B241" s="2">
        <v>-13.511699</v>
      </c>
      <c r="C241" s="2" t="s">
        <v>508</v>
      </c>
      <c r="D241" s="2">
        <v>-25.384682999999999</v>
      </c>
      <c r="E241" s="2">
        <f t="shared" si="14"/>
        <v>11.872983999999999</v>
      </c>
      <c r="F241" s="2" t="s">
        <v>267</v>
      </c>
      <c r="G241" s="2">
        <v>-6.5</v>
      </c>
      <c r="H241" s="2">
        <v>-9</v>
      </c>
      <c r="I241" s="2">
        <f t="shared" si="12"/>
        <v>1.9883009999999999</v>
      </c>
      <c r="J241" s="2">
        <v>21.581617000000001</v>
      </c>
      <c r="K241" s="2">
        <v>22.105639</v>
      </c>
      <c r="L241" s="2">
        <v>21.083946000000001</v>
      </c>
      <c r="M241" s="2">
        <v>21.162130000000001</v>
      </c>
      <c r="N241" s="2">
        <v>21.902018000000002</v>
      </c>
      <c r="O241" s="2">
        <v>22.211953000000001</v>
      </c>
      <c r="P241" s="2">
        <v>21.621214999999999</v>
      </c>
      <c r="Q241" s="2">
        <v>21.302420999999999</v>
      </c>
      <c r="R241" s="2">
        <v>20.739939</v>
      </c>
      <c r="S241" s="2">
        <v>21.375874</v>
      </c>
      <c r="T241" s="2">
        <v>20.889835000000001</v>
      </c>
      <c r="U241" s="2">
        <v>21.492407</v>
      </c>
      <c r="V241" s="2">
        <v>21.379363999999999</v>
      </c>
      <c r="W241" s="2">
        <v>21.793393999999999</v>
      </c>
      <c r="X241" s="2">
        <v>22.493416</v>
      </c>
      <c r="Y241" s="2">
        <v>21.369499999999999</v>
      </c>
      <c r="Z241" s="2">
        <f t="shared" si="15"/>
        <v>21.531541750000002</v>
      </c>
      <c r="AA241" s="2">
        <f t="shared" si="13"/>
        <v>0.46348021965579878</v>
      </c>
      <c r="AC241" s="2"/>
    </row>
    <row r="242" spans="1:29">
      <c r="A242" t="s">
        <v>509</v>
      </c>
      <c r="B242" s="2">
        <v>-13.392587000000001</v>
      </c>
      <c r="C242" s="2" t="s">
        <v>509</v>
      </c>
      <c r="D242" s="2">
        <v>-24.182903</v>
      </c>
      <c r="E242" s="2">
        <f t="shared" si="14"/>
        <v>10.790315999999999</v>
      </c>
      <c r="F242" s="2" t="s">
        <v>267</v>
      </c>
      <c r="G242" s="2">
        <v>-6.5</v>
      </c>
      <c r="H242" s="2">
        <v>-9</v>
      </c>
      <c r="I242" s="2">
        <f t="shared" si="12"/>
        <v>2.1074129999999993</v>
      </c>
      <c r="J242" s="2">
        <v>21.397376000000001</v>
      </c>
      <c r="K242" s="2">
        <v>23.06569</v>
      </c>
      <c r="L242" s="2">
        <v>22.072489000000001</v>
      </c>
      <c r="M242" s="2">
        <v>22.396782999999999</v>
      </c>
      <c r="N242" s="2">
        <v>22.54006</v>
      </c>
      <c r="O242" s="2">
        <v>21.609745</v>
      </c>
      <c r="P242" s="2">
        <v>21.909293999999999</v>
      </c>
      <c r="Q242" s="2">
        <v>20.945029999999999</v>
      </c>
      <c r="R242" s="2">
        <v>21.835992999999998</v>
      </c>
      <c r="S242" s="2">
        <v>21.768768000000001</v>
      </c>
      <c r="T242" s="2">
        <v>21.795397999999999</v>
      </c>
      <c r="U242" s="2">
        <v>22.401253000000001</v>
      </c>
      <c r="V242" s="2">
        <v>22.727184000000001</v>
      </c>
      <c r="W242" s="2">
        <v>22.896899999999999</v>
      </c>
      <c r="X242" s="2">
        <v>21.774825</v>
      </c>
      <c r="Y242" s="2">
        <v>21.608862999999999</v>
      </c>
      <c r="Z242" s="2">
        <f t="shared" si="15"/>
        <v>22.046603187500004</v>
      </c>
      <c r="AA242" s="2">
        <f t="shared" si="13"/>
        <v>0.55969278380087895</v>
      </c>
      <c r="AC242" s="2"/>
    </row>
    <row r="243" spans="1:29">
      <c r="A243" t="s">
        <v>510</v>
      </c>
      <c r="B243" s="2">
        <v>-13.068974000000001</v>
      </c>
      <c r="C243" s="2" t="s">
        <v>510</v>
      </c>
      <c r="D243" s="2">
        <v>-25.221513999999999</v>
      </c>
      <c r="E243" s="2">
        <f t="shared" si="14"/>
        <v>12.152539999999998</v>
      </c>
      <c r="F243" s="2" t="s">
        <v>267</v>
      </c>
      <c r="G243" s="2">
        <v>-6.5</v>
      </c>
      <c r="H243" s="2">
        <v>-9</v>
      </c>
      <c r="I243" s="2">
        <f t="shared" si="12"/>
        <v>2.4310259999999992</v>
      </c>
      <c r="J243" s="2">
        <v>22.163927999999999</v>
      </c>
      <c r="K243" s="2">
        <v>21.541810000000002</v>
      </c>
      <c r="L243" s="2">
        <v>20.975349000000001</v>
      </c>
      <c r="M243" s="2">
        <v>22.486409999999999</v>
      </c>
      <c r="N243" s="2">
        <v>21.518697</v>
      </c>
      <c r="O243" s="2">
        <v>22.156489000000001</v>
      </c>
      <c r="P243" s="2">
        <v>20.939647999999998</v>
      </c>
      <c r="Q243" s="2">
        <v>20.474686999999999</v>
      </c>
      <c r="R243" s="2">
        <v>22.562525999999998</v>
      </c>
      <c r="S243" s="2">
        <v>20.839334000000001</v>
      </c>
      <c r="T243" s="2">
        <v>21.294837999999999</v>
      </c>
      <c r="U243" s="2">
        <v>22.092600000000001</v>
      </c>
      <c r="V243" s="2">
        <v>21.265913000000001</v>
      </c>
      <c r="W243" s="2">
        <v>21.581600999999999</v>
      </c>
      <c r="X243" s="2">
        <v>21.828150999999998</v>
      </c>
      <c r="Y243" s="2">
        <v>22.316019000000001</v>
      </c>
      <c r="Z243" s="2">
        <f t="shared" si="15"/>
        <v>21.627374999999997</v>
      </c>
      <c r="AA243" s="2">
        <f t="shared" si="13"/>
        <v>0.61347080596777359</v>
      </c>
      <c r="AC243" s="2"/>
    </row>
    <row r="244" spans="1:29">
      <c r="A244" t="s">
        <v>511</v>
      </c>
      <c r="B244" s="2">
        <v>-14.297694999999999</v>
      </c>
      <c r="C244" s="2" t="s">
        <v>511</v>
      </c>
      <c r="D244" s="2">
        <v>-27.098870999999999</v>
      </c>
      <c r="E244" s="2">
        <f t="shared" si="14"/>
        <v>12.801176</v>
      </c>
      <c r="F244" s="2" t="s">
        <v>267</v>
      </c>
      <c r="G244" s="2">
        <v>-6.5</v>
      </c>
      <c r="H244" s="2">
        <v>-9</v>
      </c>
      <c r="I244" s="2">
        <f t="shared" si="12"/>
        <v>1.2023050000000008</v>
      </c>
      <c r="J244" s="2">
        <v>22.995749</v>
      </c>
      <c r="K244" s="2">
        <v>22.136078999999999</v>
      </c>
      <c r="L244" s="2">
        <v>22.541423999999999</v>
      </c>
      <c r="M244" s="2">
        <v>22.838536999999999</v>
      </c>
      <c r="N244" s="2">
        <v>22.851931</v>
      </c>
      <c r="O244" s="2">
        <v>22.596209999999999</v>
      </c>
      <c r="P244" s="2">
        <v>22.847148000000001</v>
      </c>
      <c r="Q244" s="2">
        <v>23.306080999999999</v>
      </c>
      <c r="R244" s="2">
        <v>23.340820000000001</v>
      </c>
      <c r="S244" s="2">
        <v>23.227696999999999</v>
      </c>
      <c r="T244" s="2">
        <v>23.269427</v>
      </c>
      <c r="U244" s="2">
        <v>22.970410000000001</v>
      </c>
      <c r="V244" s="2">
        <v>22.811140000000002</v>
      </c>
      <c r="W244" s="2">
        <v>23.268761999999999</v>
      </c>
      <c r="X244" s="2">
        <v>22.675924999999999</v>
      </c>
      <c r="Y244" s="2">
        <v>22.777585999999999</v>
      </c>
      <c r="Z244" s="2">
        <f t="shared" si="15"/>
        <v>22.903432875</v>
      </c>
      <c r="AA244" s="2">
        <f t="shared" si="13"/>
        <v>0.32009968589133991</v>
      </c>
      <c r="AC244" s="2"/>
    </row>
    <row r="245" spans="1:29">
      <c r="A245" t="s">
        <v>512</v>
      </c>
      <c r="B245" s="2">
        <v>-12.864720999999999</v>
      </c>
      <c r="C245" s="2" t="s">
        <v>512</v>
      </c>
      <c r="D245" s="2">
        <v>-24.962691</v>
      </c>
      <c r="E245" s="2">
        <f t="shared" si="14"/>
        <v>12.09797</v>
      </c>
      <c r="F245" s="2" t="s">
        <v>267</v>
      </c>
      <c r="G245" s="2">
        <v>-6.5</v>
      </c>
      <c r="H245" s="2">
        <v>-9</v>
      </c>
      <c r="I245" s="2">
        <f t="shared" si="12"/>
        <v>2.6352790000000006</v>
      </c>
      <c r="J245" s="2">
        <v>23.839652999999998</v>
      </c>
      <c r="K245" s="2">
        <v>23.295809999999999</v>
      </c>
      <c r="L245" s="2">
        <v>23.090266</v>
      </c>
      <c r="M245" s="2">
        <v>22.914138000000001</v>
      </c>
      <c r="N245" s="2">
        <v>23.268923999999998</v>
      </c>
      <c r="O245" s="2">
        <v>23.525182999999998</v>
      </c>
      <c r="P245" s="2">
        <v>23.645458999999999</v>
      </c>
      <c r="Q245" s="2">
        <v>23.704104999999998</v>
      </c>
      <c r="R245" s="2">
        <v>23.831042</v>
      </c>
      <c r="S245" s="2">
        <v>22.949587000000001</v>
      </c>
      <c r="T245" s="2">
        <v>24.121624000000001</v>
      </c>
      <c r="U245" s="2">
        <v>23.944642000000002</v>
      </c>
      <c r="V245" s="2">
        <v>23.966719999999999</v>
      </c>
      <c r="W245" s="2">
        <v>23.189983999999999</v>
      </c>
      <c r="X245" s="2">
        <v>23.742018000000002</v>
      </c>
      <c r="Y245" s="2">
        <v>22.841028999999999</v>
      </c>
      <c r="Z245" s="2">
        <f t="shared" si="15"/>
        <v>23.491886499999996</v>
      </c>
      <c r="AA245" s="2">
        <f t="shared" si="13"/>
        <v>0.40213394168314737</v>
      </c>
      <c r="AC245" s="2"/>
    </row>
    <row r="246" spans="1:29">
      <c r="A246" t="s">
        <v>513</v>
      </c>
      <c r="B246" s="2">
        <v>-13.342821000000001</v>
      </c>
      <c r="C246" s="2" t="s">
        <v>513</v>
      </c>
      <c r="D246" s="2">
        <v>-25.632339000000002</v>
      </c>
      <c r="E246" s="2">
        <f t="shared" si="14"/>
        <v>12.289518000000001</v>
      </c>
      <c r="F246" s="2" t="s">
        <v>267</v>
      </c>
      <c r="G246" s="2">
        <v>-6.5</v>
      </c>
      <c r="H246" s="2">
        <v>-9</v>
      </c>
      <c r="I246" s="2">
        <f t="shared" si="12"/>
        <v>2.1571789999999993</v>
      </c>
      <c r="J246" s="2">
        <v>21.753077999999999</v>
      </c>
      <c r="K246" s="2">
        <v>20.693017000000001</v>
      </c>
      <c r="L246" s="2">
        <v>21.087613000000001</v>
      </c>
      <c r="M246" s="2">
        <v>21.494361999999999</v>
      </c>
      <c r="N246" s="2">
        <v>21.80546</v>
      </c>
      <c r="O246" s="2">
        <v>22.407240000000002</v>
      </c>
      <c r="P246" s="2">
        <v>22.397631000000001</v>
      </c>
      <c r="Q246" s="2">
        <v>21.635034000000001</v>
      </c>
      <c r="R246" s="2">
        <v>21.642541000000001</v>
      </c>
      <c r="S246" s="2">
        <v>21.839621999999999</v>
      </c>
      <c r="T246" s="2">
        <v>21.291346000000001</v>
      </c>
      <c r="U246" s="2">
        <v>21.293589999999998</v>
      </c>
      <c r="V246" s="2">
        <v>21.597951999999999</v>
      </c>
      <c r="W246" s="2">
        <v>21.136741000000001</v>
      </c>
      <c r="X246" s="2">
        <v>22.494743</v>
      </c>
      <c r="Y246" s="2">
        <v>20.507850999999999</v>
      </c>
      <c r="Z246" s="2">
        <f t="shared" si="15"/>
        <v>21.567363812500002</v>
      </c>
      <c r="AA246" s="2">
        <f t="shared" si="13"/>
        <v>0.55285351478524802</v>
      </c>
      <c r="AC246" s="2"/>
    </row>
    <row r="247" spans="1:29">
      <c r="A247" t="s">
        <v>514</v>
      </c>
      <c r="B247" s="2">
        <v>-13.029147</v>
      </c>
      <c r="C247" s="2" t="s">
        <v>514</v>
      </c>
      <c r="D247" s="2">
        <v>-23.960560000000001</v>
      </c>
      <c r="E247" s="2">
        <f t="shared" si="14"/>
        <v>10.931413000000001</v>
      </c>
      <c r="F247" s="2" t="s">
        <v>267</v>
      </c>
      <c r="G247" s="2">
        <v>-6.5</v>
      </c>
      <c r="H247" s="2">
        <v>-9</v>
      </c>
      <c r="I247" s="2">
        <f t="shared" si="12"/>
        <v>2.470853</v>
      </c>
      <c r="J247" s="2">
        <v>22.593319000000001</v>
      </c>
      <c r="K247" s="2">
        <v>22.006867</v>
      </c>
      <c r="L247" s="2">
        <v>21.770738999999999</v>
      </c>
      <c r="M247" s="2">
        <v>21.355792000000001</v>
      </c>
      <c r="N247" s="2">
        <v>21.384779999999999</v>
      </c>
      <c r="O247" s="2">
        <v>22.942691</v>
      </c>
      <c r="P247" s="2">
        <v>22.296772000000001</v>
      </c>
      <c r="Q247" s="2">
        <v>22.220285000000001</v>
      </c>
      <c r="R247" s="2">
        <v>23.433330000000002</v>
      </c>
      <c r="S247" s="2">
        <v>22.880457</v>
      </c>
      <c r="T247" s="2">
        <v>22.808883000000002</v>
      </c>
      <c r="U247" s="2">
        <v>22.958389</v>
      </c>
      <c r="V247" s="2">
        <v>22.792413</v>
      </c>
      <c r="W247" s="2">
        <v>22.556141</v>
      </c>
      <c r="X247" s="2">
        <v>22.894708000000001</v>
      </c>
      <c r="Y247" s="2">
        <v>22.831343</v>
      </c>
      <c r="Z247" s="2">
        <f t="shared" si="15"/>
        <v>22.482931812500002</v>
      </c>
      <c r="AA247" s="2">
        <f t="shared" si="13"/>
        <v>0.57679694280431371</v>
      </c>
      <c r="AC247" s="2"/>
    </row>
    <row r="248" spans="1:29">
      <c r="A248" t="s">
        <v>515</v>
      </c>
      <c r="B248" s="2">
        <v>-13.772929</v>
      </c>
      <c r="C248" s="2" t="s">
        <v>515</v>
      </c>
      <c r="D248" s="2">
        <v>-26.630466999999999</v>
      </c>
      <c r="E248" s="2">
        <f t="shared" si="14"/>
        <v>12.857538</v>
      </c>
      <c r="F248" s="2" t="s">
        <v>267</v>
      </c>
      <c r="G248" s="2">
        <v>-6.5</v>
      </c>
      <c r="H248" s="2">
        <v>-9</v>
      </c>
      <c r="I248" s="2">
        <f t="shared" si="12"/>
        <v>1.7270710000000005</v>
      </c>
      <c r="J248" s="2">
        <v>22.186268999999999</v>
      </c>
      <c r="K248" s="2">
        <v>22.219242000000001</v>
      </c>
      <c r="L248" s="2">
        <v>22.538585999999999</v>
      </c>
      <c r="M248" s="2">
        <v>22.521718</v>
      </c>
      <c r="N248" s="2">
        <v>21.627706</v>
      </c>
      <c r="O248" s="2">
        <v>21.967874999999999</v>
      </c>
      <c r="P248" s="2">
        <v>22.298549999999999</v>
      </c>
      <c r="Q248" s="2">
        <v>21.938904999999998</v>
      </c>
      <c r="R248" s="2">
        <v>22.850491000000002</v>
      </c>
      <c r="S248" s="2">
        <v>22.662627000000001</v>
      </c>
      <c r="T248" s="2">
        <v>23.022848</v>
      </c>
      <c r="U248" s="2">
        <v>22.785836</v>
      </c>
      <c r="V248" s="2">
        <v>22.405170999999999</v>
      </c>
      <c r="W248" s="2">
        <v>22.048797</v>
      </c>
      <c r="X248" s="2">
        <v>22.680766999999999</v>
      </c>
      <c r="Y248" s="2">
        <v>23.022310000000001</v>
      </c>
      <c r="Z248" s="2">
        <f t="shared" si="15"/>
        <v>22.423606125000003</v>
      </c>
      <c r="AA248" s="2">
        <f t="shared" si="13"/>
        <v>0.39589493257995184</v>
      </c>
      <c r="AC248" s="2"/>
    </row>
    <row r="249" spans="1:29">
      <c r="A249" t="s">
        <v>516</v>
      </c>
      <c r="B249" s="2">
        <v>-13.169737</v>
      </c>
      <c r="C249" s="2" t="s">
        <v>516</v>
      </c>
      <c r="D249" s="2">
        <v>-23.072704000000002</v>
      </c>
      <c r="E249" s="2">
        <f t="shared" si="14"/>
        <v>9.9029670000000021</v>
      </c>
      <c r="F249" s="2" t="s">
        <v>267</v>
      </c>
      <c r="G249" s="2">
        <v>-6.5</v>
      </c>
      <c r="H249" s="2">
        <v>-9</v>
      </c>
      <c r="I249" s="2">
        <f t="shared" si="12"/>
        <v>2.3302630000000004</v>
      </c>
      <c r="J249" s="2">
        <v>22.236537999999999</v>
      </c>
      <c r="K249" s="2">
        <v>21.6938</v>
      </c>
      <c r="L249" s="2">
        <v>21.004377999999999</v>
      </c>
      <c r="M249" s="2">
        <v>21.715136000000001</v>
      </c>
      <c r="N249" s="2">
        <v>22.262909000000001</v>
      </c>
      <c r="O249" s="2">
        <v>22.027450000000002</v>
      </c>
      <c r="P249" s="2">
        <v>22.687293</v>
      </c>
      <c r="Q249" s="2">
        <v>21.539995999999999</v>
      </c>
      <c r="R249" s="2">
        <v>20.820608</v>
      </c>
      <c r="S249" s="2">
        <v>21.899004999999999</v>
      </c>
      <c r="T249" s="2">
        <v>22.247295000000001</v>
      </c>
      <c r="U249" s="2">
        <v>21.70534</v>
      </c>
      <c r="V249" s="2">
        <v>21.478884000000001</v>
      </c>
      <c r="W249" s="2">
        <v>22.824715000000001</v>
      </c>
      <c r="X249" s="2">
        <v>21.159883000000001</v>
      </c>
      <c r="Y249" s="2">
        <v>21.485696000000001</v>
      </c>
      <c r="Z249" s="2">
        <f t="shared" si="15"/>
        <v>21.799307875</v>
      </c>
      <c r="AA249" s="2">
        <f t="shared" si="13"/>
        <v>0.54787651243104929</v>
      </c>
      <c r="AC249" s="2"/>
    </row>
    <row r="250" spans="1:29">
      <c r="A250" t="s">
        <v>517</v>
      </c>
      <c r="B250" s="2">
        <v>-13.052307000000001</v>
      </c>
      <c r="C250" s="2" t="s">
        <v>517</v>
      </c>
      <c r="D250" s="2">
        <v>-25.821358</v>
      </c>
      <c r="E250" s="2">
        <f t="shared" si="14"/>
        <v>12.769050999999999</v>
      </c>
      <c r="F250" s="2" t="s">
        <v>267</v>
      </c>
      <c r="G250" s="2">
        <v>-6.5</v>
      </c>
      <c r="H250" s="2">
        <v>-9</v>
      </c>
      <c r="I250" s="2">
        <f t="shared" si="12"/>
        <v>2.4476929999999992</v>
      </c>
      <c r="J250" s="2">
        <v>22.498652</v>
      </c>
      <c r="K250" s="2">
        <v>22.670055999999999</v>
      </c>
      <c r="L250" s="2">
        <v>22.262620999999999</v>
      </c>
      <c r="M250" s="2">
        <v>23.001370999999999</v>
      </c>
      <c r="N250" s="2">
        <v>22.478266999999999</v>
      </c>
      <c r="O250" s="2">
        <v>22.369543</v>
      </c>
      <c r="P250" s="2">
        <v>21.865124999999999</v>
      </c>
      <c r="Q250" s="2">
        <v>21.656362999999999</v>
      </c>
      <c r="R250" s="2"/>
      <c r="S250" s="2"/>
      <c r="T250" s="2"/>
      <c r="U250" s="2"/>
      <c r="V250" s="2"/>
      <c r="W250" s="2"/>
      <c r="X250" s="2"/>
      <c r="Y250" s="2"/>
      <c r="Z250" s="2">
        <f t="shared" si="15"/>
        <v>22.35024975</v>
      </c>
      <c r="AA250" s="2">
        <f t="shared" si="13"/>
        <v>0.40148512364306538</v>
      </c>
      <c r="AC250" s="2"/>
    </row>
    <row r="251" spans="1:29">
      <c r="A251" s="9" t="s">
        <v>518</v>
      </c>
      <c r="B251" s="2">
        <v>-17.007186999999998</v>
      </c>
      <c r="C251" s="2" t="s">
        <v>518</v>
      </c>
      <c r="D251" s="2">
        <v>-28.988527000000001</v>
      </c>
      <c r="E251" s="2">
        <f t="shared" si="14"/>
        <v>11.981340000000003</v>
      </c>
      <c r="F251" s="2" t="s">
        <v>267</v>
      </c>
      <c r="G251" s="2">
        <v>-9.5</v>
      </c>
      <c r="H251" s="2">
        <v>-9</v>
      </c>
      <c r="I251" s="2">
        <f t="shared" si="12"/>
        <v>1.4928130000000017</v>
      </c>
      <c r="J251" s="2">
        <v>20.071255000000001</v>
      </c>
      <c r="K251" s="2">
        <v>20.138985999999999</v>
      </c>
      <c r="L251" s="2">
        <v>20.144712999999999</v>
      </c>
      <c r="M251" s="2">
        <v>20.509643000000001</v>
      </c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>
        <f t="shared" si="15"/>
        <v>20.216149249999997</v>
      </c>
      <c r="AA251" s="2">
        <f t="shared" si="13"/>
        <v>0.17189402980961141</v>
      </c>
      <c r="AC251" s="2">
        <v>1</v>
      </c>
    </row>
    <row r="252" spans="1:29">
      <c r="A252" s="9" t="s">
        <v>519</v>
      </c>
      <c r="B252" s="2">
        <v>-17.350127000000001</v>
      </c>
      <c r="C252" s="2" t="s">
        <v>519</v>
      </c>
      <c r="D252" s="2">
        <v>-29.366333000000001</v>
      </c>
      <c r="E252" s="2">
        <f t="shared" si="14"/>
        <v>12.016206</v>
      </c>
      <c r="F252" s="2" t="s">
        <v>267</v>
      </c>
      <c r="G252" s="2">
        <v>-9.5</v>
      </c>
      <c r="H252" s="2">
        <v>-9</v>
      </c>
      <c r="I252" s="2">
        <f t="shared" si="12"/>
        <v>1.1498729999999995</v>
      </c>
      <c r="J252" s="2">
        <v>20.859863000000001</v>
      </c>
      <c r="K252" s="2">
        <v>21.022480999999999</v>
      </c>
      <c r="L252" s="2">
        <v>20.964441000000001</v>
      </c>
      <c r="M252" s="2">
        <v>20.29721</v>
      </c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>
        <f t="shared" si="15"/>
        <v>20.785998750000001</v>
      </c>
      <c r="AA252" s="2">
        <f t="shared" si="13"/>
        <v>0.28815614721221472</v>
      </c>
      <c r="AC252" s="2">
        <v>1</v>
      </c>
    </row>
    <row r="253" spans="1:29">
      <c r="A253" s="9" t="s">
        <v>520</v>
      </c>
      <c r="B253" s="2">
        <v>-16.974187000000001</v>
      </c>
      <c r="C253" s="2" t="s">
        <v>520</v>
      </c>
      <c r="D253" s="2">
        <v>-26.953755000000001</v>
      </c>
      <c r="E253" s="2">
        <f t="shared" si="14"/>
        <v>9.9795680000000004</v>
      </c>
      <c r="F253" s="2" t="s">
        <v>267</v>
      </c>
      <c r="G253" s="2">
        <v>-9.5</v>
      </c>
      <c r="H253" s="2">
        <v>-9</v>
      </c>
      <c r="I253" s="2">
        <f t="shared" si="12"/>
        <v>1.5258129999999994</v>
      </c>
      <c r="J253" s="2">
        <v>20.907173</v>
      </c>
      <c r="K253" s="2">
        <v>22.247716</v>
      </c>
      <c r="L253" s="2">
        <v>21.667179999999998</v>
      </c>
      <c r="M253" s="2">
        <v>22.028870000000001</v>
      </c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>
        <f t="shared" si="15"/>
        <v>21.712734749999999</v>
      </c>
      <c r="AA253" s="2">
        <f t="shared" si="13"/>
        <v>0.50920315259598281</v>
      </c>
      <c r="AC253" s="2">
        <v>1</v>
      </c>
    </row>
    <row r="254" spans="1:29">
      <c r="A254" s="9" t="s">
        <v>521</v>
      </c>
      <c r="B254" s="2">
        <v>-16.320962999999999</v>
      </c>
      <c r="C254" s="2" t="s">
        <v>521</v>
      </c>
      <c r="D254" s="2">
        <v>-25.032074999999999</v>
      </c>
      <c r="E254" s="2">
        <f t="shared" si="14"/>
        <v>8.711112</v>
      </c>
      <c r="F254" s="2" t="s">
        <v>267</v>
      </c>
      <c r="G254" s="2">
        <v>-9.5</v>
      </c>
      <c r="H254" s="2">
        <v>-9</v>
      </c>
      <c r="I254" s="2">
        <f t="shared" si="12"/>
        <v>2.179037000000001</v>
      </c>
      <c r="J254" s="2">
        <v>21.916819</v>
      </c>
      <c r="K254" s="2">
        <v>22.421776000000001</v>
      </c>
      <c r="L254" s="2">
        <v>22.343589999999999</v>
      </c>
      <c r="M254" s="2">
        <v>22.090163</v>
      </c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>
        <f t="shared" si="15"/>
        <v>22.193087000000002</v>
      </c>
      <c r="AA254" s="2">
        <f t="shared" si="13"/>
        <v>0.20116359594245675</v>
      </c>
      <c r="AC254" s="2">
        <v>1</v>
      </c>
    </row>
    <row r="255" spans="1:29">
      <c r="A255" s="9" t="s">
        <v>522</v>
      </c>
      <c r="B255" s="2">
        <v>-17.318729000000001</v>
      </c>
      <c r="C255" s="2" t="s">
        <v>522</v>
      </c>
      <c r="D255" s="2">
        <v>-30.056426999999999</v>
      </c>
      <c r="E255" s="2">
        <f t="shared" si="14"/>
        <v>12.737697999999998</v>
      </c>
      <c r="F255" s="2" t="s">
        <v>267</v>
      </c>
      <c r="G255" s="2">
        <v>-9.5</v>
      </c>
      <c r="H255" s="2">
        <v>-9</v>
      </c>
      <c r="I255" s="2">
        <f t="shared" si="12"/>
        <v>1.1812709999999988</v>
      </c>
      <c r="J255" s="2">
        <v>20.861377999999998</v>
      </c>
      <c r="K255" s="2">
        <v>21.163754999999998</v>
      </c>
      <c r="L255" s="2">
        <v>20.192665000000002</v>
      </c>
      <c r="M255" s="2">
        <v>20.664359000000001</v>
      </c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>
        <f t="shared" si="15"/>
        <v>20.720539250000002</v>
      </c>
      <c r="AA255" s="2">
        <f t="shared" si="13"/>
        <v>0.3528750483006507</v>
      </c>
      <c r="AC255" s="2">
        <v>1</v>
      </c>
    </row>
    <row r="256" spans="1:29">
      <c r="A256" s="9" t="s">
        <v>523</v>
      </c>
      <c r="B256" s="2">
        <v>-16.765920999999999</v>
      </c>
      <c r="C256" s="2" t="s">
        <v>523</v>
      </c>
      <c r="D256" s="2">
        <v>-29.207086</v>
      </c>
      <c r="E256" s="2">
        <f t="shared" si="14"/>
        <v>12.441165000000002</v>
      </c>
      <c r="F256" s="2" t="s">
        <v>267</v>
      </c>
      <c r="G256" s="2">
        <v>-9.5</v>
      </c>
      <c r="H256" s="2">
        <v>-9</v>
      </c>
      <c r="I256" s="2">
        <f t="shared" si="12"/>
        <v>1.7340790000000013</v>
      </c>
      <c r="J256" s="2">
        <v>20.117089</v>
      </c>
      <c r="K256" s="2">
        <v>20.426254</v>
      </c>
      <c r="L256" s="2">
        <v>20.832491000000001</v>
      </c>
      <c r="M256" s="2">
        <v>20.888604999999998</v>
      </c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>
        <f t="shared" si="15"/>
        <v>20.566109749999999</v>
      </c>
      <c r="AA256" s="2">
        <f t="shared" si="13"/>
        <v>0.31469883276028743</v>
      </c>
      <c r="AC256" s="2">
        <v>1</v>
      </c>
    </row>
    <row r="257" spans="1:29">
      <c r="A257" s="9" t="s">
        <v>524</v>
      </c>
      <c r="B257" s="2">
        <v>-16.933595</v>
      </c>
      <c r="C257" s="2" t="s">
        <v>524</v>
      </c>
      <c r="D257" s="2">
        <v>-29.999746999999999</v>
      </c>
      <c r="E257" s="2">
        <f t="shared" si="14"/>
        <v>13.066151999999999</v>
      </c>
      <c r="F257" s="2" t="s">
        <v>267</v>
      </c>
      <c r="G257" s="2">
        <v>-9.5</v>
      </c>
      <c r="H257" s="2">
        <v>-9</v>
      </c>
      <c r="I257" s="2">
        <f t="shared" si="12"/>
        <v>1.5664049999999996</v>
      </c>
      <c r="J257" s="2">
        <v>23.010331000000001</v>
      </c>
      <c r="K257" s="2">
        <v>21.608552</v>
      </c>
      <c r="L257" s="2">
        <v>22.041485999999999</v>
      </c>
      <c r="M257" s="2">
        <v>22.561584</v>
      </c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>
        <f t="shared" si="15"/>
        <v>22.30548825</v>
      </c>
      <c r="AA257" s="2">
        <f t="shared" si="13"/>
        <v>0.52863164395558848</v>
      </c>
      <c r="AC257" s="2">
        <v>1</v>
      </c>
    </row>
    <row r="258" spans="1:29">
      <c r="A258" s="9" t="s">
        <v>525</v>
      </c>
      <c r="B258" s="2">
        <v>-17.809512999999999</v>
      </c>
      <c r="C258" s="2" t="s">
        <v>525</v>
      </c>
      <c r="D258" s="2">
        <v>-30.734836000000001</v>
      </c>
      <c r="E258" s="2">
        <f t="shared" si="14"/>
        <v>12.925323000000002</v>
      </c>
      <c r="F258" s="2" t="s">
        <v>267</v>
      </c>
      <c r="G258" s="2">
        <v>-9.5</v>
      </c>
      <c r="H258" s="2">
        <v>-9</v>
      </c>
      <c r="I258" s="2">
        <f t="shared" si="12"/>
        <v>0.69048700000000096</v>
      </c>
      <c r="J258" s="2">
        <v>20.704757000000001</v>
      </c>
      <c r="K258" s="2">
        <v>20.903896</v>
      </c>
      <c r="L258" s="2">
        <v>20.807511999999999</v>
      </c>
      <c r="M258" s="2">
        <v>20.730322000000001</v>
      </c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>
        <f t="shared" si="15"/>
        <v>20.786621750000002</v>
      </c>
      <c r="AA258" s="2">
        <f t="shared" si="13"/>
        <v>7.7558286792498238E-2</v>
      </c>
      <c r="AC258" s="2">
        <v>1</v>
      </c>
    </row>
    <row r="259" spans="1:29">
      <c r="A259" t="s">
        <v>526</v>
      </c>
      <c r="B259" s="2">
        <v>-13.216968</v>
      </c>
      <c r="C259" s="2" t="s">
        <v>526</v>
      </c>
      <c r="D259" s="2">
        <v>-25.334463</v>
      </c>
      <c r="E259" s="2">
        <f t="shared" si="14"/>
        <v>12.117495</v>
      </c>
      <c r="F259" s="2" t="s">
        <v>267</v>
      </c>
      <c r="G259" s="2">
        <v>-6.5</v>
      </c>
      <c r="H259" s="2">
        <v>-9</v>
      </c>
      <c r="I259" s="2">
        <f t="shared" ref="I259:I322" si="16">B259-G259-H259</f>
        <v>2.2830320000000004</v>
      </c>
      <c r="J259" s="2">
        <v>22.195530000000002</v>
      </c>
      <c r="K259" s="2">
        <v>21.589183999999999</v>
      </c>
      <c r="L259" s="2">
        <v>21.270012000000001</v>
      </c>
      <c r="M259" s="2">
        <v>21.732485</v>
      </c>
      <c r="N259" s="2">
        <v>22.105391999999998</v>
      </c>
      <c r="O259" s="2">
        <v>22.129874000000001</v>
      </c>
      <c r="P259" s="2">
        <v>21.746310000000001</v>
      </c>
      <c r="Q259" s="2">
        <v>21.966667000000001</v>
      </c>
      <c r="R259" s="2">
        <v>22.213775999999999</v>
      </c>
      <c r="S259" s="2">
        <v>21.363897000000001</v>
      </c>
      <c r="T259" s="2">
        <v>22.565649000000001</v>
      </c>
      <c r="U259" s="2">
        <v>20.875719</v>
      </c>
      <c r="V259" s="2">
        <v>21.616927</v>
      </c>
      <c r="W259" s="2">
        <v>21.971775000000001</v>
      </c>
      <c r="X259" s="2">
        <v>22.297288999999999</v>
      </c>
      <c r="Y259" s="2">
        <v>22.110545999999999</v>
      </c>
      <c r="Z259" s="2">
        <f t="shared" si="15"/>
        <v>21.859439499999993</v>
      </c>
      <c r="AA259" s="2">
        <f t="shared" ref="AA259:AA322" si="17">_xlfn.STDEV.P(J259:Y259)</f>
        <v>0.42361637971666044</v>
      </c>
      <c r="AC259" s="2"/>
    </row>
    <row r="260" spans="1:29">
      <c r="A260" s="9" t="s">
        <v>527</v>
      </c>
      <c r="B260" s="2">
        <v>-14.941655000000001</v>
      </c>
      <c r="C260" s="2" t="s">
        <v>527</v>
      </c>
      <c r="D260" s="2">
        <v>-27.153461</v>
      </c>
      <c r="E260" s="2">
        <f t="shared" ref="E260:E323" si="18">B260-D260</f>
        <v>12.211805999999999</v>
      </c>
      <c r="F260" s="2" t="s">
        <v>267</v>
      </c>
      <c r="G260" s="2">
        <v>-9.5</v>
      </c>
      <c r="H260" s="2">
        <v>-9</v>
      </c>
      <c r="I260" s="2">
        <f t="shared" si="16"/>
        <v>3.5583449999999992</v>
      </c>
      <c r="J260" s="2">
        <v>21.465911999999999</v>
      </c>
      <c r="K260" s="2">
        <v>21.549458999999999</v>
      </c>
      <c r="L260" s="2">
        <v>20.833466000000001</v>
      </c>
      <c r="M260" s="2">
        <v>21.258437000000001</v>
      </c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>
        <f t="shared" ref="Z260:Z323" si="19">AVERAGE(J260:Y260)</f>
        <v>21.276818500000001</v>
      </c>
      <c r="AA260" s="2">
        <f t="shared" si="17"/>
        <v>0.27703272044155625</v>
      </c>
      <c r="AC260" s="2">
        <v>1</v>
      </c>
    </row>
    <row r="261" spans="1:29">
      <c r="A261" s="9" t="s">
        <v>528</v>
      </c>
      <c r="B261" s="2">
        <v>-17.271440999999999</v>
      </c>
      <c r="C261" s="2" t="s">
        <v>528</v>
      </c>
      <c r="D261" s="2">
        <v>-30.012851999999999</v>
      </c>
      <c r="E261" s="2">
        <f t="shared" si="18"/>
        <v>12.741410999999999</v>
      </c>
      <c r="F261" s="2" t="s">
        <v>267</v>
      </c>
      <c r="G261" s="2">
        <v>-9.5</v>
      </c>
      <c r="H261" s="2">
        <v>-9</v>
      </c>
      <c r="I261" s="2">
        <f t="shared" si="16"/>
        <v>1.2285590000000006</v>
      </c>
      <c r="J261" s="2">
        <v>21.612127999999998</v>
      </c>
      <c r="K261" s="2">
        <v>20.686722</v>
      </c>
      <c r="L261" s="2">
        <v>20.521955999999999</v>
      </c>
      <c r="M261" s="2">
        <v>20.484994</v>
      </c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>
        <f t="shared" si="19"/>
        <v>20.826450000000001</v>
      </c>
      <c r="AA261" s="2">
        <f t="shared" si="17"/>
        <v>0.45992462144355722</v>
      </c>
      <c r="AC261" s="2">
        <v>1</v>
      </c>
    </row>
    <row r="262" spans="1:29">
      <c r="A262" s="9" t="s">
        <v>529</v>
      </c>
      <c r="B262" s="2">
        <v>-17.623636000000001</v>
      </c>
      <c r="C262" s="2" t="s">
        <v>529</v>
      </c>
      <c r="D262" s="2">
        <v>-30.775442999999999</v>
      </c>
      <c r="E262" s="2">
        <f t="shared" si="18"/>
        <v>13.151806999999998</v>
      </c>
      <c r="F262" s="2" t="s">
        <v>267</v>
      </c>
      <c r="G262" s="2">
        <v>-9.5</v>
      </c>
      <c r="H262" s="2">
        <v>-9</v>
      </c>
      <c r="I262" s="2">
        <f t="shared" si="16"/>
        <v>0.87636399999999881</v>
      </c>
      <c r="J262" s="2">
        <v>21.877400000000002</v>
      </c>
      <c r="K262" s="2">
        <v>21.004708000000001</v>
      </c>
      <c r="L262" s="2">
        <v>21.528732999999999</v>
      </c>
      <c r="M262" s="2">
        <v>21.221143000000001</v>
      </c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>
        <f t="shared" si="19"/>
        <v>21.407996000000001</v>
      </c>
      <c r="AA262" s="2">
        <f t="shared" si="17"/>
        <v>0.32881331821338988</v>
      </c>
      <c r="AC262" s="2">
        <v>1</v>
      </c>
    </row>
    <row r="263" spans="1:29">
      <c r="A263" s="9" t="s">
        <v>530</v>
      </c>
      <c r="B263" s="2">
        <v>-18.280631</v>
      </c>
      <c r="C263" s="2" t="s">
        <v>530</v>
      </c>
      <c r="D263" s="2">
        <v>-27.997325</v>
      </c>
      <c r="E263" s="2">
        <f t="shared" si="18"/>
        <v>9.7166940000000004</v>
      </c>
      <c r="F263" s="2" t="s">
        <v>267</v>
      </c>
      <c r="G263" s="2">
        <v>-9.5</v>
      </c>
      <c r="H263" s="2">
        <v>-9</v>
      </c>
      <c r="I263" s="2">
        <f t="shared" si="16"/>
        <v>0.21936900000000037</v>
      </c>
      <c r="J263" s="2">
        <v>21.226462000000001</v>
      </c>
      <c r="K263" s="2">
        <v>20.206962999999998</v>
      </c>
      <c r="L263" s="2">
        <v>20.631484</v>
      </c>
      <c r="M263" s="2">
        <v>20.183646</v>
      </c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>
        <f t="shared" si="19"/>
        <v>20.562138749999999</v>
      </c>
      <c r="AA263" s="2">
        <f t="shared" si="17"/>
        <v>0.42294819995442517</v>
      </c>
      <c r="AC263" s="2">
        <v>1</v>
      </c>
    </row>
    <row r="264" spans="1:29">
      <c r="A264" s="9" t="s">
        <v>531</v>
      </c>
      <c r="B264" s="2">
        <v>-17.020347000000001</v>
      </c>
      <c r="C264" s="2" t="s">
        <v>531</v>
      </c>
      <c r="D264" s="2">
        <v>-30.067395000000001</v>
      </c>
      <c r="E264" s="2">
        <f t="shared" si="18"/>
        <v>13.047048</v>
      </c>
      <c r="F264" s="2" t="s">
        <v>267</v>
      </c>
      <c r="G264" s="2">
        <v>-9.5</v>
      </c>
      <c r="H264" s="2">
        <v>-9</v>
      </c>
      <c r="I264" s="2">
        <f t="shared" si="16"/>
        <v>1.479652999999999</v>
      </c>
      <c r="J264" s="2">
        <v>21.855568999999999</v>
      </c>
      <c r="K264" s="2">
        <v>22.016445000000001</v>
      </c>
      <c r="L264" s="2">
        <v>22.213156000000001</v>
      </c>
      <c r="M264" s="2">
        <v>22.006913000000001</v>
      </c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>
        <f t="shared" si="19"/>
        <v>22.023020750000001</v>
      </c>
      <c r="AA264" s="2">
        <f t="shared" si="17"/>
        <v>0.12697854343229686</v>
      </c>
      <c r="AC264" s="2">
        <v>1</v>
      </c>
    </row>
    <row r="265" spans="1:29">
      <c r="A265" s="9" t="s">
        <v>532</v>
      </c>
      <c r="B265" s="2">
        <v>-18.304030000000001</v>
      </c>
      <c r="C265" s="2" t="s">
        <v>532</v>
      </c>
      <c r="D265" s="2">
        <v>-28.207103</v>
      </c>
      <c r="E265" s="2">
        <f t="shared" si="18"/>
        <v>9.9030729999999991</v>
      </c>
      <c r="F265" s="2" t="s">
        <v>267</v>
      </c>
      <c r="G265" s="2">
        <v>-9.5</v>
      </c>
      <c r="H265" s="2">
        <v>-9</v>
      </c>
      <c r="I265" s="2">
        <f t="shared" si="16"/>
        <v>0.19596999999999909</v>
      </c>
      <c r="J265" s="2">
        <v>21.194849999999999</v>
      </c>
      <c r="K265" s="2">
        <v>21.787633</v>
      </c>
      <c r="L265" s="2">
        <v>22.132660000000001</v>
      </c>
      <c r="M265" s="2">
        <v>22.072123000000001</v>
      </c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>
        <f t="shared" si="19"/>
        <v>21.796816500000002</v>
      </c>
      <c r="AA265" s="2">
        <f t="shared" si="17"/>
        <v>0.37115782668192615</v>
      </c>
      <c r="AC265" s="2">
        <v>1</v>
      </c>
    </row>
    <row r="266" spans="1:29">
      <c r="A266" s="9" t="s">
        <v>533</v>
      </c>
      <c r="B266" s="2">
        <v>-17.631226999999999</v>
      </c>
      <c r="C266" s="2" t="s">
        <v>533</v>
      </c>
      <c r="D266" s="2">
        <v>-28.365023000000001</v>
      </c>
      <c r="E266" s="2">
        <f t="shared" si="18"/>
        <v>10.733796000000002</v>
      </c>
      <c r="F266" s="2" t="s">
        <v>267</v>
      </c>
      <c r="G266" s="2">
        <v>-9.5</v>
      </c>
      <c r="H266" s="2">
        <v>-9</v>
      </c>
      <c r="I266" s="2">
        <f t="shared" si="16"/>
        <v>0.86877300000000091</v>
      </c>
      <c r="J266" s="2">
        <v>20.508217999999999</v>
      </c>
      <c r="K266" s="2">
        <v>20.097577000000001</v>
      </c>
      <c r="L266" s="2">
        <v>20.146789999999999</v>
      </c>
      <c r="M266" s="2">
        <v>20.605343000000001</v>
      </c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>
        <f t="shared" si="19"/>
        <v>20.339482</v>
      </c>
      <c r="AA266" s="2">
        <f t="shared" si="17"/>
        <v>0.22068197984090149</v>
      </c>
      <c r="AC266" s="2">
        <v>1</v>
      </c>
    </row>
    <row r="267" spans="1:29">
      <c r="A267" t="s">
        <v>534</v>
      </c>
      <c r="B267" s="2">
        <v>-15.560162999999999</v>
      </c>
      <c r="C267" s="2" t="s">
        <v>534</v>
      </c>
      <c r="D267" s="2">
        <v>-27.917010999999999</v>
      </c>
      <c r="E267" s="2">
        <f t="shared" si="18"/>
        <v>12.356847999999999</v>
      </c>
      <c r="F267" s="2" t="s">
        <v>267</v>
      </c>
      <c r="G267" s="2">
        <v>-6.5</v>
      </c>
      <c r="H267" s="2">
        <v>-9</v>
      </c>
      <c r="I267" s="2">
        <f t="shared" si="16"/>
        <v>-6.01629999999993E-2</v>
      </c>
      <c r="J267" s="2">
        <v>20.515218000000001</v>
      </c>
      <c r="K267" s="2">
        <v>20.652538</v>
      </c>
      <c r="L267" s="2">
        <v>20.385214999999999</v>
      </c>
      <c r="M267" s="2">
        <v>20.573260999999999</v>
      </c>
      <c r="N267" s="2">
        <v>20.501850999999998</v>
      </c>
      <c r="O267" s="2">
        <v>20.049244000000002</v>
      </c>
      <c r="P267" s="2">
        <v>20.097799999999999</v>
      </c>
      <c r="Q267" s="2">
        <v>20.020928999999999</v>
      </c>
      <c r="R267" s="2"/>
      <c r="S267" s="2"/>
      <c r="T267" s="2"/>
      <c r="U267" s="2"/>
      <c r="V267" s="2"/>
      <c r="W267" s="2"/>
      <c r="X267" s="2"/>
      <c r="Y267" s="2"/>
      <c r="Z267" s="2">
        <f t="shared" si="19"/>
        <v>20.349506999999999</v>
      </c>
      <c r="AA267" s="2">
        <f t="shared" si="17"/>
        <v>0.23856742120939292</v>
      </c>
      <c r="AC267" s="2"/>
    </row>
    <row r="268" spans="1:29">
      <c r="A268" t="s">
        <v>535</v>
      </c>
      <c r="B268" s="2">
        <v>-14.287307</v>
      </c>
      <c r="C268" s="2" t="s">
        <v>535</v>
      </c>
      <c r="D268" s="2">
        <v>-28.049643</v>
      </c>
      <c r="E268" s="2">
        <f t="shared" si="18"/>
        <v>13.762335999999999</v>
      </c>
      <c r="F268" s="2" t="s">
        <v>267</v>
      </c>
      <c r="G268" s="2">
        <v>-6.5</v>
      </c>
      <c r="H268" s="2">
        <v>-9</v>
      </c>
      <c r="I268" s="2">
        <f t="shared" si="16"/>
        <v>1.2126929999999998</v>
      </c>
      <c r="J268" s="2">
        <v>21.914853000000001</v>
      </c>
      <c r="K268" s="2">
        <v>21.872513999999999</v>
      </c>
      <c r="L268" s="2">
        <v>21.267825999999999</v>
      </c>
      <c r="M268" s="2">
        <v>21.873524</v>
      </c>
      <c r="N268" s="2">
        <v>21.280816000000002</v>
      </c>
      <c r="O268" s="2">
        <v>22.180848999999998</v>
      </c>
      <c r="P268" s="2">
        <v>21.396865999999999</v>
      </c>
      <c r="Q268" s="2">
        <v>21.391038999999999</v>
      </c>
      <c r="R268" s="2"/>
      <c r="S268" s="2"/>
      <c r="T268" s="2"/>
      <c r="U268" s="2"/>
      <c r="V268" s="2"/>
      <c r="W268" s="2"/>
      <c r="X268" s="2"/>
      <c r="Y268" s="2"/>
      <c r="Z268" s="2">
        <f t="shared" si="19"/>
        <v>21.647285875000001</v>
      </c>
      <c r="AA268" s="2">
        <f t="shared" si="17"/>
        <v>0.32879623496074156</v>
      </c>
      <c r="AC268" s="2"/>
    </row>
    <row r="269" spans="1:29">
      <c r="A269" t="s">
        <v>536</v>
      </c>
      <c r="B269" s="2">
        <v>-13.37486</v>
      </c>
      <c r="C269" s="2" t="s">
        <v>536</v>
      </c>
      <c r="D269" s="2">
        <v>-24.884412000000001</v>
      </c>
      <c r="E269" s="2">
        <f t="shared" si="18"/>
        <v>11.509552000000001</v>
      </c>
      <c r="F269" s="2" t="s">
        <v>267</v>
      </c>
      <c r="G269" s="2">
        <v>-6.5</v>
      </c>
      <c r="H269" s="2">
        <v>-9</v>
      </c>
      <c r="I269" s="2">
        <f t="shared" si="16"/>
        <v>2.12514</v>
      </c>
      <c r="J269" s="2">
        <v>21.205483999999998</v>
      </c>
      <c r="K269" s="2">
        <v>21.258980999999999</v>
      </c>
      <c r="L269" s="2">
        <v>20.724734000000002</v>
      </c>
      <c r="M269" s="2">
        <v>21.311316999999999</v>
      </c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>
        <f t="shared" si="19"/>
        <v>21.125129000000001</v>
      </c>
      <c r="AA269" s="2">
        <f t="shared" si="17"/>
        <v>0.23417696903090071</v>
      </c>
      <c r="AC269" s="2"/>
    </row>
    <row r="270" spans="1:29">
      <c r="A270" t="s">
        <v>537</v>
      </c>
      <c r="B270" s="2">
        <v>-12.962835</v>
      </c>
      <c r="C270" s="2" t="s">
        <v>537</v>
      </c>
      <c r="D270" s="2">
        <v>-26.700130999999999</v>
      </c>
      <c r="E270" s="2">
        <f t="shared" si="18"/>
        <v>13.737295999999999</v>
      </c>
      <c r="F270" s="2" t="s">
        <v>267</v>
      </c>
      <c r="G270" s="2">
        <v>-6.5</v>
      </c>
      <c r="H270" s="2">
        <v>-9</v>
      </c>
      <c r="I270" s="2">
        <f t="shared" si="16"/>
        <v>2.5371649999999999</v>
      </c>
      <c r="J270" s="2">
        <v>23.516954999999999</v>
      </c>
      <c r="K270" s="2">
        <v>23.150452999999999</v>
      </c>
      <c r="L270" s="2">
        <v>23.438327000000001</v>
      </c>
      <c r="M270" s="2">
        <v>22.862669</v>
      </c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>
        <f t="shared" si="19"/>
        <v>23.242100999999998</v>
      </c>
      <c r="AA270" s="2">
        <f t="shared" si="17"/>
        <v>0.2580781678677993</v>
      </c>
      <c r="AC270" s="2"/>
    </row>
    <row r="271" spans="1:29">
      <c r="A271" t="s">
        <v>538</v>
      </c>
      <c r="B271" s="2">
        <v>-13.399203</v>
      </c>
      <c r="C271" s="2" t="s">
        <v>538</v>
      </c>
      <c r="D271" s="2">
        <v>-27.283735</v>
      </c>
      <c r="E271" s="2">
        <f t="shared" si="18"/>
        <v>13.884532</v>
      </c>
      <c r="F271" s="2" t="s">
        <v>267</v>
      </c>
      <c r="G271" s="2">
        <v>-6.5</v>
      </c>
      <c r="H271" s="2">
        <v>-9</v>
      </c>
      <c r="I271" s="2">
        <f t="shared" si="16"/>
        <v>2.100797</v>
      </c>
      <c r="J271" s="2">
        <v>22.487791000000001</v>
      </c>
      <c r="K271" s="2">
        <v>22.063184</v>
      </c>
      <c r="L271" s="2">
        <v>21.517809</v>
      </c>
      <c r="M271" s="2">
        <v>22.413679999999999</v>
      </c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>
        <f t="shared" si="19"/>
        <v>22.120615999999998</v>
      </c>
      <c r="AA271" s="2">
        <f t="shared" si="17"/>
        <v>0.38320317802505272</v>
      </c>
      <c r="AC271" s="2"/>
    </row>
    <row r="272" spans="1:29">
      <c r="A272" t="s">
        <v>539</v>
      </c>
      <c r="B272" s="2">
        <v>-13.211005</v>
      </c>
      <c r="C272" s="2" t="s">
        <v>539</v>
      </c>
      <c r="D272" s="2">
        <v>-26.498435000000001</v>
      </c>
      <c r="E272" s="2">
        <f t="shared" si="18"/>
        <v>13.287430000000001</v>
      </c>
      <c r="F272" s="2" t="s">
        <v>267</v>
      </c>
      <c r="G272" s="2">
        <v>-6.5</v>
      </c>
      <c r="H272" s="2">
        <v>-9</v>
      </c>
      <c r="I272" s="2">
        <f t="shared" si="16"/>
        <v>2.2889949999999999</v>
      </c>
      <c r="J272" s="2">
        <v>21.993517000000001</v>
      </c>
      <c r="K272" s="2">
        <v>21.456976999999998</v>
      </c>
      <c r="L272" s="2">
        <v>21.416637000000001</v>
      </c>
      <c r="M272" s="2">
        <v>21.788729</v>
      </c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>
        <f t="shared" si="19"/>
        <v>21.663965000000001</v>
      </c>
      <c r="AA272" s="2">
        <f t="shared" si="17"/>
        <v>0.23884395958868229</v>
      </c>
      <c r="AC272" s="2"/>
    </row>
    <row r="273" spans="1:29">
      <c r="A273" t="s">
        <v>540</v>
      </c>
      <c r="B273" s="2">
        <v>-12.609716000000001</v>
      </c>
      <c r="C273" s="2" t="s">
        <v>540</v>
      </c>
      <c r="D273" s="2">
        <v>-25.017074999999998</v>
      </c>
      <c r="E273" s="2">
        <f t="shared" si="18"/>
        <v>12.407358999999998</v>
      </c>
      <c r="F273" s="2" t="s">
        <v>267</v>
      </c>
      <c r="G273" s="2">
        <v>-6.5</v>
      </c>
      <c r="H273" s="2">
        <v>-9</v>
      </c>
      <c r="I273" s="2">
        <f t="shared" si="16"/>
        <v>2.8902839999999994</v>
      </c>
      <c r="J273" s="2">
        <v>20.387433000000001</v>
      </c>
      <c r="K273" s="2">
        <v>20.076294999999998</v>
      </c>
      <c r="L273" s="2">
        <v>20.137791</v>
      </c>
      <c r="M273" s="2">
        <v>20.714341000000001</v>
      </c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>
        <f t="shared" si="19"/>
        <v>20.328965</v>
      </c>
      <c r="AA273" s="2">
        <f t="shared" si="17"/>
        <v>0.25115871255841488</v>
      </c>
      <c r="AC273" s="2"/>
    </row>
    <row r="274" spans="1:29">
      <c r="A274" t="s">
        <v>541</v>
      </c>
      <c r="B274" s="2">
        <v>-14.180139</v>
      </c>
      <c r="C274" s="2" t="s">
        <v>541</v>
      </c>
      <c r="D274" s="2">
        <v>-26.105104000000001</v>
      </c>
      <c r="E274" s="2">
        <f t="shared" si="18"/>
        <v>11.924965</v>
      </c>
      <c r="F274" s="2" t="s">
        <v>267</v>
      </c>
      <c r="G274" s="2">
        <v>-6.5</v>
      </c>
      <c r="H274" s="2">
        <v>-9</v>
      </c>
      <c r="I274" s="2">
        <f t="shared" si="16"/>
        <v>1.3198609999999995</v>
      </c>
      <c r="J274" s="2">
        <v>23.365912999999999</v>
      </c>
      <c r="K274" s="2">
        <v>23.021791</v>
      </c>
      <c r="L274" s="2">
        <v>22.581320999999999</v>
      </c>
      <c r="M274" s="2">
        <v>22.707878999999998</v>
      </c>
      <c r="N274" s="2">
        <v>21.709579000000002</v>
      </c>
      <c r="O274" s="2">
        <v>21.967582</v>
      </c>
      <c r="P274" s="2">
        <v>22.049997999999999</v>
      </c>
      <c r="Q274" s="2">
        <v>21.866992</v>
      </c>
      <c r="R274" s="2">
        <v>23.107371000000001</v>
      </c>
      <c r="S274" s="2">
        <v>23.169021000000001</v>
      </c>
      <c r="T274" s="2">
        <v>21.978708999999998</v>
      </c>
      <c r="U274" s="2">
        <v>22.382408999999999</v>
      </c>
      <c r="V274" s="2">
        <v>23.309802000000001</v>
      </c>
      <c r="W274" s="2">
        <v>21.889139</v>
      </c>
      <c r="X274" s="2">
        <v>22.316417999999999</v>
      </c>
      <c r="Y274" s="2">
        <v>23.210038000000001</v>
      </c>
      <c r="Z274" s="2">
        <f t="shared" si="19"/>
        <v>22.539622625000003</v>
      </c>
      <c r="AA274" s="2">
        <f t="shared" si="17"/>
        <v>0.57156918113163224</v>
      </c>
      <c r="AC274" s="2"/>
    </row>
    <row r="275" spans="1:29">
      <c r="A275" t="s">
        <v>542</v>
      </c>
      <c r="B275" s="2">
        <v>-12.729051</v>
      </c>
      <c r="C275" s="2" t="s">
        <v>542</v>
      </c>
      <c r="D275" s="2">
        <v>-24.609726999999999</v>
      </c>
      <c r="E275" s="2">
        <f t="shared" si="18"/>
        <v>11.880675999999999</v>
      </c>
      <c r="F275" s="2" t="s">
        <v>267</v>
      </c>
      <c r="G275" s="2">
        <v>-6.5</v>
      </c>
      <c r="H275" s="2">
        <v>-9</v>
      </c>
      <c r="I275" s="2">
        <f t="shared" si="16"/>
        <v>2.7709489999999999</v>
      </c>
      <c r="J275" s="2">
        <v>24.294685999999999</v>
      </c>
      <c r="K275" s="2">
        <v>22.757439000000002</v>
      </c>
      <c r="L275" s="2">
        <v>23.382791999999998</v>
      </c>
      <c r="M275" s="2">
        <v>23.151710999999999</v>
      </c>
      <c r="N275" s="2">
        <v>23.621203000000001</v>
      </c>
      <c r="O275" s="2">
        <v>22.951609000000001</v>
      </c>
      <c r="P275" s="2">
        <v>23.454536000000001</v>
      </c>
      <c r="Q275" s="2">
        <v>23.168347000000001</v>
      </c>
      <c r="R275" s="2">
        <v>23.293285000000001</v>
      </c>
      <c r="S275" s="2">
        <v>23.213764000000001</v>
      </c>
      <c r="T275" s="2">
        <v>23.531898000000002</v>
      </c>
      <c r="U275" s="2">
        <v>23.205459999999999</v>
      </c>
      <c r="V275" s="2">
        <v>23.525680999999999</v>
      </c>
      <c r="W275" s="2">
        <v>23.448215000000001</v>
      </c>
      <c r="X275" s="2">
        <v>23.752521999999999</v>
      </c>
      <c r="Y275" s="2">
        <v>23.325603000000001</v>
      </c>
      <c r="Z275" s="2">
        <f t="shared" si="19"/>
        <v>23.379921937500001</v>
      </c>
      <c r="AA275" s="2">
        <f t="shared" si="17"/>
        <v>0.33770416171193135</v>
      </c>
      <c r="AC275" s="2"/>
    </row>
    <row r="276" spans="1:29">
      <c r="A276" t="s">
        <v>543</v>
      </c>
      <c r="B276" s="2">
        <v>-13.838364</v>
      </c>
      <c r="C276" s="2" t="s">
        <v>543</v>
      </c>
      <c r="D276" s="2">
        <v>-25.549295000000001</v>
      </c>
      <c r="E276" s="2">
        <f t="shared" si="18"/>
        <v>11.710931</v>
      </c>
      <c r="F276" s="2" t="s">
        <v>267</v>
      </c>
      <c r="G276" s="2">
        <v>-6.5</v>
      </c>
      <c r="H276" s="2">
        <v>-9</v>
      </c>
      <c r="I276" s="2">
        <f t="shared" si="16"/>
        <v>1.6616359999999997</v>
      </c>
      <c r="J276" s="2">
        <v>22.093941000000001</v>
      </c>
      <c r="K276" s="2">
        <v>21.853456999999999</v>
      </c>
      <c r="L276" s="2">
        <v>21.866706000000001</v>
      </c>
      <c r="M276" s="2">
        <v>21.111339000000001</v>
      </c>
      <c r="N276" s="2">
        <v>21.259575000000002</v>
      </c>
      <c r="O276" s="2">
        <v>21.710280000000001</v>
      </c>
      <c r="P276" s="2">
        <v>21.726935999999998</v>
      </c>
      <c r="Q276" s="2">
        <v>21.936510999999999</v>
      </c>
      <c r="R276" s="2"/>
      <c r="S276" s="2"/>
      <c r="T276" s="2"/>
      <c r="U276" s="2"/>
      <c r="V276" s="2"/>
      <c r="W276" s="2"/>
      <c r="X276" s="2"/>
      <c r="Y276" s="2"/>
      <c r="Z276" s="2">
        <f t="shared" si="19"/>
        <v>21.694843124999998</v>
      </c>
      <c r="AA276" s="2">
        <f t="shared" si="17"/>
        <v>0.31693479989007062</v>
      </c>
      <c r="AC276" s="2"/>
    </row>
    <row r="277" spans="1:29">
      <c r="A277" t="s">
        <v>544</v>
      </c>
      <c r="B277" s="2">
        <v>-13.433396</v>
      </c>
      <c r="C277" s="2" t="s">
        <v>544</v>
      </c>
      <c r="D277" s="2">
        <v>-24.737863000000001</v>
      </c>
      <c r="E277" s="2">
        <f t="shared" si="18"/>
        <v>11.304467000000001</v>
      </c>
      <c r="F277" s="2" t="s">
        <v>267</v>
      </c>
      <c r="G277" s="2">
        <v>-6.5</v>
      </c>
      <c r="H277" s="2">
        <v>-9</v>
      </c>
      <c r="I277" s="2">
        <f t="shared" si="16"/>
        <v>2.0666039999999999</v>
      </c>
      <c r="J277" s="2">
        <v>23.160805</v>
      </c>
      <c r="K277" s="2">
        <v>22.405455</v>
      </c>
      <c r="L277" s="2">
        <v>22.144127999999998</v>
      </c>
      <c r="M277" s="2">
        <v>22.588401000000001</v>
      </c>
      <c r="N277" s="2">
        <v>22.717151999999999</v>
      </c>
      <c r="O277" s="2">
        <v>22.388887</v>
      </c>
      <c r="P277" s="2">
        <v>21.961033</v>
      </c>
      <c r="Q277" s="2">
        <v>23.085564000000002</v>
      </c>
      <c r="R277" s="2">
        <v>21.941213999999999</v>
      </c>
      <c r="S277" s="2">
        <v>22.237805000000002</v>
      </c>
      <c r="T277" s="2">
        <v>21.997060999999999</v>
      </c>
      <c r="U277" s="2">
        <v>22.963697</v>
      </c>
      <c r="V277" s="2">
        <v>23.215841999999999</v>
      </c>
      <c r="W277" s="2">
        <v>22.629546999999999</v>
      </c>
      <c r="X277" s="2">
        <v>23.162807999999998</v>
      </c>
      <c r="Y277" s="2">
        <v>22.751359000000001</v>
      </c>
      <c r="Z277" s="2">
        <f t="shared" si="19"/>
        <v>22.584422374999999</v>
      </c>
      <c r="AA277" s="2">
        <f t="shared" si="17"/>
        <v>0.43585818236495733</v>
      </c>
      <c r="AC277" s="2"/>
    </row>
    <row r="278" spans="1:29">
      <c r="A278" t="s">
        <v>545</v>
      </c>
      <c r="B278" s="2">
        <v>-14.023389999999999</v>
      </c>
      <c r="C278" s="2" t="s">
        <v>545</v>
      </c>
      <c r="D278" s="2">
        <v>-27.611163000000001</v>
      </c>
      <c r="E278" s="2">
        <f t="shared" si="18"/>
        <v>13.587773000000002</v>
      </c>
      <c r="F278" s="2" t="s">
        <v>267</v>
      </c>
      <c r="G278" s="2">
        <v>-6.5</v>
      </c>
      <c r="H278" s="2">
        <v>-9</v>
      </c>
      <c r="I278" s="2">
        <f t="shared" si="16"/>
        <v>1.4766100000000009</v>
      </c>
      <c r="J278" s="2">
        <v>23.025981000000002</v>
      </c>
      <c r="K278" s="2">
        <v>23.143464999999999</v>
      </c>
      <c r="L278" s="2">
        <v>22.420985999999999</v>
      </c>
      <c r="M278" s="2">
        <v>23.581237999999999</v>
      </c>
      <c r="N278" s="2">
        <v>22.414356999999999</v>
      </c>
      <c r="O278" s="2">
        <v>23.476308</v>
      </c>
      <c r="P278" s="2">
        <v>23.958637</v>
      </c>
      <c r="Q278" s="2">
        <v>22.497423000000001</v>
      </c>
      <c r="R278" s="2"/>
      <c r="S278" s="2"/>
      <c r="T278" s="2"/>
      <c r="U278" s="2"/>
      <c r="V278" s="2"/>
      <c r="W278" s="2"/>
      <c r="X278" s="2"/>
      <c r="Y278" s="2"/>
      <c r="Z278" s="2">
        <f t="shared" si="19"/>
        <v>23.064799375</v>
      </c>
      <c r="AA278" s="2">
        <f t="shared" si="17"/>
        <v>0.54797079580415065</v>
      </c>
      <c r="AC278" s="2"/>
    </row>
    <row r="279" spans="1:29">
      <c r="A279" t="s">
        <v>546</v>
      </c>
      <c r="B279" s="2">
        <v>-12.728415</v>
      </c>
      <c r="C279" s="2" t="s">
        <v>546</v>
      </c>
      <c r="D279" s="2">
        <v>-22.543690999999999</v>
      </c>
      <c r="E279" s="2">
        <f t="shared" si="18"/>
        <v>9.815275999999999</v>
      </c>
      <c r="F279" s="2" t="s">
        <v>267</v>
      </c>
      <c r="G279" s="2">
        <v>-6.5</v>
      </c>
      <c r="H279" s="2">
        <v>-9</v>
      </c>
      <c r="I279" s="2">
        <f t="shared" si="16"/>
        <v>2.771585</v>
      </c>
      <c r="J279" s="2">
        <v>23.730554999999999</v>
      </c>
      <c r="K279" s="2">
        <v>23.517399000000001</v>
      </c>
      <c r="L279" s="2">
        <v>23.516665</v>
      </c>
      <c r="M279" s="2">
        <v>23.766915999999998</v>
      </c>
      <c r="N279" s="2">
        <v>23.04757</v>
      </c>
      <c r="O279" s="2">
        <v>23.615693</v>
      </c>
      <c r="P279" s="2">
        <v>23.691970000000001</v>
      </c>
      <c r="Q279" s="2">
        <v>23.888327</v>
      </c>
      <c r="R279" s="2">
        <v>23.261051999999999</v>
      </c>
      <c r="S279" s="2">
        <v>23.949376999999998</v>
      </c>
      <c r="T279" s="2">
        <v>23.971339</v>
      </c>
      <c r="U279" s="2">
        <v>22.431435</v>
      </c>
      <c r="V279" s="2">
        <v>23.254472</v>
      </c>
      <c r="W279" s="2">
        <v>23.723075999999999</v>
      </c>
      <c r="X279" s="2">
        <v>23.037527000000001</v>
      </c>
      <c r="Y279" s="2">
        <v>23.394777999999999</v>
      </c>
      <c r="Z279" s="2">
        <f t="shared" si="19"/>
        <v>23.487384437500001</v>
      </c>
      <c r="AA279" s="2">
        <f t="shared" si="17"/>
        <v>0.39419135386271587</v>
      </c>
      <c r="AC279" s="2"/>
    </row>
    <row r="280" spans="1:29">
      <c r="A280" t="s">
        <v>547</v>
      </c>
      <c r="B280" s="2">
        <v>-12.83797</v>
      </c>
      <c r="C280" s="2" t="s">
        <v>547</v>
      </c>
      <c r="D280" s="2">
        <v>-21.388997</v>
      </c>
      <c r="E280" s="2">
        <f t="shared" si="18"/>
        <v>8.5510269999999995</v>
      </c>
      <c r="F280" s="2" t="s">
        <v>267</v>
      </c>
      <c r="G280" s="2">
        <v>-6.5</v>
      </c>
      <c r="H280" s="2">
        <v>-9</v>
      </c>
      <c r="I280" s="2">
        <f t="shared" si="16"/>
        <v>2.6620299999999997</v>
      </c>
      <c r="J280" s="2">
        <v>24.016957999999999</v>
      </c>
      <c r="K280" s="2">
        <v>24.585315000000001</v>
      </c>
      <c r="L280" s="2">
        <v>23.519689</v>
      </c>
      <c r="M280" s="2">
        <v>24.836312</v>
      </c>
      <c r="N280" s="2">
        <v>24.122004</v>
      </c>
      <c r="O280" s="2">
        <v>23.882352999999998</v>
      </c>
      <c r="P280" s="2">
        <v>23.472709999999999</v>
      </c>
      <c r="Q280" s="2">
        <v>24.009039000000001</v>
      </c>
      <c r="R280" s="2">
        <v>24.459125</v>
      </c>
      <c r="S280" s="2">
        <v>24.595355999999999</v>
      </c>
      <c r="T280" s="2">
        <v>24.104071000000001</v>
      </c>
      <c r="U280" s="2">
        <v>24.911601999999998</v>
      </c>
      <c r="V280" s="2">
        <v>24.250800999999999</v>
      </c>
      <c r="W280" s="2">
        <v>24.166720999999999</v>
      </c>
      <c r="X280" s="2">
        <v>24.592504000000002</v>
      </c>
      <c r="Y280" s="2">
        <v>23.967808999999999</v>
      </c>
      <c r="Z280" s="2">
        <f t="shared" si="19"/>
        <v>24.218273062500003</v>
      </c>
      <c r="AA280" s="2">
        <f t="shared" si="17"/>
        <v>0.40830729849242675</v>
      </c>
      <c r="AC280" s="2"/>
    </row>
    <row r="281" spans="1:29">
      <c r="A281" t="s">
        <v>548</v>
      </c>
      <c r="B281" s="2">
        <v>-13.540775</v>
      </c>
      <c r="C281" s="2" t="s">
        <v>548</v>
      </c>
      <c r="D281" s="2">
        <v>-23.075828999999999</v>
      </c>
      <c r="E281" s="2">
        <f t="shared" si="18"/>
        <v>9.5350539999999988</v>
      </c>
      <c r="F281" s="2" t="s">
        <v>267</v>
      </c>
      <c r="G281" s="2">
        <v>-6.5</v>
      </c>
      <c r="H281" s="2">
        <v>-9</v>
      </c>
      <c r="I281" s="2">
        <f t="shared" si="16"/>
        <v>1.959225</v>
      </c>
      <c r="J281" s="2">
        <v>23.256734999999999</v>
      </c>
      <c r="K281" s="2">
        <v>22.881243999999999</v>
      </c>
      <c r="L281" s="2">
        <v>23.221209999999999</v>
      </c>
      <c r="M281" s="2">
        <v>22.410274999999999</v>
      </c>
      <c r="N281" s="2">
        <v>22.405014999999999</v>
      </c>
      <c r="O281" s="2">
        <v>22.802876999999999</v>
      </c>
      <c r="P281" s="2">
        <v>23.309304999999998</v>
      </c>
      <c r="Q281" s="2">
        <v>22.616434000000002</v>
      </c>
      <c r="R281" s="2">
        <v>23.590592999999998</v>
      </c>
      <c r="S281" s="2">
        <v>22.287904000000001</v>
      </c>
      <c r="T281" s="2">
        <v>22.967711999999999</v>
      </c>
      <c r="U281" s="2">
        <v>22.490936999999999</v>
      </c>
      <c r="V281" s="2">
        <v>22.989661999999999</v>
      </c>
      <c r="W281" s="2">
        <v>23.119402999999998</v>
      </c>
      <c r="X281" s="2">
        <v>22.568176000000001</v>
      </c>
      <c r="Y281" s="2">
        <v>22.610862000000001</v>
      </c>
      <c r="Z281" s="2">
        <f t="shared" si="19"/>
        <v>22.845521499999997</v>
      </c>
      <c r="AA281" s="2">
        <f t="shared" si="17"/>
        <v>0.37071699290665056</v>
      </c>
      <c r="AC281" s="2"/>
    </row>
    <row r="282" spans="1:29">
      <c r="A282" t="s">
        <v>549</v>
      </c>
      <c r="B282" s="2">
        <v>-13.010683</v>
      </c>
      <c r="C282" s="2" t="s">
        <v>549</v>
      </c>
      <c r="D282" s="2">
        <v>-21.787656999999999</v>
      </c>
      <c r="E282" s="2">
        <f t="shared" si="18"/>
        <v>8.7769739999999992</v>
      </c>
      <c r="F282" s="2" t="s">
        <v>267</v>
      </c>
      <c r="G282" s="2">
        <v>-6.5</v>
      </c>
      <c r="H282" s="2">
        <v>-9</v>
      </c>
      <c r="I282" s="2">
        <f t="shared" si="16"/>
        <v>2.4893169999999998</v>
      </c>
      <c r="J282" s="2">
        <v>22.781445999999999</v>
      </c>
      <c r="K282" s="2">
        <v>22.843229999999998</v>
      </c>
      <c r="L282" s="2">
        <v>22.683112000000001</v>
      </c>
      <c r="M282" s="2">
        <v>23.305468999999999</v>
      </c>
      <c r="N282" s="2">
        <v>23.264690000000002</v>
      </c>
      <c r="O282" s="2">
        <v>22.709332</v>
      </c>
      <c r="P282" s="2">
        <v>23.275369999999999</v>
      </c>
      <c r="Q282" s="2">
        <v>23.376273000000001</v>
      </c>
      <c r="R282" s="2">
        <v>22.934545</v>
      </c>
      <c r="S282" s="2">
        <v>22.574767999999999</v>
      </c>
      <c r="T282" s="2">
        <v>23.439185999999999</v>
      </c>
      <c r="U282" s="2">
        <v>22.637743</v>
      </c>
      <c r="V282" s="2">
        <v>22.454825</v>
      </c>
      <c r="W282" s="2">
        <v>22.997847</v>
      </c>
      <c r="X282" s="2">
        <v>23.096150999999999</v>
      </c>
      <c r="Y282" s="2">
        <v>23.436070999999998</v>
      </c>
      <c r="Z282" s="2">
        <f t="shared" si="19"/>
        <v>22.988128625000002</v>
      </c>
      <c r="AA282" s="2">
        <f t="shared" si="17"/>
        <v>0.32031432323712805</v>
      </c>
      <c r="AC282" s="2"/>
    </row>
    <row r="283" spans="1:29">
      <c r="A283" t="s">
        <v>550</v>
      </c>
      <c r="B283" s="2">
        <v>-14.742756</v>
      </c>
      <c r="C283" s="2" t="s">
        <v>550</v>
      </c>
      <c r="D283" s="2">
        <v>-24.649691000000001</v>
      </c>
      <c r="E283" s="2">
        <f t="shared" si="18"/>
        <v>9.9069350000000007</v>
      </c>
      <c r="F283" s="2" t="s">
        <v>267</v>
      </c>
      <c r="G283" s="2">
        <v>-6.5</v>
      </c>
      <c r="H283" s="2">
        <v>-9</v>
      </c>
      <c r="I283" s="2">
        <f t="shared" si="16"/>
        <v>0.75724400000000003</v>
      </c>
      <c r="J283" s="2">
        <v>21.441686000000001</v>
      </c>
      <c r="K283" s="2">
        <v>21.753594</v>
      </c>
      <c r="L283" s="2">
        <v>21.113333999999998</v>
      </c>
      <c r="M283" s="2">
        <v>20.877794000000002</v>
      </c>
      <c r="N283" s="2">
        <v>21.947174</v>
      </c>
      <c r="O283" s="2">
        <v>21.341388999999999</v>
      </c>
      <c r="P283" s="2">
        <v>20.705324999999998</v>
      </c>
      <c r="Q283" s="2">
        <v>21.320298999999999</v>
      </c>
      <c r="R283" s="2"/>
      <c r="S283" s="2"/>
      <c r="T283" s="2"/>
      <c r="U283" s="2"/>
      <c r="V283" s="2"/>
      <c r="W283" s="2"/>
      <c r="X283" s="2"/>
      <c r="Y283" s="2"/>
      <c r="Z283" s="2">
        <f t="shared" si="19"/>
        <v>21.312574375000001</v>
      </c>
      <c r="AA283" s="2">
        <f t="shared" si="17"/>
        <v>0.38927131649947516</v>
      </c>
      <c r="AC283" s="2"/>
    </row>
    <row r="284" spans="1:29">
      <c r="A284" t="s">
        <v>551</v>
      </c>
      <c r="B284" s="2">
        <v>-15.526937</v>
      </c>
      <c r="C284" s="2" t="s">
        <v>551</v>
      </c>
      <c r="D284" s="2">
        <v>-25.011299000000001</v>
      </c>
      <c r="E284" s="2">
        <f t="shared" si="18"/>
        <v>9.4843620000000008</v>
      </c>
      <c r="F284" s="2" t="s">
        <v>267</v>
      </c>
      <c r="G284" s="2">
        <v>-6.5</v>
      </c>
      <c r="H284" s="2">
        <v>-9</v>
      </c>
      <c r="I284" s="2">
        <f t="shared" si="16"/>
        <v>-2.6937000000000211E-2</v>
      </c>
      <c r="J284" s="2">
        <v>21.970202</v>
      </c>
      <c r="K284" s="2">
        <v>21.505986</v>
      </c>
      <c r="L284" s="2">
        <v>22.451619999999998</v>
      </c>
      <c r="M284" s="2">
        <v>22.714001</v>
      </c>
      <c r="N284" s="2">
        <v>21.934460999999999</v>
      </c>
      <c r="O284" s="2">
        <v>22.653008</v>
      </c>
      <c r="P284" s="2">
        <v>21.482037999999999</v>
      </c>
      <c r="Q284" s="2">
        <v>20.788910999999999</v>
      </c>
      <c r="R284" s="2">
        <v>22.385781999999999</v>
      </c>
      <c r="S284" s="2">
        <v>22.336314000000002</v>
      </c>
      <c r="T284" s="2">
        <v>21.890775999999999</v>
      </c>
      <c r="U284" s="2">
        <v>22.224368999999999</v>
      </c>
      <c r="V284" s="2">
        <v>20.776575000000001</v>
      </c>
      <c r="W284" s="2">
        <v>21.395461000000001</v>
      </c>
      <c r="X284" s="2">
        <v>22.469642</v>
      </c>
      <c r="Y284" s="2">
        <v>22.141845</v>
      </c>
      <c r="Z284" s="2">
        <f t="shared" si="19"/>
        <v>21.9450619375</v>
      </c>
      <c r="AA284" s="2">
        <f t="shared" si="17"/>
        <v>0.58647605960105775</v>
      </c>
      <c r="AC284" s="2"/>
    </row>
    <row r="285" spans="1:29">
      <c r="A285" s="9" t="s">
        <v>552</v>
      </c>
      <c r="B285" s="2">
        <v>-17.694306999999998</v>
      </c>
      <c r="C285" s="2" t="s">
        <v>552</v>
      </c>
      <c r="D285" s="2">
        <v>-27.959482000000001</v>
      </c>
      <c r="E285" s="2">
        <f t="shared" si="18"/>
        <v>10.265175000000003</v>
      </c>
      <c r="F285" s="2" t="s">
        <v>267</v>
      </c>
      <c r="G285" s="2">
        <v>-9.5</v>
      </c>
      <c r="H285" s="2">
        <v>-9</v>
      </c>
      <c r="I285" s="2">
        <f t="shared" si="16"/>
        <v>0.80569300000000155</v>
      </c>
      <c r="J285" s="2">
        <v>21.229424000000002</v>
      </c>
      <c r="K285" s="2">
        <v>20.336100999999999</v>
      </c>
      <c r="L285" s="2">
        <v>21.778676999999998</v>
      </c>
      <c r="M285" s="2">
        <v>20.923231999999999</v>
      </c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>
        <f t="shared" si="19"/>
        <v>21.066858499999999</v>
      </c>
      <c r="AA285" s="2">
        <f t="shared" si="17"/>
        <v>0.52147584173214567</v>
      </c>
      <c r="AC285" s="2">
        <v>1</v>
      </c>
    </row>
    <row r="286" spans="1:29">
      <c r="A286" s="9" t="s">
        <v>553</v>
      </c>
      <c r="B286" s="2">
        <v>-16.960615000000001</v>
      </c>
      <c r="C286" s="2" t="s">
        <v>553</v>
      </c>
      <c r="D286" s="2">
        <v>-26.321773</v>
      </c>
      <c r="E286" s="2">
        <f t="shared" si="18"/>
        <v>9.3611579999999996</v>
      </c>
      <c r="F286" s="2" t="s">
        <v>267</v>
      </c>
      <c r="G286" s="2">
        <v>-9.5</v>
      </c>
      <c r="H286" s="2">
        <v>-9</v>
      </c>
      <c r="I286" s="2">
        <f t="shared" si="16"/>
        <v>1.5393849999999993</v>
      </c>
      <c r="J286" s="2">
        <v>21.971691</v>
      </c>
      <c r="K286" s="2">
        <v>22.079243000000002</v>
      </c>
      <c r="L286" s="2">
        <v>22.679003999999999</v>
      </c>
      <c r="M286" s="2">
        <v>21.762564999999999</v>
      </c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>
        <f t="shared" si="19"/>
        <v>22.12312575</v>
      </c>
      <c r="AA286" s="2">
        <f t="shared" si="17"/>
        <v>0.34053739241041864</v>
      </c>
      <c r="AC286" s="2">
        <v>1</v>
      </c>
    </row>
    <row r="287" spans="1:29">
      <c r="A287" s="9" t="s">
        <v>554</v>
      </c>
      <c r="B287" s="2">
        <v>-16.765111000000001</v>
      </c>
      <c r="C287" s="2" t="s">
        <v>554</v>
      </c>
      <c r="D287" s="2">
        <v>-25.854949999999999</v>
      </c>
      <c r="E287" s="2">
        <f t="shared" si="18"/>
        <v>9.0898389999999978</v>
      </c>
      <c r="F287" s="2" t="s">
        <v>267</v>
      </c>
      <c r="G287" s="2">
        <v>-9.5</v>
      </c>
      <c r="H287" s="2">
        <v>-9</v>
      </c>
      <c r="I287" s="2">
        <f t="shared" si="16"/>
        <v>1.734888999999999</v>
      </c>
      <c r="J287" s="2">
        <v>21.115984000000001</v>
      </c>
      <c r="K287" s="2">
        <v>20.829008999999999</v>
      </c>
      <c r="L287" s="2">
        <v>21.814945000000002</v>
      </c>
      <c r="M287" s="2">
        <v>22.356452999999998</v>
      </c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>
        <f t="shared" si="19"/>
        <v>21.529097749999998</v>
      </c>
      <c r="AA287" s="2">
        <f t="shared" si="17"/>
        <v>0.59728816084674496</v>
      </c>
      <c r="AC287" s="2">
        <v>1</v>
      </c>
    </row>
    <row r="288" spans="1:29">
      <c r="A288" s="9" t="s">
        <v>555</v>
      </c>
      <c r="B288" s="2">
        <v>-16.491219999999998</v>
      </c>
      <c r="C288" s="2" t="s">
        <v>555</v>
      </c>
      <c r="D288" s="2">
        <v>-25.800543000000001</v>
      </c>
      <c r="E288" s="2">
        <f t="shared" si="18"/>
        <v>9.3093230000000027</v>
      </c>
      <c r="F288" s="2" t="s">
        <v>267</v>
      </c>
      <c r="G288" s="2">
        <v>-9.5</v>
      </c>
      <c r="H288" s="2">
        <v>-9</v>
      </c>
      <c r="I288" s="2">
        <f t="shared" si="16"/>
        <v>2.0087800000000016</v>
      </c>
      <c r="J288" s="2">
        <v>21.537338999999999</v>
      </c>
      <c r="K288" s="2">
        <v>22.587403999999999</v>
      </c>
      <c r="L288" s="2">
        <v>21.831755000000001</v>
      </c>
      <c r="M288" s="2">
        <v>20.905287999999999</v>
      </c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>
        <f t="shared" si="19"/>
        <v>21.715446499999999</v>
      </c>
      <c r="AA288" s="2">
        <f t="shared" si="17"/>
        <v>0.60454872129072468</v>
      </c>
      <c r="AC288" s="2">
        <v>1</v>
      </c>
    </row>
    <row r="289" spans="1:29">
      <c r="A289" s="9" t="s">
        <v>556</v>
      </c>
      <c r="B289" s="2">
        <v>-17.185514999999999</v>
      </c>
      <c r="C289" s="2" t="s">
        <v>556</v>
      </c>
      <c r="D289" s="2">
        <v>-27.019413</v>
      </c>
      <c r="E289" s="2">
        <f t="shared" si="18"/>
        <v>9.8338980000000014</v>
      </c>
      <c r="F289" s="2" t="s">
        <v>267</v>
      </c>
      <c r="G289" s="2">
        <v>-9.5</v>
      </c>
      <c r="H289" s="2">
        <v>-9</v>
      </c>
      <c r="I289" s="2">
        <f t="shared" si="16"/>
        <v>1.3144850000000012</v>
      </c>
      <c r="J289" s="2">
        <v>21.522288</v>
      </c>
      <c r="K289" s="2">
        <v>21.608816000000001</v>
      </c>
      <c r="L289" s="2">
        <v>21.281984999999999</v>
      </c>
      <c r="M289" s="2">
        <v>20.977048</v>
      </c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>
        <f t="shared" si="19"/>
        <v>21.347534249999999</v>
      </c>
      <c r="AA289" s="2">
        <f t="shared" si="17"/>
        <v>0.24513455062309689</v>
      </c>
      <c r="AC289" s="2">
        <v>1</v>
      </c>
    </row>
    <row r="290" spans="1:29">
      <c r="A290" s="9" t="s">
        <v>557</v>
      </c>
      <c r="B290" s="2">
        <v>-17.539255000000001</v>
      </c>
      <c r="C290" s="2" t="s">
        <v>557</v>
      </c>
      <c r="D290" s="2">
        <v>-27.693325000000002</v>
      </c>
      <c r="E290" s="2">
        <f t="shared" si="18"/>
        <v>10.154070000000001</v>
      </c>
      <c r="F290" s="2" t="s">
        <v>267</v>
      </c>
      <c r="G290" s="2">
        <v>-9.5</v>
      </c>
      <c r="H290" s="2">
        <v>-9</v>
      </c>
      <c r="I290" s="2">
        <f t="shared" si="16"/>
        <v>0.96074499999999929</v>
      </c>
      <c r="J290" s="2">
        <v>20.784751</v>
      </c>
      <c r="K290" s="2">
        <v>21.012739</v>
      </c>
      <c r="L290" s="2">
        <v>20.544487</v>
      </c>
      <c r="M290" s="2">
        <v>21.071435000000001</v>
      </c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>
        <f t="shared" si="19"/>
        <v>20.853352999999998</v>
      </c>
      <c r="AA290" s="2">
        <f t="shared" si="17"/>
        <v>0.20800726915182574</v>
      </c>
      <c r="AC290" s="2">
        <v>1</v>
      </c>
    </row>
    <row r="291" spans="1:29">
      <c r="A291" s="9" t="s">
        <v>558</v>
      </c>
      <c r="B291" s="2">
        <v>-17.370867000000001</v>
      </c>
      <c r="C291" s="2" t="s">
        <v>558</v>
      </c>
      <c r="D291" s="2">
        <v>-27.147845</v>
      </c>
      <c r="E291" s="2">
        <f t="shared" si="18"/>
        <v>9.7769779999999997</v>
      </c>
      <c r="F291" s="2" t="s">
        <v>267</v>
      </c>
      <c r="G291" s="2">
        <v>-9.5</v>
      </c>
      <c r="H291" s="2">
        <v>-9</v>
      </c>
      <c r="I291" s="2">
        <f t="shared" si="16"/>
        <v>1.1291329999999995</v>
      </c>
      <c r="J291" s="2">
        <v>21.079826000000001</v>
      </c>
      <c r="K291" s="2">
        <v>21.348658</v>
      </c>
      <c r="L291" s="2">
        <v>20.727471000000001</v>
      </c>
      <c r="M291" s="2">
        <v>20.506862000000002</v>
      </c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>
        <f t="shared" si="19"/>
        <v>20.915704250000001</v>
      </c>
      <c r="AA291" s="2">
        <f t="shared" si="17"/>
        <v>0.32286554486842844</v>
      </c>
      <c r="AC291" s="2">
        <v>1</v>
      </c>
    </row>
    <row r="292" spans="1:29">
      <c r="A292" s="9" t="s">
        <v>559</v>
      </c>
      <c r="B292" s="2">
        <v>-17.767133000000001</v>
      </c>
      <c r="C292" s="2" t="s">
        <v>559</v>
      </c>
      <c r="D292" s="2">
        <v>-27.939243000000001</v>
      </c>
      <c r="E292" s="2">
        <f t="shared" si="18"/>
        <v>10.17211</v>
      </c>
      <c r="F292" s="2" t="s">
        <v>267</v>
      </c>
      <c r="G292" s="2">
        <v>-9.5</v>
      </c>
      <c r="H292" s="2">
        <v>-9</v>
      </c>
      <c r="I292" s="2">
        <f t="shared" si="16"/>
        <v>0.73286699999999882</v>
      </c>
      <c r="J292" s="2">
        <v>21.607322</v>
      </c>
      <c r="K292" s="2">
        <v>22.311444999999999</v>
      </c>
      <c r="L292" s="2">
        <v>22.026689999999999</v>
      </c>
      <c r="M292" s="2">
        <v>21.587289999999999</v>
      </c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>
        <f t="shared" si="19"/>
        <v>21.88318675</v>
      </c>
      <c r="AA292" s="2">
        <f t="shared" si="17"/>
        <v>0.30317262343702356</v>
      </c>
      <c r="AC292" s="2">
        <v>1</v>
      </c>
    </row>
    <row r="293" spans="1:29">
      <c r="A293" t="s">
        <v>560</v>
      </c>
      <c r="B293" s="2">
        <v>-12.504576</v>
      </c>
      <c r="C293" s="2" t="s">
        <v>560</v>
      </c>
      <c r="D293" s="2">
        <v>-20.796762999999999</v>
      </c>
      <c r="E293" s="2">
        <f t="shared" si="18"/>
        <v>8.2921869999999984</v>
      </c>
      <c r="F293" s="2" t="s">
        <v>267</v>
      </c>
      <c r="G293" s="2">
        <v>-6.5</v>
      </c>
      <c r="H293" s="2">
        <v>-9</v>
      </c>
      <c r="I293" s="2">
        <f t="shared" si="16"/>
        <v>2.9954239999999999</v>
      </c>
      <c r="J293" s="2">
        <v>23.806328000000001</v>
      </c>
      <c r="K293" s="2">
        <v>22.638973</v>
      </c>
      <c r="L293" s="2">
        <v>23.043576000000002</v>
      </c>
      <c r="M293" s="2">
        <v>22.315522000000001</v>
      </c>
      <c r="N293" s="2">
        <v>21.821472</v>
      </c>
      <c r="O293" s="2">
        <v>22.936577</v>
      </c>
      <c r="P293" s="2">
        <v>22.962175999999999</v>
      </c>
      <c r="Q293" s="2">
        <v>23.056950000000001</v>
      </c>
      <c r="R293" s="2"/>
      <c r="S293" s="2"/>
      <c r="T293" s="2"/>
      <c r="U293" s="2"/>
      <c r="V293" s="2"/>
      <c r="W293" s="2"/>
      <c r="X293" s="2"/>
      <c r="Y293" s="2"/>
      <c r="Z293" s="2">
        <f t="shared" si="19"/>
        <v>22.822696750000002</v>
      </c>
      <c r="AA293" s="2">
        <f t="shared" si="17"/>
        <v>0.54738554512307647</v>
      </c>
      <c r="AC293" s="2"/>
    </row>
    <row r="294" spans="1:29">
      <c r="A294" t="s">
        <v>561</v>
      </c>
      <c r="B294" s="2">
        <v>-12.116775000000001</v>
      </c>
      <c r="C294" s="2" t="s">
        <v>561</v>
      </c>
      <c r="D294" s="2">
        <v>-20.895378999999998</v>
      </c>
      <c r="E294" s="2">
        <f t="shared" si="18"/>
        <v>8.7786039999999979</v>
      </c>
      <c r="F294" s="2" t="s">
        <v>267</v>
      </c>
      <c r="G294" s="2">
        <v>-6.5</v>
      </c>
      <c r="H294" s="2">
        <v>-9</v>
      </c>
      <c r="I294" s="2">
        <f t="shared" si="16"/>
        <v>3.3832249999999995</v>
      </c>
      <c r="J294" s="2">
        <v>23.927126999999999</v>
      </c>
      <c r="K294" s="2">
        <v>23.976624000000001</v>
      </c>
      <c r="L294" s="2">
        <v>23.039522999999999</v>
      </c>
      <c r="M294" s="2">
        <v>23.720427000000001</v>
      </c>
      <c r="N294" s="2">
        <v>23.657114</v>
      </c>
      <c r="O294" s="2">
        <v>22.741312000000001</v>
      </c>
      <c r="P294" s="2">
        <v>23.327697000000001</v>
      </c>
      <c r="Q294" s="2">
        <v>22.911798000000001</v>
      </c>
      <c r="R294" s="2">
        <v>22.659768</v>
      </c>
      <c r="S294" s="2">
        <v>24.247337000000002</v>
      </c>
      <c r="T294" s="2">
        <v>23.950638000000001</v>
      </c>
      <c r="U294" s="2">
        <v>23.495014999999999</v>
      </c>
      <c r="V294" s="2">
        <v>23.16076</v>
      </c>
      <c r="W294" s="2">
        <v>23.692333999999999</v>
      </c>
      <c r="X294" s="2">
        <v>22.784897999999998</v>
      </c>
      <c r="Y294" s="2">
        <v>23.136969000000001</v>
      </c>
      <c r="Z294" s="2">
        <f t="shared" si="19"/>
        <v>23.401833812500005</v>
      </c>
      <c r="AA294" s="2">
        <f t="shared" si="17"/>
        <v>0.48443601406728898</v>
      </c>
      <c r="AC294" s="2"/>
    </row>
    <row r="295" spans="1:29">
      <c r="A295" t="s">
        <v>562</v>
      </c>
      <c r="B295" s="2">
        <v>-13.879707</v>
      </c>
      <c r="C295" s="2" t="s">
        <v>562</v>
      </c>
      <c r="D295" s="2">
        <v>-25.758793000000001</v>
      </c>
      <c r="E295" s="2">
        <f t="shared" si="18"/>
        <v>11.879086000000001</v>
      </c>
      <c r="F295" s="2" t="s">
        <v>267</v>
      </c>
      <c r="G295" s="2">
        <v>-6.5</v>
      </c>
      <c r="H295" s="2">
        <v>-9</v>
      </c>
      <c r="I295" s="2">
        <f t="shared" si="16"/>
        <v>1.6202930000000002</v>
      </c>
      <c r="J295" s="2">
        <v>21.820436999999998</v>
      </c>
      <c r="K295" s="2">
        <v>21.968793000000002</v>
      </c>
      <c r="L295" s="2">
        <v>21.624158000000001</v>
      </c>
      <c r="M295" s="2">
        <v>22.048496</v>
      </c>
      <c r="N295" s="2">
        <v>21.501342000000001</v>
      </c>
      <c r="O295" s="2">
        <v>22.067259</v>
      </c>
      <c r="P295" s="2">
        <v>22.328916</v>
      </c>
      <c r="Q295" s="2">
        <v>21.899107999999998</v>
      </c>
      <c r="R295" s="2">
        <v>21.451087999999999</v>
      </c>
      <c r="S295" s="2">
        <v>20.95918</v>
      </c>
      <c r="T295" s="2">
        <v>20.873673</v>
      </c>
      <c r="U295" s="2">
        <v>21.619959999999999</v>
      </c>
      <c r="V295" s="2">
        <v>21.861972000000002</v>
      </c>
      <c r="W295" s="2">
        <v>22.051988999999999</v>
      </c>
      <c r="X295" s="2">
        <v>21.906756000000001</v>
      </c>
      <c r="Y295" s="2">
        <v>21.058250999999998</v>
      </c>
      <c r="Z295" s="2">
        <f t="shared" si="19"/>
        <v>21.690086124999997</v>
      </c>
      <c r="AA295" s="2">
        <f t="shared" si="17"/>
        <v>0.41281218043119738</v>
      </c>
      <c r="AC295" s="2"/>
    </row>
    <row r="296" spans="1:29">
      <c r="A296" t="s">
        <v>563</v>
      </c>
      <c r="B296" s="2">
        <v>-12.447647</v>
      </c>
      <c r="C296" s="2" t="s">
        <v>563</v>
      </c>
      <c r="D296" s="2">
        <v>-24.122539</v>
      </c>
      <c r="E296" s="2">
        <f t="shared" si="18"/>
        <v>11.674892</v>
      </c>
      <c r="F296" s="2" t="s">
        <v>267</v>
      </c>
      <c r="G296" s="2">
        <v>-6.5</v>
      </c>
      <c r="H296" s="2">
        <v>-9</v>
      </c>
      <c r="I296" s="2">
        <f t="shared" si="16"/>
        <v>3.0523530000000001</v>
      </c>
      <c r="J296" s="2">
        <v>24.216214999999998</v>
      </c>
      <c r="K296" s="2">
        <v>23.440639000000001</v>
      </c>
      <c r="L296" s="2">
        <v>23.482036999999998</v>
      </c>
      <c r="M296" s="2">
        <v>23.782118000000001</v>
      </c>
      <c r="N296" s="2">
        <v>23.480968000000001</v>
      </c>
      <c r="O296" s="2">
        <v>23.596983999999999</v>
      </c>
      <c r="P296" s="2">
        <v>23.315041000000001</v>
      </c>
      <c r="Q296" s="2">
        <v>23.759191999999999</v>
      </c>
      <c r="R296" s="2">
        <v>24.846989000000001</v>
      </c>
      <c r="S296" s="2">
        <v>24.168102999999999</v>
      </c>
      <c r="T296" s="2">
        <v>23.012483</v>
      </c>
      <c r="U296" s="2">
        <v>22.690966</v>
      </c>
      <c r="V296" s="2">
        <v>24.125743</v>
      </c>
      <c r="W296" s="2">
        <v>22.093779000000001</v>
      </c>
      <c r="X296" s="2">
        <v>24.087484</v>
      </c>
      <c r="Y296" s="2">
        <v>23.962437999999999</v>
      </c>
      <c r="Z296" s="2">
        <f t="shared" si="19"/>
        <v>23.628823687500002</v>
      </c>
      <c r="AA296" s="2">
        <f t="shared" si="17"/>
        <v>0.63850306520659272</v>
      </c>
      <c r="AC296" s="2"/>
    </row>
    <row r="297" spans="1:29">
      <c r="A297" t="s">
        <v>564</v>
      </c>
      <c r="B297" s="2">
        <v>-14.411778999999999</v>
      </c>
      <c r="C297" s="2" t="s">
        <v>564</v>
      </c>
      <c r="D297" s="2">
        <v>-27.132242999999999</v>
      </c>
      <c r="E297" s="2">
        <f t="shared" si="18"/>
        <v>12.720464</v>
      </c>
      <c r="F297" s="2" t="s">
        <v>267</v>
      </c>
      <c r="G297" s="2">
        <v>-6.5</v>
      </c>
      <c r="H297" s="2">
        <v>-9</v>
      </c>
      <c r="I297" s="2">
        <f t="shared" si="16"/>
        <v>1.0882210000000008</v>
      </c>
      <c r="J297" s="2">
        <v>22.518549</v>
      </c>
      <c r="K297" s="2">
        <v>21.328263</v>
      </c>
      <c r="L297" s="2">
        <v>22.259363</v>
      </c>
      <c r="M297" s="2">
        <v>21.321919000000001</v>
      </c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>
        <f t="shared" si="19"/>
        <v>21.857023500000004</v>
      </c>
      <c r="AA297" s="2">
        <f t="shared" si="17"/>
        <v>0.53977253373319201</v>
      </c>
      <c r="AC297" s="2"/>
    </row>
    <row r="298" spans="1:29">
      <c r="A298" t="s">
        <v>565</v>
      </c>
      <c r="B298" s="2">
        <v>-14.929411</v>
      </c>
      <c r="C298" s="2" t="s">
        <v>565</v>
      </c>
      <c r="D298" s="2">
        <v>-24.063704000000001</v>
      </c>
      <c r="E298" s="2">
        <f t="shared" si="18"/>
        <v>9.1342930000000013</v>
      </c>
      <c r="F298" s="2" t="s">
        <v>267</v>
      </c>
      <c r="G298" s="2">
        <v>-6.5</v>
      </c>
      <c r="H298" s="2">
        <v>-9</v>
      </c>
      <c r="I298" s="2">
        <f t="shared" si="16"/>
        <v>0.57058900000000001</v>
      </c>
      <c r="J298" s="2">
        <v>21.691585</v>
      </c>
      <c r="K298" s="2">
        <v>21.109227000000001</v>
      </c>
      <c r="L298" s="2">
        <v>21.602426000000001</v>
      </c>
      <c r="M298" s="2">
        <v>20.766179000000001</v>
      </c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>
        <f t="shared" si="19"/>
        <v>21.292354250000002</v>
      </c>
      <c r="AA298" s="2">
        <f t="shared" si="17"/>
        <v>0.37614015516119431</v>
      </c>
      <c r="AC298" s="2"/>
    </row>
    <row r="299" spans="1:29">
      <c r="A299" t="s">
        <v>566</v>
      </c>
      <c r="B299" s="2">
        <v>-14.103535000000001</v>
      </c>
      <c r="C299" s="2" t="s">
        <v>566</v>
      </c>
      <c r="D299" s="2">
        <v>-23.758749000000002</v>
      </c>
      <c r="E299" s="2">
        <f t="shared" si="18"/>
        <v>9.6552140000000009</v>
      </c>
      <c r="F299" s="2" t="s">
        <v>267</v>
      </c>
      <c r="G299" s="2">
        <v>-6.5</v>
      </c>
      <c r="H299" s="2">
        <v>-9</v>
      </c>
      <c r="I299" s="2">
        <f t="shared" si="16"/>
        <v>1.3964649999999992</v>
      </c>
      <c r="J299" s="2">
        <v>21.479125</v>
      </c>
      <c r="K299" s="2">
        <v>21.509672999999999</v>
      </c>
      <c r="L299" s="2">
        <v>21.900210000000001</v>
      </c>
      <c r="M299" s="2">
        <v>20.765649</v>
      </c>
      <c r="N299" s="2">
        <v>21.129991</v>
      </c>
      <c r="O299" s="2">
        <v>21.404285000000002</v>
      </c>
      <c r="P299" s="2">
        <v>21.186254999999999</v>
      </c>
      <c r="Q299" s="2">
        <v>20.942298000000001</v>
      </c>
      <c r="R299" s="2">
        <v>21.611163999999999</v>
      </c>
      <c r="S299" s="2">
        <v>21.736332000000001</v>
      </c>
      <c r="T299" s="2">
        <v>20.857410000000002</v>
      </c>
      <c r="U299" s="2">
        <v>21.101642999999999</v>
      </c>
      <c r="V299" s="2">
        <v>21.633098</v>
      </c>
      <c r="W299" s="2">
        <v>21.473452000000002</v>
      </c>
      <c r="X299" s="2">
        <v>21.183475999999999</v>
      </c>
      <c r="Y299" s="2">
        <v>20.963640999999999</v>
      </c>
      <c r="Z299" s="2">
        <f t="shared" si="19"/>
        <v>21.304856375</v>
      </c>
      <c r="AA299" s="2">
        <f t="shared" si="17"/>
        <v>0.32522265786051791</v>
      </c>
      <c r="AC299" s="2"/>
    </row>
    <row r="300" spans="1:29">
      <c r="A300" t="s">
        <v>567</v>
      </c>
      <c r="B300" s="2">
        <v>-14.210756999999999</v>
      </c>
      <c r="C300" s="2" t="s">
        <v>567</v>
      </c>
      <c r="D300" s="2">
        <v>-24.209364000000001</v>
      </c>
      <c r="E300" s="2">
        <f t="shared" si="18"/>
        <v>9.9986070000000016</v>
      </c>
      <c r="F300" s="2" t="s">
        <v>267</v>
      </c>
      <c r="G300" s="2">
        <v>-6.5</v>
      </c>
      <c r="H300" s="2">
        <v>-9</v>
      </c>
      <c r="I300" s="2">
        <f t="shared" si="16"/>
        <v>1.2892430000000008</v>
      </c>
      <c r="J300" s="2">
        <v>22.149511</v>
      </c>
      <c r="K300" s="2">
        <v>21.473025</v>
      </c>
      <c r="L300" s="2">
        <v>21.598634000000001</v>
      </c>
      <c r="M300" s="2">
        <v>22.170763000000001</v>
      </c>
      <c r="N300" s="2">
        <v>21.714765</v>
      </c>
      <c r="O300" s="2">
        <v>22.123101999999999</v>
      </c>
      <c r="P300" s="2">
        <v>22.515394000000001</v>
      </c>
      <c r="Q300" s="2">
        <v>21.883773999999999</v>
      </c>
      <c r="R300" s="2"/>
      <c r="S300" s="2"/>
      <c r="T300" s="2"/>
      <c r="U300" s="2"/>
      <c r="V300" s="2"/>
      <c r="W300" s="2"/>
      <c r="X300" s="2"/>
      <c r="Y300" s="2"/>
      <c r="Z300" s="2">
        <f t="shared" si="19"/>
        <v>21.953620999999995</v>
      </c>
      <c r="AA300" s="2">
        <f t="shared" si="17"/>
        <v>0.32572137838266024</v>
      </c>
      <c r="AC300" s="2"/>
    </row>
    <row r="301" spans="1:29">
      <c r="A301" t="s">
        <v>568</v>
      </c>
      <c r="B301" s="2">
        <v>-15.172105999999999</v>
      </c>
      <c r="C301" s="2" t="s">
        <v>568</v>
      </c>
      <c r="D301" s="2">
        <v>-25.482050000000001</v>
      </c>
      <c r="E301" s="2">
        <f t="shared" si="18"/>
        <v>10.309944000000002</v>
      </c>
      <c r="F301" s="2" t="s">
        <v>267</v>
      </c>
      <c r="G301" s="2">
        <v>-6.5</v>
      </c>
      <c r="H301" s="2">
        <v>-9</v>
      </c>
      <c r="I301" s="2">
        <f t="shared" si="16"/>
        <v>0.32789400000000057</v>
      </c>
      <c r="J301" s="2">
        <v>20.065239999999999</v>
      </c>
      <c r="K301" s="2">
        <v>20.056077999999999</v>
      </c>
      <c r="L301" s="2">
        <v>20.321190000000001</v>
      </c>
      <c r="M301" s="2">
        <v>21.187341</v>
      </c>
      <c r="N301" s="2">
        <v>20.066396000000001</v>
      </c>
      <c r="O301" s="2">
        <v>20.411207000000001</v>
      </c>
      <c r="P301" s="2">
        <v>20.743841</v>
      </c>
      <c r="Q301" s="2">
        <v>20.088526999999999</v>
      </c>
      <c r="R301" s="2"/>
      <c r="S301" s="2"/>
      <c r="T301" s="2"/>
      <c r="U301" s="2"/>
      <c r="V301" s="2"/>
      <c r="W301" s="2"/>
      <c r="X301" s="2"/>
      <c r="Y301" s="2"/>
      <c r="Z301" s="2">
        <f t="shared" si="19"/>
        <v>20.3674775</v>
      </c>
      <c r="AA301" s="2">
        <f t="shared" si="17"/>
        <v>0.38318746239438739</v>
      </c>
      <c r="AC301" s="2"/>
    </row>
    <row r="302" spans="1:29">
      <c r="A302" t="s">
        <v>569</v>
      </c>
      <c r="B302" s="2">
        <v>-13.613357000000001</v>
      </c>
      <c r="C302" s="2" t="s">
        <v>569</v>
      </c>
      <c r="D302" s="2">
        <v>-23.489146999999999</v>
      </c>
      <c r="E302" s="2">
        <f t="shared" si="18"/>
        <v>9.8757899999999985</v>
      </c>
      <c r="F302" s="2" t="s">
        <v>267</v>
      </c>
      <c r="G302" s="2">
        <v>-6.5</v>
      </c>
      <c r="H302" s="2">
        <v>-9</v>
      </c>
      <c r="I302" s="2">
        <f t="shared" si="16"/>
        <v>1.8866429999999994</v>
      </c>
      <c r="J302" s="2">
        <v>21.097245000000001</v>
      </c>
      <c r="K302" s="2">
        <v>20.622630999999998</v>
      </c>
      <c r="L302" s="2">
        <v>20.981352999999999</v>
      </c>
      <c r="M302" s="2">
        <v>21.143687</v>
      </c>
      <c r="N302" s="2">
        <v>20.298866</v>
      </c>
      <c r="O302" s="2">
        <v>20.786681999999999</v>
      </c>
      <c r="P302" s="2">
        <v>20.906399</v>
      </c>
      <c r="Q302" s="2">
        <v>21.324971999999999</v>
      </c>
      <c r="R302" s="2">
        <v>20.859012</v>
      </c>
      <c r="S302" s="2">
        <v>20.694507000000002</v>
      </c>
      <c r="T302" s="2">
        <v>21.13813</v>
      </c>
      <c r="U302" s="2">
        <v>20.993687999999999</v>
      </c>
      <c r="V302" s="2">
        <v>20.980571000000001</v>
      </c>
      <c r="W302" s="2">
        <v>20.642275000000001</v>
      </c>
      <c r="X302" s="2">
        <v>20.931307</v>
      </c>
      <c r="Y302" s="2">
        <v>21.126111999999999</v>
      </c>
      <c r="Z302" s="2">
        <f t="shared" si="19"/>
        <v>20.907964812499998</v>
      </c>
      <c r="AA302" s="2">
        <f t="shared" si="17"/>
        <v>0.24623189805476511</v>
      </c>
      <c r="AC302" s="2"/>
    </row>
    <row r="303" spans="1:29">
      <c r="A303" t="s">
        <v>570</v>
      </c>
      <c r="B303" s="2">
        <v>-13.212303</v>
      </c>
      <c r="C303" s="2" t="s">
        <v>570</v>
      </c>
      <c r="D303" s="2">
        <v>-24.108305000000001</v>
      </c>
      <c r="E303" s="2">
        <f t="shared" si="18"/>
        <v>10.896002000000001</v>
      </c>
      <c r="F303" s="2" t="s">
        <v>267</v>
      </c>
      <c r="G303" s="2">
        <v>-6.5</v>
      </c>
      <c r="H303" s="2">
        <v>-9</v>
      </c>
      <c r="I303" s="2">
        <f t="shared" si="16"/>
        <v>2.2876969999999996</v>
      </c>
      <c r="J303" s="2">
        <v>22.582426999999999</v>
      </c>
      <c r="K303" s="2">
        <v>22.678940999999998</v>
      </c>
      <c r="L303" s="2">
        <v>21.907048</v>
      </c>
      <c r="M303" s="2">
        <v>22.338570000000001</v>
      </c>
      <c r="N303" s="2">
        <v>22.442467000000001</v>
      </c>
      <c r="O303" s="2">
        <v>22.781303000000001</v>
      </c>
      <c r="P303" s="2">
        <v>22.518402999999999</v>
      </c>
      <c r="Q303" s="2">
        <v>22.915327999999999</v>
      </c>
      <c r="R303" s="2">
        <v>22.809564999999999</v>
      </c>
      <c r="S303" s="2">
        <v>22.718866999999999</v>
      </c>
      <c r="T303" s="2">
        <v>23.008298</v>
      </c>
      <c r="U303" s="2">
        <v>22.499103000000002</v>
      </c>
      <c r="V303" s="2">
        <v>22.627970000000001</v>
      </c>
      <c r="W303" s="2">
        <v>22.073121</v>
      </c>
      <c r="X303" s="2">
        <v>21.536681999999999</v>
      </c>
      <c r="Y303" s="2">
        <v>22.568349000000001</v>
      </c>
      <c r="Z303" s="2">
        <f t="shared" si="19"/>
        <v>22.500402625</v>
      </c>
      <c r="AA303" s="2">
        <f t="shared" si="17"/>
        <v>0.37123920270390948</v>
      </c>
      <c r="AC303" s="2"/>
    </row>
    <row r="304" spans="1:29">
      <c r="A304" t="s">
        <v>571</v>
      </c>
      <c r="B304" s="2">
        <v>-14.034875</v>
      </c>
      <c r="C304" s="2" t="s">
        <v>571</v>
      </c>
      <c r="D304" s="2">
        <v>-23.744857</v>
      </c>
      <c r="E304" s="2">
        <f t="shared" si="18"/>
        <v>9.7099820000000001</v>
      </c>
      <c r="F304" s="2" t="s">
        <v>267</v>
      </c>
      <c r="G304" s="2">
        <v>-6.5</v>
      </c>
      <c r="H304" s="2">
        <v>-9</v>
      </c>
      <c r="I304" s="2">
        <f t="shared" si="16"/>
        <v>1.4651250000000005</v>
      </c>
      <c r="J304" s="2">
        <v>21.465458999999999</v>
      </c>
      <c r="K304" s="2">
        <v>21.542059999999999</v>
      </c>
      <c r="L304" s="2">
        <v>21.230625</v>
      </c>
      <c r="M304" s="2">
        <v>20.875112999999999</v>
      </c>
      <c r="N304" s="2">
        <v>21.970891000000002</v>
      </c>
      <c r="O304" s="2">
        <v>21.125696999999999</v>
      </c>
      <c r="P304" s="2">
        <v>20.621494999999999</v>
      </c>
      <c r="Q304" s="2">
        <v>21.470445000000002</v>
      </c>
      <c r="R304" s="2"/>
      <c r="S304" s="2"/>
      <c r="T304" s="2"/>
      <c r="U304" s="2"/>
      <c r="V304" s="2"/>
      <c r="W304" s="2"/>
      <c r="X304" s="2"/>
      <c r="Y304" s="2"/>
      <c r="Z304" s="2">
        <f t="shared" si="19"/>
        <v>21.287723125000003</v>
      </c>
      <c r="AA304" s="2">
        <f t="shared" si="17"/>
        <v>0.39370080758376652</v>
      </c>
      <c r="AC304" s="2"/>
    </row>
    <row r="305" spans="1:29">
      <c r="A305" t="s">
        <v>572</v>
      </c>
      <c r="B305" s="2">
        <v>-15.019523</v>
      </c>
      <c r="C305" s="2" t="s">
        <v>572</v>
      </c>
      <c r="D305" s="2">
        <v>-26.172930000000001</v>
      </c>
      <c r="E305" s="2">
        <f t="shared" si="18"/>
        <v>11.153407000000001</v>
      </c>
      <c r="F305" s="2" t="s">
        <v>267</v>
      </c>
      <c r="G305" s="2">
        <v>-6.5</v>
      </c>
      <c r="H305" s="2">
        <v>-9</v>
      </c>
      <c r="I305" s="2">
        <f t="shared" si="16"/>
        <v>0.48047700000000049</v>
      </c>
      <c r="J305" s="2">
        <v>21.938316</v>
      </c>
      <c r="K305" s="2">
        <v>22.272130000000001</v>
      </c>
      <c r="L305" s="2">
        <v>21.666197</v>
      </c>
      <c r="M305" s="2">
        <v>22.326498999999998</v>
      </c>
      <c r="N305" s="2">
        <v>22.002946000000001</v>
      </c>
      <c r="O305" s="2">
        <v>21.913464000000001</v>
      </c>
      <c r="P305" s="2">
        <v>22.398728999999999</v>
      </c>
      <c r="Q305" s="2">
        <v>21.102429000000001</v>
      </c>
      <c r="R305" s="2"/>
      <c r="S305" s="2"/>
      <c r="T305" s="2"/>
      <c r="U305" s="2"/>
      <c r="V305" s="2"/>
      <c r="W305" s="2"/>
      <c r="X305" s="2"/>
      <c r="Y305" s="2"/>
      <c r="Z305" s="2">
        <f t="shared" si="19"/>
        <v>21.95258875</v>
      </c>
      <c r="AA305" s="2">
        <f t="shared" si="17"/>
        <v>0.39528767265870707</v>
      </c>
      <c r="AC305" s="2"/>
    </row>
    <row r="306" spans="1:29">
      <c r="A306" s="9" t="s">
        <v>573</v>
      </c>
      <c r="B306" s="2">
        <v>-17.864118999999999</v>
      </c>
      <c r="C306" s="2" t="s">
        <v>573</v>
      </c>
      <c r="D306" s="2">
        <v>-29.314546</v>
      </c>
      <c r="E306" s="2">
        <f t="shared" si="18"/>
        <v>11.450427000000001</v>
      </c>
      <c r="F306" s="2" t="s">
        <v>267</v>
      </c>
      <c r="G306" s="2">
        <v>-9.5</v>
      </c>
      <c r="H306" s="2">
        <v>-9</v>
      </c>
      <c r="I306" s="2">
        <f t="shared" si="16"/>
        <v>0.63588100000000125</v>
      </c>
      <c r="J306" s="2">
        <v>20.695733000000001</v>
      </c>
      <c r="K306" s="2">
        <v>21.190187999999999</v>
      </c>
      <c r="L306" s="2">
        <v>20.486325999999998</v>
      </c>
      <c r="M306" s="2">
        <v>20.816026999999998</v>
      </c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>
        <f t="shared" si="19"/>
        <v>20.797068499999998</v>
      </c>
      <c r="AA306" s="2">
        <f t="shared" si="17"/>
        <v>0.2557988227440659</v>
      </c>
      <c r="AC306" s="2">
        <v>1</v>
      </c>
    </row>
    <row r="307" spans="1:29">
      <c r="A307" s="9" t="s">
        <v>574</v>
      </c>
      <c r="B307" s="2">
        <v>-17.242104000000001</v>
      </c>
      <c r="C307" s="2" t="s">
        <v>574</v>
      </c>
      <c r="D307" s="2">
        <v>-27.966581999999999</v>
      </c>
      <c r="E307" s="2">
        <f t="shared" si="18"/>
        <v>10.724477999999998</v>
      </c>
      <c r="F307" s="2" t="s">
        <v>267</v>
      </c>
      <c r="G307" s="2">
        <v>-9.5</v>
      </c>
      <c r="H307" s="2">
        <v>-9</v>
      </c>
      <c r="I307" s="2">
        <f t="shared" si="16"/>
        <v>1.2578959999999988</v>
      </c>
      <c r="J307" s="2">
        <v>21.150552999999999</v>
      </c>
      <c r="K307" s="2">
        <v>21.086008</v>
      </c>
      <c r="L307" s="2">
        <v>20.902187000000001</v>
      </c>
      <c r="M307" s="2">
        <v>20.832408999999998</v>
      </c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>
        <f t="shared" si="19"/>
        <v>20.992789249999998</v>
      </c>
      <c r="AA307" s="2">
        <f t="shared" si="17"/>
        <v>0.12991317144611411</v>
      </c>
      <c r="AC307" s="2">
        <v>1</v>
      </c>
    </row>
    <row r="308" spans="1:29">
      <c r="A308" s="9" t="s">
        <v>575</v>
      </c>
      <c r="B308" s="2">
        <v>-16.661335999999999</v>
      </c>
      <c r="C308" s="2" t="s">
        <v>575</v>
      </c>
      <c r="D308" s="2">
        <v>-26.152467000000001</v>
      </c>
      <c r="E308" s="2">
        <f t="shared" si="18"/>
        <v>9.4911310000000029</v>
      </c>
      <c r="F308" s="2" t="s">
        <v>267</v>
      </c>
      <c r="G308" s="2">
        <v>-9.5</v>
      </c>
      <c r="H308" s="2">
        <v>-9</v>
      </c>
      <c r="I308" s="2">
        <f t="shared" si="16"/>
        <v>1.8386640000000014</v>
      </c>
      <c r="J308" s="2">
        <v>23.075472999999999</v>
      </c>
      <c r="K308" s="2">
        <v>23.480098000000002</v>
      </c>
      <c r="L308" s="2">
        <v>23.137446000000001</v>
      </c>
      <c r="M308" s="2">
        <v>23.040955</v>
      </c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>
        <f t="shared" si="19"/>
        <v>23.183492999999999</v>
      </c>
      <c r="AA308" s="2">
        <f t="shared" si="17"/>
        <v>0.17469992421148978</v>
      </c>
      <c r="AC308" s="2">
        <v>1</v>
      </c>
    </row>
    <row r="309" spans="1:29">
      <c r="A309" s="9" t="s">
        <v>576</v>
      </c>
      <c r="B309" s="2">
        <v>-17.179669000000001</v>
      </c>
      <c r="C309" s="2" t="s">
        <v>576</v>
      </c>
      <c r="D309" s="2">
        <v>-29.314347000000001</v>
      </c>
      <c r="E309" s="2">
        <f t="shared" si="18"/>
        <v>12.134678000000001</v>
      </c>
      <c r="F309" s="2" t="s">
        <v>267</v>
      </c>
      <c r="G309" s="2">
        <v>-9.5</v>
      </c>
      <c r="H309" s="2">
        <v>-9</v>
      </c>
      <c r="I309" s="2">
        <f t="shared" si="16"/>
        <v>1.3203309999999995</v>
      </c>
      <c r="J309" s="2">
        <v>22.113150999999998</v>
      </c>
      <c r="K309" s="2">
        <v>21.271442</v>
      </c>
      <c r="L309" s="2">
        <v>22.776509000000001</v>
      </c>
      <c r="M309" s="2">
        <v>22.359964000000002</v>
      </c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>
        <f t="shared" si="19"/>
        <v>22.130266500000001</v>
      </c>
      <c r="AA309" s="2">
        <f t="shared" si="17"/>
        <v>0.54960503374082215</v>
      </c>
      <c r="AC309" s="2">
        <v>1</v>
      </c>
    </row>
    <row r="310" spans="1:29">
      <c r="A310" s="9" t="s">
        <v>577</v>
      </c>
      <c r="B310" s="2">
        <v>-16.585788999999998</v>
      </c>
      <c r="C310" s="2" t="s">
        <v>577</v>
      </c>
      <c r="D310" s="2">
        <v>-25.590107</v>
      </c>
      <c r="E310" s="2">
        <f t="shared" si="18"/>
        <v>9.0043180000000014</v>
      </c>
      <c r="F310" s="2" t="s">
        <v>267</v>
      </c>
      <c r="G310" s="2">
        <v>-9.5</v>
      </c>
      <c r="H310" s="2">
        <v>-9</v>
      </c>
      <c r="I310" s="2">
        <f t="shared" si="16"/>
        <v>1.9142110000000017</v>
      </c>
      <c r="J310" s="2">
        <v>21.118241999999999</v>
      </c>
      <c r="K310" s="2">
        <v>22.054552999999999</v>
      </c>
      <c r="L310" s="2">
        <v>21.729512</v>
      </c>
      <c r="M310" s="2">
        <v>22.155460000000001</v>
      </c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>
        <f t="shared" si="19"/>
        <v>21.76444175</v>
      </c>
      <c r="AA310" s="2">
        <f t="shared" si="17"/>
        <v>0.40492407113703183</v>
      </c>
      <c r="AC310" s="2">
        <v>1</v>
      </c>
    </row>
    <row r="311" spans="1:29">
      <c r="A311" s="9" t="s">
        <v>578</v>
      </c>
      <c r="B311" s="2">
        <v>-17.626926000000001</v>
      </c>
      <c r="C311" s="2" t="s">
        <v>578</v>
      </c>
      <c r="D311" s="2">
        <v>-27.374276999999999</v>
      </c>
      <c r="E311" s="2">
        <f t="shared" si="18"/>
        <v>9.7473509999999983</v>
      </c>
      <c r="F311" s="2" t="s">
        <v>267</v>
      </c>
      <c r="G311" s="2">
        <v>-9.5</v>
      </c>
      <c r="H311" s="2">
        <v>-9</v>
      </c>
      <c r="I311" s="2">
        <f t="shared" si="16"/>
        <v>0.87307399999999902</v>
      </c>
      <c r="J311" s="2">
        <v>21.643863</v>
      </c>
      <c r="K311" s="2">
        <v>22.141833999999999</v>
      </c>
      <c r="L311" s="2">
        <v>21.886126000000001</v>
      </c>
      <c r="M311" s="2">
        <v>22.005420000000001</v>
      </c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>
        <f t="shared" si="19"/>
        <v>21.919310750000001</v>
      </c>
      <c r="AA311" s="2">
        <f t="shared" si="17"/>
        <v>0.18296453914539698</v>
      </c>
      <c r="AC311" s="2">
        <v>1</v>
      </c>
    </row>
    <row r="312" spans="1:29">
      <c r="A312" s="9" t="s">
        <v>579</v>
      </c>
      <c r="B312" s="2">
        <v>-16.672411</v>
      </c>
      <c r="C312" s="2" t="s">
        <v>579</v>
      </c>
      <c r="D312" s="2">
        <v>-27.578163</v>
      </c>
      <c r="E312" s="2">
        <f t="shared" si="18"/>
        <v>10.905752</v>
      </c>
      <c r="F312" s="2" t="s">
        <v>267</v>
      </c>
      <c r="G312" s="2">
        <v>-9.5</v>
      </c>
      <c r="H312" s="2">
        <v>-9</v>
      </c>
      <c r="I312" s="2">
        <f t="shared" si="16"/>
        <v>1.8275889999999997</v>
      </c>
      <c r="J312" s="2">
        <v>23.735617999999999</v>
      </c>
      <c r="K312" s="2">
        <v>24.1313</v>
      </c>
      <c r="L312" s="2">
        <v>22.732384</v>
      </c>
      <c r="M312" s="2">
        <v>23.411339000000002</v>
      </c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>
        <f t="shared" si="19"/>
        <v>23.502660249999998</v>
      </c>
      <c r="AA312" s="2">
        <f t="shared" si="17"/>
        <v>0.51262128335174229</v>
      </c>
      <c r="AC312" s="2">
        <v>1</v>
      </c>
    </row>
    <row r="313" spans="1:29">
      <c r="A313" s="9" t="s">
        <v>580</v>
      </c>
      <c r="B313" s="2">
        <v>-17.564163000000001</v>
      </c>
      <c r="C313" s="2" t="s">
        <v>580</v>
      </c>
      <c r="D313" s="2">
        <v>-28.871617000000001</v>
      </c>
      <c r="E313" s="2">
        <f t="shared" si="18"/>
        <v>11.307454</v>
      </c>
      <c r="F313" s="2" t="s">
        <v>267</v>
      </c>
      <c r="G313" s="2">
        <v>-9.5</v>
      </c>
      <c r="H313" s="2">
        <v>-9</v>
      </c>
      <c r="I313" s="2">
        <f t="shared" si="16"/>
        <v>0.93583699999999936</v>
      </c>
      <c r="J313" s="2">
        <v>22.737886</v>
      </c>
      <c r="K313" s="2">
        <v>22.288869999999999</v>
      </c>
      <c r="L313" s="2">
        <v>22.452304000000002</v>
      </c>
      <c r="M313" s="2">
        <v>22.817595000000001</v>
      </c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>
        <f t="shared" si="19"/>
        <v>22.57416375</v>
      </c>
      <c r="AA313" s="2">
        <f t="shared" si="17"/>
        <v>0.21348657515213354</v>
      </c>
      <c r="AC313" s="2">
        <v>1</v>
      </c>
    </row>
    <row r="314" spans="1:29">
      <c r="A314" s="9" t="s">
        <v>581</v>
      </c>
      <c r="B314" s="2">
        <v>-16.900621000000001</v>
      </c>
      <c r="C314" s="2" t="s">
        <v>581</v>
      </c>
      <c r="D314" s="2">
        <v>-30.899096</v>
      </c>
      <c r="E314" s="2">
        <f t="shared" si="18"/>
        <v>13.998474999999999</v>
      </c>
      <c r="F314" s="2" t="s">
        <v>267</v>
      </c>
      <c r="G314" s="2">
        <v>-9.5</v>
      </c>
      <c r="H314" s="2">
        <v>-9</v>
      </c>
      <c r="I314" s="2">
        <f t="shared" si="16"/>
        <v>1.599378999999999</v>
      </c>
      <c r="J314" s="2">
        <v>21.696617</v>
      </c>
      <c r="K314" s="2">
        <v>22.472541</v>
      </c>
      <c r="L314" s="2">
        <v>21.731418999999999</v>
      </c>
      <c r="M314" s="2">
        <v>22.434705000000001</v>
      </c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>
        <f t="shared" si="19"/>
        <v>22.083820500000002</v>
      </c>
      <c r="AA314" s="2">
        <f t="shared" si="17"/>
        <v>0.37024887814651147</v>
      </c>
      <c r="AC314" s="2">
        <v>1</v>
      </c>
    </row>
    <row r="315" spans="1:29">
      <c r="A315" s="9" t="s">
        <v>582</v>
      </c>
      <c r="B315" s="2">
        <v>-19.354758</v>
      </c>
      <c r="C315" s="2" t="s">
        <v>582</v>
      </c>
      <c r="D315" s="2">
        <v>-30.648506999999999</v>
      </c>
      <c r="E315" s="2">
        <f t="shared" si="18"/>
        <v>11.293748999999998</v>
      </c>
      <c r="F315" s="2" t="s">
        <v>267</v>
      </c>
      <c r="G315" s="2">
        <v>-9.5</v>
      </c>
      <c r="H315" s="2">
        <v>-9</v>
      </c>
      <c r="I315" s="2">
        <f t="shared" si="16"/>
        <v>-0.85475800000000035</v>
      </c>
      <c r="J315" s="2">
        <v>26.057265000000001</v>
      </c>
      <c r="K315" s="2">
        <v>24.330646000000002</v>
      </c>
      <c r="L315" s="2">
        <v>25.620086000000001</v>
      </c>
      <c r="M315" s="2">
        <v>26.631074000000002</v>
      </c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>
        <f t="shared" si="19"/>
        <v>25.65976775</v>
      </c>
      <c r="AA315" s="2">
        <f t="shared" si="17"/>
        <v>0.84699161192020522</v>
      </c>
      <c r="AC315" s="2">
        <v>1</v>
      </c>
    </row>
    <row r="316" spans="1:29">
      <c r="A316" s="9" t="s">
        <v>583</v>
      </c>
      <c r="B316" s="2">
        <v>-19.283355</v>
      </c>
      <c r="C316" s="2" t="s">
        <v>583</v>
      </c>
      <c r="D316" s="2">
        <v>-30.525057</v>
      </c>
      <c r="E316" s="2">
        <f t="shared" si="18"/>
        <v>11.241702</v>
      </c>
      <c r="F316" s="2" t="s">
        <v>267</v>
      </c>
      <c r="G316" s="2">
        <v>-9.5</v>
      </c>
      <c r="H316" s="2">
        <v>-9</v>
      </c>
      <c r="I316" s="2">
        <f t="shared" si="16"/>
        <v>-0.78335500000000025</v>
      </c>
      <c r="J316" s="2">
        <v>23.966170000000002</v>
      </c>
      <c r="K316" s="2">
        <v>25.812778000000002</v>
      </c>
      <c r="L316" s="2">
        <v>21.374034000000002</v>
      </c>
      <c r="M316" s="2">
        <v>22.249617000000001</v>
      </c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>
        <f t="shared" si="19"/>
        <v>23.350649750000002</v>
      </c>
      <c r="AA316" s="2">
        <f t="shared" si="17"/>
        <v>1.7000164438417025</v>
      </c>
      <c r="AC316" s="2">
        <v>1</v>
      </c>
    </row>
    <row r="317" spans="1:29">
      <c r="A317" s="9" t="s">
        <v>584</v>
      </c>
      <c r="B317" s="2">
        <v>-16.027716000000002</v>
      </c>
      <c r="C317" s="2" t="s">
        <v>584</v>
      </c>
      <c r="D317" s="2">
        <v>-25.331703000000001</v>
      </c>
      <c r="E317" s="2">
        <f t="shared" si="18"/>
        <v>9.3039869999999993</v>
      </c>
      <c r="F317" s="2" t="s">
        <v>267</v>
      </c>
      <c r="G317" s="2">
        <v>-9.5</v>
      </c>
      <c r="H317" s="2">
        <v>-9</v>
      </c>
      <c r="I317" s="2">
        <f t="shared" si="16"/>
        <v>2.4722839999999984</v>
      </c>
      <c r="J317" s="2">
        <v>22.064872000000001</v>
      </c>
      <c r="K317" s="2">
        <v>21.991371999999998</v>
      </c>
      <c r="L317" s="2">
        <v>21.010290000000001</v>
      </c>
      <c r="M317" s="2">
        <v>21.140605999999998</v>
      </c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>
        <f t="shared" si="19"/>
        <v>21.551785000000002</v>
      </c>
      <c r="AA317" s="2">
        <f t="shared" si="17"/>
        <v>0.47926506371839783</v>
      </c>
      <c r="AC317" s="2">
        <v>1</v>
      </c>
    </row>
    <row r="318" spans="1:29">
      <c r="A318" s="9" t="s">
        <v>585</v>
      </c>
      <c r="B318" s="2">
        <v>-20.302909</v>
      </c>
      <c r="C318" s="2" t="s">
        <v>585</v>
      </c>
      <c r="D318" s="2">
        <v>-30.362651</v>
      </c>
      <c r="E318" s="2">
        <f t="shared" si="18"/>
        <v>10.059742</v>
      </c>
      <c r="F318" s="2" t="s">
        <v>267</v>
      </c>
      <c r="G318" s="2">
        <v>-9.5</v>
      </c>
      <c r="H318" s="2">
        <v>-9</v>
      </c>
      <c r="I318" s="2">
        <f t="shared" si="16"/>
        <v>-1.8029089999999997</v>
      </c>
      <c r="J318" s="2">
        <v>22.053304000000001</v>
      </c>
      <c r="K318" s="2">
        <v>21.391496</v>
      </c>
      <c r="L318" s="2">
        <v>21.589032</v>
      </c>
      <c r="M318" s="2">
        <v>21.388086000000001</v>
      </c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>
        <f t="shared" si="19"/>
        <v>21.605479500000001</v>
      </c>
      <c r="AA318" s="2">
        <f t="shared" si="17"/>
        <v>0.27104712467161501</v>
      </c>
      <c r="AC318" s="2">
        <v>1</v>
      </c>
    </row>
    <row r="319" spans="1:29">
      <c r="A319" s="9" t="s">
        <v>586</v>
      </c>
      <c r="B319" s="2">
        <v>-20.657274999999998</v>
      </c>
      <c r="C319" s="2" t="s">
        <v>586</v>
      </c>
      <c r="D319" s="2">
        <v>-30.636614999999999</v>
      </c>
      <c r="E319" s="2">
        <f t="shared" si="18"/>
        <v>9.9793400000000005</v>
      </c>
      <c r="F319" s="2" t="s">
        <v>267</v>
      </c>
      <c r="G319" s="2">
        <v>-9.5</v>
      </c>
      <c r="H319" s="2">
        <v>-9</v>
      </c>
      <c r="I319" s="2">
        <f t="shared" si="16"/>
        <v>-2.1572749999999985</v>
      </c>
      <c r="J319" s="2">
        <v>22.277356999999999</v>
      </c>
      <c r="K319" s="2">
        <v>24.27674</v>
      </c>
      <c r="L319" s="2">
        <v>22.728366000000001</v>
      </c>
      <c r="M319" s="2">
        <v>22.601616</v>
      </c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>
        <f t="shared" si="19"/>
        <v>22.971019750000004</v>
      </c>
      <c r="AA319" s="2">
        <f t="shared" si="17"/>
        <v>0.77159143251152551</v>
      </c>
      <c r="AC319" s="2">
        <v>1</v>
      </c>
    </row>
    <row r="320" spans="1:29">
      <c r="A320" s="9" t="s">
        <v>587</v>
      </c>
      <c r="B320" s="2">
        <v>-16.881139000000001</v>
      </c>
      <c r="C320" s="2" t="s">
        <v>587</v>
      </c>
      <c r="D320" s="2">
        <v>-27.717141000000002</v>
      </c>
      <c r="E320" s="2">
        <f t="shared" si="18"/>
        <v>10.836002000000001</v>
      </c>
      <c r="F320" s="2" t="s">
        <v>267</v>
      </c>
      <c r="G320" s="2">
        <v>-9.5</v>
      </c>
      <c r="H320" s="2">
        <v>-9</v>
      </c>
      <c r="I320" s="2">
        <f t="shared" si="16"/>
        <v>1.618860999999999</v>
      </c>
      <c r="J320" s="2">
        <v>21.683631999999999</v>
      </c>
      <c r="K320" s="2">
        <v>21.643066999999999</v>
      </c>
      <c r="L320" s="2">
        <v>20.447313999999999</v>
      </c>
      <c r="M320" s="2">
        <v>20.402647000000002</v>
      </c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>
        <f t="shared" si="19"/>
        <v>21.044165</v>
      </c>
      <c r="AA320" s="2">
        <f t="shared" si="17"/>
        <v>0.6195518764030169</v>
      </c>
      <c r="AC320" s="2">
        <v>1</v>
      </c>
    </row>
    <row r="321" spans="1:29">
      <c r="A321" s="9" t="s">
        <v>588</v>
      </c>
      <c r="B321" s="2">
        <v>-16.776762999999999</v>
      </c>
      <c r="C321" s="2" t="s">
        <v>588</v>
      </c>
      <c r="D321" s="2">
        <v>-26.605699000000001</v>
      </c>
      <c r="E321" s="2">
        <f t="shared" si="18"/>
        <v>9.8289360000000023</v>
      </c>
      <c r="F321" s="2" t="s">
        <v>267</v>
      </c>
      <c r="G321" s="2">
        <v>-9.5</v>
      </c>
      <c r="H321" s="2">
        <v>-9</v>
      </c>
      <c r="I321" s="2">
        <f t="shared" si="16"/>
        <v>1.723237000000001</v>
      </c>
      <c r="J321" s="2">
        <v>21.149145000000001</v>
      </c>
      <c r="K321" s="2">
        <v>21.068531</v>
      </c>
      <c r="L321" s="2">
        <v>21.211413</v>
      </c>
      <c r="M321" s="2">
        <v>20.339092999999998</v>
      </c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>
        <f t="shared" si="19"/>
        <v>20.942045499999999</v>
      </c>
      <c r="AA321" s="2">
        <f t="shared" si="17"/>
        <v>0.35178095170254831</v>
      </c>
      <c r="AC321" s="2">
        <v>1</v>
      </c>
    </row>
    <row r="322" spans="1:29">
      <c r="A322" s="9" t="s">
        <v>589</v>
      </c>
      <c r="B322" s="2">
        <v>-17.293741000000001</v>
      </c>
      <c r="C322" s="2" t="s">
        <v>589</v>
      </c>
      <c r="D322" s="2">
        <v>-26.619049</v>
      </c>
      <c r="E322" s="2">
        <f t="shared" si="18"/>
        <v>9.3253079999999997</v>
      </c>
      <c r="F322" s="2" t="s">
        <v>267</v>
      </c>
      <c r="G322" s="2">
        <v>-9.5</v>
      </c>
      <c r="H322" s="2">
        <v>-9</v>
      </c>
      <c r="I322" s="2">
        <f t="shared" si="16"/>
        <v>1.2062589999999993</v>
      </c>
      <c r="J322" s="2">
        <v>20.183095999999999</v>
      </c>
      <c r="K322" s="2">
        <v>20.394615999999999</v>
      </c>
      <c r="L322" s="2">
        <v>21.316084</v>
      </c>
      <c r="M322" s="2">
        <v>20.605668999999999</v>
      </c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>
        <f t="shared" si="19"/>
        <v>20.624866249999997</v>
      </c>
      <c r="AA322" s="2">
        <f t="shared" si="17"/>
        <v>0.42612399713368387</v>
      </c>
      <c r="AC322" s="2">
        <v>1</v>
      </c>
    </row>
    <row r="323" spans="1:29">
      <c r="A323" s="9" t="s">
        <v>590</v>
      </c>
      <c r="B323" s="2">
        <v>-17.277031000000001</v>
      </c>
      <c r="C323" s="2" t="s">
        <v>590</v>
      </c>
      <c r="D323" s="2">
        <v>-27.148001000000001</v>
      </c>
      <c r="E323" s="2">
        <f t="shared" si="18"/>
        <v>9.8709699999999998</v>
      </c>
      <c r="F323" s="2" t="s">
        <v>267</v>
      </c>
      <c r="G323" s="2">
        <v>-9.5</v>
      </c>
      <c r="H323" s="2">
        <v>-9</v>
      </c>
      <c r="I323" s="2">
        <f t="shared" ref="I323:I370" si="20">B323-G323-H323</f>
        <v>1.2229689999999991</v>
      </c>
      <c r="J323" s="2">
        <v>26.109076999999999</v>
      </c>
      <c r="K323" s="2">
        <v>20.527571999999999</v>
      </c>
      <c r="L323" s="2">
        <v>24.424607999999999</v>
      </c>
      <c r="M323" s="2">
        <v>25.107662999999999</v>
      </c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>
        <f t="shared" si="19"/>
        <v>24.04223</v>
      </c>
      <c r="AA323" s="2">
        <f t="shared" ref="AA323:AA370" si="21">_xlfn.STDEV.P(J323:Y323)</f>
        <v>2.1157763226972977</v>
      </c>
      <c r="AC323" s="2">
        <v>1</v>
      </c>
    </row>
    <row r="324" spans="1:29">
      <c r="A324" t="s">
        <v>591</v>
      </c>
      <c r="B324" s="2">
        <v>-15.948763</v>
      </c>
      <c r="C324" s="2" t="s">
        <v>591</v>
      </c>
      <c r="D324" s="2">
        <v>-25.932493999999998</v>
      </c>
      <c r="E324" s="2">
        <f t="shared" ref="E324:E370" si="22">B324-D324</f>
        <v>9.9837309999999988</v>
      </c>
      <c r="F324" s="2" t="s">
        <v>267</v>
      </c>
      <c r="G324" s="2">
        <v>-6.5</v>
      </c>
      <c r="H324" s="2">
        <v>-9</v>
      </c>
      <c r="I324" s="2">
        <f t="shared" si="20"/>
        <v>-0.44876299999999958</v>
      </c>
      <c r="J324" s="2">
        <v>21.715765999999999</v>
      </c>
      <c r="K324" s="2">
        <v>21.893563</v>
      </c>
      <c r="L324" s="2">
        <v>24.495697</v>
      </c>
      <c r="M324" s="2">
        <v>21.914359000000001</v>
      </c>
      <c r="N324" s="2">
        <v>23.224416999999999</v>
      </c>
      <c r="O324" s="2">
        <v>23.421904000000001</v>
      </c>
      <c r="P324" s="2">
        <v>21.554715000000002</v>
      </c>
      <c r="Q324" s="2">
        <v>21.718305000000001</v>
      </c>
      <c r="R324" s="2">
        <v>20.679423</v>
      </c>
      <c r="S324" s="2">
        <v>23.145924999999998</v>
      </c>
      <c r="T324" s="2">
        <v>21.669691</v>
      </c>
      <c r="U324" s="2">
        <v>24.052607999999999</v>
      </c>
      <c r="V324" s="2">
        <v>23.911840000000002</v>
      </c>
      <c r="W324" s="2">
        <v>20.088636000000001</v>
      </c>
      <c r="X324" s="2">
        <v>20.935517000000001</v>
      </c>
      <c r="Y324" s="2">
        <v>23.065405999999999</v>
      </c>
      <c r="Z324" s="2">
        <f t="shared" ref="Z324:Z370" si="23">AVERAGE(J324:Y324)</f>
        <v>22.34298575</v>
      </c>
      <c r="AA324" s="2">
        <f t="shared" si="21"/>
        <v>1.2549999194830899</v>
      </c>
      <c r="AC324" s="2"/>
    </row>
    <row r="325" spans="1:29">
      <c r="A325" t="s">
        <v>592</v>
      </c>
      <c r="B325" s="2">
        <v>-13.637337</v>
      </c>
      <c r="C325" s="2" t="s">
        <v>592</v>
      </c>
      <c r="D325" s="2">
        <v>-23.603313</v>
      </c>
      <c r="E325" s="2">
        <f t="shared" si="22"/>
        <v>9.9659759999999995</v>
      </c>
      <c r="F325" s="2" t="s">
        <v>267</v>
      </c>
      <c r="G325" s="2">
        <v>-6.5</v>
      </c>
      <c r="H325" s="2">
        <v>-9</v>
      </c>
      <c r="I325" s="2">
        <f t="shared" si="20"/>
        <v>1.8626629999999995</v>
      </c>
      <c r="J325" s="2">
        <v>22.006027</v>
      </c>
      <c r="K325" s="2">
        <v>22.017854</v>
      </c>
      <c r="L325" s="2">
        <v>21.766030000000001</v>
      </c>
      <c r="M325" s="2">
        <v>21.469156000000002</v>
      </c>
      <c r="N325" s="2">
        <v>21.205939000000001</v>
      </c>
      <c r="O325" s="2">
        <v>22.240214999999999</v>
      </c>
      <c r="P325" s="2">
        <v>21.158560000000001</v>
      </c>
      <c r="Q325" s="2">
        <v>21.576701</v>
      </c>
      <c r="R325" s="2"/>
      <c r="S325" s="2"/>
      <c r="T325" s="2"/>
      <c r="U325" s="2"/>
      <c r="V325" s="2"/>
      <c r="W325" s="2"/>
      <c r="X325" s="2"/>
      <c r="Y325" s="2"/>
      <c r="Z325" s="2">
        <f t="shared" si="23"/>
        <v>21.680060249999997</v>
      </c>
      <c r="AA325" s="2">
        <f t="shared" si="21"/>
        <v>0.36970263205505716</v>
      </c>
      <c r="AC325" s="2"/>
    </row>
    <row r="326" spans="1:29">
      <c r="A326" t="s">
        <v>593</v>
      </c>
      <c r="B326" s="2">
        <v>-13.699132000000001</v>
      </c>
      <c r="C326" s="2" t="s">
        <v>593</v>
      </c>
      <c r="D326" s="2">
        <v>-23.941336</v>
      </c>
      <c r="E326" s="2">
        <f t="shared" si="22"/>
        <v>10.242203999999999</v>
      </c>
      <c r="F326" s="2" t="s">
        <v>267</v>
      </c>
      <c r="G326" s="2">
        <v>-6.5</v>
      </c>
      <c r="H326" s="2">
        <v>-9</v>
      </c>
      <c r="I326" s="2">
        <f t="shared" si="20"/>
        <v>1.8008679999999995</v>
      </c>
      <c r="J326" s="2">
        <v>21.378914000000002</v>
      </c>
      <c r="K326" s="2">
        <v>22.116796999999998</v>
      </c>
      <c r="L326" s="2">
        <v>21.759848999999999</v>
      </c>
      <c r="M326" s="2">
        <v>21.104175000000001</v>
      </c>
      <c r="N326" s="2">
        <v>22.230550000000001</v>
      </c>
      <c r="O326" s="2">
        <v>21.692491</v>
      </c>
      <c r="P326" s="2">
        <v>21.415624000000001</v>
      </c>
      <c r="Q326" s="2">
        <v>21.361281999999999</v>
      </c>
      <c r="R326" s="2">
        <v>21.995874000000001</v>
      </c>
      <c r="S326" s="2">
        <v>21.585131000000001</v>
      </c>
      <c r="T326" s="2">
        <v>21.464535000000001</v>
      </c>
      <c r="U326" s="2">
        <v>22.803104999999999</v>
      </c>
      <c r="V326" s="2">
        <v>20.512167999999999</v>
      </c>
      <c r="W326" s="2">
        <v>21.55217</v>
      </c>
      <c r="X326" s="2">
        <v>22.161584000000001</v>
      </c>
      <c r="Y326" s="2">
        <v>21.644638</v>
      </c>
      <c r="Z326" s="2">
        <f t="shared" si="23"/>
        <v>21.673680437499996</v>
      </c>
      <c r="AA326" s="2">
        <f t="shared" si="21"/>
        <v>0.50765423088086825</v>
      </c>
      <c r="AC326" s="2"/>
    </row>
    <row r="327" spans="1:29">
      <c r="A327" t="s">
        <v>594</v>
      </c>
      <c r="B327" s="2">
        <v>-14.866089000000001</v>
      </c>
      <c r="C327" s="2" t="s">
        <v>594</v>
      </c>
      <c r="D327" s="2">
        <v>-24.775911000000001</v>
      </c>
      <c r="E327" s="2">
        <f t="shared" si="22"/>
        <v>9.9098220000000001</v>
      </c>
      <c r="F327" s="2" t="s">
        <v>267</v>
      </c>
      <c r="G327" s="2">
        <v>-6.5</v>
      </c>
      <c r="H327" s="2">
        <v>-9</v>
      </c>
      <c r="I327" s="2">
        <f t="shared" si="20"/>
        <v>0.63391099999999945</v>
      </c>
      <c r="J327" s="2">
        <v>20.771298999999999</v>
      </c>
      <c r="K327" s="2">
        <v>21.430706000000001</v>
      </c>
      <c r="L327" s="2">
        <v>21.107946999999999</v>
      </c>
      <c r="M327" s="2">
        <v>20.348966000000001</v>
      </c>
      <c r="N327" s="2">
        <v>20.696355000000001</v>
      </c>
      <c r="O327" s="2">
        <v>21.573831999999999</v>
      </c>
      <c r="P327" s="2">
        <v>21.570288000000001</v>
      </c>
      <c r="Q327" s="2">
        <v>21.098082999999999</v>
      </c>
      <c r="R327" s="2">
        <v>20.986643999999998</v>
      </c>
      <c r="S327" s="2">
        <v>21.377016000000001</v>
      </c>
      <c r="T327" s="2">
        <v>21.745715000000001</v>
      </c>
      <c r="U327" s="2">
        <v>21.600439999999999</v>
      </c>
      <c r="V327" s="2">
        <v>20.613845999999999</v>
      </c>
      <c r="W327" s="2">
        <v>21.135399</v>
      </c>
      <c r="X327" s="2">
        <v>21.122529</v>
      </c>
      <c r="Y327" s="2">
        <v>21.082547999999999</v>
      </c>
      <c r="Z327" s="2">
        <f t="shared" si="23"/>
        <v>21.141350812499997</v>
      </c>
      <c r="AA327" s="2">
        <f t="shared" si="21"/>
        <v>0.3839087418948382</v>
      </c>
      <c r="AC327" s="2"/>
    </row>
    <row r="328" spans="1:29">
      <c r="A328" t="s">
        <v>595</v>
      </c>
      <c r="B328" s="2">
        <v>-12.573402</v>
      </c>
      <c r="C328" s="2" t="s">
        <v>595</v>
      </c>
      <c r="D328" s="2">
        <v>-23.601081000000001</v>
      </c>
      <c r="E328" s="2">
        <f t="shared" si="22"/>
        <v>11.027679000000001</v>
      </c>
      <c r="F328" s="2" t="s">
        <v>267</v>
      </c>
      <c r="G328" s="2">
        <v>-6.5</v>
      </c>
      <c r="H328" s="2">
        <v>-9</v>
      </c>
      <c r="I328" s="2">
        <f t="shared" si="20"/>
        <v>2.9265980000000003</v>
      </c>
      <c r="J328" s="2">
        <v>22.770596000000001</v>
      </c>
      <c r="K328" s="2">
        <v>22.132390999999998</v>
      </c>
      <c r="L328" s="2">
        <v>22.914550999999999</v>
      </c>
      <c r="M328" s="2">
        <v>22.769646000000002</v>
      </c>
      <c r="N328" s="2">
        <v>23.993872</v>
      </c>
      <c r="O328" s="2">
        <v>22.322154999999999</v>
      </c>
      <c r="P328" s="2">
        <v>22.630274</v>
      </c>
      <c r="Q328" s="2">
        <v>23.283577000000001</v>
      </c>
      <c r="R328" s="2">
        <v>23.072901000000002</v>
      </c>
      <c r="S328" s="2">
        <v>22.738551999999999</v>
      </c>
      <c r="T328" s="2">
        <v>23.055814000000002</v>
      </c>
      <c r="U328" s="2">
        <v>23.953949999999999</v>
      </c>
      <c r="V328" s="2">
        <v>23.872684</v>
      </c>
      <c r="W328" s="2">
        <v>22.591933000000001</v>
      </c>
      <c r="X328" s="2">
        <v>23.225224000000001</v>
      </c>
      <c r="Y328" s="2">
        <v>23.117550999999999</v>
      </c>
      <c r="Z328" s="2">
        <f t="shared" si="23"/>
        <v>23.0278544375</v>
      </c>
      <c r="AA328" s="2">
        <f t="shared" si="21"/>
        <v>0.53016131543474221</v>
      </c>
      <c r="AC328" s="2"/>
    </row>
    <row r="329" spans="1:29">
      <c r="A329" t="s">
        <v>596</v>
      </c>
      <c r="B329" s="2">
        <v>-13.532686999999999</v>
      </c>
      <c r="C329" s="2" t="s">
        <v>596</v>
      </c>
      <c r="D329" s="2">
        <v>-22.357032</v>
      </c>
      <c r="E329" s="2">
        <f t="shared" si="22"/>
        <v>8.824345000000001</v>
      </c>
      <c r="F329" s="2" t="s">
        <v>267</v>
      </c>
      <c r="G329" s="2">
        <v>-6.5</v>
      </c>
      <c r="H329" s="2">
        <v>-9</v>
      </c>
      <c r="I329" s="2">
        <f t="shared" si="20"/>
        <v>1.9673130000000008</v>
      </c>
      <c r="J329" s="2">
        <v>21.358864000000001</v>
      </c>
      <c r="K329" s="2">
        <v>21.905007999999999</v>
      </c>
      <c r="L329" s="2">
        <v>20.835251</v>
      </c>
      <c r="M329" s="2">
        <v>21.37857</v>
      </c>
      <c r="N329" s="2">
        <v>20.689934999999998</v>
      </c>
      <c r="O329" s="2">
        <v>21.210955999999999</v>
      </c>
      <c r="P329" s="2">
        <v>20.948952999999999</v>
      </c>
      <c r="Q329" s="2">
        <v>21.199815000000001</v>
      </c>
      <c r="R329" s="2">
        <v>21.572505</v>
      </c>
      <c r="S329" s="2">
        <v>21.198623999999999</v>
      </c>
      <c r="T329" s="2">
        <v>21.383188000000001</v>
      </c>
      <c r="U329" s="2">
        <v>20.068258</v>
      </c>
      <c r="V329" s="2">
        <v>20.157461000000001</v>
      </c>
      <c r="W329" s="2">
        <v>21.280794</v>
      </c>
      <c r="X329" s="2">
        <v>21.703949999999999</v>
      </c>
      <c r="Y329" s="2">
        <v>21.712260000000001</v>
      </c>
      <c r="Z329" s="2">
        <f t="shared" si="23"/>
        <v>21.162774500000001</v>
      </c>
      <c r="AA329" s="2">
        <f t="shared" si="21"/>
        <v>0.50319560714609257</v>
      </c>
      <c r="AC329" s="2"/>
    </row>
    <row r="330" spans="1:29">
      <c r="A330" t="s">
        <v>597</v>
      </c>
      <c r="B330" s="2">
        <v>-13.483703</v>
      </c>
      <c r="C330" s="2" t="s">
        <v>597</v>
      </c>
      <c r="D330" s="2">
        <v>-24.338097000000001</v>
      </c>
      <c r="E330" s="2">
        <f t="shared" si="22"/>
        <v>10.854394000000001</v>
      </c>
      <c r="F330" s="2" t="s">
        <v>267</v>
      </c>
      <c r="G330" s="2">
        <v>-6.5</v>
      </c>
      <c r="H330" s="2">
        <v>-9</v>
      </c>
      <c r="I330" s="2">
        <f t="shared" si="20"/>
        <v>2.0162969999999998</v>
      </c>
      <c r="J330" s="2">
        <v>23.119948999999998</v>
      </c>
      <c r="K330" s="2">
        <v>22.484933999999999</v>
      </c>
      <c r="L330" s="2">
        <v>22.85135</v>
      </c>
      <c r="M330" s="2">
        <v>22.494094</v>
      </c>
      <c r="N330" s="2">
        <v>22.815370000000001</v>
      </c>
      <c r="O330" s="2">
        <v>23.042594999999999</v>
      </c>
      <c r="P330" s="2">
        <v>22.995618</v>
      </c>
      <c r="Q330" s="2">
        <v>22.615528999999999</v>
      </c>
      <c r="R330" s="2">
        <v>22.152387999999998</v>
      </c>
      <c r="S330" s="2">
        <v>21.618130000000001</v>
      </c>
      <c r="T330" s="2">
        <v>22.317924000000001</v>
      </c>
      <c r="U330" s="2">
        <v>23.217873999999998</v>
      </c>
      <c r="V330" s="2">
        <v>22.904123999999999</v>
      </c>
      <c r="W330" s="2">
        <v>23.119994999999999</v>
      </c>
      <c r="X330" s="2">
        <v>22.688768</v>
      </c>
      <c r="Y330" s="2">
        <v>21.3764</v>
      </c>
      <c r="Z330" s="2">
        <f t="shared" si="23"/>
        <v>22.613440125000004</v>
      </c>
      <c r="AA330" s="2">
        <f t="shared" si="21"/>
        <v>0.51525736627095786</v>
      </c>
      <c r="AC330" s="2"/>
    </row>
    <row r="331" spans="1:29">
      <c r="A331" t="s">
        <v>598</v>
      </c>
      <c r="B331" s="2">
        <v>-13.459675000000001</v>
      </c>
      <c r="C331" s="2" t="s">
        <v>598</v>
      </c>
      <c r="D331" s="2">
        <v>-24.019003999999999</v>
      </c>
      <c r="E331" s="2">
        <f t="shared" si="22"/>
        <v>10.559328999999998</v>
      </c>
      <c r="F331" s="2" t="s">
        <v>267</v>
      </c>
      <c r="G331" s="2">
        <v>-6.5</v>
      </c>
      <c r="H331" s="2">
        <v>-9</v>
      </c>
      <c r="I331" s="2">
        <f t="shared" si="20"/>
        <v>2.0403249999999993</v>
      </c>
      <c r="J331" s="2">
        <v>20.517842999999999</v>
      </c>
      <c r="K331" s="2">
        <v>20.758797000000001</v>
      </c>
      <c r="L331" s="2">
        <v>20.415118</v>
      </c>
      <c r="M331" s="2">
        <v>20.593589999999999</v>
      </c>
      <c r="N331" s="2">
        <v>20.251363000000001</v>
      </c>
      <c r="O331" s="2">
        <v>20.095631999999998</v>
      </c>
      <c r="P331" s="2">
        <v>20.752002000000001</v>
      </c>
      <c r="Q331" s="2">
        <v>20.764842000000002</v>
      </c>
      <c r="R331" s="2">
        <v>20.306536999999999</v>
      </c>
      <c r="S331" s="2">
        <v>20.283909999999999</v>
      </c>
      <c r="T331" s="2">
        <v>20.24869</v>
      </c>
      <c r="U331" s="2">
        <v>21.295902999999999</v>
      </c>
      <c r="V331" s="2">
        <v>21.232721000000002</v>
      </c>
      <c r="W331" s="2">
        <v>20.389433</v>
      </c>
      <c r="X331" s="2">
        <v>20.860309000000001</v>
      </c>
      <c r="Y331" s="2">
        <v>20.640245</v>
      </c>
      <c r="Z331" s="2">
        <f t="shared" si="23"/>
        <v>20.587933437500002</v>
      </c>
      <c r="AA331" s="2">
        <f t="shared" si="21"/>
        <v>0.33521068784869673</v>
      </c>
      <c r="AC331" s="2"/>
    </row>
    <row r="332" spans="1:29">
      <c r="A332" t="s">
        <v>599</v>
      </c>
      <c r="B332" s="2">
        <v>-13.800822999999999</v>
      </c>
      <c r="C332" s="2" t="s">
        <v>599</v>
      </c>
      <c r="D332" s="2">
        <v>-25.625071999999999</v>
      </c>
      <c r="E332" s="2">
        <f t="shared" si="22"/>
        <v>11.824249</v>
      </c>
      <c r="F332" s="2" t="s">
        <v>267</v>
      </c>
      <c r="G332" s="2">
        <v>-6.5</v>
      </c>
      <c r="H332" s="2">
        <v>-9</v>
      </c>
      <c r="I332" s="2">
        <f t="shared" si="20"/>
        <v>1.6991770000000006</v>
      </c>
      <c r="J332" s="2">
        <v>23.186755000000002</v>
      </c>
      <c r="K332" s="2">
        <v>23.562086999999998</v>
      </c>
      <c r="L332" s="2">
        <v>23.002950999999999</v>
      </c>
      <c r="M332" s="2">
        <v>22.942271000000002</v>
      </c>
      <c r="N332" s="2">
        <v>22.738759999999999</v>
      </c>
      <c r="O332" s="2">
        <v>22.634353000000001</v>
      </c>
      <c r="P332" s="2">
        <v>23.086684000000002</v>
      </c>
      <c r="Q332" s="2">
        <v>23.045991000000001</v>
      </c>
      <c r="R332" s="2">
        <v>22.729064000000001</v>
      </c>
      <c r="S332" s="2">
        <v>23.193653999999999</v>
      </c>
      <c r="T332" s="2">
        <v>23.395862000000001</v>
      </c>
      <c r="U332" s="2">
        <v>22.182133</v>
      </c>
      <c r="V332" s="2">
        <v>23.111508000000001</v>
      </c>
      <c r="W332" s="2">
        <v>21.085678999999999</v>
      </c>
      <c r="X332" s="2">
        <v>23.287428999999999</v>
      </c>
      <c r="Y332" s="2">
        <v>23.57826</v>
      </c>
      <c r="Z332" s="2">
        <f t="shared" si="23"/>
        <v>22.922715062499996</v>
      </c>
      <c r="AA332" s="2">
        <f t="shared" si="21"/>
        <v>0.58634177660318876</v>
      </c>
      <c r="AC332" s="2"/>
    </row>
    <row r="333" spans="1:29">
      <c r="A333" t="s">
        <v>600</v>
      </c>
      <c r="B333" s="2">
        <v>-13.426372000000001</v>
      </c>
      <c r="C333" s="2" t="s">
        <v>600</v>
      </c>
      <c r="D333" s="2">
        <v>-23.671519</v>
      </c>
      <c r="E333" s="2">
        <f t="shared" si="22"/>
        <v>10.245146999999999</v>
      </c>
      <c r="F333" s="2" t="s">
        <v>267</v>
      </c>
      <c r="G333" s="2">
        <v>-6.5</v>
      </c>
      <c r="H333" s="2">
        <v>-9</v>
      </c>
      <c r="I333" s="2">
        <f t="shared" si="20"/>
        <v>2.0736279999999994</v>
      </c>
      <c r="J333" s="2">
        <v>23.815016</v>
      </c>
      <c r="K333" s="2">
        <v>23.168845999999998</v>
      </c>
      <c r="L333" s="2">
        <v>23.512270000000001</v>
      </c>
      <c r="M333" s="2">
        <v>23.635449000000001</v>
      </c>
      <c r="N333" s="2">
        <v>22.622772999999999</v>
      </c>
      <c r="O333" s="2">
        <v>23.155806999999999</v>
      </c>
      <c r="P333" s="2">
        <v>22.768712000000001</v>
      </c>
      <c r="Q333" s="2">
        <v>22.826028000000001</v>
      </c>
      <c r="R333" s="2"/>
      <c r="S333" s="2"/>
      <c r="T333" s="2"/>
      <c r="U333" s="2"/>
      <c r="V333" s="2"/>
      <c r="W333" s="2"/>
      <c r="X333" s="2"/>
      <c r="Y333" s="2"/>
      <c r="Z333" s="2">
        <f t="shared" si="23"/>
        <v>23.188112625000002</v>
      </c>
      <c r="AA333" s="2">
        <f t="shared" si="21"/>
        <v>0.40715807518454628</v>
      </c>
      <c r="AC333" s="2"/>
    </row>
    <row r="334" spans="1:29">
      <c r="A334" t="s">
        <v>601</v>
      </c>
      <c r="B334" s="2">
        <v>-13.532686999999999</v>
      </c>
      <c r="C334" s="2" t="s">
        <v>601</v>
      </c>
      <c r="D334" s="2">
        <v>-25.346122999999999</v>
      </c>
      <c r="E334" s="2">
        <f t="shared" si="22"/>
        <v>11.813435999999999</v>
      </c>
      <c r="F334" s="2" t="s">
        <v>267</v>
      </c>
      <c r="G334" s="2">
        <v>-6.5</v>
      </c>
      <c r="H334" s="2">
        <v>-9</v>
      </c>
      <c r="I334" s="2">
        <f t="shared" si="20"/>
        <v>1.9673130000000008</v>
      </c>
      <c r="J334" s="2">
        <v>22.771985999999998</v>
      </c>
      <c r="K334" s="2">
        <v>22.873002</v>
      </c>
      <c r="L334" s="2">
        <v>22.307797000000001</v>
      </c>
      <c r="M334" s="2">
        <v>23.197115</v>
      </c>
      <c r="N334" s="2">
        <v>22.523734999999999</v>
      </c>
      <c r="O334" s="2">
        <v>22.947823</v>
      </c>
      <c r="P334" s="2">
        <v>22.427385999999998</v>
      </c>
      <c r="Q334" s="2">
        <v>22.466828</v>
      </c>
      <c r="R334" s="2">
        <v>23.518312000000002</v>
      </c>
      <c r="S334" s="2">
        <v>22.661728</v>
      </c>
      <c r="T334" s="2">
        <v>23.389755000000001</v>
      </c>
      <c r="U334" s="2">
        <v>22.940031999999999</v>
      </c>
      <c r="V334" s="2">
        <v>22.626788000000001</v>
      </c>
      <c r="W334" s="2">
        <v>22.541539</v>
      </c>
      <c r="X334" s="2">
        <v>22.509188000000002</v>
      </c>
      <c r="Y334" s="2">
        <v>23.877749000000001</v>
      </c>
      <c r="Z334" s="2">
        <f t="shared" si="23"/>
        <v>22.848797687499999</v>
      </c>
      <c r="AA334" s="2">
        <f t="shared" si="21"/>
        <v>0.43021998268832212</v>
      </c>
      <c r="AC334" s="2"/>
    </row>
    <row r="335" spans="1:29">
      <c r="A335" t="s">
        <v>602</v>
      </c>
      <c r="B335" s="2">
        <v>-14.982645</v>
      </c>
      <c r="C335" s="2" t="s">
        <v>602</v>
      </c>
      <c r="D335" s="2">
        <v>-24.037395</v>
      </c>
      <c r="E335" s="2">
        <f t="shared" si="22"/>
        <v>9.0547500000000003</v>
      </c>
      <c r="F335" s="2" t="s">
        <v>267</v>
      </c>
      <c r="G335" s="2">
        <v>-6.5</v>
      </c>
      <c r="H335" s="2">
        <v>-9</v>
      </c>
      <c r="I335" s="2">
        <f t="shared" si="20"/>
        <v>0.51735500000000023</v>
      </c>
      <c r="J335" s="2">
        <v>22.711760999999999</v>
      </c>
      <c r="K335" s="2">
        <v>22.491054999999999</v>
      </c>
      <c r="L335" s="2">
        <v>21.865521999999999</v>
      </c>
      <c r="M335" s="2">
        <v>23.232416000000001</v>
      </c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>
        <f t="shared" si="23"/>
        <v>22.575188499999999</v>
      </c>
      <c r="AA335" s="2">
        <f t="shared" si="21"/>
        <v>0.49023081848171346</v>
      </c>
      <c r="AC335" s="2"/>
    </row>
    <row r="336" spans="1:29">
      <c r="A336" t="s">
        <v>603</v>
      </c>
      <c r="B336" s="2">
        <v>-14.065222</v>
      </c>
      <c r="C336" s="2" t="s">
        <v>603</v>
      </c>
      <c r="D336" s="2">
        <v>-24.047215000000001</v>
      </c>
      <c r="E336" s="2">
        <f t="shared" si="22"/>
        <v>9.981993000000001</v>
      </c>
      <c r="F336" s="2" t="s">
        <v>267</v>
      </c>
      <c r="G336" s="2">
        <v>-6.5</v>
      </c>
      <c r="H336" s="2">
        <v>-9</v>
      </c>
      <c r="I336" s="2">
        <f t="shared" si="20"/>
        <v>1.4347779999999997</v>
      </c>
      <c r="J336" s="2">
        <v>21.976721999999999</v>
      </c>
      <c r="K336" s="2">
        <v>22.435502</v>
      </c>
      <c r="L336" s="2">
        <v>21.630555000000001</v>
      </c>
      <c r="M336" s="2">
        <v>21.899930999999999</v>
      </c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>
        <f t="shared" si="23"/>
        <v>21.985677499999998</v>
      </c>
      <c r="AA336" s="2">
        <f t="shared" si="21"/>
        <v>0.28977868022380421</v>
      </c>
      <c r="AC336" s="2"/>
    </row>
    <row r="337" spans="1:29">
      <c r="A337" t="s">
        <v>604</v>
      </c>
      <c r="B337" s="2">
        <v>-14.507375</v>
      </c>
      <c r="C337" s="2" t="s">
        <v>604</v>
      </c>
      <c r="D337" s="2">
        <v>-26.202220000000001</v>
      </c>
      <c r="E337" s="2">
        <f t="shared" si="22"/>
        <v>11.694845000000001</v>
      </c>
      <c r="F337" s="2" t="s">
        <v>267</v>
      </c>
      <c r="G337" s="2">
        <v>-6.5</v>
      </c>
      <c r="H337" s="2">
        <v>-9</v>
      </c>
      <c r="I337" s="2">
        <f t="shared" si="20"/>
        <v>0.99262500000000031</v>
      </c>
      <c r="J337" s="2">
        <v>21.965872000000001</v>
      </c>
      <c r="K337" s="2">
        <v>21.847902999999999</v>
      </c>
      <c r="L337" s="2">
        <v>22.169419000000001</v>
      </c>
      <c r="M337" s="2">
        <v>20.70665</v>
      </c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>
        <f t="shared" si="23"/>
        <v>21.672460999999998</v>
      </c>
      <c r="AA337" s="2">
        <f t="shared" si="21"/>
        <v>0.56934788393608737</v>
      </c>
      <c r="AC337" s="2"/>
    </row>
    <row r="338" spans="1:29">
      <c r="A338" t="s">
        <v>605</v>
      </c>
      <c r="B338" s="2">
        <v>-14.388755</v>
      </c>
      <c r="C338" s="2" t="s">
        <v>605</v>
      </c>
      <c r="D338" s="2">
        <v>-24.188721999999999</v>
      </c>
      <c r="E338" s="2">
        <f t="shared" si="22"/>
        <v>9.7999669999999988</v>
      </c>
      <c r="F338" s="2" t="s">
        <v>267</v>
      </c>
      <c r="G338" s="2">
        <v>-6.5</v>
      </c>
      <c r="H338" s="2">
        <v>-9</v>
      </c>
      <c r="I338" s="2">
        <f t="shared" si="20"/>
        <v>1.1112450000000003</v>
      </c>
      <c r="J338" s="2">
        <v>21.336234999999999</v>
      </c>
      <c r="K338" s="2">
        <v>21.721622</v>
      </c>
      <c r="L338" s="2">
        <v>21.385269000000001</v>
      </c>
      <c r="M338" s="2">
        <v>21.288105999999999</v>
      </c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>
        <f t="shared" si="23"/>
        <v>21.432808000000001</v>
      </c>
      <c r="AA338" s="2">
        <f t="shared" si="21"/>
        <v>0.17024871236664352</v>
      </c>
      <c r="AC338" s="2"/>
    </row>
    <row r="339" spans="1:29">
      <c r="A339" t="s">
        <v>606</v>
      </c>
      <c r="B339" s="2">
        <v>-14.419174</v>
      </c>
      <c r="C339" s="2" t="s">
        <v>606</v>
      </c>
      <c r="D339" s="2">
        <v>-24.369561000000001</v>
      </c>
      <c r="E339" s="2">
        <f t="shared" si="22"/>
        <v>9.950387000000001</v>
      </c>
      <c r="F339" s="2" t="s">
        <v>267</v>
      </c>
      <c r="G339" s="2">
        <v>-6.5</v>
      </c>
      <c r="H339" s="2">
        <v>-9</v>
      </c>
      <c r="I339" s="2">
        <f t="shared" si="20"/>
        <v>1.0808260000000001</v>
      </c>
      <c r="J339" s="2">
        <v>22.038039999999999</v>
      </c>
      <c r="K339" s="2">
        <v>21.495450999999999</v>
      </c>
      <c r="L339" s="2">
        <v>21.063257</v>
      </c>
      <c r="M339" s="2">
        <v>21.818266999999999</v>
      </c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>
        <f t="shared" si="23"/>
        <v>21.603753749999996</v>
      </c>
      <c r="AA339" s="2">
        <f t="shared" si="21"/>
        <v>0.36690826639050683</v>
      </c>
      <c r="AC339" s="2"/>
    </row>
    <row r="340" spans="1:29">
      <c r="A340" t="s">
        <v>607</v>
      </c>
      <c r="B340" s="2">
        <v>-14.324703</v>
      </c>
      <c r="C340" s="2" t="s">
        <v>607</v>
      </c>
      <c r="D340" s="2">
        <v>-23.831809</v>
      </c>
      <c r="E340" s="2">
        <f t="shared" si="22"/>
        <v>9.5071060000000003</v>
      </c>
      <c r="F340" s="2" t="s">
        <v>267</v>
      </c>
      <c r="G340" s="2">
        <v>-6.5</v>
      </c>
      <c r="H340" s="2">
        <v>-9</v>
      </c>
      <c r="I340" s="2">
        <f t="shared" si="20"/>
        <v>1.1752970000000005</v>
      </c>
      <c r="J340" s="2">
        <v>21.712779999999999</v>
      </c>
      <c r="K340" s="2">
        <v>21.251719999999999</v>
      </c>
      <c r="L340" s="2">
        <v>21.230322999999999</v>
      </c>
      <c r="M340" s="2">
        <v>22.421192999999999</v>
      </c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>
        <f t="shared" si="23"/>
        <v>21.654004</v>
      </c>
      <c r="AA340" s="2">
        <f t="shared" si="21"/>
        <v>0.48305579033741025</v>
      </c>
      <c r="AC340" s="2"/>
    </row>
    <row r="341" spans="1:29">
      <c r="A341" t="s">
        <v>608</v>
      </c>
      <c r="B341" s="2">
        <v>-14.077997999999999</v>
      </c>
      <c r="C341" s="2" t="s">
        <v>608</v>
      </c>
      <c r="D341" s="2">
        <v>-24.201439000000001</v>
      </c>
      <c r="E341" s="2">
        <f t="shared" si="22"/>
        <v>10.123441000000001</v>
      </c>
      <c r="F341" s="2" t="s">
        <v>267</v>
      </c>
      <c r="G341" s="2">
        <v>-6.5</v>
      </c>
      <c r="H341" s="2">
        <v>-9</v>
      </c>
      <c r="I341" s="2">
        <f t="shared" si="20"/>
        <v>1.4220020000000009</v>
      </c>
      <c r="J341" s="2">
        <v>21.605892999999998</v>
      </c>
      <c r="K341" s="2">
        <v>21.098278000000001</v>
      </c>
      <c r="L341" s="2">
        <v>21.549119999999998</v>
      </c>
      <c r="M341" s="2">
        <v>21.973841</v>
      </c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>
        <f t="shared" si="23"/>
        <v>21.556783000000003</v>
      </c>
      <c r="AA341" s="2">
        <f t="shared" si="21"/>
        <v>0.3108997925610435</v>
      </c>
      <c r="AC341" s="2"/>
    </row>
    <row r="342" spans="1:29">
      <c r="A342" t="s">
        <v>609</v>
      </c>
      <c r="B342" s="2">
        <v>-13.572383</v>
      </c>
      <c r="C342" s="2" t="s">
        <v>609</v>
      </c>
      <c r="D342" s="2">
        <v>-25.847961000000002</v>
      </c>
      <c r="E342" s="2">
        <f t="shared" si="22"/>
        <v>12.275578000000001</v>
      </c>
      <c r="F342" s="2" t="s">
        <v>267</v>
      </c>
      <c r="G342" s="2">
        <v>-6.5</v>
      </c>
      <c r="H342" s="2">
        <v>-9</v>
      </c>
      <c r="I342" s="2">
        <f t="shared" si="20"/>
        <v>1.9276169999999997</v>
      </c>
      <c r="J342" s="2">
        <v>23.461797000000001</v>
      </c>
      <c r="K342" s="2">
        <v>22.713933000000001</v>
      </c>
      <c r="L342" s="2">
        <v>23.326021999999998</v>
      </c>
      <c r="M342" s="2">
        <v>23.252656000000002</v>
      </c>
      <c r="N342" s="2">
        <v>22.250986999999999</v>
      </c>
      <c r="O342" s="2">
        <v>22.312384999999999</v>
      </c>
      <c r="P342" s="2">
        <v>23.027847000000001</v>
      </c>
      <c r="Q342" s="2">
        <v>22.691067</v>
      </c>
      <c r="R342" s="2">
        <v>22.098493999999999</v>
      </c>
      <c r="S342" s="2">
        <v>22.893840999999998</v>
      </c>
      <c r="T342" s="2">
        <v>23.050547999999999</v>
      </c>
      <c r="U342" s="2">
        <v>22.78632</v>
      </c>
      <c r="V342" s="2">
        <v>22.604921999999998</v>
      </c>
      <c r="W342" s="2">
        <v>22.935866999999998</v>
      </c>
      <c r="X342" s="2">
        <v>22.550018999999999</v>
      </c>
      <c r="Y342" s="2">
        <v>22.639319</v>
      </c>
      <c r="Z342" s="2">
        <f t="shared" si="23"/>
        <v>22.7872515</v>
      </c>
      <c r="AA342" s="2">
        <f t="shared" si="21"/>
        <v>0.37383533479745507</v>
      </c>
      <c r="AC342" s="2"/>
    </row>
    <row r="343" spans="1:29">
      <c r="A343" t="s">
        <v>610</v>
      </c>
      <c r="B343" s="2">
        <v>-13.938758999999999</v>
      </c>
      <c r="C343" s="2" t="s">
        <v>610</v>
      </c>
      <c r="D343" s="2">
        <v>-24.684850000000001</v>
      </c>
      <c r="E343" s="2">
        <f t="shared" si="22"/>
        <v>10.746091000000002</v>
      </c>
      <c r="F343" s="2" t="s">
        <v>267</v>
      </c>
      <c r="G343" s="2">
        <v>-6.5</v>
      </c>
      <c r="H343" s="2">
        <v>-9</v>
      </c>
      <c r="I343" s="2">
        <f t="shared" si="20"/>
        <v>1.5612410000000008</v>
      </c>
      <c r="J343" s="2">
        <v>21.941786</v>
      </c>
      <c r="K343" s="2">
        <v>21.509564999999998</v>
      </c>
      <c r="L343" s="2">
        <v>22.127559000000002</v>
      </c>
      <c r="M343" s="2">
        <v>22.004490000000001</v>
      </c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>
        <f t="shared" si="23"/>
        <v>21.895850000000003</v>
      </c>
      <c r="AA343" s="2">
        <f t="shared" si="21"/>
        <v>0.23281856004300971</v>
      </c>
      <c r="AC343" s="2"/>
    </row>
    <row r="344" spans="1:29">
      <c r="A344" t="s">
        <v>611</v>
      </c>
      <c r="B344" s="2">
        <v>-14.685665</v>
      </c>
      <c r="C344" s="2" t="s">
        <v>611</v>
      </c>
      <c r="D344" s="2">
        <v>-23.545159000000002</v>
      </c>
      <c r="E344" s="2">
        <f t="shared" si="22"/>
        <v>8.8594940000000015</v>
      </c>
      <c r="F344" s="2" t="s">
        <v>267</v>
      </c>
      <c r="G344" s="2">
        <v>-6.5</v>
      </c>
      <c r="H344" s="2">
        <v>-9</v>
      </c>
      <c r="I344" s="2">
        <f t="shared" si="20"/>
        <v>0.81433499999999981</v>
      </c>
      <c r="J344" s="2">
        <v>20.528987000000001</v>
      </c>
      <c r="K344" s="2">
        <v>21.668818000000002</v>
      </c>
      <c r="L344" s="2">
        <v>20.726026000000001</v>
      </c>
      <c r="M344" s="2">
        <v>21.351293999999999</v>
      </c>
      <c r="N344" s="2">
        <v>20.293786999999998</v>
      </c>
      <c r="O344" s="2">
        <v>20.153272999999999</v>
      </c>
      <c r="P344" s="2">
        <v>20.703351000000001</v>
      </c>
      <c r="Q344" s="2">
        <v>21.113457</v>
      </c>
      <c r="R344" s="2"/>
      <c r="S344" s="2"/>
      <c r="T344" s="2"/>
      <c r="U344" s="2"/>
      <c r="V344" s="2"/>
      <c r="W344" s="2"/>
      <c r="X344" s="2"/>
      <c r="Y344" s="2"/>
      <c r="Z344" s="2">
        <f t="shared" si="23"/>
        <v>20.817374125000001</v>
      </c>
      <c r="AA344" s="2">
        <f t="shared" si="21"/>
        <v>0.48956343340226099</v>
      </c>
      <c r="AC344" s="2"/>
    </row>
    <row r="345" spans="1:29">
      <c r="A345" t="s">
        <v>612</v>
      </c>
      <c r="B345" s="2">
        <v>-14.248105000000001</v>
      </c>
      <c r="C345" s="2" t="s">
        <v>612</v>
      </c>
      <c r="D345" s="2">
        <v>-28.319576999999999</v>
      </c>
      <c r="E345" s="2">
        <f t="shared" si="22"/>
        <v>14.071471999999998</v>
      </c>
      <c r="F345" s="2" t="s">
        <v>267</v>
      </c>
      <c r="G345" s="2">
        <v>-6.5</v>
      </c>
      <c r="H345" s="2">
        <v>-9</v>
      </c>
      <c r="I345" s="2">
        <f t="shared" si="20"/>
        <v>1.2518949999999993</v>
      </c>
      <c r="J345" s="2">
        <v>20.401064000000002</v>
      </c>
      <c r="K345" s="2">
        <v>20.895503999999999</v>
      </c>
      <c r="L345" s="2">
        <v>20.066392</v>
      </c>
      <c r="M345" s="2">
        <v>21.079926</v>
      </c>
      <c r="N345" s="2">
        <v>20.620124000000001</v>
      </c>
      <c r="O345" s="2">
        <v>20.664892999999999</v>
      </c>
      <c r="P345" s="2">
        <v>20.178909999999998</v>
      </c>
      <c r="Q345" s="2">
        <v>20.295448</v>
      </c>
      <c r="R345" s="2">
        <v>21.049198000000001</v>
      </c>
      <c r="S345" s="2">
        <v>20.763271</v>
      </c>
      <c r="T345" s="2">
        <v>20.911667000000001</v>
      </c>
      <c r="U345" s="2">
        <v>20.472380000000001</v>
      </c>
      <c r="V345" s="2">
        <v>20.912277</v>
      </c>
      <c r="W345" s="2">
        <v>20.598745999999998</v>
      </c>
      <c r="X345" s="2">
        <v>20.518160000000002</v>
      </c>
      <c r="Y345" s="2">
        <v>20.93187</v>
      </c>
      <c r="Z345" s="2">
        <f t="shared" si="23"/>
        <v>20.647489375000003</v>
      </c>
      <c r="AA345" s="2">
        <f t="shared" si="21"/>
        <v>0.29966428807435386</v>
      </c>
      <c r="AC345" s="2"/>
    </row>
    <row r="346" spans="1:29">
      <c r="A346" t="s">
        <v>613</v>
      </c>
      <c r="B346" s="2">
        <v>-13.456381</v>
      </c>
      <c r="C346" s="2" t="s">
        <v>613</v>
      </c>
      <c r="D346" s="2">
        <v>-26.097905999999998</v>
      </c>
      <c r="E346" s="2">
        <f t="shared" si="22"/>
        <v>12.641524999999998</v>
      </c>
      <c r="F346" s="2" t="s">
        <v>267</v>
      </c>
      <c r="G346" s="2">
        <v>-6.5</v>
      </c>
      <c r="H346" s="2">
        <v>-9</v>
      </c>
      <c r="I346" s="2">
        <f t="shared" si="20"/>
        <v>2.0436189999999996</v>
      </c>
      <c r="J346" s="2">
        <v>20.228707</v>
      </c>
      <c r="K346" s="2">
        <v>22.468485999999999</v>
      </c>
      <c r="L346" s="2">
        <v>21.814157000000002</v>
      </c>
      <c r="M346" s="2">
        <v>20.533714</v>
      </c>
      <c r="N346" s="2">
        <v>21.946715999999999</v>
      </c>
      <c r="O346" s="2">
        <v>21.768377999999998</v>
      </c>
      <c r="P346" s="2">
        <v>22.194369999999999</v>
      </c>
      <c r="Q346" s="2">
        <v>21.623177999999999</v>
      </c>
      <c r="R346" s="2">
        <v>21.500831999999999</v>
      </c>
      <c r="S346" s="2">
        <v>21.394833999999999</v>
      </c>
      <c r="T346" s="2">
        <v>20.512723999999999</v>
      </c>
      <c r="U346" s="2">
        <v>21.340519</v>
      </c>
      <c r="V346" s="2">
        <v>21.752723</v>
      </c>
      <c r="W346" s="2">
        <v>21.984362999999998</v>
      </c>
      <c r="X346" s="2">
        <v>21.021805000000001</v>
      </c>
      <c r="Y346" s="2">
        <v>22.163252</v>
      </c>
      <c r="Z346" s="2">
        <f t="shared" si="23"/>
        <v>21.515547374999993</v>
      </c>
      <c r="AA346" s="2">
        <f t="shared" si="21"/>
        <v>0.62897982728223023</v>
      </c>
      <c r="AC346" s="2"/>
    </row>
    <row r="347" spans="1:29">
      <c r="A347" t="s">
        <v>614</v>
      </c>
      <c r="B347" s="2">
        <v>-13.684642999999999</v>
      </c>
      <c r="C347" s="2" t="s">
        <v>614</v>
      </c>
      <c r="D347" s="2">
        <v>-27.124904000000001</v>
      </c>
      <c r="E347" s="2">
        <f t="shared" si="22"/>
        <v>13.440261000000001</v>
      </c>
      <c r="F347" s="2" t="s">
        <v>267</v>
      </c>
      <c r="G347" s="2">
        <v>-6.5</v>
      </c>
      <c r="H347" s="2">
        <v>-9</v>
      </c>
      <c r="I347" s="2">
        <f t="shared" si="20"/>
        <v>1.8153570000000006</v>
      </c>
      <c r="J347" s="2">
        <v>21.180123999999999</v>
      </c>
      <c r="K347" s="2">
        <v>20.893785999999999</v>
      </c>
      <c r="L347" s="2">
        <v>20.738602</v>
      </c>
      <c r="M347" s="2">
        <v>21.197212</v>
      </c>
      <c r="N347" s="2">
        <v>22.478272</v>
      </c>
      <c r="O347" s="2">
        <v>22.411822000000001</v>
      </c>
      <c r="P347" s="2">
        <v>21.909946999999999</v>
      </c>
      <c r="Q347" s="2">
        <v>22.615181</v>
      </c>
      <c r="R347" s="2">
        <v>20.851068000000001</v>
      </c>
      <c r="S347" s="2">
        <v>21.854161000000001</v>
      </c>
      <c r="T347" s="2">
        <v>21.675857000000001</v>
      </c>
      <c r="U347" s="2">
        <v>20.649370000000001</v>
      </c>
      <c r="V347" s="2">
        <v>21.636087</v>
      </c>
      <c r="W347" s="2">
        <v>21.284268000000001</v>
      </c>
      <c r="X347" s="2">
        <v>21.240071</v>
      </c>
      <c r="Y347" s="2">
        <v>20.776606000000001</v>
      </c>
      <c r="Z347" s="2">
        <f t="shared" si="23"/>
        <v>21.462027124999999</v>
      </c>
      <c r="AA347" s="2">
        <f t="shared" si="21"/>
        <v>0.62626047733499768</v>
      </c>
      <c r="AC347" s="2"/>
    </row>
    <row r="348" spans="1:29">
      <c r="A348" t="s">
        <v>615</v>
      </c>
      <c r="B348" s="2">
        <v>-14.443781</v>
      </c>
      <c r="C348" s="2" t="s">
        <v>615</v>
      </c>
      <c r="D348" s="2">
        <v>-26.357752999999999</v>
      </c>
      <c r="E348" s="2">
        <f t="shared" si="22"/>
        <v>11.913971999999999</v>
      </c>
      <c r="F348" s="2" t="s">
        <v>267</v>
      </c>
      <c r="G348" s="2">
        <v>-6.5</v>
      </c>
      <c r="H348" s="2">
        <v>-9</v>
      </c>
      <c r="I348" s="2">
        <f t="shared" si="20"/>
        <v>1.0562190000000005</v>
      </c>
      <c r="J348" s="2">
        <v>23.166132000000001</v>
      </c>
      <c r="K348" s="2">
        <v>22.774595000000001</v>
      </c>
      <c r="L348" s="2">
        <v>22.412427999999998</v>
      </c>
      <c r="M348" s="2">
        <v>23.228217000000001</v>
      </c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>
        <f t="shared" si="23"/>
        <v>22.895343</v>
      </c>
      <c r="AA348" s="2">
        <f t="shared" si="21"/>
        <v>0.32860263203678169</v>
      </c>
      <c r="AC348" s="2"/>
    </row>
    <row r="349" spans="1:29">
      <c r="A349" t="s">
        <v>616</v>
      </c>
      <c r="B349" s="2">
        <v>-15.123723999999999</v>
      </c>
      <c r="C349" s="2" t="s">
        <v>616</v>
      </c>
      <c r="D349" s="2">
        <v>-27.421433</v>
      </c>
      <c r="E349" s="2">
        <f t="shared" si="22"/>
        <v>12.297709000000001</v>
      </c>
      <c r="F349" s="2" t="s">
        <v>267</v>
      </c>
      <c r="G349" s="2">
        <v>-6.5</v>
      </c>
      <c r="H349" s="2">
        <v>-9</v>
      </c>
      <c r="I349" s="2">
        <f t="shared" si="20"/>
        <v>0.37627600000000072</v>
      </c>
      <c r="J349" s="2">
        <v>21.704515000000001</v>
      </c>
      <c r="K349" s="2">
        <v>22.600127000000001</v>
      </c>
      <c r="L349" s="2">
        <v>21.771201999999999</v>
      </c>
      <c r="M349" s="2">
        <v>21.965593999999999</v>
      </c>
      <c r="N349" s="2">
        <v>21.346609999999998</v>
      </c>
      <c r="O349" s="2">
        <v>21.858537999999999</v>
      </c>
      <c r="P349" s="2">
        <v>21.761220999999999</v>
      </c>
      <c r="Q349" s="2">
        <v>21.368898000000002</v>
      </c>
      <c r="R349" s="2"/>
      <c r="S349" s="2"/>
      <c r="T349" s="2"/>
      <c r="U349" s="2"/>
      <c r="V349" s="2"/>
      <c r="W349" s="2"/>
      <c r="X349" s="2"/>
      <c r="Y349" s="2"/>
      <c r="Z349" s="2">
        <f t="shared" si="23"/>
        <v>21.797088125000002</v>
      </c>
      <c r="AA349" s="2">
        <f t="shared" si="21"/>
        <v>0.36637504719461922</v>
      </c>
      <c r="AC349" s="2"/>
    </row>
    <row r="350" spans="1:29">
      <c r="A350" t="s">
        <v>617</v>
      </c>
      <c r="B350" s="2">
        <v>-13.655906</v>
      </c>
      <c r="C350" s="2" t="s">
        <v>617</v>
      </c>
      <c r="D350" s="2">
        <v>-28.313393000000001</v>
      </c>
      <c r="E350" s="2">
        <f t="shared" si="22"/>
        <v>14.657487000000001</v>
      </c>
      <c r="F350" s="2" t="s">
        <v>267</v>
      </c>
      <c r="G350" s="2">
        <v>-6.5</v>
      </c>
      <c r="H350" s="2">
        <v>-9</v>
      </c>
      <c r="I350" s="2">
        <f t="shared" si="20"/>
        <v>1.8440940000000001</v>
      </c>
      <c r="J350" s="2">
        <v>21.890212999999999</v>
      </c>
      <c r="K350" s="2">
        <v>21.260470999999999</v>
      </c>
      <c r="L350" s="2">
        <v>22.299379999999999</v>
      </c>
      <c r="M350" s="2">
        <v>21.820174000000002</v>
      </c>
      <c r="N350" s="2">
        <v>23.161856</v>
      </c>
      <c r="O350" s="2">
        <v>22.274321</v>
      </c>
      <c r="P350" s="2">
        <v>22.291678000000001</v>
      </c>
      <c r="Q350" s="2">
        <v>22.292455</v>
      </c>
      <c r="R350" s="2">
        <v>22.072341999999999</v>
      </c>
      <c r="S350" s="2">
        <v>22.195316999999999</v>
      </c>
      <c r="T350" s="2">
        <v>22.363520999999999</v>
      </c>
      <c r="U350" s="2">
        <v>21.502006999999999</v>
      </c>
      <c r="V350" s="2">
        <v>21.461613</v>
      </c>
      <c r="W350" s="2">
        <v>22.251242000000001</v>
      </c>
      <c r="X350" s="2">
        <v>22.084240999999999</v>
      </c>
      <c r="Y350" s="2">
        <v>21.611457000000001</v>
      </c>
      <c r="Z350" s="2">
        <f t="shared" si="23"/>
        <v>22.052017999999997</v>
      </c>
      <c r="AA350" s="2">
        <f t="shared" si="21"/>
        <v>0.44496962378023641</v>
      </c>
      <c r="AC350" s="2"/>
    </row>
    <row r="351" spans="1:29">
      <c r="A351" t="s">
        <v>618</v>
      </c>
      <c r="B351" s="2">
        <v>-13.926511</v>
      </c>
      <c r="C351" s="2" t="s">
        <v>618</v>
      </c>
      <c r="D351" s="2">
        <v>-24.165358999999999</v>
      </c>
      <c r="E351" s="2">
        <f t="shared" si="22"/>
        <v>10.238847999999999</v>
      </c>
      <c r="F351" s="2" t="s">
        <v>267</v>
      </c>
      <c r="G351" s="2">
        <v>-6.5</v>
      </c>
      <c r="H351" s="2">
        <v>-9</v>
      </c>
      <c r="I351" s="2">
        <f t="shared" si="20"/>
        <v>1.5734890000000004</v>
      </c>
      <c r="J351" s="2">
        <v>20.574300000000001</v>
      </c>
      <c r="K351" s="2">
        <v>20.823398999999998</v>
      </c>
      <c r="L351" s="2">
        <v>20.626625000000001</v>
      </c>
      <c r="M351" s="2">
        <v>21.159645000000001</v>
      </c>
      <c r="N351" s="2">
        <v>20.702703</v>
      </c>
      <c r="O351" s="2">
        <v>21.303816999999999</v>
      </c>
      <c r="P351" s="2">
        <v>20.282425</v>
      </c>
      <c r="Q351" s="2">
        <v>20.546406999999999</v>
      </c>
      <c r="R351" s="2">
        <v>21.778017999999999</v>
      </c>
      <c r="S351" s="2">
        <v>21.038938000000002</v>
      </c>
      <c r="T351" s="2">
        <v>20.049648000000001</v>
      </c>
      <c r="U351" s="2">
        <v>21.286715999999998</v>
      </c>
      <c r="V351" s="2">
        <v>21.240604999999999</v>
      </c>
      <c r="W351" s="2">
        <v>22.27937</v>
      </c>
      <c r="X351" s="2">
        <v>21.568099</v>
      </c>
      <c r="Y351" s="2">
        <v>20.151174999999999</v>
      </c>
      <c r="Z351" s="2">
        <f t="shared" si="23"/>
        <v>20.963243125000005</v>
      </c>
      <c r="AA351" s="2">
        <f t="shared" si="21"/>
        <v>0.59092932012560462</v>
      </c>
      <c r="AC351" s="2"/>
    </row>
    <row r="352" spans="1:29">
      <c r="A352" t="s">
        <v>619</v>
      </c>
      <c r="B352" s="2">
        <v>-13.906347999999999</v>
      </c>
      <c r="C352" s="2" t="s">
        <v>619</v>
      </c>
      <c r="D352" s="2">
        <v>-27.048138999999999</v>
      </c>
      <c r="E352" s="2">
        <f t="shared" si="22"/>
        <v>13.141791</v>
      </c>
      <c r="F352" s="2" t="s">
        <v>267</v>
      </c>
      <c r="G352" s="2">
        <v>-6.5</v>
      </c>
      <c r="H352" s="2">
        <v>-9</v>
      </c>
      <c r="I352" s="2">
        <f t="shared" si="20"/>
        <v>1.5936520000000005</v>
      </c>
      <c r="J352" s="2">
        <v>22.236758999999999</v>
      </c>
      <c r="K352" s="2">
        <v>22.075726</v>
      </c>
      <c r="L352" s="2">
        <v>22.927806</v>
      </c>
      <c r="M352" s="2">
        <v>20.363973000000001</v>
      </c>
      <c r="N352" s="2">
        <v>22.509967</v>
      </c>
      <c r="O352" s="2">
        <v>23.034231999999999</v>
      </c>
      <c r="P352" s="2">
        <v>22.262395000000001</v>
      </c>
      <c r="Q352" s="2">
        <v>22.727432</v>
      </c>
      <c r="R352" s="2"/>
      <c r="S352" s="2"/>
      <c r="T352" s="2"/>
      <c r="U352" s="2"/>
      <c r="V352" s="2"/>
      <c r="W352" s="2"/>
      <c r="X352" s="2"/>
      <c r="Y352" s="2"/>
      <c r="Z352" s="2">
        <f t="shared" si="23"/>
        <v>22.267286249999998</v>
      </c>
      <c r="AA352" s="2">
        <f t="shared" si="21"/>
        <v>0.78703340745259143</v>
      </c>
      <c r="AC352" s="2"/>
    </row>
    <row r="353" spans="1:29">
      <c r="A353" t="s">
        <v>620</v>
      </c>
      <c r="B353" s="2">
        <v>-16.205732000000001</v>
      </c>
      <c r="C353" s="2" t="s">
        <v>620</v>
      </c>
      <c r="D353" s="2">
        <v>-25.760290999999999</v>
      </c>
      <c r="E353" s="2">
        <f t="shared" si="22"/>
        <v>9.5545589999999976</v>
      </c>
      <c r="F353" s="2" t="s">
        <v>267</v>
      </c>
      <c r="G353" s="2">
        <v>-6.5</v>
      </c>
      <c r="H353" s="2">
        <v>-9</v>
      </c>
      <c r="I353" s="2">
        <f t="shared" si="20"/>
        <v>-0.70573200000000114</v>
      </c>
      <c r="J353" s="2">
        <v>23.070443999999998</v>
      </c>
      <c r="K353" s="2">
        <v>23.145368000000001</v>
      </c>
      <c r="L353" s="2">
        <v>20.336884000000001</v>
      </c>
      <c r="M353" s="2">
        <v>21.678084999999999</v>
      </c>
      <c r="N353" s="2">
        <v>22.251988000000001</v>
      </c>
      <c r="O353" s="2">
        <v>22.838377000000001</v>
      </c>
      <c r="P353" s="2">
        <v>22.944676999999999</v>
      </c>
      <c r="Q353" s="2">
        <v>24.053531</v>
      </c>
      <c r="R353" s="2">
        <v>22.744589000000001</v>
      </c>
      <c r="S353" s="2">
        <v>23.656112</v>
      </c>
      <c r="T353" s="2">
        <v>22.612904</v>
      </c>
      <c r="U353" s="2">
        <v>22.047101000000001</v>
      </c>
      <c r="V353" s="2">
        <v>22.825277</v>
      </c>
      <c r="W353" s="2">
        <v>22.876785000000002</v>
      </c>
      <c r="X353" s="2">
        <v>22.806455</v>
      </c>
      <c r="Y353" s="2">
        <v>21.205279999999998</v>
      </c>
      <c r="Z353" s="2">
        <f t="shared" si="23"/>
        <v>22.568366062499997</v>
      </c>
      <c r="AA353" s="2">
        <f t="shared" si="21"/>
        <v>0.88180262541557919</v>
      </c>
      <c r="AC353" s="2"/>
    </row>
    <row r="354" spans="1:29">
      <c r="A354" t="s">
        <v>621</v>
      </c>
      <c r="B354" s="2">
        <v>-13.191509</v>
      </c>
      <c r="C354" s="2" t="s">
        <v>621</v>
      </c>
      <c r="D354" s="2">
        <v>-23.744857</v>
      </c>
      <c r="E354" s="2">
        <f t="shared" si="22"/>
        <v>10.553348</v>
      </c>
      <c r="F354" s="2" t="s">
        <v>267</v>
      </c>
      <c r="G354" s="2">
        <v>-6.5</v>
      </c>
      <c r="H354" s="2">
        <v>-9</v>
      </c>
      <c r="I354" s="2">
        <f t="shared" si="20"/>
        <v>2.3084910000000001</v>
      </c>
      <c r="J354" s="2">
        <v>23.049351000000001</v>
      </c>
      <c r="K354" s="2">
        <v>23.105229000000001</v>
      </c>
      <c r="L354" s="2">
        <v>23.363872000000001</v>
      </c>
      <c r="M354" s="2">
        <v>22.988060999999998</v>
      </c>
      <c r="N354" s="2">
        <v>22.405894</v>
      </c>
      <c r="O354" s="2">
        <v>22.702034000000001</v>
      </c>
      <c r="P354" s="2">
        <v>22.717925000000001</v>
      </c>
      <c r="Q354" s="2">
        <v>22.627278</v>
      </c>
      <c r="R354" s="2">
        <v>23.278379999999999</v>
      </c>
      <c r="S354" s="2">
        <v>23.023216000000001</v>
      </c>
      <c r="T354" s="2">
        <v>22.543284</v>
      </c>
      <c r="U354" s="2">
        <v>22.782399999999999</v>
      </c>
      <c r="V354" s="2">
        <v>23.359662</v>
      </c>
      <c r="W354" s="2">
        <v>23.268077999999999</v>
      </c>
      <c r="X354" s="2">
        <v>23.753608</v>
      </c>
      <c r="Y354" s="2">
        <v>23.071911</v>
      </c>
      <c r="Z354" s="2">
        <f t="shared" si="23"/>
        <v>23.002511437500001</v>
      </c>
      <c r="AA354" s="2">
        <f t="shared" si="21"/>
        <v>0.3459117697820443</v>
      </c>
      <c r="AC354" s="2"/>
    </row>
    <row r="355" spans="1:29">
      <c r="A355" t="s">
        <v>622</v>
      </c>
      <c r="B355" s="2">
        <v>-13.211831</v>
      </c>
      <c r="C355" s="2" t="s">
        <v>622</v>
      </c>
      <c r="D355" s="2">
        <v>-22.370830999999999</v>
      </c>
      <c r="E355" s="2">
        <f t="shared" si="22"/>
        <v>9.1589999999999989</v>
      </c>
      <c r="F355" s="2" t="s">
        <v>267</v>
      </c>
      <c r="G355" s="2">
        <v>-6.5</v>
      </c>
      <c r="H355" s="2">
        <v>-9</v>
      </c>
      <c r="I355" s="2">
        <f t="shared" si="20"/>
        <v>2.2881689999999999</v>
      </c>
      <c r="J355" s="2">
        <v>21.607384</v>
      </c>
      <c r="K355" s="2">
        <v>21.921911999999999</v>
      </c>
      <c r="L355" s="2">
        <v>21.953112999999998</v>
      </c>
      <c r="M355" s="2">
        <v>21.887947</v>
      </c>
      <c r="N355" s="2">
        <v>22.492151</v>
      </c>
      <c r="O355" s="2">
        <v>22.125399000000002</v>
      </c>
      <c r="P355" s="2">
        <v>22.493645999999998</v>
      </c>
      <c r="Q355" s="2">
        <v>23.328185999999999</v>
      </c>
      <c r="R355" s="2">
        <v>22.469833999999999</v>
      </c>
      <c r="S355" s="2">
        <v>21.841584999999998</v>
      </c>
      <c r="T355" s="2">
        <v>22.040596000000001</v>
      </c>
      <c r="U355" s="2">
        <v>21.118804000000001</v>
      </c>
      <c r="V355" s="2">
        <v>21.846364999999999</v>
      </c>
      <c r="W355" s="2">
        <v>21.910610999999999</v>
      </c>
      <c r="X355" s="2">
        <v>21.605793999999999</v>
      </c>
      <c r="Y355" s="2">
        <v>21.247347999999999</v>
      </c>
      <c r="Z355" s="2">
        <f t="shared" si="23"/>
        <v>21.993167187499999</v>
      </c>
      <c r="AA355" s="2">
        <f t="shared" si="21"/>
        <v>0.51340928501077687</v>
      </c>
      <c r="AC355" s="2"/>
    </row>
    <row r="356" spans="1:29">
      <c r="A356" t="s">
        <v>623</v>
      </c>
      <c r="B356" s="2">
        <v>-12.320434000000001</v>
      </c>
      <c r="C356" s="2" t="s">
        <v>623</v>
      </c>
      <c r="D356" s="2">
        <v>-25.53097</v>
      </c>
      <c r="E356" s="2">
        <f t="shared" si="22"/>
        <v>13.210535999999999</v>
      </c>
      <c r="F356" s="2" t="s">
        <v>267</v>
      </c>
      <c r="G356" s="2">
        <v>-6.5</v>
      </c>
      <c r="H356" s="2">
        <v>-9</v>
      </c>
      <c r="I356" s="2">
        <f t="shared" si="20"/>
        <v>3.1795659999999994</v>
      </c>
      <c r="J356" s="2">
        <v>23.008392000000001</v>
      </c>
      <c r="K356" s="2">
        <v>22.587410999999999</v>
      </c>
      <c r="L356" s="2">
        <v>22.954583</v>
      </c>
      <c r="M356" s="2">
        <v>23.195605</v>
      </c>
      <c r="N356" s="2">
        <v>22.747633</v>
      </c>
      <c r="O356" s="2">
        <v>22.852478000000001</v>
      </c>
      <c r="P356" s="2">
        <v>23.370812000000001</v>
      </c>
      <c r="Q356" s="2">
        <v>22.684474999999999</v>
      </c>
      <c r="R356" s="2">
        <v>22.950844</v>
      </c>
      <c r="S356" s="2">
        <v>23.127912999999999</v>
      </c>
      <c r="T356" s="2">
        <v>23.74943</v>
      </c>
      <c r="U356" s="2">
        <v>22.715288000000001</v>
      </c>
      <c r="V356" s="2">
        <v>23.322195000000001</v>
      </c>
      <c r="W356" s="2">
        <v>22.481902999999999</v>
      </c>
      <c r="X356" s="2">
        <v>23.392271000000001</v>
      </c>
      <c r="Y356" s="2">
        <v>22.864530999999999</v>
      </c>
      <c r="Z356" s="2">
        <f t="shared" si="23"/>
        <v>23.00036025</v>
      </c>
      <c r="AA356" s="2">
        <f t="shared" si="21"/>
        <v>0.32968529148502013</v>
      </c>
      <c r="AC356" s="2"/>
    </row>
    <row r="357" spans="1:29">
      <c r="A357" t="s">
        <v>624</v>
      </c>
      <c r="B357" s="2">
        <v>-12.193163</v>
      </c>
      <c r="C357" s="2" t="s">
        <v>624</v>
      </c>
      <c r="D357" s="2">
        <v>-26.776899</v>
      </c>
      <c r="E357" s="2">
        <f t="shared" si="22"/>
        <v>14.583736</v>
      </c>
      <c r="F357" s="2" t="s">
        <v>267</v>
      </c>
      <c r="G357" s="2">
        <v>-6.5</v>
      </c>
      <c r="H357" s="2">
        <v>-9</v>
      </c>
      <c r="I357" s="2">
        <f t="shared" si="20"/>
        <v>3.3068369999999998</v>
      </c>
      <c r="J357" s="2">
        <v>23.244337000000002</v>
      </c>
      <c r="K357" s="2">
        <v>23.5198</v>
      </c>
      <c r="L357" s="2">
        <v>22.463591999999998</v>
      </c>
      <c r="M357" s="2">
        <v>22.879403</v>
      </c>
      <c r="N357" s="2">
        <v>24.082284000000001</v>
      </c>
      <c r="O357" s="2">
        <v>22.65588</v>
      </c>
      <c r="P357" s="2">
        <v>23.906427999999998</v>
      </c>
      <c r="Q357" s="2">
        <v>22.578983999999998</v>
      </c>
      <c r="R357" s="2">
        <v>24.120526000000002</v>
      </c>
      <c r="S357" s="2">
        <v>23.546675</v>
      </c>
      <c r="T357" s="2">
        <v>23.767579999999999</v>
      </c>
      <c r="U357" s="2">
        <v>23.322635999999999</v>
      </c>
      <c r="V357" s="2">
        <v>22.413964</v>
      </c>
      <c r="W357" s="2">
        <v>22.891929000000001</v>
      </c>
      <c r="X357" s="2">
        <v>23.312387999999999</v>
      </c>
      <c r="Y357" s="2">
        <v>22.960864999999998</v>
      </c>
      <c r="Z357" s="2">
        <f t="shared" si="23"/>
        <v>23.229204437500002</v>
      </c>
      <c r="AA357" s="2">
        <f t="shared" si="21"/>
        <v>0.54670483847124629</v>
      </c>
      <c r="AC357" s="2"/>
    </row>
    <row r="358" spans="1:29">
      <c r="A358" t="s">
        <v>625</v>
      </c>
      <c r="B358" s="2">
        <v>-12.332877999999999</v>
      </c>
      <c r="C358" s="2" t="s">
        <v>625</v>
      </c>
      <c r="D358" s="2">
        <v>-25.619045</v>
      </c>
      <c r="E358" s="2">
        <f t="shared" si="22"/>
        <v>13.286167000000001</v>
      </c>
      <c r="F358" s="2" t="s">
        <v>267</v>
      </c>
      <c r="G358" s="2">
        <v>-6.5</v>
      </c>
      <c r="H358" s="2">
        <v>-9</v>
      </c>
      <c r="I358" s="2">
        <f t="shared" si="20"/>
        <v>3.1671220000000009</v>
      </c>
      <c r="J358" s="2">
        <v>21.177855999999998</v>
      </c>
      <c r="K358" s="2">
        <v>20.887094999999999</v>
      </c>
      <c r="L358" s="2">
        <v>20.256103</v>
      </c>
      <c r="M358" s="2">
        <v>21.685504999999999</v>
      </c>
      <c r="N358" s="2">
        <v>20.955860999999999</v>
      </c>
      <c r="O358" s="2">
        <v>21.442388999999999</v>
      </c>
      <c r="P358" s="2">
        <v>21.064458999999999</v>
      </c>
      <c r="Q358" s="2">
        <v>21.627289000000001</v>
      </c>
      <c r="R358" s="2">
        <v>20.721257999999999</v>
      </c>
      <c r="S358" s="2">
        <v>20.555854</v>
      </c>
      <c r="T358" s="2">
        <v>21.149141</v>
      </c>
      <c r="U358" s="2">
        <v>21.441455999999999</v>
      </c>
      <c r="V358" s="2">
        <v>21.733212000000002</v>
      </c>
      <c r="W358" s="2">
        <v>21.396854999999999</v>
      </c>
      <c r="X358" s="2">
        <v>21.445622</v>
      </c>
      <c r="Y358" s="2">
        <v>20.238509000000001</v>
      </c>
      <c r="Z358" s="2">
        <f t="shared" si="23"/>
        <v>21.111154000000003</v>
      </c>
      <c r="AA358" s="2">
        <f t="shared" si="21"/>
        <v>0.46306924012600442</v>
      </c>
      <c r="AC358" s="2"/>
    </row>
    <row r="359" spans="1:29">
      <c r="A359" t="s">
        <v>626</v>
      </c>
      <c r="B359" s="2">
        <v>-12.983923000000001</v>
      </c>
      <c r="C359" s="2" t="s">
        <v>626</v>
      </c>
      <c r="D359" s="2">
        <v>-26.691358000000001</v>
      </c>
      <c r="E359" s="2">
        <f t="shared" si="22"/>
        <v>13.707435</v>
      </c>
      <c r="F359" s="2" t="s">
        <v>267</v>
      </c>
      <c r="G359" s="2">
        <v>-6.5</v>
      </c>
      <c r="H359" s="2">
        <v>-9</v>
      </c>
      <c r="I359" s="2">
        <f t="shared" si="20"/>
        <v>2.5160769999999992</v>
      </c>
      <c r="J359" s="2">
        <v>22.894373000000002</v>
      </c>
      <c r="K359" s="2">
        <v>23.411183999999999</v>
      </c>
      <c r="L359" s="2">
        <v>24.273534999999999</v>
      </c>
      <c r="M359" s="2">
        <v>23.815761999999999</v>
      </c>
      <c r="N359" s="2">
        <v>23.499576000000001</v>
      </c>
      <c r="O359" s="2">
        <v>23.291712</v>
      </c>
      <c r="P359" s="2">
        <v>23.877092999999999</v>
      </c>
      <c r="Q359" s="2">
        <v>23.140318000000001</v>
      </c>
      <c r="R359" s="2">
        <v>23.517911000000002</v>
      </c>
      <c r="S359" s="2">
        <v>23.575832999999999</v>
      </c>
      <c r="T359" s="2">
        <v>23.483188999999999</v>
      </c>
      <c r="U359" s="2">
        <v>23.865915999999999</v>
      </c>
      <c r="V359" s="2">
        <v>23.492242999999998</v>
      </c>
      <c r="W359" s="2">
        <v>23.297742</v>
      </c>
      <c r="X359" s="2">
        <v>23.185473999999999</v>
      </c>
      <c r="Y359" s="2">
        <v>23.225318999999999</v>
      </c>
      <c r="Z359" s="2">
        <f t="shared" si="23"/>
        <v>23.490448749999999</v>
      </c>
      <c r="AA359" s="2">
        <f t="shared" si="21"/>
        <v>0.32994529896626373</v>
      </c>
      <c r="AC359" s="2"/>
    </row>
    <row r="360" spans="1:29">
      <c r="A360" t="s">
        <v>627</v>
      </c>
      <c r="B360" s="2">
        <v>-12.468691</v>
      </c>
      <c r="C360" s="2" t="s">
        <v>627</v>
      </c>
      <c r="D360" s="2">
        <v>-23.800039000000002</v>
      </c>
      <c r="E360" s="2">
        <f t="shared" si="22"/>
        <v>11.331348000000002</v>
      </c>
      <c r="F360" s="2" t="s">
        <v>267</v>
      </c>
      <c r="G360" s="2">
        <v>-6.5</v>
      </c>
      <c r="H360" s="2">
        <v>-9</v>
      </c>
      <c r="I360" s="2">
        <f t="shared" si="20"/>
        <v>3.0313090000000003</v>
      </c>
      <c r="J360" s="2">
        <v>24.018720999999999</v>
      </c>
      <c r="K360" s="2">
        <v>23.179452999999999</v>
      </c>
      <c r="L360" s="2">
        <v>23.749093999999999</v>
      </c>
      <c r="M360" s="2">
        <v>22.606860000000001</v>
      </c>
      <c r="N360" s="2">
        <v>22.964143</v>
      </c>
      <c r="O360" s="2">
        <v>22.702261</v>
      </c>
      <c r="P360" s="2">
        <v>24.213531</v>
      </c>
      <c r="Q360" s="2">
        <v>23.203533</v>
      </c>
      <c r="R360" s="2">
        <v>23.920470000000002</v>
      </c>
      <c r="S360" s="2">
        <v>23.271249999999998</v>
      </c>
      <c r="T360" s="2">
        <v>24.119928999999999</v>
      </c>
      <c r="U360" s="2">
        <v>23.452345999999999</v>
      </c>
      <c r="V360" s="2">
        <v>23.367108000000002</v>
      </c>
      <c r="W360" s="2">
        <v>23.891389</v>
      </c>
      <c r="X360" s="2">
        <v>23.496265999999999</v>
      </c>
      <c r="Y360" s="2">
        <v>23.813327000000001</v>
      </c>
      <c r="Z360" s="2">
        <f t="shared" si="23"/>
        <v>23.498105062499999</v>
      </c>
      <c r="AA360" s="2">
        <f t="shared" si="21"/>
        <v>0.47675980104784793</v>
      </c>
      <c r="AC360" s="2"/>
    </row>
    <row r="361" spans="1:29">
      <c r="A361" t="s">
        <v>628</v>
      </c>
      <c r="B361" s="2">
        <v>-12.464975000000001</v>
      </c>
      <c r="C361" s="2" t="s">
        <v>628</v>
      </c>
      <c r="D361" s="2">
        <v>-27.707052999999998</v>
      </c>
      <c r="E361" s="2">
        <f t="shared" si="22"/>
        <v>15.242077999999998</v>
      </c>
      <c r="F361" s="2" t="s">
        <v>267</v>
      </c>
      <c r="G361" s="2">
        <v>-6.5</v>
      </c>
      <c r="H361" s="2">
        <v>-9</v>
      </c>
      <c r="I361" s="2">
        <f t="shared" si="20"/>
        <v>3.0350249999999992</v>
      </c>
      <c r="J361" s="2">
        <v>22.646000000000001</v>
      </c>
      <c r="K361" s="2">
        <v>22.921946999999999</v>
      </c>
      <c r="L361" s="2">
        <v>22.611744999999999</v>
      </c>
      <c r="M361" s="2">
        <v>22.854814000000001</v>
      </c>
      <c r="N361" s="2">
        <v>22.793627000000001</v>
      </c>
      <c r="O361" s="2">
        <v>23.052451999999999</v>
      </c>
      <c r="P361" s="2">
        <v>22.43824</v>
      </c>
      <c r="Q361" s="2">
        <v>23.674040999999999</v>
      </c>
      <c r="R361" s="2">
        <v>23.848385</v>
      </c>
      <c r="S361" s="2">
        <v>22.917127000000001</v>
      </c>
      <c r="T361" s="2">
        <v>23.156523</v>
      </c>
      <c r="U361" s="2">
        <v>22.794218000000001</v>
      </c>
      <c r="V361" s="2">
        <v>23.490946999999998</v>
      </c>
      <c r="W361" s="2">
        <v>22.211646999999999</v>
      </c>
      <c r="X361" s="2">
        <v>22.780729999999998</v>
      </c>
      <c r="Y361" s="2">
        <v>21.848248000000002</v>
      </c>
      <c r="Z361" s="2">
        <f t="shared" si="23"/>
        <v>22.877543187499999</v>
      </c>
      <c r="AA361" s="2">
        <f t="shared" si="21"/>
        <v>0.49428971676098216</v>
      </c>
      <c r="AC361" s="2"/>
    </row>
    <row r="362" spans="1:29">
      <c r="A362" t="s">
        <v>629</v>
      </c>
      <c r="B362" s="2">
        <v>-12.660088999999999</v>
      </c>
      <c r="C362" s="2" t="s">
        <v>629</v>
      </c>
      <c r="D362" s="2">
        <v>-26.062878999999999</v>
      </c>
      <c r="E362" s="2">
        <f t="shared" si="22"/>
        <v>13.40279</v>
      </c>
      <c r="F362" s="2" t="s">
        <v>267</v>
      </c>
      <c r="G362" s="2">
        <v>-6.5</v>
      </c>
      <c r="H362" s="2">
        <v>-9</v>
      </c>
      <c r="I362" s="2">
        <f t="shared" si="20"/>
        <v>2.8399110000000007</v>
      </c>
      <c r="J362" s="2">
        <v>22.607765000000001</v>
      </c>
      <c r="K362" s="2">
        <v>20.564882999999998</v>
      </c>
      <c r="L362" s="2">
        <v>22.738019000000001</v>
      </c>
      <c r="M362" s="2">
        <v>20.63477</v>
      </c>
      <c r="N362" s="2">
        <v>23.858408000000001</v>
      </c>
      <c r="O362" s="2">
        <v>23.883205</v>
      </c>
      <c r="P362" s="2">
        <v>24.138268</v>
      </c>
      <c r="Q362" s="2">
        <v>22.920679</v>
      </c>
      <c r="R362" s="2">
        <v>22.892804999999999</v>
      </c>
      <c r="S362" s="2">
        <v>24.061347999999999</v>
      </c>
      <c r="T362" s="2">
        <v>23.157724999999999</v>
      </c>
      <c r="U362" s="2">
        <v>20.097712000000001</v>
      </c>
      <c r="V362" s="2">
        <v>21.797696999999999</v>
      </c>
      <c r="W362" s="2">
        <v>21.822586000000001</v>
      </c>
      <c r="X362" s="2">
        <v>20.11336</v>
      </c>
      <c r="Y362" s="2">
        <v>21.457642</v>
      </c>
      <c r="Z362" s="2">
        <f t="shared" si="23"/>
        <v>22.296679500000003</v>
      </c>
      <c r="AA362" s="2">
        <f t="shared" si="21"/>
        <v>1.3642853850247023</v>
      </c>
      <c r="AC362" s="2"/>
    </row>
    <row r="363" spans="1:29">
      <c r="A363" t="s">
        <v>630</v>
      </c>
      <c r="B363" s="2">
        <v>-14.267663000000001</v>
      </c>
      <c r="C363" s="2" t="s">
        <v>630</v>
      </c>
      <c r="D363" s="2">
        <v>-28.511887000000002</v>
      </c>
      <c r="E363" s="2">
        <f t="shared" si="22"/>
        <v>14.244224000000001</v>
      </c>
      <c r="F363" s="2" t="s">
        <v>267</v>
      </c>
      <c r="G363" s="2">
        <v>-6.5</v>
      </c>
      <c r="H363" s="2">
        <v>-9</v>
      </c>
      <c r="I363" s="2">
        <f t="shared" si="20"/>
        <v>1.2323369999999993</v>
      </c>
      <c r="J363" s="2">
        <v>22.033791999999998</v>
      </c>
      <c r="K363" s="2">
        <v>22.430306999999999</v>
      </c>
      <c r="L363" s="2">
        <v>22.645527999999999</v>
      </c>
      <c r="M363" s="2">
        <v>21.093910000000001</v>
      </c>
      <c r="N363" s="2">
        <v>22.054634</v>
      </c>
      <c r="O363" s="2">
        <v>21.449154</v>
      </c>
      <c r="P363" s="2">
        <v>22.361039000000002</v>
      </c>
      <c r="Q363" s="2">
        <v>22.207084999999999</v>
      </c>
      <c r="R363" s="2"/>
      <c r="S363" s="2"/>
      <c r="T363" s="2"/>
      <c r="U363" s="2"/>
      <c r="V363" s="2"/>
      <c r="W363" s="2"/>
      <c r="X363" s="2"/>
      <c r="Y363" s="2"/>
      <c r="Z363" s="2">
        <f t="shared" si="23"/>
        <v>22.034431124999998</v>
      </c>
      <c r="AA363" s="2">
        <f t="shared" si="21"/>
        <v>0.48659236377393855</v>
      </c>
      <c r="AC363" s="2"/>
    </row>
    <row r="364" spans="1:29">
      <c r="A364" t="s">
        <v>631</v>
      </c>
      <c r="B364" s="2">
        <v>-13.074752</v>
      </c>
      <c r="C364" s="2" t="s">
        <v>631</v>
      </c>
      <c r="D364" s="2">
        <v>-24.245191999999999</v>
      </c>
      <c r="E364" s="2">
        <f t="shared" si="22"/>
        <v>11.170439999999999</v>
      </c>
      <c r="F364" s="2" t="s">
        <v>267</v>
      </c>
      <c r="G364" s="2">
        <v>-6.5</v>
      </c>
      <c r="H364" s="2">
        <v>-9</v>
      </c>
      <c r="I364" s="2">
        <f t="shared" si="20"/>
        <v>2.4252479999999998</v>
      </c>
      <c r="J364" s="2">
        <v>22.940884</v>
      </c>
      <c r="K364" s="2">
        <v>23.761246</v>
      </c>
      <c r="L364" s="2">
        <v>22.933399000000001</v>
      </c>
      <c r="M364" s="2">
        <v>22.525141000000001</v>
      </c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>
        <f t="shared" si="23"/>
        <v>23.040167499999999</v>
      </c>
      <c r="AA364" s="2">
        <f t="shared" si="21"/>
        <v>0.44901648767862579</v>
      </c>
      <c r="AC364" s="2"/>
    </row>
    <row r="365" spans="1:29">
      <c r="A365" t="s">
        <v>632</v>
      </c>
      <c r="B365" s="2">
        <v>-12.843560999999999</v>
      </c>
      <c r="C365" s="2" t="s">
        <v>632</v>
      </c>
      <c r="D365" s="2">
        <v>-24.633804999999999</v>
      </c>
      <c r="E365" s="2">
        <f t="shared" si="22"/>
        <v>11.790244</v>
      </c>
      <c r="F365" s="2" t="s">
        <v>267</v>
      </c>
      <c r="G365" s="2">
        <v>-6.5</v>
      </c>
      <c r="H365" s="2">
        <v>-9</v>
      </c>
      <c r="I365" s="2">
        <f t="shared" si="20"/>
        <v>2.6564390000000007</v>
      </c>
      <c r="J365" s="2">
        <v>21.760421000000001</v>
      </c>
      <c r="K365" s="2">
        <v>22.440707</v>
      </c>
      <c r="L365" s="2">
        <v>21.540438000000002</v>
      </c>
      <c r="M365" s="2">
        <v>22.342742999999999</v>
      </c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>
        <f t="shared" si="23"/>
        <v>22.021077250000001</v>
      </c>
      <c r="AA365" s="2">
        <f t="shared" si="21"/>
        <v>0.38030045724162193</v>
      </c>
      <c r="AC365" s="2"/>
    </row>
    <row r="366" spans="1:29">
      <c r="A366" t="s">
        <v>633</v>
      </c>
      <c r="B366" s="2">
        <v>-14.534433</v>
      </c>
      <c r="C366" s="2" t="s">
        <v>633</v>
      </c>
      <c r="D366" s="2">
        <v>-25.977551999999999</v>
      </c>
      <c r="E366" s="2">
        <f t="shared" si="22"/>
        <v>11.443118999999999</v>
      </c>
      <c r="F366" s="2" t="s">
        <v>267</v>
      </c>
      <c r="G366" s="2">
        <v>-6.5</v>
      </c>
      <c r="H366" s="2">
        <v>-9</v>
      </c>
      <c r="I366" s="2">
        <f t="shared" si="20"/>
        <v>0.96556700000000006</v>
      </c>
      <c r="J366" s="2">
        <v>20.901177000000001</v>
      </c>
      <c r="K366" s="2">
        <v>20.289429999999999</v>
      </c>
      <c r="L366" s="2">
        <v>21.098984000000002</v>
      </c>
      <c r="M366" s="2">
        <v>20.206047000000002</v>
      </c>
      <c r="N366" s="2">
        <v>20.251047</v>
      </c>
      <c r="O366" s="2">
        <v>20.270952000000001</v>
      </c>
      <c r="P366" s="2">
        <v>21.586831</v>
      </c>
      <c r="Q366" s="2">
        <v>21.770212000000001</v>
      </c>
      <c r="R366" s="2">
        <v>21.850169999999999</v>
      </c>
      <c r="S366" s="2">
        <v>20.780930000000001</v>
      </c>
      <c r="T366" s="2">
        <v>20.778679</v>
      </c>
      <c r="U366" s="2">
        <v>22.006965000000001</v>
      </c>
      <c r="V366" s="2">
        <v>21.695015000000001</v>
      </c>
      <c r="W366" s="2">
        <v>21.43019</v>
      </c>
      <c r="X366" s="2">
        <v>21.212831999999999</v>
      </c>
      <c r="Y366" s="2">
        <v>20.873431</v>
      </c>
      <c r="Z366" s="2">
        <f t="shared" si="23"/>
        <v>21.062680749999998</v>
      </c>
      <c r="AA366" s="2">
        <f t="shared" si="21"/>
        <v>0.59609040130037105</v>
      </c>
      <c r="AC366" s="2"/>
    </row>
    <row r="367" spans="1:29">
      <c r="A367" t="s">
        <v>634</v>
      </c>
      <c r="B367" s="2">
        <v>-13.021960999999999</v>
      </c>
      <c r="C367" s="2" t="s">
        <v>634</v>
      </c>
      <c r="D367" s="2">
        <v>-26.630466999999999</v>
      </c>
      <c r="E367" s="2">
        <f t="shared" si="22"/>
        <v>13.608506</v>
      </c>
      <c r="F367" s="2" t="s">
        <v>267</v>
      </c>
      <c r="G367" s="2">
        <v>-6.5</v>
      </c>
      <c r="H367" s="2">
        <v>-9</v>
      </c>
      <c r="I367" s="2">
        <f t="shared" si="20"/>
        <v>2.4780390000000008</v>
      </c>
      <c r="J367" s="2">
        <v>21.589628000000001</v>
      </c>
      <c r="K367" s="2">
        <v>22.338763</v>
      </c>
      <c r="L367" s="2">
        <v>21.697845999999998</v>
      </c>
      <c r="M367" s="2">
        <v>20.704560000000001</v>
      </c>
      <c r="N367" s="2">
        <v>21.019217000000001</v>
      </c>
      <c r="O367" s="2">
        <v>20.052790999999999</v>
      </c>
      <c r="P367" s="2">
        <v>21.584106999999999</v>
      </c>
      <c r="Q367" s="2">
        <v>21.678684000000001</v>
      </c>
      <c r="R367" s="2">
        <v>21.149573</v>
      </c>
      <c r="S367" s="2">
        <v>21.257628</v>
      </c>
      <c r="T367" s="2">
        <v>21.573595000000001</v>
      </c>
      <c r="U367" s="2">
        <v>21.863143999999998</v>
      </c>
      <c r="V367" s="2">
        <v>22.025089000000001</v>
      </c>
      <c r="W367" s="2">
        <v>22.309718</v>
      </c>
      <c r="X367" s="2">
        <v>21.996390999999999</v>
      </c>
      <c r="Y367" s="2">
        <v>21.54644</v>
      </c>
      <c r="Z367" s="2">
        <f t="shared" si="23"/>
        <v>21.524198375000001</v>
      </c>
      <c r="AA367" s="2">
        <f t="shared" si="21"/>
        <v>0.57213301533066541</v>
      </c>
      <c r="AC367" s="2"/>
    </row>
    <row r="368" spans="1:29">
      <c r="A368" t="s">
        <v>635</v>
      </c>
      <c r="B368" s="2">
        <v>-12.380331</v>
      </c>
      <c r="C368" s="2" t="s">
        <v>635</v>
      </c>
      <c r="D368" s="2">
        <v>-25.388822999999999</v>
      </c>
      <c r="E368" s="2">
        <f t="shared" si="22"/>
        <v>13.008491999999999</v>
      </c>
      <c r="F368" s="2" t="s">
        <v>267</v>
      </c>
      <c r="G368" s="2">
        <v>-6.5</v>
      </c>
      <c r="H368" s="2">
        <v>-9</v>
      </c>
      <c r="I368" s="2">
        <f t="shared" si="20"/>
        <v>3.119669</v>
      </c>
      <c r="J368" s="2">
        <v>21.924671</v>
      </c>
      <c r="K368" s="2">
        <v>21.589389000000001</v>
      </c>
      <c r="L368" s="2">
        <v>20.82011</v>
      </c>
      <c r="M368" s="2">
        <v>20.226876000000001</v>
      </c>
      <c r="N368" s="2">
        <v>20.744907999999999</v>
      </c>
      <c r="O368" s="2">
        <v>21.406927</v>
      </c>
      <c r="P368" s="2">
        <v>20.488240000000001</v>
      </c>
      <c r="Q368" s="2">
        <v>20.685690999999998</v>
      </c>
      <c r="R368" s="2">
        <v>22.407506999999999</v>
      </c>
      <c r="S368" s="2">
        <v>21.767536</v>
      </c>
      <c r="T368" s="2">
        <v>21.959282000000002</v>
      </c>
      <c r="U368" s="2">
        <v>21.594522999999999</v>
      </c>
      <c r="V368" s="2">
        <v>21.262699999999999</v>
      </c>
      <c r="W368" s="2">
        <v>21.468951000000001</v>
      </c>
      <c r="X368" s="2">
        <v>21.524545</v>
      </c>
      <c r="Y368" s="2">
        <v>20.352406999999999</v>
      </c>
      <c r="Z368" s="2">
        <f t="shared" si="23"/>
        <v>21.264016437500004</v>
      </c>
      <c r="AA368" s="2">
        <f t="shared" si="21"/>
        <v>0.61926718648243506</v>
      </c>
      <c r="AC368" s="2"/>
    </row>
    <row r="369" spans="1:29">
      <c r="A369" t="s">
        <v>636</v>
      </c>
      <c r="B369" s="2">
        <v>-13.243999000000001</v>
      </c>
      <c r="C369" s="2" t="s">
        <v>636</v>
      </c>
      <c r="D369" s="2">
        <v>-27.061695</v>
      </c>
      <c r="E369" s="2">
        <f t="shared" si="22"/>
        <v>13.817696</v>
      </c>
      <c r="F369" s="2" t="s">
        <v>267</v>
      </c>
      <c r="G369" s="2">
        <v>-6.5</v>
      </c>
      <c r="H369" s="2">
        <v>-9</v>
      </c>
      <c r="I369" s="2">
        <f t="shared" si="20"/>
        <v>2.2560009999999995</v>
      </c>
      <c r="J369" s="2">
        <v>20.889756999999999</v>
      </c>
      <c r="K369" s="2">
        <v>20.576965999999999</v>
      </c>
      <c r="L369" s="2">
        <v>20.712737000000001</v>
      </c>
      <c r="M369" s="2">
        <v>20.843012000000002</v>
      </c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>
        <f t="shared" si="23"/>
        <v>20.755618000000002</v>
      </c>
      <c r="AA369" s="2">
        <f t="shared" si="21"/>
        <v>0.1218465221313277</v>
      </c>
      <c r="AC369" s="2"/>
    </row>
    <row r="370" spans="1:29">
      <c r="A370" t="s">
        <v>637</v>
      </c>
      <c r="B370" s="2">
        <v>-14.029852999999999</v>
      </c>
      <c r="C370" s="2" t="s">
        <v>637</v>
      </c>
      <c r="D370" s="2">
        <v>-27.09158</v>
      </c>
      <c r="E370" s="2">
        <f t="shared" si="22"/>
        <v>13.061727000000001</v>
      </c>
      <c r="F370" s="2" t="s">
        <v>267</v>
      </c>
      <c r="G370" s="2">
        <v>-6.5</v>
      </c>
      <c r="H370" s="2">
        <v>-9</v>
      </c>
      <c r="I370" s="2">
        <f t="shared" si="20"/>
        <v>1.4701470000000008</v>
      </c>
      <c r="J370" s="2">
        <v>20.119185999999999</v>
      </c>
      <c r="K370" s="2">
        <v>21.161943999999998</v>
      </c>
      <c r="L370" s="2">
        <v>21.318390000000001</v>
      </c>
      <c r="M370" s="2">
        <v>20.199815000000001</v>
      </c>
      <c r="N370" s="2">
        <v>22.022596</v>
      </c>
      <c r="O370" s="2">
        <v>21.826222999999999</v>
      </c>
      <c r="P370" s="2">
        <v>20.242440999999999</v>
      </c>
      <c r="Q370" s="2">
        <v>22.392441000000002</v>
      </c>
      <c r="R370" s="2">
        <v>20.131983000000002</v>
      </c>
      <c r="S370" s="2">
        <v>20.489840000000001</v>
      </c>
      <c r="T370" s="2">
        <v>21.372218</v>
      </c>
      <c r="U370" s="2">
        <v>21.576991</v>
      </c>
      <c r="V370" s="2">
        <v>20.603513</v>
      </c>
      <c r="W370" s="2">
        <v>21.902011999999999</v>
      </c>
      <c r="X370" s="2">
        <v>20.372060000000001</v>
      </c>
      <c r="Y370" s="2">
        <v>21.03012</v>
      </c>
      <c r="Z370" s="2">
        <f t="shared" si="23"/>
        <v>21.0476108125</v>
      </c>
      <c r="AA370" s="2">
        <f t="shared" si="21"/>
        <v>0.73313617413907295</v>
      </c>
      <c r="AC370" s="2"/>
    </row>
    <row r="372" spans="1:29">
      <c r="H372" t="s">
        <v>638</v>
      </c>
      <c r="I372" s="2">
        <f>AVERAGE(I3:I370)</f>
        <v>2.0284080815217393</v>
      </c>
      <c r="Y372" t="s">
        <v>12</v>
      </c>
      <c r="Z372" s="2">
        <f>AVERAGE(Z3:Z370)</f>
        <v>22.13986326715354</v>
      </c>
      <c r="AA372" s="2"/>
      <c r="AC372">
        <f>SUM(AC2:AC370)</f>
        <v>49</v>
      </c>
    </row>
    <row r="373" spans="1:29">
      <c r="I373" s="1"/>
    </row>
  </sheetData>
  <mergeCells count="1">
    <mergeCell ref="B1:AB1"/>
  </mergeCells>
  <conditionalFormatting sqref="Z2:Z371 Z373:Z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71 I373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C0D46-A5AC-4010-A862-5C9C0425C0AA}">
  <dimension ref="A2"/>
  <sheetViews>
    <sheetView tabSelected="1" workbookViewId="0">
      <selection activeCell="A3" sqref="A3"/>
    </sheetView>
  </sheetViews>
  <sheetFormatPr defaultRowHeight="15"/>
  <sheetData>
    <row r="2" spans="1:1">
      <c r="A2" t="s">
        <v>639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7BEEA-BA2F-DF45-90D6-457A5283BA19}">
  <dimension ref="K2:M6"/>
  <sheetViews>
    <sheetView workbookViewId="0"/>
  </sheetViews>
  <sheetFormatPr defaultColWidth="11.42578125" defaultRowHeight="15"/>
  <sheetData>
    <row r="2" spans="11:13">
      <c r="K2" t="s">
        <v>640</v>
      </c>
      <c r="L2">
        <f>MIN(Table2[Approximated TX MAX (dBm)])</f>
        <v>-0.50413700000000006</v>
      </c>
    </row>
    <row r="3" spans="11:13">
      <c r="K3" t="s">
        <v>641</v>
      </c>
      <c r="L3">
        <f>MAX(Table2[Approximated TX MAX (dBm)])</f>
        <v>4.6837179999999998</v>
      </c>
    </row>
    <row r="4" spans="11:13">
      <c r="K4" t="s">
        <v>642</v>
      </c>
      <c r="L4">
        <f>AVERAGE(Table2[Approximated TX MAX (dBm)])</f>
        <v>2.4982388589743603</v>
      </c>
    </row>
    <row r="5" spans="11:13">
      <c r="K5" t="s">
        <v>643</v>
      </c>
      <c r="L5">
        <f>_xlfn.STDEV.P(Table2[Approximated TX MAX (dBm)])</f>
        <v>0.99469871218253281</v>
      </c>
    </row>
    <row r="6" spans="11:13">
      <c r="M6" s="8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3b70d00-f267-46e2-bf6e-a3f249cb840b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D983F090A54B4188028398FE27E47D" ma:contentTypeVersion="8" ma:contentTypeDescription="Create a new document." ma:contentTypeScope="" ma:versionID="b6915dba54b79911e27379b5646f4f18">
  <xsd:schema xmlns:xsd="http://www.w3.org/2001/XMLSchema" xmlns:xs="http://www.w3.org/2001/XMLSchema" xmlns:p="http://schemas.microsoft.com/office/2006/metadata/properties" xmlns:ns2="c6f4f162-1694-4e28-b1dd-d003b38d726e" xmlns:ns3="e3b70d00-f267-46e2-bf6e-a3f249cb840b" targetNamespace="http://schemas.microsoft.com/office/2006/metadata/properties" ma:root="true" ma:fieldsID="3878ff009aacc05f4e7b9b7cf9e20e88" ns2:_="" ns3:_="">
    <xsd:import namespace="c6f4f162-1694-4e28-b1dd-d003b38d726e"/>
    <xsd:import namespace="e3b70d00-f267-46e2-bf6e-a3f249cb84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f4f162-1694-4e28-b1dd-d003b38d72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b70d00-f267-46e2-bf6e-a3f249cb840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6B40E0-062A-4F43-8F7A-C11F6518BB2B}"/>
</file>

<file path=customXml/itemProps2.xml><?xml version="1.0" encoding="utf-8"?>
<ds:datastoreItem xmlns:ds="http://schemas.openxmlformats.org/officeDocument/2006/customXml" ds:itemID="{FEB43F4B-85E2-499A-8880-58D68ADE8233}"/>
</file>

<file path=customXml/itemProps3.xml><?xml version="1.0" encoding="utf-8"?>
<ds:datastoreItem xmlns:ds="http://schemas.openxmlformats.org/officeDocument/2006/customXml" ds:itemID="{48171A77-30B7-4ABE-94D9-3EDD5DEB2C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2020-05-20T16:20:52Z</dcterms:created>
  <dcterms:modified xsi:type="dcterms:W3CDTF">2020-05-28T18:27:05Z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0x0101004AD983F090A54B4188028398FE27E47D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TemplateUrl">
    <vt:lpwstr/>
  </property>
  <property fmtid="{D5CDD505-2E9C-101B-9397-08002B2CF9AE}" pid="8" name="ComplianceAssetId">
    <vt:lpwstr/>
  </property>
</Properties>
</file>