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nabian.m\Dropbox\Spring_2017\Supply_chain\2017_HWs\HW5\"/>
    </mc:Choice>
  </mc:AlternateContent>
  <bookViews>
    <workbookView xWindow="0" yWindow="465" windowWidth="25605" windowHeight="150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E39" i="1"/>
  <c r="G39" i="1"/>
  <c r="E40" i="1"/>
  <c r="G40" i="1"/>
  <c r="E41" i="1"/>
  <c r="G41" i="1"/>
  <c r="E42" i="1"/>
  <c r="G42" i="1"/>
  <c r="E43" i="1"/>
  <c r="G43" i="1"/>
  <c r="G44" i="1"/>
  <c r="F44" i="1"/>
  <c r="F18" i="1"/>
  <c r="H58" i="1"/>
  <c r="J58" i="1"/>
  <c r="K58" i="1"/>
  <c r="H59" i="1"/>
  <c r="J59" i="1"/>
  <c r="K59" i="1"/>
  <c r="H60" i="1"/>
  <c r="J60" i="1"/>
  <c r="K60" i="1"/>
  <c r="H61" i="1"/>
  <c r="J61" i="1"/>
  <c r="K61" i="1"/>
  <c r="H62" i="1"/>
  <c r="J62" i="1"/>
  <c r="K62" i="1"/>
  <c r="H63" i="1"/>
  <c r="J63" i="1"/>
  <c r="K63" i="1"/>
  <c r="H64" i="1"/>
  <c r="J64" i="1"/>
  <c r="K64" i="1"/>
  <c r="H65" i="1"/>
  <c r="J65" i="1"/>
  <c r="K65" i="1"/>
  <c r="H66" i="1"/>
  <c r="J66" i="1"/>
  <c r="K66" i="1"/>
  <c r="H67" i="1"/>
  <c r="J67" i="1"/>
  <c r="K67" i="1"/>
  <c r="H68" i="1"/>
  <c r="J68" i="1"/>
  <c r="K68" i="1"/>
  <c r="H33" i="1"/>
  <c r="J33" i="1"/>
  <c r="K33" i="1"/>
  <c r="H34" i="1"/>
  <c r="J34" i="1"/>
  <c r="K34" i="1"/>
  <c r="H35" i="1"/>
  <c r="J35" i="1"/>
  <c r="K35" i="1"/>
  <c r="H36" i="1"/>
  <c r="J36" i="1"/>
  <c r="K36" i="1"/>
  <c r="H37" i="1"/>
  <c r="J37" i="1"/>
  <c r="K37" i="1"/>
  <c r="H38" i="1"/>
  <c r="J38" i="1"/>
  <c r="K38" i="1"/>
  <c r="H39" i="1"/>
  <c r="J39" i="1"/>
  <c r="K39" i="1"/>
  <c r="H40" i="1"/>
  <c r="J40" i="1"/>
  <c r="K40" i="1"/>
  <c r="H41" i="1"/>
  <c r="J41" i="1"/>
  <c r="K41" i="1"/>
  <c r="H42" i="1"/>
  <c r="J42" i="1"/>
  <c r="K42" i="1"/>
  <c r="H43" i="1"/>
  <c r="J43" i="1"/>
  <c r="K43" i="1"/>
  <c r="J7" i="1"/>
  <c r="J8" i="1"/>
  <c r="J9" i="1"/>
  <c r="J10" i="1"/>
  <c r="J11" i="1"/>
  <c r="J12" i="1"/>
  <c r="J13" i="1"/>
  <c r="J14" i="1"/>
  <c r="J15" i="1"/>
  <c r="J16" i="1"/>
  <c r="J17" i="1"/>
  <c r="J6" i="1"/>
  <c r="H32" i="1"/>
  <c r="J32" i="1"/>
  <c r="E7" i="1"/>
  <c r="E8" i="1"/>
  <c r="E9" i="1"/>
  <c r="E10" i="1"/>
  <c r="E11" i="1"/>
  <c r="E12" i="1"/>
  <c r="E13" i="1"/>
  <c r="E14" i="1"/>
  <c r="E15" i="1"/>
  <c r="E16" i="1"/>
  <c r="E17" i="1"/>
  <c r="E6" i="1"/>
  <c r="E33" i="1"/>
  <c r="E34" i="1"/>
  <c r="E35" i="1"/>
  <c r="E36" i="1"/>
  <c r="E37" i="1"/>
  <c r="E38" i="1"/>
  <c r="E32" i="1"/>
  <c r="H57" i="1"/>
  <c r="J57" i="1"/>
</calcChain>
</file>

<file path=xl/sharedStrings.xml><?xml version="1.0" encoding="utf-8"?>
<sst xmlns="http://schemas.openxmlformats.org/spreadsheetml/2006/main" count="78" uniqueCount="26">
  <si>
    <t>Month</t>
  </si>
  <si>
    <t>Production</t>
  </si>
  <si>
    <t>RT</t>
  </si>
  <si>
    <t>OT</t>
  </si>
  <si>
    <t>Total Production</t>
  </si>
  <si>
    <t>Forcasted Demand</t>
  </si>
  <si>
    <t>Inventory Change</t>
  </si>
  <si>
    <t>Inventory balance with 100 in hand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</si>
  <si>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</si>
  <si>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</si>
  <si>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</si>
  <si>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</si>
  <si>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</si>
  <si>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</si>
  <si>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</si>
  <si>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</si>
  <si>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</si>
  <si>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</si>
  <si>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</si>
  <si>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</si>
  <si>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Production Days</t>
  </si>
  <si>
    <t>Production /day</t>
  </si>
  <si>
    <t>Plan 1</t>
  </si>
  <si>
    <t>Plan 2</t>
  </si>
  <si>
    <t>Plan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</si>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</sst>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10"/>
      <color theme="1"/>
      <name val="TimesNewRomanPSMT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Fill="1" applyBorder="1"/>
    <xf numFmtId="0" fontId="0" fillId="0" borderId="17" xfId="0" applyBorder="1"/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18</xdr:row>
      <xdr:rowOff>139700</xdr:rowOff>
    </xdr:from>
    <xdr:to>
      <xdr:col>7</xdr:col>
      <xdr:colOff>1012031</xdr:colOff>
      <xdr:row>26</xdr:row>
      <xdr:rowOff>107156</xdr:rowOff>
    </xdr:to>
    <xdr:sp macro="" textlink="">
      <xdr:nvSpPr>
        <xdr:cNvPr id="2" name="TextBox 1"/>
        <xdr:cNvSpPr txBox="1"/>
      </xdr:nvSpPr>
      <xdr:spPr>
        <a:xfrm>
          <a:off x="1252538" y="3854450"/>
          <a:ext cx="6105524" cy="183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Hiring/Layoff Costs</a:t>
          </a:r>
          <a:r>
            <a:rPr lang="en-US" sz="1800" baseline="0"/>
            <a:t> = 100+150 =250</a:t>
          </a:r>
        </a:p>
        <a:p>
          <a:r>
            <a:rPr lang="en-US" sz="1800" baseline="0"/>
            <a:t>Inventory Cost = (220+250+305+325+325+221+118)*25=44100</a:t>
          </a:r>
        </a:p>
        <a:p>
          <a:r>
            <a:rPr lang="en-US" sz="1800" baseline="0"/>
            <a:t>Shortage Cost =-(-42-82-107-117-97)*80=35600</a:t>
          </a:r>
        </a:p>
        <a:p>
          <a:r>
            <a:rPr lang="en-US" sz="1800" baseline="0"/>
            <a:t>Production Cost =2276*200=455200</a:t>
          </a:r>
        </a:p>
        <a:p>
          <a:r>
            <a:rPr lang="en-US" sz="1800" b="1" baseline="0"/>
            <a:t>Total Cost = 535150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381000</xdr:colOff>
      <xdr:row>44</xdr:row>
      <xdr:rowOff>114299</xdr:rowOff>
    </xdr:from>
    <xdr:to>
      <xdr:col>9</xdr:col>
      <xdr:colOff>416719</xdr:colOff>
      <xdr:row>52</xdr:row>
      <xdr:rowOff>23812</xdr:rowOff>
    </xdr:to>
    <xdr:sp macro="" textlink="">
      <xdr:nvSpPr>
        <xdr:cNvPr id="3" name="TextBox 2"/>
        <xdr:cNvSpPr txBox="1"/>
      </xdr:nvSpPr>
      <xdr:spPr>
        <a:xfrm>
          <a:off x="1214438" y="9413080"/>
          <a:ext cx="8298656" cy="1528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Hiring/Layoff Costs</a:t>
          </a:r>
          <a:r>
            <a:rPr lang="en-US" sz="1800" baseline="0"/>
            <a:t> = 100+150 +150=400</a:t>
          </a:r>
        </a:p>
        <a:p>
          <a:r>
            <a:rPr lang="en-US" sz="1800" baseline="0"/>
            <a:t>Inventory Cost = (220+250+305+241+153+49)*25=30450</a:t>
          </a:r>
        </a:p>
        <a:p>
          <a:r>
            <a:rPr lang="en-US" sz="1800" baseline="0"/>
            <a:t>Shortage Cost =-(-81-177-229-214-194-144)*80=83120</a:t>
          </a:r>
        </a:p>
        <a:p>
          <a:r>
            <a:rPr lang="en-US" sz="1800" baseline="0"/>
            <a:t>Production Cost =2100*200+156*350=474600</a:t>
          </a:r>
        </a:p>
        <a:p>
          <a:r>
            <a:rPr lang="en-US" sz="1800" b="1" baseline="0"/>
            <a:t>Total Cost = 588570</a:t>
          </a:r>
        </a:p>
        <a:p>
          <a:endParaRPr lang="en-US" sz="600" baseline="0"/>
        </a:p>
      </xdr:txBody>
    </xdr:sp>
    <xdr:clientData/>
  </xdr:twoCellAnchor>
  <xdr:twoCellAnchor>
    <xdr:from>
      <xdr:col>1</xdr:col>
      <xdr:colOff>292099</xdr:colOff>
      <xdr:row>70</xdr:row>
      <xdr:rowOff>76199</xdr:rowOff>
    </xdr:from>
    <xdr:to>
      <xdr:col>9</xdr:col>
      <xdr:colOff>1250155</xdr:colOff>
      <xdr:row>78</xdr:row>
      <xdr:rowOff>142874</xdr:rowOff>
    </xdr:to>
    <xdr:sp macro="" textlink="">
      <xdr:nvSpPr>
        <xdr:cNvPr id="4" name="TextBox 3"/>
        <xdr:cNvSpPr txBox="1"/>
      </xdr:nvSpPr>
      <xdr:spPr>
        <a:xfrm>
          <a:off x="1125537" y="14708980"/>
          <a:ext cx="9220993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Hiring/Layoff Costs</a:t>
          </a:r>
          <a:r>
            <a:rPr lang="en-US" sz="1800" baseline="0"/>
            <a:t> = 100+150 =250</a:t>
          </a:r>
        </a:p>
        <a:p>
          <a:r>
            <a:rPr lang="en-US" sz="1800" baseline="0"/>
            <a:t>Inventory Cost = (1571)*25=39275</a:t>
          </a:r>
        </a:p>
        <a:p>
          <a:r>
            <a:rPr lang="en-US" sz="1800" baseline="0"/>
            <a:t>Shortage Cost =-(-54)*80=4320</a:t>
          </a:r>
        </a:p>
        <a:p>
          <a:r>
            <a:rPr lang="en-US" sz="1800" baseline="0"/>
            <a:t>Production Cost =2268*200+194*350=521500</a:t>
          </a:r>
        </a:p>
        <a:p>
          <a:r>
            <a:rPr lang="en-US" sz="1800" b="1" baseline="0"/>
            <a:t>Total Cost = 565345</a:t>
          </a:r>
        </a:p>
        <a:p>
          <a:endParaRPr lang="en-US" sz="1100" baseline="0"/>
        </a:p>
      </xdr:txBody>
    </xdr:sp>
    <xdr:clientData/>
  </xdr:twoCellAnchor>
  <xdr:twoCellAnchor>
    <xdr:from>
      <xdr:col>2</xdr:col>
      <xdr:colOff>785812</xdr:colOff>
      <xdr:row>80</xdr:row>
      <xdr:rowOff>123825</xdr:rowOff>
    </xdr:from>
    <xdr:to>
      <xdr:col>10</xdr:col>
      <xdr:colOff>678656</xdr:colOff>
      <xdr:row>86</xdr:row>
      <xdr:rowOff>190500</xdr:rowOff>
    </xdr:to>
    <xdr:sp macro="" textlink="">
      <xdr:nvSpPr>
        <xdr:cNvPr id="5" name="TextBox 4"/>
        <xdr:cNvSpPr txBox="1"/>
      </xdr:nvSpPr>
      <xdr:spPr>
        <a:xfrm>
          <a:off x="2452687" y="16780669"/>
          <a:ext cx="9120188" cy="1281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Comparing the costs of all three plans, we find that the total cost of </a:t>
          </a:r>
          <a:r>
            <a:rPr lang="en-US" sz="2800" b="1"/>
            <a:t>Plan 1 </a:t>
          </a:r>
          <a:r>
            <a:rPr lang="en-US" sz="2800"/>
            <a:t>is min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1"/>
  <sheetViews>
    <sheetView tabSelected="1" topLeftCell="A52" zoomScale="80" zoomScaleNormal="80" workbookViewId="0">
      <selection activeCell="K90" sqref="K90"/>
    </sheetView>
  </sheetViews>
  <sheetFormatPr defaultColWidth="11" defaultRowHeight="15.75"/>
  <cols>
    <col min="5" max="5" width="17.625" customWidth="1"/>
    <col min="8" max="8" width="18.5" customWidth="1"/>
    <col min="9" max="9" width="17.625" customWidth="1"/>
    <col min="10" max="10" width="23.625" customWidth="1"/>
    <col min="11" max="11" width="40.125" customWidth="1"/>
  </cols>
  <sheetData>
    <row r="2" spans="2:12" ht="16.5" thickBot="1"/>
    <row r="3" spans="2:12" ht="16.5" thickBot="1">
      <c r="B3" s="26" t="s">
        <v>22</v>
      </c>
      <c r="C3" s="27"/>
    </row>
    <row r="4" spans="2:12" ht="16.5" thickBot="1">
      <c r="B4" s="18" t="s">
        <v>0</v>
      </c>
      <c r="C4" s="20" t="s">
        <v>20</v>
      </c>
      <c r="D4" s="21"/>
      <c r="E4" s="24" t="s">
        <v>21</v>
      </c>
      <c r="F4" s="20" t="s">
        <v>1</v>
      </c>
      <c r="G4" s="21"/>
      <c r="H4" s="18" t="s">
        <v>4</v>
      </c>
      <c r="I4" s="18" t="s">
        <v>5</v>
      </c>
      <c r="J4" s="18" t="s">
        <v>6</v>
      </c>
      <c r="K4" s="18" t="s">
        <v>7</v>
      </c>
    </row>
    <row r="5" spans="2:12" ht="16.5" thickBot="1">
      <c r="B5" s="19"/>
      <c r="C5" s="4" t="s">
        <v>2</v>
      </c>
      <c r="D5" s="4" t="s">
        <v>3</v>
      </c>
      <c r="E5" s="25"/>
      <c r="F5" s="4" t="s">
        <v>2</v>
      </c>
      <c r="G5" s="4" t="s">
        <v>3</v>
      </c>
      <c r="H5" s="19"/>
      <c r="I5" s="19"/>
      <c r="J5" s="19"/>
      <c r="K5" s="19"/>
    </row>
    <row r="6" spans="2:12">
      <c r="B6" s="10" t="s">
        <v>8</v>
      </c>
      <c r="C6" s="11">
        <v>22</v>
      </c>
      <c r="D6" s="11">
        <v>3</v>
      </c>
      <c r="E6" s="11">
        <f>F6/C6</f>
        <v>10</v>
      </c>
      <c r="F6" s="11">
        <v>220</v>
      </c>
      <c r="G6" s="11"/>
      <c r="H6" s="11">
        <v>220</v>
      </c>
      <c r="I6" s="11">
        <v>100</v>
      </c>
      <c r="J6" s="11">
        <f>H6-I6</f>
        <v>120</v>
      </c>
      <c r="K6" s="12">
        <v>220</v>
      </c>
      <c r="L6" s="12"/>
    </row>
    <row r="7" spans="2:12">
      <c r="B7" s="5" t="s">
        <v>9</v>
      </c>
      <c r="C7" s="1">
        <v>18</v>
      </c>
      <c r="D7" s="1">
        <v>4</v>
      </c>
      <c r="E7" s="2">
        <f t="shared" ref="E7:E17" si="0">F7/C7</f>
        <v>10</v>
      </c>
      <c r="F7" s="1">
        <v>180</v>
      </c>
      <c r="G7" s="1"/>
      <c r="H7" s="1">
        <v>180</v>
      </c>
      <c r="I7" s="1">
        <v>150</v>
      </c>
      <c r="J7" s="2">
        <f t="shared" ref="J7:J17" si="1">H7-I7</f>
        <v>30</v>
      </c>
      <c r="K7" s="6">
        <v>250</v>
      </c>
      <c r="L7" s="6"/>
    </row>
    <row r="8" spans="2:12">
      <c r="B8" s="5" t="s">
        <v>10</v>
      </c>
      <c r="C8" s="1">
        <v>23</v>
      </c>
      <c r="D8" s="1">
        <v>4</v>
      </c>
      <c r="E8" s="2">
        <f t="shared" si="0"/>
        <v>10</v>
      </c>
      <c r="F8" s="1">
        <v>230</v>
      </c>
      <c r="G8" s="1"/>
      <c r="H8" s="1">
        <v>230</v>
      </c>
      <c r="I8" s="1">
        <v>175</v>
      </c>
      <c r="J8" s="2">
        <f t="shared" si="1"/>
        <v>55</v>
      </c>
      <c r="K8" s="6">
        <v>305</v>
      </c>
      <c r="L8" s="6"/>
    </row>
    <row r="9" spans="2:12">
      <c r="B9" s="5" t="s">
        <v>11</v>
      </c>
      <c r="C9" s="1">
        <v>21</v>
      </c>
      <c r="D9" s="1">
        <v>3</v>
      </c>
      <c r="E9" s="2">
        <f t="shared" si="0"/>
        <v>10</v>
      </c>
      <c r="F9" s="1">
        <v>210</v>
      </c>
      <c r="G9" s="1"/>
      <c r="H9" s="1">
        <v>210</v>
      </c>
      <c r="I9" s="1">
        <v>190</v>
      </c>
      <c r="J9" s="2">
        <f t="shared" si="1"/>
        <v>20</v>
      </c>
      <c r="K9" s="6">
        <v>325</v>
      </c>
      <c r="L9" s="6"/>
    </row>
    <row r="10" spans="2:12">
      <c r="B10" s="5" t="s">
        <v>12</v>
      </c>
      <c r="C10" s="1">
        <v>22</v>
      </c>
      <c r="D10" s="1">
        <v>5</v>
      </c>
      <c r="E10" s="2">
        <f t="shared" si="0"/>
        <v>10</v>
      </c>
      <c r="F10" s="1">
        <v>220</v>
      </c>
      <c r="G10" s="1"/>
      <c r="H10" s="1">
        <v>220</v>
      </c>
      <c r="I10" s="1">
        <v>220</v>
      </c>
      <c r="J10" s="2">
        <f t="shared" si="1"/>
        <v>0</v>
      </c>
      <c r="K10" s="6">
        <v>325</v>
      </c>
      <c r="L10" s="6"/>
    </row>
    <row r="11" spans="2:12">
      <c r="B11" s="5" t="s">
        <v>13</v>
      </c>
      <c r="C11" s="1">
        <v>21</v>
      </c>
      <c r="D11" s="1">
        <v>5</v>
      </c>
      <c r="E11" s="2">
        <f t="shared" si="0"/>
        <v>6</v>
      </c>
      <c r="F11" s="1">
        <v>126</v>
      </c>
      <c r="G11" s="1"/>
      <c r="H11" s="1">
        <v>126</v>
      </c>
      <c r="I11" s="1">
        <v>230</v>
      </c>
      <c r="J11" s="2">
        <f t="shared" si="1"/>
        <v>-104</v>
      </c>
      <c r="K11" s="6">
        <v>221</v>
      </c>
      <c r="L11" s="6"/>
    </row>
    <row r="12" spans="2:12">
      <c r="B12" s="5" t="s">
        <v>14</v>
      </c>
      <c r="C12" s="1">
        <v>20</v>
      </c>
      <c r="D12" s="1">
        <v>4</v>
      </c>
      <c r="E12" s="2">
        <f t="shared" si="0"/>
        <v>6</v>
      </c>
      <c r="F12" s="1">
        <v>120</v>
      </c>
      <c r="G12" s="1"/>
      <c r="H12" s="1">
        <v>120</v>
      </c>
      <c r="I12" s="1">
        <v>250</v>
      </c>
      <c r="J12" s="2">
        <f t="shared" si="1"/>
        <v>-130</v>
      </c>
      <c r="K12" s="6">
        <v>118</v>
      </c>
      <c r="L12" s="6"/>
    </row>
    <row r="13" spans="2:12">
      <c r="B13" s="5" t="s">
        <v>15</v>
      </c>
      <c r="C13" s="1">
        <v>20</v>
      </c>
      <c r="D13" s="1">
        <v>3</v>
      </c>
      <c r="E13" s="2">
        <f t="shared" si="0"/>
        <v>6</v>
      </c>
      <c r="F13" s="1">
        <v>120</v>
      </c>
      <c r="G13" s="1"/>
      <c r="H13" s="1">
        <v>120</v>
      </c>
      <c r="I13" s="1">
        <v>280</v>
      </c>
      <c r="J13" s="2">
        <f t="shared" si="1"/>
        <v>-160</v>
      </c>
      <c r="K13" s="6">
        <v>-42</v>
      </c>
      <c r="L13" s="6"/>
    </row>
    <row r="14" spans="2:12">
      <c r="B14" s="5" t="s">
        <v>16</v>
      </c>
      <c r="C14" s="1">
        <v>22</v>
      </c>
      <c r="D14" s="1">
        <v>4</v>
      </c>
      <c r="E14" s="2">
        <f t="shared" si="0"/>
        <v>10</v>
      </c>
      <c r="F14" s="1">
        <v>220</v>
      </c>
      <c r="G14" s="1"/>
      <c r="H14" s="1">
        <v>220</v>
      </c>
      <c r="I14" s="1">
        <v>260</v>
      </c>
      <c r="J14" s="2">
        <f t="shared" si="1"/>
        <v>-40</v>
      </c>
      <c r="K14" s="6">
        <v>-82</v>
      </c>
      <c r="L14" s="6"/>
    </row>
    <row r="15" spans="2:12">
      <c r="B15" s="5" t="s">
        <v>17</v>
      </c>
      <c r="C15" s="1">
        <v>22</v>
      </c>
      <c r="D15" s="1">
        <v>4</v>
      </c>
      <c r="E15" s="2">
        <f t="shared" si="0"/>
        <v>10</v>
      </c>
      <c r="F15" s="1">
        <v>220</v>
      </c>
      <c r="G15" s="1"/>
      <c r="H15" s="1">
        <v>220</v>
      </c>
      <c r="I15" s="1">
        <v>245</v>
      </c>
      <c r="J15" s="2">
        <f t="shared" si="1"/>
        <v>-25</v>
      </c>
      <c r="K15" s="6">
        <v>-107</v>
      </c>
      <c r="L15" s="6"/>
    </row>
    <row r="16" spans="2:12">
      <c r="B16" s="5" t="s">
        <v>18</v>
      </c>
      <c r="C16" s="1">
        <v>21</v>
      </c>
      <c r="D16" s="1">
        <v>3</v>
      </c>
      <c r="E16" s="2">
        <f t="shared" si="0"/>
        <v>10</v>
      </c>
      <c r="F16" s="1">
        <v>210</v>
      </c>
      <c r="G16" s="1"/>
      <c r="H16" s="1">
        <v>210</v>
      </c>
      <c r="I16" s="1">
        <v>220</v>
      </c>
      <c r="J16" s="2">
        <f t="shared" si="1"/>
        <v>-10</v>
      </c>
      <c r="K16" s="6">
        <v>-117</v>
      </c>
      <c r="L16" s="6"/>
    </row>
    <row r="17" spans="2:12" ht="16.5" thickBot="1">
      <c r="B17" s="7" t="s">
        <v>19</v>
      </c>
      <c r="C17" s="3">
        <v>20</v>
      </c>
      <c r="D17" s="3">
        <v>3</v>
      </c>
      <c r="E17" s="9">
        <f t="shared" si="0"/>
        <v>10</v>
      </c>
      <c r="F17" s="3">
        <v>200</v>
      </c>
      <c r="G17" s="3"/>
      <c r="H17" s="3">
        <v>200</v>
      </c>
      <c r="I17" s="3">
        <v>180</v>
      </c>
      <c r="J17" s="9">
        <f t="shared" si="1"/>
        <v>20</v>
      </c>
      <c r="K17" s="8">
        <v>-97</v>
      </c>
      <c r="L17" s="8"/>
    </row>
    <row r="18" spans="2:12" ht="16.5" thickBot="1">
      <c r="B18" s="13" t="s">
        <v>25</v>
      </c>
      <c r="C18" s="14"/>
      <c r="D18" s="14"/>
      <c r="E18" s="14"/>
      <c r="F18" s="14">
        <f>SUM(F6:F17)</f>
        <v>2276</v>
      </c>
      <c r="G18" s="14"/>
      <c r="H18" s="14"/>
      <c r="I18" s="14"/>
      <c r="J18" s="14"/>
      <c r="K18" s="14"/>
      <c r="L18" s="15"/>
    </row>
    <row r="22" spans="2:12" ht="35.25" customHeight="1"/>
    <row r="28" spans="2:12" ht="16.5" thickBot="1"/>
    <row r="29" spans="2:12" ht="16.5" thickBot="1">
      <c r="B29" s="28" t="s">
        <v>23</v>
      </c>
      <c r="C29" s="29"/>
    </row>
    <row r="30" spans="2:12" ht="16.5" thickBot="1">
      <c r="B30" s="18" t="s">
        <v>0</v>
      </c>
      <c r="C30" s="20" t="s">
        <v>20</v>
      </c>
      <c r="D30" s="21"/>
      <c r="E30" s="22" t="s">
        <v>21</v>
      </c>
      <c r="F30" s="20" t="s">
        <v>1</v>
      </c>
      <c r="G30" s="21"/>
      <c r="H30" s="18" t="s">
        <v>4</v>
      </c>
      <c r="I30" s="18" t="s">
        <v>5</v>
      </c>
      <c r="J30" s="18" t="s">
        <v>6</v>
      </c>
      <c r="K30" s="18" t="s">
        <v>7</v>
      </c>
    </row>
    <row r="31" spans="2:12" ht="16.5" thickBot="1">
      <c r="B31" s="19"/>
      <c r="C31" s="4" t="s">
        <v>2</v>
      </c>
      <c r="D31" s="4" t="s">
        <v>3</v>
      </c>
      <c r="E31" s="23"/>
      <c r="F31" s="4" t="s">
        <v>2</v>
      </c>
      <c r="G31" s="4" t="s">
        <v>3</v>
      </c>
      <c r="H31" s="19"/>
      <c r="I31" s="19"/>
      <c r="J31" s="19"/>
      <c r="K31" s="19"/>
    </row>
    <row r="32" spans="2:12">
      <c r="B32" s="10" t="s">
        <v>8</v>
      </c>
      <c r="C32" s="11">
        <v>22</v>
      </c>
      <c r="D32" s="11">
        <v>3</v>
      </c>
      <c r="E32" s="11">
        <f>F32/C32</f>
        <v>10</v>
      </c>
      <c r="F32" s="11">
        <v>220</v>
      </c>
      <c r="G32" s="11"/>
      <c r="H32" s="11">
        <f>F32+G32</f>
        <v>220</v>
      </c>
      <c r="I32" s="11">
        <v>100</v>
      </c>
      <c r="J32" s="11">
        <f>H32-I32</f>
        <v>120</v>
      </c>
      <c r="K32" s="12">
        <v>220</v>
      </c>
    </row>
    <row r="33" spans="2:11">
      <c r="B33" s="5" t="s">
        <v>9</v>
      </c>
      <c r="C33" s="1">
        <v>18</v>
      </c>
      <c r="D33" s="1">
        <v>4</v>
      </c>
      <c r="E33" s="2">
        <f t="shared" ref="E33:E43" si="2">F33/C33</f>
        <v>10</v>
      </c>
      <c r="F33" s="1">
        <v>180</v>
      </c>
      <c r="G33" s="1"/>
      <c r="H33" s="2">
        <f t="shared" ref="H33:H43" si="3">F33+G33</f>
        <v>180</v>
      </c>
      <c r="I33" s="1">
        <v>150</v>
      </c>
      <c r="J33" s="2">
        <f t="shared" ref="J33:J43" si="4">H33-I33</f>
        <v>30</v>
      </c>
      <c r="K33" s="6">
        <f>K32+J33</f>
        <v>250</v>
      </c>
    </row>
    <row r="34" spans="2:11">
      <c r="B34" s="5" t="s">
        <v>10</v>
      </c>
      <c r="C34" s="1">
        <v>23</v>
      </c>
      <c r="D34" s="1">
        <v>4</v>
      </c>
      <c r="E34" s="2">
        <f t="shared" si="2"/>
        <v>10</v>
      </c>
      <c r="F34" s="1">
        <v>230</v>
      </c>
      <c r="G34" s="1"/>
      <c r="H34" s="2">
        <f t="shared" si="3"/>
        <v>230</v>
      </c>
      <c r="I34" s="1">
        <v>175</v>
      </c>
      <c r="J34" s="2">
        <f t="shared" si="4"/>
        <v>55</v>
      </c>
      <c r="K34" s="6">
        <f>K33+J34</f>
        <v>305</v>
      </c>
    </row>
    <row r="35" spans="2:11">
      <c r="B35" s="5" t="s">
        <v>11</v>
      </c>
      <c r="C35" s="1">
        <v>21</v>
      </c>
      <c r="D35" s="1">
        <v>3</v>
      </c>
      <c r="E35" s="2">
        <f t="shared" si="2"/>
        <v>6</v>
      </c>
      <c r="F35" s="1">
        <v>126</v>
      </c>
      <c r="G35" s="1"/>
      <c r="H35" s="2">
        <f t="shared" si="3"/>
        <v>126</v>
      </c>
      <c r="I35" s="1">
        <v>190</v>
      </c>
      <c r="J35" s="2">
        <f t="shared" si="4"/>
        <v>-64</v>
      </c>
      <c r="K35" s="6">
        <f t="shared" ref="K35:K43" si="5">K34+J35</f>
        <v>241</v>
      </c>
    </row>
    <row r="36" spans="2:11">
      <c r="B36" s="5" t="s">
        <v>12</v>
      </c>
      <c r="C36" s="1">
        <v>22</v>
      </c>
      <c r="D36" s="1">
        <v>5</v>
      </c>
      <c r="E36" s="2">
        <f t="shared" si="2"/>
        <v>6</v>
      </c>
      <c r="F36" s="1">
        <v>132</v>
      </c>
      <c r="G36" s="1"/>
      <c r="H36" s="2">
        <f t="shared" si="3"/>
        <v>132</v>
      </c>
      <c r="I36" s="1">
        <v>220</v>
      </c>
      <c r="J36" s="2">
        <f t="shared" si="4"/>
        <v>-88</v>
      </c>
      <c r="K36" s="6">
        <f t="shared" si="5"/>
        <v>153</v>
      </c>
    </row>
    <row r="37" spans="2:11">
      <c r="B37" s="5" t="s">
        <v>13</v>
      </c>
      <c r="C37" s="1">
        <v>21</v>
      </c>
      <c r="D37" s="1">
        <v>5</v>
      </c>
      <c r="E37" s="2">
        <f t="shared" si="2"/>
        <v>6</v>
      </c>
      <c r="F37" s="1">
        <v>126</v>
      </c>
      <c r="G37" s="1"/>
      <c r="H37" s="2">
        <f t="shared" si="3"/>
        <v>126</v>
      </c>
      <c r="I37" s="1">
        <v>230</v>
      </c>
      <c r="J37" s="2">
        <f t="shared" si="4"/>
        <v>-104</v>
      </c>
      <c r="K37" s="6">
        <f t="shared" si="5"/>
        <v>49</v>
      </c>
    </row>
    <row r="38" spans="2:11">
      <c r="B38" s="5" t="s">
        <v>14</v>
      </c>
      <c r="C38" s="1">
        <v>20</v>
      </c>
      <c r="D38" s="1">
        <v>4</v>
      </c>
      <c r="E38" s="2">
        <f t="shared" si="2"/>
        <v>6</v>
      </c>
      <c r="F38" s="1">
        <v>120</v>
      </c>
      <c r="G38" s="1"/>
      <c r="H38" s="2">
        <f t="shared" si="3"/>
        <v>120</v>
      </c>
      <c r="I38" s="1">
        <v>250</v>
      </c>
      <c r="J38" s="2">
        <f t="shared" si="4"/>
        <v>-130</v>
      </c>
      <c r="K38" s="6">
        <f t="shared" si="5"/>
        <v>-81</v>
      </c>
    </row>
    <row r="39" spans="2:11">
      <c r="B39" s="5" t="s">
        <v>15</v>
      </c>
      <c r="C39" s="1">
        <v>20</v>
      </c>
      <c r="D39" s="1">
        <v>3</v>
      </c>
      <c r="E39" s="2">
        <f t="shared" si="2"/>
        <v>8</v>
      </c>
      <c r="F39" s="1">
        <v>160</v>
      </c>
      <c r="G39" s="1">
        <f>E39*D39</f>
        <v>24</v>
      </c>
      <c r="H39" s="2">
        <f t="shared" si="3"/>
        <v>184</v>
      </c>
      <c r="I39" s="1">
        <v>280</v>
      </c>
      <c r="J39" s="2">
        <f t="shared" si="4"/>
        <v>-96</v>
      </c>
      <c r="K39" s="6">
        <f t="shared" si="5"/>
        <v>-177</v>
      </c>
    </row>
    <row r="40" spans="2:11">
      <c r="B40" s="5" t="s">
        <v>16</v>
      </c>
      <c r="C40" s="1">
        <v>22</v>
      </c>
      <c r="D40" s="1">
        <v>4</v>
      </c>
      <c r="E40" s="2">
        <f t="shared" si="2"/>
        <v>8</v>
      </c>
      <c r="F40" s="1">
        <v>176</v>
      </c>
      <c r="G40" s="1">
        <f t="shared" ref="G40:G43" si="6">E40*D40</f>
        <v>32</v>
      </c>
      <c r="H40" s="2">
        <f t="shared" si="3"/>
        <v>208</v>
      </c>
      <c r="I40" s="1">
        <v>260</v>
      </c>
      <c r="J40" s="2">
        <f t="shared" si="4"/>
        <v>-52</v>
      </c>
      <c r="K40" s="6">
        <f t="shared" si="5"/>
        <v>-229</v>
      </c>
    </row>
    <row r="41" spans="2:11">
      <c r="B41" s="5" t="s">
        <v>17</v>
      </c>
      <c r="C41" s="1">
        <v>22</v>
      </c>
      <c r="D41" s="1">
        <v>4</v>
      </c>
      <c r="E41" s="2">
        <f t="shared" si="2"/>
        <v>10</v>
      </c>
      <c r="F41" s="1">
        <v>220</v>
      </c>
      <c r="G41" s="1">
        <f t="shared" si="6"/>
        <v>40</v>
      </c>
      <c r="H41" s="2">
        <f t="shared" si="3"/>
        <v>260</v>
      </c>
      <c r="I41" s="1">
        <v>245</v>
      </c>
      <c r="J41" s="2">
        <f t="shared" si="4"/>
        <v>15</v>
      </c>
      <c r="K41" s="6">
        <f t="shared" si="5"/>
        <v>-214</v>
      </c>
    </row>
    <row r="42" spans="2:11">
      <c r="B42" s="5" t="s">
        <v>18</v>
      </c>
      <c r="C42" s="1">
        <v>21</v>
      </c>
      <c r="D42" s="1">
        <v>3</v>
      </c>
      <c r="E42" s="2">
        <f t="shared" si="2"/>
        <v>10</v>
      </c>
      <c r="F42" s="1">
        <v>210</v>
      </c>
      <c r="G42" s="1">
        <f t="shared" si="6"/>
        <v>30</v>
      </c>
      <c r="H42" s="2">
        <f t="shared" si="3"/>
        <v>240</v>
      </c>
      <c r="I42" s="1">
        <v>220</v>
      </c>
      <c r="J42" s="2">
        <f t="shared" si="4"/>
        <v>20</v>
      </c>
      <c r="K42" s="6">
        <f t="shared" si="5"/>
        <v>-194</v>
      </c>
    </row>
    <row r="43" spans="2:11" ht="16.5" thickBot="1">
      <c r="B43" s="7" t="s">
        <v>19</v>
      </c>
      <c r="C43" s="3">
        <v>20</v>
      </c>
      <c r="D43" s="3">
        <v>3</v>
      </c>
      <c r="E43" s="9">
        <f t="shared" si="2"/>
        <v>10</v>
      </c>
      <c r="F43" s="3">
        <v>200</v>
      </c>
      <c r="G43" s="3">
        <f t="shared" si="6"/>
        <v>30</v>
      </c>
      <c r="H43" s="9">
        <f t="shared" si="3"/>
        <v>230</v>
      </c>
      <c r="I43" s="3">
        <v>180</v>
      </c>
      <c r="J43" s="9">
        <f t="shared" si="4"/>
        <v>50</v>
      </c>
      <c r="K43" s="8">
        <f t="shared" si="5"/>
        <v>-144</v>
      </c>
    </row>
    <row r="44" spans="2:11" ht="16.5" thickBot="1">
      <c r="B44" s="13" t="s">
        <v>25</v>
      </c>
      <c r="C44" s="14"/>
      <c r="D44" s="14"/>
      <c r="E44" s="14"/>
      <c r="F44" s="14">
        <f>SUM(F32:F43)</f>
        <v>2100</v>
      </c>
      <c r="G44" s="16">
        <f>SUM(G39:G43)</f>
        <v>156</v>
      </c>
      <c r="H44" s="14"/>
      <c r="I44" s="14"/>
      <c r="J44" s="14"/>
      <c r="K44" s="15"/>
    </row>
    <row r="53" spans="2:11" ht="16.5" thickBot="1"/>
    <row r="54" spans="2:11" ht="16.5" thickBot="1">
      <c r="B54" s="28" t="s">
        <v>24</v>
      </c>
      <c r="C54" s="29"/>
    </row>
    <row r="55" spans="2:11" ht="16.5" thickBot="1">
      <c r="B55" s="18" t="s">
        <v>0</v>
      </c>
      <c r="C55" s="20" t="s">
        <v>20</v>
      </c>
      <c r="D55" s="21"/>
      <c r="E55" s="22" t="s">
        <v>21</v>
      </c>
      <c r="F55" s="20" t="s">
        <v>1</v>
      </c>
      <c r="G55" s="21"/>
      <c r="H55" s="18" t="s">
        <v>4</v>
      </c>
      <c r="I55" s="18" t="s">
        <v>5</v>
      </c>
      <c r="J55" s="18" t="s">
        <v>6</v>
      </c>
      <c r="K55" s="18" t="s">
        <v>7</v>
      </c>
    </row>
    <row r="56" spans="2:11" ht="16.5" thickBot="1">
      <c r="B56" s="19"/>
      <c r="C56" s="4" t="s">
        <v>2</v>
      </c>
      <c r="D56" s="4" t="s">
        <v>3</v>
      </c>
      <c r="E56" s="23"/>
      <c r="F56" s="4" t="s">
        <v>2</v>
      </c>
      <c r="G56" s="4" t="s">
        <v>3</v>
      </c>
      <c r="H56" s="19"/>
      <c r="I56" s="19"/>
      <c r="J56" s="19"/>
      <c r="K56" s="19"/>
    </row>
    <row r="57" spans="2:11">
      <c r="B57" s="10" t="s">
        <v>8</v>
      </c>
      <c r="C57" s="11">
        <v>22</v>
      </c>
      <c r="D57" s="11">
        <v>3</v>
      </c>
      <c r="E57" s="11">
        <v>10</v>
      </c>
      <c r="F57" s="11">
        <f>C57*E57</f>
        <v>220</v>
      </c>
      <c r="G57" s="11"/>
      <c r="H57" s="11">
        <f>F57+G57</f>
        <v>220</v>
      </c>
      <c r="I57" s="11">
        <v>100</v>
      </c>
      <c r="J57" s="11">
        <f>H57-I57</f>
        <v>120</v>
      </c>
      <c r="K57" s="12">
        <v>220</v>
      </c>
    </row>
    <row r="58" spans="2:11">
      <c r="B58" s="5" t="s">
        <v>9</v>
      </c>
      <c r="C58" s="1">
        <v>18</v>
      </c>
      <c r="D58" s="1">
        <v>4</v>
      </c>
      <c r="E58" s="2">
        <v>10</v>
      </c>
      <c r="F58" s="2">
        <f t="shared" ref="F58:F68" si="7">C58*E58</f>
        <v>180</v>
      </c>
      <c r="G58" s="1"/>
      <c r="H58" s="2">
        <f t="shared" ref="H58:H68" si="8">F58+G58</f>
        <v>180</v>
      </c>
      <c r="I58" s="1">
        <v>150</v>
      </c>
      <c r="J58" s="2">
        <f t="shared" ref="J58:J68" si="9">H58-I58</f>
        <v>30</v>
      </c>
      <c r="K58" s="6">
        <f>K57+J58</f>
        <v>250</v>
      </c>
    </row>
    <row r="59" spans="2:11">
      <c r="B59" s="5" t="s">
        <v>10</v>
      </c>
      <c r="C59" s="1">
        <v>23</v>
      </c>
      <c r="D59" s="1">
        <v>4</v>
      </c>
      <c r="E59" s="2">
        <v>10</v>
      </c>
      <c r="F59" s="2">
        <f t="shared" si="7"/>
        <v>230</v>
      </c>
      <c r="G59" s="1"/>
      <c r="H59" s="2">
        <f t="shared" si="8"/>
        <v>230</v>
      </c>
      <c r="I59" s="1">
        <v>175</v>
      </c>
      <c r="J59" s="2">
        <f t="shared" si="9"/>
        <v>55</v>
      </c>
      <c r="K59" s="6">
        <f>K58+J59</f>
        <v>305</v>
      </c>
    </row>
    <row r="60" spans="2:11">
      <c r="B60" s="5" t="s">
        <v>11</v>
      </c>
      <c r="C60" s="1">
        <v>21</v>
      </c>
      <c r="D60" s="1">
        <v>3</v>
      </c>
      <c r="E60" s="2">
        <v>10</v>
      </c>
      <c r="F60" s="2">
        <f t="shared" si="7"/>
        <v>210</v>
      </c>
      <c r="G60" s="1"/>
      <c r="H60" s="2">
        <f t="shared" si="8"/>
        <v>210</v>
      </c>
      <c r="I60" s="1">
        <v>190</v>
      </c>
      <c r="J60" s="2">
        <f t="shared" si="9"/>
        <v>20</v>
      </c>
      <c r="K60" s="6">
        <f t="shared" ref="K60:K68" si="10">K59+J60</f>
        <v>325</v>
      </c>
    </row>
    <row r="61" spans="2:11">
      <c r="B61" s="5" t="s">
        <v>12</v>
      </c>
      <c r="C61" s="1">
        <v>22</v>
      </c>
      <c r="D61" s="1">
        <v>5</v>
      </c>
      <c r="E61" s="2">
        <v>6</v>
      </c>
      <c r="F61" s="2">
        <f t="shared" si="7"/>
        <v>132</v>
      </c>
      <c r="G61" s="1"/>
      <c r="H61" s="2">
        <f t="shared" si="8"/>
        <v>132</v>
      </c>
      <c r="I61" s="1">
        <v>220</v>
      </c>
      <c r="J61" s="2">
        <f t="shared" si="9"/>
        <v>-88</v>
      </c>
      <c r="K61" s="6">
        <f t="shared" si="10"/>
        <v>237</v>
      </c>
    </row>
    <row r="62" spans="2:11">
      <c r="B62" s="5" t="s">
        <v>13</v>
      </c>
      <c r="C62" s="1">
        <v>21</v>
      </c>
      <c r="D62" s="1">
        <v>5</v>
      </c>
      <c r="E62" s="2">
        <v>6</v>
      </c>
      <c r="F62" s="2">
        <f t="shared" si="7"/>
        <v>126</v>
      </c>
      <c r="G62" s="1"/>
      <c r="H62" s="2">
        <f t="shared" si="8"/>
        <v>126</v>
      </c>
      <c r="I62" s="1">
        <v>230</v>
      </c>
      <c r="J62" s="2">
        <f t="shared" si="9"/>
        <v>-104</v>
      </c>
      <c r="K62" s="6">
        <f t="shared" si="10"/>
        <v>133</v>
      </c>
    </row>
    <row r="63" spans="2:11">
      <c r="B63" s="5" t="s">
        <v>14</v>
      </c>
      <c r="C63" s="1">
        <v>20</v>
      </c>
      <c r="D63" s="1">
        <v>4</v>
      </c>
      <c r="E63" s="2">
        <v>6</v>
      </c>
      <c r="F63" s="2">
        <f t="shared" si="7"/>
        <v>120</v>
      </c>
      <c r="G63" s="1">
        <f>D63*E63</f>
        <v>24</v>
      </c>
      <c r="H63" s="2">
        <f t="shared" si="8"/>
        <v>144</v>
      </c>
      <c r="I63" s="1">
        <v>250</v>
      </c>
      <c r="J63" s="2">
        <f t="shared" si="9"/>
        <v>-106</v>
      </c>
      <c r="K63" s="6">
        <f t="shared" si="10"/>
        <v>27</v>
      </c>
    </row>
    <row r="64" spans="2:11">
      <c r="B64" s="5" t="s">
        <v>15</v>
      </c>
      <c r="C64" s="1">
        <v>20</v>
      </c>
      <c r="D64" s="1">
        <v>3</v>
      </c>
      <c r="E64" s="2">
        <v>10</v>
      </c>
      <c r="F64" s="2">
        <f t="shared" si="7"/>
        <v>200</v>
      </c>
      <c r="G64" s="1">
        <f t="shared" ref="G64:G68" si="11">D64*E64</f>
        <v>30</v>
      </c>
      <c r="H64" s="2">
        <f t="shared" si="8"/>
        <v>230</v>
      </c>
      <c r="I64" s="1">
        <v>280</v>
      </c>
      <c r="J64" s="2">
        <f t="shared" si="9"/>
        <v>-50</v>
      </c>
      <c r="K64" s="6">
        <f t="shared" si="10"/>
        <v>-23</v>
      </c>
    </row>
    <row r="65" spans="2:11">
      <c r="B65" s="5" t="s">
        <v>16</v>
      </c>
      <c r="C65" s="1">
        <v>22</v>
      </c>
      <c r="D65" s="1">
        <v>4</v>
      </c>
      <c r="E65" s="2">
        <v>10</v>
      </c>
      <c r="F65" s="2">
        <f t="shared" si="7"/>
        <v>220</v>
      </c>
      <c r="G65" s="1">
        <f t="shared" si="11"/>
        <v>40</v>
      </c>
      <c r="H65" s="2">
        <f t="shared" si="8"/>
        <v>260</v>
      </c>
      <c r="I65" s="1">
        <v>260</v>
      </c>
      <c r="J65" s="2">
        <f t="shared" si="9"/>
        <v>0</v>
      </c>
      <c r="K65" s="6">
        <f t="shared" si="10"/>
        <v>-23</v>
      </c>
    </row>
    <row r="66" spans="2:11">
      <c r="B66" s="5" t="s">
        <v>17</v>
      </c>
      <c r="C66" s="1">
        <v>22</v>
      </c>
      <c r="D66" s="1">
        <v>4</v>
      </c>
      <c r="E66" s="2">
        <v>10</v>
      </c>
      <c r="F66" s="2">
        <f t="shared" si="7"/>
        <v>220</v>
      </c>
      <c r="G66" s="1">
        <f t="shared" si="11"/>
        <v>40</v>
      </c>
      <c r="H66" s="2">
        <f t="shared" si="8"/>
        <v>260</v>
      </c>
      <c r="I66" s="1">
        <v>245</v>
      </c>
      <c r="J66" s="2">
        <f t="shared" si="9"/>
        <v>15</v>
      </c>
      <c r="K66" s="6">
        <f t="shared" si="10"/>
        <v>-8</v>
      </c>
    </row>
    <row r="67" spans="2:11">
      <c r="B67" s="5" t="s">
        <v>18</v>
      </c>
      <c r="C67" s="1">
        <v>21</v>
      </c>
      <c r="D67" s="1">
        <v>3</v>
      </c>
      <c r="E67" s="2">
        <v>10</v>
      </c>
      <c r="F67" s="2">
        <f t="shared" si="7"/>
        <v>210</v>
      </c>
      <c r="G67" s="1">
        <f t="shared" si="11"/>
        <v>30</v>
      </c>
      <c r="H67" s="2">
        <f t="shared" si="8"/>
        <v>240</v>
      </c>
      <c r="I67" s="1">
        <v>220</v>
      </c>
      <c r="J67" s="2">
        <f t="shared" si="9"/>
        <v>20</v>
      </c>
      <c r="K67" s="6">
        <f t="shared" si="10"/>
        <v>12</v>
      </c>
    </row>
    <row r="68" spans="2:11" ht="16.5" thickBot="1">
      <c r="B68" s="7" t="s">
        <v>19</v>
      </c>
      <c r="C68" s="3">
        <v>20</v>
      </c>
      <c r="D68" s="3">
        <v>3</v>
      </c>
      <c r="E68" s="9">
        <v>10</v>
      </c>
      <c r="F68" s="9">
        <f t="shared" si="7"/>
        <v>200</v>
      </c>
      <c r="G68" s="3">
        <f t="shared" si="11"/>
        <v>30</v>
      </c>
      <c r="H68" s="9">
        <f t="shared" si="8"/>
        <v>230</v>
      </c>
      <c r="I68" s="3">
        <v>180</v>
      </c>
      <c r="J68" s="9">
        <f t="shared" si="9"/>
        <v>50</v>
      </c>
      <c r="K68" s="8">
        <f t="shared" si="10"/>
        <v>62</v>
      </c>
    </row>
    <row r="69" spans="2:11" ht="16.5" thickBot="1">
      <c r="B69" s="13" t="s">
        <v>25</v>
      </c>
      <c r="C69" s="14"/>
      <c r="D69" s="14"/>
      <c r="E69" s="14"/>
      <c r="F69" s="16">
        <f>SUM(F57:F68)</f>
        <v>2268</v>
      </c>
      <c r="G69" s="16">
        <f>SUM(G63:G68)</f>
        <v>194</v>
      </c>
      <c r="H69" s="16"/>
      <c r="I69" s="14"/>
      <c r="J69" s="14"/>
      <c r="K69" s="15"/>
    </row>
    <row r="81" spans="5:5">
      <c r="E81" s="17"/>
    </row>
  </sheetData>
  <mergeCells count="27">
    <mergeCell ref="K55:K56"/>
    <mergeCell ref="E30:E31"/>
    <mergeCell ref="E4:E5"/>
    <mergeCell ref="E55:E56"/>
    <mergeCell ref="B3:C3"/>
    <mergeCell ref="B29:C29"/>
    <mergeCell ref="B54:C54"/>
    <mergeCell ref="B55:B56"/>
    <mergeCell ref="C55:D55"/>
    <mergeCell ref="F55:G55"/>
    <mergeCell ref="H55:H56"/>
    <mergeCell ref="I55:I56"/>
    <mergeCell ref="J55:J56"/>
    <mergeCell ref="B30:B31"/>
    <mergeCell ref="C30:D30"/>
    <mergeCell ref="F30:G30"/>
    <mergeCell ref="H30:H31"/>
    <mergeCell ref="I30:I31"/>
    <mergeCell ref="J30:J31"/>
    <mergeCell ref="K30:K31"/>
    <mergeCell ref="B4:B5"/>
    <mergeCell ref="F4:G4"/>
    <mergeCell ref="H4:H5"/>
    <mergeCell ref="I4:I5"/>
    <mergeCell ref="J4:J5"/>
    <mergeCell ref="K4:K5"/>
    <mergeCell ref="C4:D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Mohsen Nabian</cp:lastModifiedBy>
  <cp:lastPrinted>2017-03-20T19:53:00Z</cp:lastPrinted>
  <dcterms:created xsi:type="dcterms:W3CDTF">2017-03-19T08:27:11Z</dcterms:created>
  <dcterms:modified xsi:type="dcterms:W3CDTF">2017-03-20T20:10:15Z</dcterms:modified>
</cp:coreProperties>
</file>