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ihan\Desktop\SMDE_UPC\"/>
    </mc:Choice>
  </mc:AlternateContent>
  <xr:revisionPtr revIDLastSave="0" documentId="13_ncr:1_{B44BCFEC-2B78-4F5D-A546-6DD0D74C2F7A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Caffeine" sheetId="5" r:id="rId1"/>
    <sheet name="EX 1" sheetId="2" r:id="rId2"/>
    <sheet name="Example" sheetId="6" r:id="rId3"/>
    <sheet name="Other exampl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K14" i="2"/>
  <c r="D12" i="7" l="1"/>
  <c r="G11" i="7" s="1"/>
  <c r="G6" i="7" l="1"/>
  <c r="G4" i="7"/>
  <c r="G9" i="7"/>
  <c r="G5" i="7"/>
  <c r="G10" i="7"/>
  <c r="G2" i="7"/>
  <c r="G8" i="7"/>
  <c r="C12" i="7"/>
  <c r="F10" i="7" s="1"/>
  <c r="B12" i="7"/>
  <c r="E4" i="7" s="1"/>
  <c r="G3" i="7"/>
  <c r="G7" i="7"/>
  <c r="E6" i="7" l="1"/>
  <c r="E9" i="7"/>
  <c r="E3" i="7"/>
  <c r="F4" i="7"/>
  <c r="F3" i="7"/>
  <c r="F6" i="7"/>
  <c r="F5" i="7"/>
  <c r="G12" i="7"/>
  <c r="F7" i="7"/>
  <c r="B13" i="7"/>
  <c r="C14" i="7" s="1"/>
  <c r="F2" i="7"/>
  <c r="E5" i="7"/>
  <c r="E11" i="7"/>
  <c r="F9" i="7"/>
  <c r="F8" i="7"/>
  <c r="F11" i="7"/>
  <c r="E2" i="7"/>
  <c r="E8" i="7"/>
  <c r="E10" i="7"/>
  <c r="E7" i="7"/>
  <c r="B7" i="5"/>
  <c r="E9" i="6"/>
  <c r="D12" i="6"/>
  <c r="G6" i="6" s="1"/>
  <c r="C12" i="6"/>
  <c r="F5" i="6" s="1"/>
  <c r="B12" i="6"/>
  <c r="E5" i="6" s="1"/>
  <c r="F10" i="6" l="1"/>
  <c r="G7" i="6"/>
  <c r="G9" i="6"/>
  <c r="F7" i="6"/>
  <c r="F6" i="6"/>
  <c r="G11" i="6"/>
  <c r="F11" i="6"/>
  <c r="G8" i="6"/>
  <c r="E10" i="6"/>
  <c r="E6" i="6"/>
  <c r="E11" i="6"/>
  <c r="E7" i="6"/>
  <c r="F8" i="6"/>
  <c r="G10" i="6"/>
  <c r="F9" i="6"/>
  <c r="E8" i="6"/>
  <c r="B14" i="7"/>
  <c r="F12" i="7"/>
  <c r="D14" i="7"/>
  <c r="E12" i="7"/>
  <c r="B17" i="7" s="1"/>
  <c r="B19" i="7" s="1"/>
  <c r="G4" i="6"/>
  <c r="G2" i="6"/>
  <c r="G3" i="6"/>
  <c r="G5" i="6"/>
  <c r="F2" i="6"/>
  <c r="E2" i="6"/>
  <c r="E3" i="6"/>
  <c r="E4" i="6"/>
  <c r="F3" i="6"/>
  <c r="F4" i="6"/>
  <c r="B13" i="6"/>
  <c r="C7" i="5"/>
  <c r="D7" i="5"/>
  <c r="E6" i="5"/>
  <c r="G5" i="5" l="1"/>
  <c r="G3" i="5"/>
  <c r="F3" i="5"/>
  <c r="F6" i="5"/>
  <c r="C14" i="6"/>
  <c r="D14" i="6"/>
  <c r="B16" i="7"/>
  <c r="B21" i="7" s="1"/>
  <c r="B22" i="7" s="1"/>
  <c r="D22" i="7" s="1"/>
  <c r="B14" i="6"/>
  <c r="G12" i="6"/>
  <c r="F12" i="6"/>
  <c r="E12" i="6"/>
  <c r="F2" i="5"/>
  <c r="G6" i="5"/>
  <c r="F4" i="5"/>
  <c r="F5" i="5"/>
  <c r="G2" i="5"/>
  <c r="G4" i="5"/>
  <c r="E2" i="5"/>
  <c r="E3" i="5"/>
  <c r="E4" i="5"/>
  <c r="E5" i="5"/>
  <c r="B8" i="5"/>
  <c r="C9" i="5" s="1"/>
  <c r="D9" i="5" l="1"/>
  <c r="B9" i="5"/>
  <c r="B11" i="5" s="1"/>
  <c r="B17" i="6"/>
  <c r="B19" i="6" s="1"/>
  <c r="B16" i="6"/>
  <c r="F7" i="5"/>
  <c r="G7" i="5"/>
  <c r="E7" i="5"/>
  <c r="B21" i="6" l="1"/>
  <c r="B22" i="6" s="1"/>
  <c r="D22" i="6" s="1"/>
  <c r="B12" i="5"/>
  <c r="B14" i="5" s="1"/>
  <c r="C7" i="2"/>
  <c r="D7" i="2"/>
  <c r="E7" i="2"/>
  <c r="B7" i="2"/>
  <c r="I2" i="2" l="1"/>
  <c r="G4" i="2"/>
  <c r="H3" i="2"/>
  <c r="H2" i="2"/>
  <c r="B16" i="5"/>
  <c r="B17" i="5" s="1"/>
  <c r="C17" i="5" s="1"/>
  <c r="G5" i="2"/>
  <c r="B8" i="2"/>
  <c r="C9" i="2" s="1"/>
  <c r="G2" i="2"/>
  <c r="F6" i="2"/>
  <c r="F5" i="2"/>
  <c r="F4" i="2"/>
  <c r="F3" i="2"/>
  <c r="G3" i="2"/>
  <c r="F2" i="2"/>
  <c r="I6" i="2"/>
  <c r="I5" i="2"/>
  <c r="I4" i="2"/>
  <c r="I3" i="2"/>
  <c r="G6" i="2"/>
  <c r="H6" i="2"/>
  <c r="H5" i="2"/>
  <c r="H4" i="2"/>
  <c r="B9" i="2" l="1"/>
  <c r="E9" i="2"/>
  <c r="D9" i="2"/>
  <c r="H7" i="2"/>
  <c r="I7" i="2"/>
  <c r="G7" i="2"/>
  <c r="F7" i="2"/>
  <c r="B12" i="2" s="1"/>
  <c r="B14" i="2" s="1"/>
  <c r="B11" i="2" l="1"/>
  <c r="B16" i="2" s="1"/>
  <c r="B17" i="2" s="1"/>
  <c r="D17" i="2" s="1"/>
</calcChain>
</file>

<file path=xl/sharedStrings.xml><?xml version="1.0" encoding="utf-8"?>
<sst xmlns="http://schemas.openxmlformats.org/spreadsheetml/2006/main" count="66" uniqueCount="18">
  <si>
    <t>n</t>
  </si>
  <si>
    <t>A</t>
  </si>
  <si>
    <t>B</t>
  </si>
  <si>
    <t>C</t>
  </si>
  <si>
    <t>D</t>
  </si>
  <si>
    <t>mean</t>
  </si>
  <si>
    <t>Grand mean</t>
  </si>
  <si>
    <t>Xij-Xj</t>
  </si>
  <si>
    <t>SSB</t>
  </si>
  <si>
    <t>SSW</t>
  </si>
  <si>
    <t>MSE</t>
  </si>
  <si>
    <t>N</t>
  </si>
  <si>
    <t>K</t>
  </si>
  <si>
    <t>F=</t>
  </si>
  <si>
    <t>Pr(&gt;F)</t>
  </si>
  <si>
    <t>F” distribution, with K-1 and N-K degrees of freedom (where K is the number of groups and N is the total number of observations)</t>
  </si>
  <si>
    <t>K=3, N=15 à F(2,12) (working at 0.05)</t>
  </si>
  <si>
    <r>
      <rPr>
        <sz val="10"/>
        <color rgb="FF000000"/>
        <rFont val="Tw Cen MT"/>
        <family val="2"/>
      </rPr>
      <t>Under H</t>
    </r>
    <r>
      <rPr>
        <vertAlign val="subscript"/>
        <sz val="10"/>
        <color rgb="FF000000"/>
        <rFont val="Tw Cen MT"/>
        <family val="2"/>
      </rPr>
      <t>0</t>
    </r>
    <r>
      <rPr>
        <sz val="10"/>
        <color rgb="FF000000"/>
        <rFont val="Tw Cen MT"/>
        <family val="2"/>
      </rPr>
      <t xml:space="preserve"> the F statistic has an “F” distribution, with K-1 and N-K degrees of freedom (N is the total number of observations)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</si>
</sst>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color rgb="FF000000"/>
      <name val="Tw Cen MT"/>
      <family val="2"/>
    </font>
    <font>
      <vertAlign val="subscript"/>
      <sz val="10"/>
      <color rgb="FF00000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2CDDC"/>
      </bottom>
      <diagonal/>
    </border>
    <border>
      <left/>
      <right style="medium">
        <color rgb="FF92CDDC"/>
      </right>
      <top/>
      <bottom/>
      <diagonal/>
    </border>
    <border>
      <left/>
      <right style="medium">
        <color rgb="FF92CDDC"/>
      </right>
      <top/>
      <bottom style="medium">
        <color rgb="FF92CDD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horizontal="left" vertical="center" indent="3" readingOrder="1"/>
    </xf>
    <xf numFmtId="2" fontId="0" fillId="0" borderId="3" xfId="0" applyNumberFormat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381000</xdr:colOff>
          <xdr:row>18</xdr:row>
          <xdr:rowOff>31750</xdr:rowOff>
        </xdr:from>
        <xdr:to>
          <xdr:col>2</xdr:col>
          <xdr:colOff>63500</xdr:colOff>
          <xdr:row>20</xdr:row>
          <xdr:rowOff>38100</xdr:rowOff>
        </xdr:to>
        <xdr:sp macro="" textlink="">
          <xdr:nvSpPr>
            <xdr:cNvPr id="2049" name="Object 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336550</xdr:colOff>
          <xdr:row>21</xdr:row>
          <xdr:rowOff>31750</xdr:rowOff>
        </xdr:from>
        <xdr:to>
          <xdr:col>3</xdr:col>
          <xdr:colOff>184150</xdr:colOff>
          <xdr:row>23</xdr:row>
          <xdr:rowOff>76200</xdr:rowOff>
        </xdr:to>
        <xdr:sp macro="" textlink="">
          <xdr:nvSpPr>
            <xdr:cNvPr id="2050" name="Content Placeholder 4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336550</xdr:colOff>
          <xdr:row>24</xdr:row>
          <xdr:rowOff>50800</xdr:rowOff>
        </xdr:from>
        <xdr:to>
          <xdr:col>5</xdr:col>
          <xdr:colOff>622300</xdr:colOff>
          <xdr:row>25</xdr:row>
          <xdr:rowOff>139700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260350</xdr:colOff>
      <xdr:row>15</xdr:row>
      <xdr:rowOff>146050</xdr:rowOff>
    </xdr:from>
    <xdr:to>
      <xdr:col>18</xdr:col>
      <xdr:colOff>121081</xdr:colOff>
      <xdr:row>23</xdr:row>
      <xdr:rowOff>50871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50" y="2952750"/>
          <a:ext cx="8395131" cy="1378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E21" sqref="E21"/>
    </sheetView>
  </sheetViews>
  <sheetFormatPr baseColWidth="10" defaultColWidth="8.7265625" defaultRowHeight="14.5" x14ac:dyDescent="0.35"/>
  <sheetData>
    <row r="1" spans="1:13" ht="15" thickBot="1" x14ac:dyDescent="0.4">
      <c r="A1" s="1" t="s">
        <v>0</v>
      </c>
      <c r="B1" s="6">
        <v>1</v>
      </c>
      <c r="C1" s="6">
        <v>1</v>
      </c>
      <c r="D1" s="6">
        <v>1</v>
      </c>
      <c r="E1" s="6" t="s">
        <v>7</v>
      </c>
      <c r="F1" s="6" t="s">
        <v>7</v>
      </c>
      <c r="G1" s="6" t="s">
        <v>7</v>
      </c>
      <c r="J1" s="6"/>
      <c r="K1" s="6"/>
      <c r="L1" s="6"/>
      <c r="M1" s="6"/>
    </row>
    <row r="2" spans="1:13" x14ac:dyDescent="0.35">
      <c r="A2" s="2">
        <v>1</v>
      </c>
      <c r="B2">
        <v>75</v>
      </c>
      <c r="C2">
        <v>80</v>
      </c>
      <c r="D2">
        <v>70</v>
      </c>
      <c r="E2">
        <f t="shared" ref="E2:G6" si="0">(B2-B$7)^2</f>
        <v>16</v>
      </c>
      <c r="F2">
        <f t="shared" si="0"/>
        <v>16</v>
      </c>
      <c r="G2">
        <f t="shared" si="0"/>
        <v>16</v>
      </c>
    </row>
    <row r="3" spans="1:13" x14ac:dyDescent="0.35">
      <c r="A3" s="2">
        <v>2</v>
      </c>
      <c r="B3">
        <v>77</v>
      </c>
      <c r="C3">
        <v>82</v>
      </c>
      <c r="D3">
        <v>72</v>
      </c>
      <c r="E3">
        <f t="shared" si="0"/>
        <v>4</v>
      </c>
      <c r="F3">
        <f>(C3-C$7)^2</f>
        <v>4</v>
      </c>
      <c r="G3">
        <f>(D3-D$7)^2</f>
        <v>4</v>
      </c>
    </row>
    <row r="4" spans="1:13" x14ac:dyDescent="0.35">
      <c r="A4" s="2">
        <v>3</v>
      </c>
      <c r="B4">
        <v>79</v>
      </c>
      <c r="C4">
        <v>84</v>
      </c>
      <c r="D4">
        <v>74</v>
      </c>
      <c r="E4">
        <f t="shared" si="0"/>
        <v>0</v>
      </c>
      <c r="F4">
        <f t="shared" si="0"/>
        <v>0</v>
      </c>
      <c r="G4">
        <f t="shared" si="0"/>
        <v>0</v>
      </c>
    </row>
    <row r="5" spans="1:13" x14ac:dyDescent="0.35">
      <c r="A5" s="2">
        <v>4</v>
      </c>
      <c r="B5">
        <v>81</v>
      </c>
      <c r="C5">
        <v>86</v>
      </c>
      <c r="D5">
        <v>76</v>
      </c>
      <c r="E5">
        <f t="shared" si="0"/>
        <v>4</v>
      </c>
      <c r="F5">
        <f t="shared" si="0"/>
        <v>4</v>
      </c>
      <c r="G5">
        <f t="shared" si="0"/>
        <v>4</v>
      </c>
    </row>
    <row r="6" spans="1:13" ht="15.75" customHeight="1" x14ac:dyDescent="0.35">
      <c r="A6" s="2">
        <v>5</v>
      </c>
      <c r="B6">
        <v>83</v>
      </c>
      <c r="C6">
        <v>88</v>
      </c>
      <c r="D6">
        <v>78</v>
      </c>
      <c r="E6">
        <f t="shared" si="0"/>
        <v>16</v>
      </c>
      <c r="F6">
        <f t="shared" si="0"/>
        <v>16</v>
      </c>
      <c r="G6">
        <f t="shared" si="0"/>
        <v>16</v>
      </c>
    </row>
    <row r="7" spans="1:13" x14ac:dyDescent="0.35">
      <c r="A7" t="s">
        <v>5</v>
      </c>
      <c r="B7" s="7">
        <f>AVERAGE(B2:B6)</f>
        <v>79</v>
      </c>
      <c r="C7" s="7">
        <f t="shared" ref="C7:D7" si="1">AVERAGE(C2:C6)</f>
        <v>84</v>
      </c>
      <c r="D7" s="7">
        <f t="shared" si="1"/>
        <v>74</v>
      </c>
      <c r="E7">
        <f>SUM(E2:E6)</f>
        <v>40</v>
      </c>
      <c r="F7">
        <f>SUM(F2:F6)</f>
        <v>40</v>
      </c>
      <c r="G7">
        <f>SUM(G2:G6)</f>
        <v>40</v>
      </c>
    </row>
    <row r="8" spans="1:13" x14ac:dyDescent="0.35">
      <c r="A8" t="s">
        <v>6</v>
      </c>
      <c r="B8">
        <f>AVERAGE(B7:D7)</f>
        <v>79</v>
      </c>
    </row>
    <row r="9" spans="1:13" x14ac:dyDescent="0.35">
      <c r="B9">
        <f>(B7-$B$8)^2*$A$6</f>
        <v>0</v>
      </c>
      <c r="C9">
        <f>(C7-$B$8)^2*$A$6</f>
        <v>125</v>
      </c>
      <c r="D9">
        <f t="shared" ref="D9" si="2">(D7-$B$8)^2*$A$6</f>
        <v>125</v>
      </c>
    </row>
    <row r="10" spans="1:13" x14ac:dyDescent="0.35">
      <c r="F10" t="s">
        <v>11</v>
      </c>
      <c r="G10">
        <v>15</v>
      </c>
    </row>
    <row r="11" spans="1:13" x14ac:dyDescent="0.35">
      <c r="A11" t="s">
        <v>8</v>
      </c>
      <c r="B11">
        <f>SUM(B9:D9)</f>
        <v>250</v>
      </c>
      <c r="F11" t="s">
        <v>12</v>
      </c>
      <c r="G11">
        <v>3</v>
      </c>
    </row>
    <row r="12" spans="1:13" x14ac:dyDescent="0.35">
      <c r="A12" t="s">
        <v>9</v>
      </c>
      <c r="B12">
        <f>SUM(E7:G7)</f>
        <v>120</v>
      </c>
    </row>
    <row r="14" spans="1:13" x14ac:dyDescent="0.35">
      <c r="A14" t="s">
        <v>10</v>
      </c>
      <c r="B14">
        <f>(1/(G10-G11))*B12</f>
        <v>10</v>
      </c>
    </row>
    <row r="16" spans="1:13" ht="15.5" x14ac:dyDescent="0.35">
      <c r="A16" t="s">
        <v>13</v>
      </c>
      <c r="B16">
        <f>(B11/(G11-1))/B14</f>
        <v>12.5</v>
      </c>
      <c r="E16" s="8" t="s">
        <v>15</v>
      </c>
    </row>
    <row r="17" spans="1:5" ht="15.5" x14ac:dyDescent="0.35">
      <c r="A17" t="s">
        <v>14</v>
      </c>
      <c r="B17">
        <f>1-_xlfn.F.DIST(B16,G11-1,G10-G11,TRUE)</f>
        <v>1.1637967281024064E-3</v>
      </c>
      <c r="C17" t="str">
        <f>IF(B17&lt;0.05,"REJECT","ACCEPT")</f>
        <v>REJECT</v>
      </c>
      <c r="E17" s="8" t="s">
        <v>16</v>
      </c>
    </row>
  </sheetData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0</xdr:col>
                <xdr:colOff>381000</xdr:colOff>
                <xdr:row>18</xdr:row>
                <xdr:rowOff>31750</xdr:rowOff>
              </from>
              <to>
                <xdr:col>2</xdr:col>
                <xdr:colOff>63500</xdr:colOff>
                <xdr:row>20</xdr:row>
                <xdr:rowOff>38100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0</xdr:col>
                <xdr:colOff>336550</xdr:colOff>
                <xdr:row>21</xdr:row>
                <xdr:rowOff>31750</xdr:rowOff>
              </from>
              <to>
                <xdr:col>3</xdr:col>
                <xdr:colOff>184150</xdr:colOff>
                <xdr:row>23</xdr:row>
                <xdr:rowOff>76200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0</xdr:col>
                <xdr:colOff>336550</xdr:colOff>
                <xdr:row>24</xdr:row>
                <xdr:rowOff>50800</xdr:rowOff>
              </from>
              <to>
                <xdr:col>5</xdr:col>
                <xdr:colOff>622300</xdr:colOff>
                <xdr:row>25</xdr:row>
                <xdr:rowOff>139700</xdr:rowOff>
              </to>
            </anchor>
          </objectPr>
        </oleObject>
      </mc:Choice>
      <mc:Fallback>
        <oleObject progId="Equation.3" shapeId="2051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Normal="100" workbookViewId="0">
      <selection activeCell="B16" sqref="B16"/>
    </sheetView>
  </sheetViews>
  <sheetFormatPr baseColWidth="10" defaultColWidth="8.7265625" defaultRowHeight="14.5" x14ac:dyDescent="0.35"/>
  <sheetData>
    <row r="1" spans="1:12" ht="15" thickBot="1" x14ac:dyDescent="0.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7</v>
      </c>
      <c r="G1" s="6" t="s">
        <v>7</v>
      </c>
      <c r="H1" s="6" t="s">
        <v>7</v>
      </c>
      <c r="I1" s="6" t="s">
        <v>7</v>
      </c>
    </row>
    <row r="2" spans="1:12" ht="15" thickBot="1" x14ac:dyDescent="0.4">
      <c r="A2" s="2">
        <v>1</v>
      </c>
      <c r="B2" s="3">
        <v>26.588999999999999</v>
      </c>
      <c r="C2" s="3">
        <v>16.126999999999999</v>
      </c>
      <c r="D2" s="3">
        <v>14.567</v>
      </c>
      <c r="E2" s="3">
        <v>33.167999999999999</v>
      </c>
      <c r="F2">
        <f t="shared" ref="F2:I6" si="0">(B2-B$7)^2</f>
        <v>0.13764100000000165</v>
      </c>
      <c r="G2">
        <f t="shared" si="0"/>
        <v>329.7420174400001</v>
      </c>
      <c r="H2">
        <f t="shared" si="0"/>
        <v>231.93462435999984</v>
      </c>
      <c r="I2">
        <f t="shared" si="0"/>
        <v>30.938068839999929</v>
      </c>
    </row>
    <row r="3" spans="1:12" ht="15" thickBot="1" x14ac:dyDescent="0.4">
      <c r="A3" s="2">
        <v>2</v>
      </c>
      <c r="B3" s="3">
        <v>43.612000000000002</v>
      </c>
      <c r="C3" s="3">
        <v>28.981999999999999</v>
      </c>
      <c r="D3" s="3">
        <v>16.094999999999999</v>
      </c>
      <c r="E3" s="3">
        <v>32.435000000000002</v>
      </c>
      <c r="F3">
        <f t="shared" si="0"/>
        <v>277.28910400000001</v>
      </c>
      <c r="G3">
        <f t="shared" si="0"/>
        <v>28.130294440000025</v>
      </c>
      <c r="H3">
        <f t="shared" si="0"/>
        <v>187.72836195999989</v>
      </c>
      <c r="I3">
        <f t="shared" si="0"/>
        <v>23.321172639999968</v>
      </c>
    </row>
    <row r="4" spans="1:12" ht="15" thickBot="1" x14ac:dyDescent="0.4">
      <c r="A4" s="2">
        <v>3</v>
      </c>
      <c r="B4" s="3">
        <v>26.349</v>
      </c>
      <c r="C4" s="3">
        <v>34.015000000000001</v>
      </c>
      <c r="D4" s="3">
        <v>40.438000000000002</v>
      </c>
      <c r="E4" s="3">
        <v>11.454000000000001</v>
      </c>
      <c r="F4">
        <f t="shared" si="0"/>
        <v>0.37332100000000079</v>
      </c>
      <c r="G4">
        <f t="shared" si="0"/>
        <v>7.3332640000000684E-2</v>
      </c>
      <c r="H4">
        <f t="shared" si="0"/>
        <v>113.24365056000016</v>
      </c>
      <c r="I4">
        <f t="shared" si="0"/>
        <v>260.88064324000015</v>
      </c>
    </row>
    <row r="5" spans="1:12" ht="15" thickBot="1" x14ac:dyDescent="0.4">
      <c r="A5" s="2">
        <v>4</v>
      </c>
      <c r="B5" s="3">
        <v>17.306999999999999</v>
      </c>
      <c r="C5" s="3">
        <v>46.445999999999998</v>
      </c>
      <c r="D5" s="3">
        <v>25.170999999999999</v>
      </c>
      <c r="E5" s="3">
        <v>34.994999999999997</v>
      </c>
      <c r="F5">
        <f t="shared" si="0"/>
        <v>93.18040900000004</v>
      </c>
      <c r="G5">
        <f t="shared" si="0"/>
        <v>147.87046403999992</v>
      </c>
      <c r="H5">
        <f t="shared" si="0"/>
        <v>21.394325159999958</v>
      </c>
      <c r="I5">
        <f t="shared" si="0"/>
        <v>54.600276639999876</v>
      </c>
    </row>
    <row r="6" spans="1:12" ht="15" thickBot="1" x14ac:dyDescent="0.4">
      <c r="A6" s="2">
        <v>5</v>
      </c>
      <c r="B6" s="3">
        <v>20.943000000000001</v>
      </c>
      <c r="C6" s="3">
        <v>45.859000000000002</v>
      </c>
      <c r="D6" s="3">
        <v>52.710999999999999</v>
      </c>
      <c r="E6" s="3">
        <v>25.977</v>
      </c>
      <c r="F6">
        <f t="shared" si="0"/>
        <v>36.204288999999996</v>
      </c>
      <c r="G6">
        <f t="shared" si="0"/>
        <v>133.93895824000001</v>
      </c>
      <c r="H6">
        <f t="shared" si="0"/>
        <v>525.07889316000012</v>
      </c>
      <c r="I6">
        <f t="shared" si="0"/>
        <v>2.6529894400000176</v>
      </c>
    </row>
    <row r="7" spans="1:12" x14ac:dyDescent="0.35">
      <c r="A7" t="s">
        <v>5</v>
      </c>
      <c r="B7" s="7">
        <f>AVERAGE(B2:B6)</f>
        <v>26.96</v>
      </c>
      <c r="C7" s="7">
        <f>AVERAGE(C2:C6)</f>
        <v>34.285800000000002</v>
      </c>
      <c r="D7" s="7">
        <f>AVERAGE(D2:D6)</f>
        <v>29.796399999999995</v>
      </c>
      <c r="E7" s="7">
        <f>AVERAGE(E2:E6)</f>
        <v>27.605800000000006</v>
      </c>
      <c r="F7">
        <f>SUM(F2:F6)</f>
        <v>407.18476400000003</v>
      </c>
      <c r="G7">
        <f>SUM(G2:G6)</f>
        <v>639.75506680000001</v>
      </c>
      <c r="H7">
        <f>SUM(H2:H6)</f>
        <v>1079.3798552000001</v>
      </c>
      <c r="I7">
        <f>SUM(I2:I6)</f>
        <v>372.39315079999994</v>
      </c>
    </row>
    <row r="8" spans="1:12" x14ac:dyDescent="0.35">
      <c r="A8" t="s">
        <v>6</v>
      </c>
      <c r="B8">
        <f>AVERAGE(B7:E7)</f>
        <v>29.661999999999999</v>
      </c>
    </row>
    <row r="9" spans="1:12" x14ac:dyDescent="0.35">
      <c r="B9">
        <f>(B7-$B$8)^2*5</f>
        <v>36.504019999999954</v>
      </c>
      <c r="C9">
        <f t="shared" ref="C9:E9" si="1">(C7-$B$8)^2*5</f>
        <v>106.89763220000012</v>
      </c>
      <c r="D9">
        <f t="shared" si="1"/>
        <v>9.0316799999994438E-2</v>
      </c>
      <c r="E9">
        <f t="shared" si="1"/>
        <v>21.139792199999864</v>
      </c>
    </row>
    <row r="10" spans="1:12" x14ac:dyDescent="0.35">
      <c r="G10" t="s">
        <v>11</v>
      </c>
      <c r="H10">
        <v>20</v>
      </c>
    </row>
    <row r="11" spans="1:12" x14ac:dyDescent="0.35">
      <c r="A11" t="s">
        <v>8</v>
      </c>
      <c r="B11">
        <f>SUM(B9:E9)</f>
        <v>164.63176119999991</v>
      </c>
      <c r="G11" t="s">
        <v>12</v>
      </c>
      <c r="H11">
        <v>4</v>
      </c>
    </row>
    <row r="12" spans="1:12" x14ac:dyDescent="0.35">
      <c r="A12" t="s">
        <v>9</v>
      </c>
      <c r="B12">
        <f>SUM(F7:I7)</f>
        <v>2498.7128367999999</v>
      </c>
    </row>
    <row r="13" spans="1:12" ht="15" x14ac:dyDescent="0.4">
      <c r="G13" s="10" t="s">
        <v>17</v>
      </c>
    </row>
    <row r="14" spans="1:12" x14ac:dyDescent="0.35">
      <c r="A14" t="s">
        <v>10</v>
      </c>
      <c r="B14">
        <f>(1/(H10-H11))*B12</f>
        <v>156.16955229999999</v>
      </c>
      <c r="K14">
        <f>H11-1</f>
        <v>3</v>
      </c>
      <c r="L14">
        <f>H10-H11</f>
        <v>16</v>
      </c>
    </row>
    <row r="16" spans="1:12" x14ac:dyDescent="0.35">
      <c r="A16" t="s">
        <v>13</v>
      </c>
      <c r="B16">
        <f>(B11/(H11-1))/B14</f>
        <v>0.35139534515610765</v>
      </c>
    </row>
    <row r="17" spans="1:4" x14ac:dyDescent="0.35">
      <c r="A17" t="s">
        <v>14</v>
      </c>
      <c r="B17">
        <f>1-_xlfn.F.DIST(B16,H11-1,H10-H11,TRUE)</f>
        <v>0.78871085741416791</v>
      </c>
      <c r="D17" t="str">
        <f>IF(B17&lt;0.05,"REJECT","ACCEPT")</f>
        <v>ACCEPT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abSelected="1" workbookViewId="0">
      <selection activeCell="G16" sqref="G16"/>
    </sheetView>
  </sheetViews>
  <sheetFormatPr baseColWidth="10" defaultColWidth="8.7265625" defaultRowHeight="14.5" x14ac:dyDescent="0.35"/>
  <sheetData>
    <row r="1" spans="1:7" ht="15" thickBot="1" x14ac:dyDescent="0.4">
      <c r="A1" s="1" t="s">
        <v>0</v>
      </c>
      <c r="B1" s="5" t="s">
        <v>1</v>
      </c>
      <c r="C1" s="5" t="s">
        <v>2</v>
      </c>
      <c r="D1" s="5" t="s">
        <v>3</v>
      </c>
      <c r="E1" s="6" t="s">
        <v>7</v>
      </c>
      <c r="F1" s="6" t="s">
        <v>7</v>
      </c>
      <c r="G1" s="6" t="s">
        <v>7</v>
      </c>
    </row>
    <row r="2" spans="1:7" ht="15" thickBot="1" x14ac:dyDescent="0.4">
      <c r="A2" s="2">
        <v>1</v>
      </c>
      <c r="B2" s="3">
        <v>2.2000000000000002</v>
      </c>
      <c r="C2" s="3">
        <v>0.4</v>
      </c>
      <c r="D2" s="3">
        <v>3.2</v>
      </c>
      <c r="E2">
        <f t="shared" ref="E2:G5" si="0">(B2-B$12)^2</f>
        <v>1.2099999999999972E-2</v>
      </c>
      <c r="F2">
        <f t="shared" si="0"/>
        <v>3.0275999999999992</v>
      </c>
      <c r="G2">
        <f t="shared" si="0"/>
        <v>1.3224999999999998</v>
      </c>
    </row>
    <row r="3" spans="1:7" ht="15" thickBot="1" x14ac:dyDescent="0.4">
      <c r="A3" s="2">
        <v>2</v>
      </c>
      <c r="B3" s="3">
        <v>2.7</v>
      </c>
      <c r="C3" s="3">
        <v>2.2000000000000002</v>
      </c>
      <c r="D3" s="3">
        <v>3.1</v>
      </c>
      <c r="E3">
        <f t="shared" si="0"/>
        <v>0.1521000000000001</v>
      </c>
      <c r="F3">
        <f t="shared" si="0"/>
        <v>3.6000000000000597E-3</v>
      </c>
      <c r="G3">
        <f t="shared" si="0"/>
        <v>1.1024999999999996</v>
      </c>
    </row>
    <row r="4" spans="1:7" ht="15" thickBot="1" x14ac:dyDescent="0.4">
      <c r="A4" s="2">
        <v>3</v>
      </c>
      <c r="B4" s="3">
        <v>2.2999999999999998</v>
      </c>
      <c r="C4" s="3">
        <v>2.7</v>
      </c>
      <c r="D4" s="3">
        <v>2.1</v>
      </c>
      <c r="E4">
        <f t="shared" si="0"/>
        <v>1.0000000000000461E-4</v>
      </c>
      <c r="F4">
        <f t="shared" si="0"/>
        <v>0.31360000000000054</v>
      </c>
      <c r="G4">
        <f t="shared" si="0"/>
        <v>2.4999999999999823E-3</v>
      </c>
    </row>
    <row r="5" spans="1:7" ht="15" thickBot="1" x14ac:dyDescent="0.4">
      <c r="A5" s="2">
        <v>4</v>
      </c>
      <c r="B5" s="3">
        <v>3.8</v>
      </c>
      <c r="C5" s="3">
        <v>1.6</v>
      </c>
      <c r="D5" s="3">
        <v>2.2000000000000002</v>
      </c>
      <c r="E5">
        <f t="shared" si="0"/>
        <v>2.2200999999999995</v>
      </c>
      <c r="F5">
        <f t="shared" si="0"/>
        <v>0.29159999999999958</v>
      </c>
      <c r="G5">
        <f t="shared" si="0"/>
        <v>2.2499999999999975E-2</v>
      </c>
    </row>
    <row r="6" spans="1:7" ht="15" thickBot="1" x14ac:dyDescent="0.4">
      <c r="A6" s="2">
        <v>5</v>
      </c>
      <c r="B6" s="3">
        <v>1.4</v>
      </c>
      <c r="C6" s="3">
        <v>3.8</v>
      </c>
      <c r="D6" s="3">
        <v>1.8</v>
      </c>
      <c r="E6">
        <f t="shared" ref="E6:E11" si="1">(B6-B$12)^2</f>
        <v>0.82810000000000028</v>
      </c>
      <c r="F6">
        <f t="shared" ref="F6:F11" si="2">(C6-C$12)^2</f>
        <v>2.7556000000000003</v>
      </c>
      <c r="G6">
        <f t="shared" ref="G6:G11" si="3">(D6-D$12)^2</f>
        <v>6.2500000000000111E-2</v>
      </c>
    </row>
    <row r="7" spans="1:7" ht="15" thickBot="1" x14ac:dyDescent="0.4">
      <c r="A7" s="2">
        <v>6</v>
      </c>
      <c r="B7" s="3">
        <v>2</v>
      </c>
      <c r="C7" s="3">
        <v>2.9</v>
      </c>
      <c r="D7" s="3">
        <v>0.9</v>
      </c>
      <c r="E7">
        <f t="shared" si="1"/>
        <v>9.6100000000000033E-2</v>
      </c>
      <c r="F7">
        <f t="shared" si="2"/>
        <v>0.57760000000000034</v>
      </c>
      <c r="G7">
        <f t="shared" si="3"/>
        <v>1.3225000000000009</v>
      </c>
    </row>
    <row r="8" spans="1:7" ht="15" thickBot="1" x14ac:dyDescent="0.4">
      <c r="A8" s="2">
        <v>7</v>
      </c>
      <c r="B8" s="3">
        <v>3.6</v>
      </c>
      <c r="C8" s="3">
        <v>0.4</v>
      </c>
      <c r="D8" s="3">
        <v>3.4</v>
      </c>
      <c r="E8">
        <f t="shared" si="1"/>
        <v>1.6641000000000001</v>
      </c>
      <c r="F8">
        <f t="shared" si="2"/>
        <v>3.0275999999999992</v>
      </c>
      <c r="G8">
        <f t="shared" si="3"/>
        <v>1.8224999999999991</v>
      </c>
    </row>
    <row r="9" spans="1:7" ht="15" thickBot="1" x14ac:dyDescent="0.4">
      <c r="A9" s="2">
        <v>8</v>
      </c>
      <c r="B9" s="3">
        <v>1</v>
      </c>
      <c r="C9" s="3">
        <v>2.7</v>
      </c>
      <c r="D9" s="3">
        <v>0.4</v>
      </c>
      <c r="E9">
        <f t="shared" si="1"/>
        <v>1.7161000000000002</v>
      </c>
      <c r="F9">
        <f t="shared" si="2"/>
        <v>0.31360000000000054</v>
      </c>
      <c r="G9">
        <f t="shared" si="3"/>
        <v>2.722500000000001</v>
      </c>
    </row>
    <row r="10" spans="1:7" ht="15" thickBot="1" x14ac:dyDescent="0.4">
      <c r="A10" s="2">
        <v>9</v>
      </c>
      <c r="B10" s="3">
        <v>0.6</v>
      </c>
      <c r="C10" s="3">
        <v>1.7</v>
      </c>
      <c r="D10" s="3">
        <v>1.8</v>
      </c>
      <c r="E10">
        <f t="shared" si="1"/>
        <v>2.9240999999999997</v>
      </c>
      <c r="F10">
        <f t="shared" si="2"/>
        <v>0.19359999999999974</v>
      </c>
      <c r="G10">
        <f t="shared" si="3"/>
        <v>6.2500000000000111E-2</v>
      </c>
    </row>
    <row r="11" spans="1:7" ht="15" thickBot="1" x14ac:dyDescent="0.4">
      <c r="A11" s="2">
        <v>10</v>
      </c>
      <c r="B11" s="3">
        <v>3.5</v>
      </c>
      <c r="C11" s="3">
        <v>3</v>
      </c>
      <c r="D11" s="3">
        <v>1.6</v>
      </c>
      <c r="E11">
        <f t="shared" si="1"/>
        <v>1.4160999999999999</v>
      </c>
      <c r="F11">
        <f t="shared" si="2"/>
        <v>0.73960000000000059</v>
      </c>
      <c r="G11">
        <f t="shared" si="3"/>
        <v>0.20250000000000015</v>
      </c>
    </row>
    <row r="12" spans="1:7" x14ac:dyDescent="0.35">
      <c r="A12" t="s">
        <v>5</v>
      </c>
      <c r="B12" s="7">
        <f>AVERAGE(B2:B11)</f>
        <v>2.31</v>
      </c>
      <c r="C12" s="7">
        <f>AVERAGE(C2:C11)</f>
        <v>2.1399999999999997</v>
      </c>
      <c r="D12" s="7">
        <f>AVERAGE(D2:D11)</f>
        <v>2.0500000000000003</v>
      </c>
      <c r="E12">
        <f>SUM(E2:E11)</f>
        <v>11.029</v>
      </c>
      <c r="F12">
        <f>SUM(F2:F11)</f>
        <v>11.244000000000002</v>
      </c>
      <c r="G12">
        <f>SUM(G2:G11)</f>
        <v>8.6449999999999996</v>
      </c>
    </row>
    <row r="13" spans="1:7" x14ac:dyDescent="0.35">
      <c r="A13" t="s">
        <v>6</v>
      </c>
      <c r="B13">
        <f>AVERAGE(B12:D12)</f>
        <v>2.1666666666666665</v>
      </c>
    </row>
    <row r="14" spans="1:7" x14ac:dyDescent="0.35">
      <c r="B14">
        <f>(B12-$B$13)^2*$A$11</f>
        <v>0.20544444444444501</v>
      </c>
      <c r="C14">
        <f t="shared" ref="C14:D14" si="4">(C12-$B$13)^2*$A$11</f>
        <v>7.1111111111112025E-3</v>
      </c>
      <c r="D14">
        <f t="shared" si="4"/>
        <v>0.13611111111111016</v>
      </c>
    </row>
    <row r="15" spans="1:7" x14ac:dyDescent="0.35">
      <c r="F15" t="s">
        <v>11</v>
      </c>
      <c r="G15">
        <v>30</v>
      </c>
    </row>
    <row r="16" spans="1:7" x14ac:dyDescent="0.35">
      <c r="A16" t="s">
        <v>8</v>
      </c>
      <c r="B16">
        <f>SUM(B14:D14)</f>
        <v>0.34866666666666635</v>
      </c>
      <c r="F16" t="s">
        <v>12</v>
      </c>
      <c r="G16">
        <v>3</v>
      </c>
    </row>
    <row r="17" spans="1:4" x14ac:dyDescent="0.35">
      <c r="A17" t="s">
        <v>9</v>
      </c>
      <c r="B17">
        <f>SUM(E12:G12)</f>
        <v>30.918000000000003</v>
      </c>
    </row>
    <row r="19" spans="1:4" x14ac:dyDescent="0.35">
      <c r="A19" t="s">
        <v>10</v>
      </c>
      <c r="B19">
        <f>(1/(G15-G16))*B17</f>
        <v>1.1451111111111112</v>
      </c>
    </row>
    <row r="21" spans="1:4" x14ac:dyDescent="0.35">
      <c r="A21" t="s">
        <v>13</v>
      </c>
      <c r="B21">
        <f>(B16/(G16-1))/B19</f>
        <v>0.15224141276926048</v>
      </c>
    </row>
    <row r="22" spans="1:4" x14ac:dyDescent="0.35">
      <c r="A22" t="s">
        <v>14</v>
      </c>
      <c r="B22">
        <f>1-_xlfn.F.DIST(B21,G16-1,G15-G16,TRUE)</f>
        <v>0.85951294912274856</v>
      </c>
      <c r="D22" t="str">
        <f>IF(B22&lt;0.05,"REJECT","ACCEPT")</f>
        <v>ACCEPT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B22" sqref="B22"/>
    </sheetView>
  </sheetViews>
  <sheetFormatPr baseColWidth="10" defaultColWidth="8.7265625" defaultRowHeight="14.5" x14ac:dyDescent="0.35"/>
  <sheetData>
    <row r="1" spans="1:7" ht="15" thickBot="1" x14ac:dyDescent="0.4">
      <c r="A1" s="1" t="s">
        <v>0</v>
      </c>
      <c r="B1" s="5" t="s">
        <v>1</v>
      </c>
      <c r="C1" s="5" t="s">
        <v>2</v>
      </c>
      <c r="D1" s="5" t="s">
        <v>3</v>
      </c>
      <c r="E1" s="6" t="s">
        <v>7</v>
      </c>
      <c r="F1" s="6" t="s">
        <v>7</v>
      </c>
      <c r="G1" s="6" t="s">
        <v>7</v>
      </c>
    </row>
    <row r="2" spans="1:7" ht="15" thickBot="1" x14ac:dyDescent="0.4">
      <c r="A2" s="2">
        <v>1</v>
      </c>
      <c r="B2" s="9">
        <v>0.7</v>
      </c>
      <c r="C2" s="9">
        <v>0.97</v>
      </c>
      <c r="D2" s="9">
        <v>0.79</v>
      </c>
      <c r="E2">
        <f t="shared" ref="E2:G11" si="0">(B2-B$12)^2</f>
        <v>2.4649000000000008E-2</v>
      </c>
      <c r="F2">
        <f t="shared" si="0"/>
        <v>5.5695999999999996E-2</v>
      </c>
      <c r="G2">
        <f t="shared" si="0"/>
        <v>3.6000000000000062E-5</v>
      </c>
    </row>
    <row r="3" spans="1:7" ht="15" thickBot="1" x14ac:dyDescent="0.4">
      <c r="A3" s="2">
        <v>2</v>
      </c>
      <c r="B3" s="9">
        <v>0.26</v>
      </c>
      <c r="C3" s="9">
        <v>0.77</v>
      </c>
      <c r="D3" s="9">
        <v>0.84</v>
      </c>
      <c r="E3">
        <f t="shared" si="0"/>
        <v>8.0088999999999952E-2</v>
      </c>
      <c r="F3">
        <f t="shared" si="0"/>
        <v>1.2960000000000022E-3</v>
      </c>
      <c r="G3">
        <f t="shared" si="0"/>
        <v>1.9359999999999937E-3</v>
      </c>
    </row>
    <row r="4" spans="1:7" ht="15" thickBot="1" x14ac:dyDescent="0.4">
      <c r="A4" s="2">
        <v>3</v>
      </c>
      <c r="B4" s="9">
        <v>0.57999999999999996</v>
      </c>
      <c r="C4" s="9">
        <v>0.64</v>
      </c>
      <c r="D4" s="9">
        <v>0.85</v>
      </c>
      <c r="E4">
        <f t="shared" si="0"/>
        <v>1.3690000000000024E-3</v>
      </c>
      <c r="F4">
        <f t="shared" si="0"/>
        <v>8.8359999999999949E-3</v>
      </c>
      <c r="G4">
        <f t="shared" si="0"/>
        <v>2.9159999999999933E-3</v>
      </c>
    </row>
    <row r="5" spans="1:7" ht="15" thickBot="1" x14ac:dyDescent="0.4">
      <c r="A5" s="2">
        <v>4</v>
      </c>
      <c r="B5" s="9">
        <v>0.45</v>
      </c>
      <c r="C5" s="9">
        <v>0.66</v>
      </c>
      <c r="D5" s="9">
        <v>0.59</v>
      </c>
      <c r="E5">
        <f t="shared" si="0"/>
        <v>8.6489999999999848E-3</v>
      </c>
      <c r="F5">
        <f t="shared" si="0"/>
        <v>5.475999999999993E-3</v>
      </c>
      <c r="G5">
        <f t="shared" si="0"/>
        <v>4.2436000000000029E-2</v>
      </c>
    </row>
    <row r="6" spans="1:7" ht="15" thickBot="1" x14ac:dyDescent="0.4">
      <c r="A6" s="2">
        <v>5</v>
      </c>
      <c r="B6" s="9">
        <v>0.83</v>
      </c>
      <c r="C6" s="9">
        <v>0.73</v>
      </c>
      <c r="D6" s="9">
        <v>0.67</v>
      </c>
      <c r="E6">
        <f t="shared" si="0"/>
        <v>8.2369000000000026E-2</v>
      </c>
      <c r="F6">
        <f t="shared" si="0"/>
        <v>1.600000000000003E-5</v>
      </c>
      <c r="G6">
        <f t="shared" si="0"/>
        <v>1.5876000000000001E-2</v>
      </c>
    </row>
    <row r="7" spans="1:7" ht="15" thickBot="1" x14ac:dyDescent="0.4">
      <c r="A7" s="2">
        <v>6</v>
      </c>
      <c r="B7" s="9">
        <v>0.42</v>
      </c>
      <c r="C7" s="9">
        <v>0.78</v>
      </c>
      <c r="D7" s="9">
        <v>0.82</v>
      </c>
      <c r="E7">
        <f t="shared" si="0"/>
        <v>1.5128999999999986E-2</v>
      </c>
      <c r="F7">
        <f t="shared" si="0"/>
        <v>2.1160000000000037E-3</v>
      </c>
      <c r="G7">
        <f t="shared" si="0"/>
        <v>5.7599999999999568E-4</v>
      </c>
    </row>
    <row r="8" spans="1:7" ht="15" thickBot="1" x14ac:dyDescent="0.4">
      <c r="A8" s="2">
        <v>7</v>
      </c>
      <c r="B8" s="9">
        <v>0.42</v>
      </c>
      <c r="C8" s="9">
        <v>0.63</v>
      </c>
      <c r="D8" s="9">
        <v>0.56999999999999995</v>
      </c>
      <c r="E8">
        <f t="shared" si="0"/>
        <v>1.5128999999999986E-2</v>
      </c>
      <c r="F8">
        <f t="shared" si="0"/>
        <v>1.0815999999999996E-2</v>
      </c>
      <c r="G8">
        <f t="shared" si="0"/>
        <v>5.1076000000000038E-2</v>
      </c>
    </row>
    <row r="9" spans="1:7" ht="15" thickBot="1" x14ac:dyDescent="0.4">
      <c r="A9" s="2">
        <v>8</v>
      </c>
      <c r="B9" s="9">
        <v>0.92</v>
      </c>
      <c r="C9" s="9">
        <v>0.86</v>
      </c>
      <c r="D9" s="9">
        <v>0.99</v>
      </c>
      <c r="E9">
        <f t="shared" si="0"/>
        <v>0.14212900000000009</v>
      </c>
      <c r="F9">
        <f t="shared" si="0"/>
        <v>1.5876000000000001E-2</v>
      </c>
      <c r="G9">
        <f t="shared" si="0"/>
        <v>3.7635999999999982E-2</v>
      </c>
    </row>
    <row r="10" spans="1:7" ht="15" thickBot="1" x14ac:dyDescent="0.4">
      <c r="A10" s="2">
        <v>9</v>
      </c>
      <c r="B10" s="9">
        <v>0.33</v>
      </c>
      <c r="C10" s="9">
        <v>0.61</v>
      </c>
      <c r="D10" s="9">
        <v>0.88</v>
      </c>
      <c r="E10">
        <f t="shared" si="0"/>
        <v>4.5368999999999965E-2</v>
      </c>
      <c r="F10">
        <f t="shared" si="0"/>
        <v>1.5375999999999999E-2</v>
      </c>
      <c r="G10">
        <f t="shared" si="0"/>
        <v>7.0559999999999937E-3</v>
      </c>
    </row>
    <row r="11" spans="1:7" ht="15" thickBot="1" x14ac:dyDescent="0.4">
      <c r="A11" s="2">
        <v>10</v>
      </c>
      <c r="B11" s="9">
        <v>0.52</v>
      </c>
      <c r="C11" s="9">
        <v>0.69</v>
      </c>
      <c r="D11" s="9">
        <v>0.96</v>
      </c>
      <c r="E11">
        <f t="shared" si="0"/>
        <v>5.2899999999999584E-4</v>
      </c>
      <c r="F11">
        <f t="shared" si="0"/>
        <v>1.9360000000000035E-3</v>
      </c>
      <c r="G11">
        <f t="shared" si="0"/>
        <v>2.6895999999999975E-2</v>
      </c>
    </row>
    <row r="12" spans="1:7" x14ac:dyDescent="0.35">
      <c r="A12" t="s">
        <v>5</v>
      </c>
      <c r="B12" s="7">
        <f>AVERAGE(B2:B11)</f>
        <v>0.54299999999999993</v>
      </c>
      <c r="C12" s="7">
        <f>AVERAGE(C2:C11)</f>
        <v>0.73399999999999999</v>
      </c>
      <c r="D12" s="7">
        <f>AVERAGE(D2:D11)</f>
        <v>0.79600000000000004</v>
      </c>
      <c r="E12">
        <f>SUM(E2:E11)</f>
        <v>0.41541000000000006</v>
      </c>
      <c r="F12">
        <f>SUM(F2:F11)</f>
        <v>0.11744</v>
      </c>
      <c r="G12">
        <f>SUM(G2:G11)</f>
        <v>0.18644000000000002</v>
      </c>
    </row>
    <row r="13" spans="1:7" x14ac:dyDescent="0.35">
      <c r="A13" t="s">
        <v>6</v>
      </c>
      <c r="B13">
        <f>AVERAGE(B12:D12)</f>
        <v>0.69099999999999995</v>
      </c>
    </row>
    <row r="14" spans="1:7" x14ac:dyDescent="0.35">
      <c r="B14">
        <f>(B12-$B$13)^2*$A$11</f>
        <v>0.21904000000000007</v>
      </c>
      <c r="C14">
        <f t="shared" ref="C14:D14" si="1">(C12-$B$13)^2*$A$11</f>
        <v>1.8490000000000031E-2</v>
      </c>
      <c r="D14">
        <f t="shared" si="1"/>
        <v>0.1102500000000002</v>
      </c>
    </row>
    <row r="15" spans="1:7" x14ac:dyDescent="0.35">
      <c r="F15" t="s">
        <v>11</v>
      </c>
      <c r="G15">
        <v>30</v>
      </c>
    </row>
    <row r="16" spans="1:7" x14ac:dyDescent="0.35">
      <c r="A16" t="s">
        <v>8</v>
      </c>
      <c r="B16">
        <f>SUM(B14:D14)</f>
        <v>0.34778000000000031</v>
      </c>
      <c r="F16" t="s">
        <v>12</v>
      </c>
      <c r="G16">
        <v>3</v>
      </c>
    </row>
    <row r="17" spans="1:4" x14ac:dyDescent="0.35">
      <c r="A17" t="s">
        <v>9</v>
      </c>
      <c r="B17">
        <f>SUM(E12:G12)</f>
        <v>0.7192900000000001</v>
      </c>
    </row>
    <row r="19" spans="1:4" x14ac:dyDescent="0.35">
      <c r="A19" t="s">
        <v>10</v>
      </c>
      <c r="B19">
        <f>(1/(G15-G16))*B17</f>
        <v>2.6640370370370373E-2</v>
      </c>
    </row>
    <row r="21" spans="1:4" x14ac:dyDescent="0.35">
      <c r="A21" t="s">
        <v>13</v>
      </c>
      <c r="B21">
        <f>(B16/(G16-1))/B19</f>
        <v>6.5273116545482406</v>
      </c>
    </row>
    <row r="22" spans="1:4" x14ac:dyDescent="0.35">
      <c r="A22" t="s">
        <v>14</v>
      </c>
      <c r="B22">
        <f>1-_xlfn.F.DIST(B21,G16-1,G15-G16,TRUE)</f>
        <v>4.8707968539177804E-3</v>
      </c>
      <c r="D22" t="str">
        <f>IF(B22&lt;0.05,"REJECT","ACCEPT")</f>
        <v>REJECT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Caffeine</vt:lpstr>
      <vt:lpstr>EX 1</vt:lpstr>
      <vt:lpstr>Example</vt:lpstr>
      <vt:lpstr>Other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Fonseca i Casas</dc:creator>
  <cp:lastModifiedBy>Nihan</cp:lastModifiedBy>
  <dcterms:created xsi:type="dcterms:W3CDTF">2015-03-12T10:31:42Z</dcterms:created>
  <dcterms:modified xsi:type="dcterms:W3CDTF">2020-03-05T23:15:17Z</dcterms:modified>
</cp:coreProperties>
</file>