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kth/project/web/mongburim/"/>
    </mc:Choice>
  </mc:AlternateContent>
  <bookViews>
    <workbookView xWindow="280" yWindow="1280" windowWidth="50920" windowHeight="21660" tabRatio="500" activeTab="1"/>
  </bookViews>
  <sheets>
    <sheet name="data" sheetId="1" r:id="rId1"/>
    <sheet name="상세 시세표" sheetId="2" r:id="rId2"/>
    <sheet name="시세지도" sheetId="3" r:id="rId3"/>
    <sheet name="비교분석" sheetId="4" r:id="rId4"/>
  </sheets>
  <definedNames>
    <definedName name="_xlnm._FilterDatabase" localSheetId="1" hidden="1">'상세 시세표'!$A$5:$BB$181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B125" i="3"/>
  <c r="C125" i="3"/>
  <c r="D125" i="3"/>
  <c r="E125" i="3"/>
  <c r="F125" i="3"/>
  <c r="B126" i="3"/>
  <c r="C126" i="3"/>
  <c r="D126" i="3"/>
  <c r="E126" i="3"/>
  <c r="F126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B149" i="3"/>
  <c r="C149" i="3"/>
  <c r="D149" i="3"/>
  <c r="E149" i="3"/>
  <c r="F149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B167" i="3"/>
  <c r="C167" i="3"/>
  <c r="D167" i="3"/>
  <c r="E167" i="3"/>
  <c r="F167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B185" i="3"/>
  <c r="C185" i="3"/>
  <c r="D185" i="3"/>
  <c r="E185" i="3"/>
  <c r="F185" i="3"/>
  <c r="B186" i="3"/>
  <c r="C186" i="3"/>
  <c r="D186" i="3"/>
  <c r="E186" i="3"/>
  <c r="F186" i="3"/>
  <c r="B187" i="3"/>
  <c r="C187" i="3"/>
  <c r="D187" i="3"/>
  <c r="E187" i="3"/>
  <c r="F187" i="3"/>
  <c r="B188" i="3"/>
  <c r="C188" i="3"/>
  <c r="D188" i="3"/>
  <c r="E188" i="3"/>
  <c r="F188" i="3"/>
  <c r="B189" i="3"/>
  <c r="C189" i="3"/>
  <c r="D189" i="3"/>
  <c r="E189" i="3"/>
  <c r="F189" i="3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B203" i="3"/>
  <c r="C203" i="3"/>
  <c r="D203" i="3"/>
  <c r="E203" i="3"/>
  <c r="F203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B208" i="3"/>
  <c r="C208" i="3"/>
  <c r="D208" i="3"/>
  <c r="E208" i="3"/>
  <c r="F208" i="3"/>
  <c r="B209" i="3"/>
  <c r="C209" i="3"/>
  <c r="D209" i="3"/>
  <c r="E209" i="3"/>
  <c r="F209" i="3"/>
  <c r="B210" i="3"/>
  <c r="C210" i="3"/>
  <c r="D210" i="3"/>
  <c r="E210" i="3"/>
  <c r="F210" i="3"/>
  <c r="B211" i="3"/>
  <c r="C211" i="3"/>
  <c r="D211" i="3"/>
  <c r="E211" i="3"/>
  <c r="F211" i="3"/>
  <c r="B212" i="3"/>
  <c r="C212" i="3"/>
  <c r="D212" i="3"/>
  <c r="E212" i="3"/>
  <c r="F212" i="3"/>
  <c r="B213" i="3"/>
  <c r="C213" i="3"/>
  <c r="D213" i="3"/>
  <c r="E213" i="3"/>
  <c r="F213" i="3"/>
  <c r="B214" i="3"/>
  <c r="C214" i="3"/>
  <c r="D214" i="3"/>
  <c r="E214" i="3"/>
  <c r="F214" i="3"/>
  <c r="B215" i="3"/>
  <c r="C215" i="3"/>
  <c r="D215" i="3"/>
  <c r="E215" i="3"/>
  <c r="F215" i="3"/>
  <c r="B216" i="3"/>
  <c r="C216" i="3"/>
  <c r="D216" i="3"/>
  <c r="E216" i="3"/>
  <c r="F216" i="3"/>
  <c r="B217" i="3"/>
  <c r="C217" i="3"/>
  <c r="D217" i="3"/>
  <c r="E217" i="3"/>
  <c r="F217" i="3"/>
  <c r="B218" i="3"/>
  <c r="C218" i="3"/>
  <c r="D218" i="3"/>
  <c r="E218" i="3"/>
  <c r="F218" i="3"/>
  <c r="B219" i="3"/>
  <c r="C219" i="3"/>
  <c r="D219" i="3"/>
  <c r="E219" i="3"/>
  <c r="F219" i="3"/>
  <c r="B220" i="3"/>
  <c r="C220" i="3"/>
  <c r="D220" i="3"/>
  <c r="E220" i="3"/>
  <c r="F220" i="3"/>
  <c r="B221" i="3"/>
  <c r="C221" i="3"/>
  <c r="D221" i="3"/>
  <c r="E221" i="3"/>
  <c r="F221" i="3"/>
  <c r="B222" i="3"/>
  <c r="C222" i="3"/>
  <c r="D222" i="3"/>
  <c r="E222" i="3"/>
  <c r="F222" i="3"/>
  <c r="B223" i="3"/>
  <c r="C223" i="3"/>
  <c r="D223" i="3"/>
  <c r="E223" i="3"/>
  <c r="F223" i="3"/>
  <c r="B224" i="3"/>
  <c r="C224" i="3"/>
  <c r="D224" i="3"/>
  <c r="E224" i="3"/>
  <c r="F224" i="3"/>
  <c r="B225" i="3"/>
  <c r="C225" i="3"/>
  <c r="D225" i="3"/>
  <c r="E225" i="3"/>
  <c r="F225" i="3"/>
  <c r="B226" i="3"/>
  <c r="C226" i="3"/>
  <c r="D226" i="3"/>
  <c r="E226" i="3"/>
  <c r="F226" i="3"/>
  <c r="B227" i="3"/>
  <c r="C227" i="3"/>
  <c r="D227" i="3"/>
  <c r="E227" i="3"/>
  <c r="F227" i="3"/>
  <c r="B228" i="3"/>
  <c r="C228" i="3"/>
  <c r="D228" i="3"/>
  <c r="E228" i="3"/>
  <c r="F228" i="3"/>
  <c r="B229" i="3"/>
  <c r="C229" i="3"/>
  <c r="D229" i="3"/>
  <c r="E229" i="3"/>
  <c r="F229" i="3"/>
  <c r="B230" i="3"/>
  <c r="C230" i="3"/>
  <c r="D230" i="3"/>
  <c r="E230" i="3"/>
  <c r="F230" i="3"/>
  <c r="B231" i="3"/>
  <c r="C231" i="3"/>
  <c r="D231" i="3"/>
  <c r="E231" i="3"/>
  <c r="F231" i="3"/>
  <c r="B232" i="3"/>
  <c r="C232" i="3"/>
  <c r="D232" i="3"/>
  <c r="E232" i="3"/>
  <c r="F232" i="3"/>
  <c r="B233" i="3"/>
  <c r="C233" i="3"/>
  <c r="D233" i="3"/>
  <c r="E233" i="3"/>
  <c r="F233" i="3"/>
  <c r="B234" i="3"/>
  <c r="C234" i="3"/>
  <c r="D234" i="3"/>
  <c r="E234" i="3"/>
  <c r="F234" i="3"/>
  <c r="B235" i="3"/>
  <c r="C235" i="3"/>
  <c r="D235" i="3"/>
  <c r="E235" i="3"/>
  <c r="F235" i="3"/>
  <c r="B236" i="3"/>
  <c r="C236" i="3"/>
  <c r="D236" i="3"/>
  <c r="E236" i="3"/>
  <c r="F236" i="3"/>
  <c r="B237" i="3"/>
  <c r="C237" i="3"/>
  <c r="D237" i="3"/>
  <c r="E237" i="3"/>
  <c r="F237" i="3"/>
  <c r="B238" i="3"/>
  <c r="C238" i="3"/>
  <c r="D238" i="3"/>
  <c r="E238" i="3"/>
  <c r="F238" i="3"/>
  <c r="B239" i="3"/>
  <c r="C239" i="3"/>
  <c r="D239" i="3"/>
  <c r="E239" i="3"/>
  <c r="F239" i="3"/>
  <c r="B240" i="3"/>
  <c r="C240" i="3"/>
  <c r="D240" i="3"/>
  <c r="E240" i="3"/>
  <c r="F240" i="3"/>
  <c r="B241" i="3"/>
  <c r="C241" i="3"/>
  <c r="D241" i="3"/>
  <c r="E241" i="3"/>
  <c r="F241" i="3"/>
  <c r="B242" i="3"/>
  <c r="C242" i="3"/>
  <c r="D242" i="3"/>
  <c r="E242" i="3"/>
  <c r="F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F245" i="3"/>
  <c r="B246" i="3"/>
  <c r="C246" i="3"/>
  <c r="D246" i="3"/>
  <c r="E246" i="3"/>
  <c r="F246" i="3"/>
  <c r="B247" i="3"/>
  <c r="C247" i="3"/>
  <c r="D247" i="3"/>
  <c r="E247" i="3"/>
  <c r="F247" i="3"/>
  <c r="B248" i="3"/>
  <c r="C248" i="3"/>
  <c r="D248" i="3"/>
  <c r="E248" i="3"/>
  <c r="F248" i="3"/>
  <c r="B249" i="3"/>
  <c r="C249" i="3"/>
  <c r="D249" i="3"/>
  <c r="E249" i="3"/>
  <c r="F249" i="3"/>
  <c r="B250" i="3"/>
  <c r="C250" i="3"/>
  <c r="D250" i="3"/>
  <c r="E250" i="3"/>
  <c r="F250" i="3"/>
  <c r="B251" i="3"/>
  <c r="C251" i="3"/>
  <c r="D251" i="3"/>
  <c r="E251" i="3"/>
  <c r="F251" i="3"/>
  <c r="B252" i="3"/>
  <c r="C252" i="3"/>
  <c r="D252" i="3"/>
  <c r="E252" i="3"/>
  <c r="F252" i="3"/>
  <c r="B253" i="3"/>
  <c r="C253" i="3"/>
  <c r="D253" i="3"/>
  <c r="E253" i="3"/>
  <c r="F253" i="3"/>
  <c r="B254" i="3"/>
  <c r="C254" i="3"/>
  <c r="D254" i="3"/>
  <c r="E254" i="3"/>
  <c r="F254" i="3"/>
  <c r="B255" i="3"/>
  <c r="C255" i="3"/>
  <c r="D255" i="3"/>
  <c r="E255" i="3"/>
  <c r="F255" i="3"/>
  <c r="B256" i="3"/>
  <c r="C256" i="3"/>
  <c r="D256" i="3"/>
  <c r="E256" i="3"/>
  <c r="F256" i="3"/>
  <c r="B257" i="3"/>
  <c r="C257" i="3"/>
  <c r="D257" i="3"/>
  <c r="E257" i="3"/>
  <c r="F257" i="3"/>
  <c r="B258" i="3"/>
  <c r="C258" i="3"/>
  <c r="D258" i="3"/>
  <c r="E258" i="3"/>
  <c r="F258" i="3"/>
  <c r="B259" i="3"/>
  <c r="C259" i="3"/>
  <c r="D259" i="3"/>
  <c r="E259" i="3"/>
  <c r="F259" i="3"/>
  <c r="B260" i="3"/>
  <c r="C260" i="3"/>
  <c r="D260" i="3"/>
  <c r="E260" i="3"/>
  <c r="F260" i="3"/>
  <c r="B261" i="3"/>
  <c r="C261" i="3"/>
  <c r="D261" i="3"/>
  <c r="E261" i="3"/>
  <c r="F261" i="3"/>
  <c r="B262" i="3"/>
  <c r="C262" i="3"/>
  <c r="D262" i="3"/>
  <c r="E262" i="3"/>
  <c r="F262" i="3"/>
  <c r="B263" i="3"/>
  <c r="C263" i="3"/>
  <c r="D263" i="3"/>
  <c r="E263" i="3"/>
  <c r="F263" i="3"/>
  <c r="B264" i="3"/>
  <c r="C264" i="3"/>
  <c r="D264" i="3"/>
  <c r="E264" i="3"/>
  <c r="F264" i="3"/>
  <c r="B265" i="3"/>
  <c r="C265" i="3"/>
  <c r="D265" i="3"/>
  <c r="E265" i="3"/>
  <c r="F265" i="3"/>
  <c r="B266" i="3"/>
  <c r="C266" i="3"/>
  <c r="D266" i="3"/>
  <c r="E266" i="3"/>
  <c r="F266" i="3"/>
  <c r="B267" i="3"/>
  <c r="C267" i="3"/>
  <c r="D267" i="3"/>
  <c r="E267" i="3"/>
  <c r="F267" i="3"/>
  <c r="B268" i="3"/>
  <c r="C268" i="3"/>
  <c r="D268" i="3"/>
  <c r="E268" i="3"/>
  <c r="F268" i="3"/>
  <c r="B269" i="3"/>
  <c r="C269" i="3"/>
  <c r="D269" i="3"/>
  <c r="E269" i="3"/>
  <c r="F269" i="3"/>
  <c r="B270" i="3"/>
  <c r="C270" i="3"/>
  <c r="D270" i="3"/>
  <c r="E270" i="3"/>
  <c r="F270" i="3"/>
  <c r="B271" i="3"/>
  <c r="C271" i="3"/>
  <c r="D271" i="3"/>
  <c r="E271" i="3"/>
  <c r="F271" i="3"/>
  <c r="B272" i="3"/>
  <c r="C272" i="3"/>
  <c r="D272" i="3"/>
  <c r="E272" i="3"/>
  <c r="F272" i="3"/>
  <c r="B273" i="3"/>
  <c r="C273" i="3"/>
  <c r="D273" i="3"/>
  <c r="E273" i="3"/>
  <c r="F273" i="3"/>
  <c r="B274" i="3"/>
  <c r="C274" i="3"/>
  <c r="D274" i="3"/>
  <c r="E274" i="3"/>
  <c r="F274" i="3"/>
  <c r="B275" i="3"/>
  <c r="C275" i="3"/>
  <c r="D275" i="3"/>
  <c r="E275" i="3"/>
  <c r="F275" i="3"/>
  <c r="B276" i="3"/>
  <c r="C276" i="3"/>
  <c r="D276" i="3"/>
  <c r="E276" i="3"/>
  <c r="F276" i="3"/>
  <c r="B277" i="3"/>
  <c r="C277" i="3"/>
  <c r="D277" i="3"/>
  <c r="E277" i="3"/>
  <c r="F277" i="3"/>
  <c r="B278" i="3"/>
  <c r="C278" i="3"/>
  <c r="D278" i="3"/>
  <c r="E278" i="3"/>
  <c r="F278" i="3"/>
  <c r="B279" i="3"/>
  <c r="C279" i="3"/>
  <c r="D279" i="3"/>
  <c r="E279" i="3"/>
  <c r="F279" i="3"/>
  <c r="B280" i="3"/>
  <c r="C280" i="3"/>
  <c r="D280" i="3"/>
  <c r="E280" i="3"/>
  <c r="F280" i="3"/>
  <c r="B281" i="3"/>
  <c r="C281" i="3"/>
  <c r="D281" i="3"/>
  <c r="E281" i="3"/>
  <c r="F281" i="3"/>
  <c r="B282" i="3"/>
  <c r="C282" i="3"/>
  <c r="D282" i="3"/>
  <c r="E282" i="3"/>
  <c r="F282" i="3"/>
  <c r="B283" i="3"/>
  <c r="C283" i="3"/>
  <c r="D283" i="3"/>
  <c r="E283" i="3"/>
  <c r="F283" i="3"/>
  <c r="B284" i="3"/>
  <c r="C284" i="3"/>
  <c r="D284" i="3"/>
  <c r="E284" i="3"/>
  <c r="F284" i="3"/>
  <c r="B285" i="3"/>
  <c r="C285" i="3"/>
  <c r="D285" i="3"/>
  <c r="E285" i="3"/>
  <c r="F285" i="3"/>
  <c r="B286" i="3"/>
  <c r="C286" i="3"/>
  <c r="D286" i="3"/>
  <c r="E286" i="3"/>
  <c r="F286" i="3"/>
  <c r="B287" i="3"/>
  <c r="C287" i="3"/>
  <c r="D287" i="3"/>
  <c r="E287" i="3"/>
  <c r="F287" i="3"/>
  <c r="B288" i="3"/>
  <c r="C288" i="3"/>
  <c r="D288" i="3"/>
  <c r="E288" i="3"/>
  <c r="F288" i="3"/>
  <c r="B289" i="3"/>
  <c r="C289" i="3"/>
  <c r="D289" i="3"/>
  <c r="E289" i="3"/>
  <c r="F289" i="3"/>
  <c r="B290" i="3"/>
  <c r="C290" i="3"/>
  <c r="D290" i="3"/>
  <c r="E290" i="3"/>
  <c r="F290" i="3"/>
  <c r="B291" i="3"/>
  <c r="C291" i="3"/>
  <c r="D291" i="3"/>
  <c r="E291" i="3"/>
  <c r="F291" i="3"/>
  <c r="B292" i="3"/>
  <c r="C292" i="3"/>
  <c r="D292" i="3"/>
  <c r="E292" i="3"/>
  <c r="F292" i="3"/>
  <c r="B293" i="3"/>
  <c r="C293" i="3"/>
  <c r="D293" i="3"/>
  <c r="E293" i="3"/>
  <c r="F293" i="3"/>
  <c r="B294" i="3"/>
  <c r="C294" i="3"/>
  <c r="D294" i="3"/>
  <c r="E294" i="3"/>
  <c r="F294" i="3"/>
  <c r="B295" i="3"/>
  <c r="C295" i="3"/>
  <c r="D295" i="3"/>
  <c r="E295" i="3"/>
  <c r="F295" i="3"/>
  <c r="B296" i="3"/>
  <c r="C296" i="3"/>
  <c r="D296" i="3"/>
  <c r="E296" i="3"/>
  <c r="F296" i="3"/>
  <c r="B297" i="3"/>
  <c r="C297" i="3"/>
  <c r="D297" i="3"/>
  <c r="E297" i="3"/>
  <c r="F297" i="3"/>
  <c r="B298" i="3"/>
  <c r="C298" i="3"/>
  <c r="D298" i="3"/>
  <c r="E298" i="3"/>
  <c r="F298" i="3"/>
  <c r="B299" i="3"/>
  <c r="C299" i="3"/>
  <c r="D299" i="3"/>
  <c r="E299" i="3"/>
  <c r="F299" i="3"/>
  <c r="B300" i="3"/>
  <c r="C300" i="3"/>
  <c r="D300" i="3"/>
  <c r="E300" i="3"/>
  <c r="F300" i="3"/>
  <c r="B301" i="3"/>
  <c r="C301" i="3"/>
  <c r="D301" i="3"/>
  <c r="E301" i="3"/>
  <c r="F301" i="3"/>
  <c r="B302" i="3"/>
  <c r="C302" i="3"/>
  <c r="D302" i="3"/>
  <c r="E302" i="3"/>
  <c r="F302" i="3"/>
  <c r="B303" i="3"/>
  <c r="C303" i="3"/>
  <c r="D303" i="3"/>
  <c r="E303" i="3"/>
  <c r="F303" i="3"/>
  <c r="B304" i="3"/>
  <c r="C304" i="3"/>
  <c r="D304" i="3"/>
  <c r="E304" i="3"/>
  <c r="F304" i="3"/>
  <c r="B305" i="3"/>
  <c r="C305" i="3"/>
  <c r="D305" i="3"/>
  <c r="E305" i="3"/>
  <c r="F305" i="3"/>
  <c r="B306" i="3"/>
  <c r="C306" i="3"/>
  <c r="D306" i="3"/>
  <c r="E306" i="3"/>
  <c r="F306" i="3"/>
  <c r="B307" i="3"/>
  <c r="C307" i="3"/>
  <c r="D307" i="3"/>
  <c r="E307" i="3"/>
  <c r="F307" i="3"/>
  <c r="B308" i="3"/>
  <c r="C308" i="3"/>
  <c r="D308" i="3"/>
  <c r="E308" i="3"/>
  <c r="F308" i="3"/>
  <c r="B309" i="3"/>
  <c r="C309" i="3"/>
  <c r="D309" i="3"/>
  <c r="E309" i="3"/>
  <c r="F309" i="3"/>
  <c r="B310" i="3"/>
  <c r="C310" i="3"/>
  <c r="D310" i="3"/>
  <c r="E310" i="3"/>
  <c r="F310" i="3"/>
  <c r="B311" i="3"/>
  <c r="C311" i="3"/>
  <c r="D311" i="3"/>
  <c r="E311" i="3"/>
  <c r="F311" i="3"/>
  <c r="B312" i="3"/>
  <c r="C312" i="3"/>
  <c r="D312" i="3"/>
  <c r="E312" i="3"/>
  <c r="F312" i="3"/>
  <c r="B313" i="3"/>
  <c r="C313" i="3"/>
  <c r="D313" i="3"/>
  <c r="E313" i="3"/>
  <c r="F313" i="3"/>
  <c r="B314" i="3"/>
  <c r="C314" i="3"/>
  <c r="D314" i="3"/>
  <c r="E314" i="3"/>
  <c r="F314" i="3"/>
  <c r="B315" i="3"/>
  <c r="C315" i="3"/>
  <c r="D315" i="3"/>
  <c r="E315" i="3"/>
  <c r="F315" i="3"/>
  <c r="B316" i="3"/>
  <c r="C316" i="3"/>
  <c r="D316" i="3"/>
  <c r="E316" i="3"/>
  <c r="F316" i="3"/>
  <c r="B317" i="3"/>
  <c r="C317" i="3"/>
  <c r="D317" i="3"/>
  <c r="E317" i="3"/>
  <c r="F317" i="3"/>
  <c r="B318" i="3"/>
  <c r="C318" i="3"/>
  <c r="D318" i="3"/>
  <c r="E318" i="3"/>
  <c r="F318" i="3"/>
  <c r="B319" i="3"/>
  <c r="C319" i="3"/>
  <c r="D319" i="3"/>
  <c r="E319" i="3"/>
  <c r="F319" i="3"/>
  <c r="B320" i="3"/>
  <c r="C320" i="3"/>
  <c r="D320" i="3"/>
  <c r="E320" i="3"/>
  <c r="F320" i="3"/>
  <c r="B321" i="3"/>
  <c r="C321" i="3"/>
  <c r="D321" i="3"/>
  <c r="E321" i="3"/>
  <c r="F321" i="3"/>
  <c r="B322" i="3"/>
  <c r="C322" i="3"/>
  <c r="D322" i="3"/>
  <c r="E322" i="3"/>
  <c r="F322" i="3"/>
  <c r="B323" i="3"/>
  <c r="C323" i="3"/>
  <c r="D323" i="3"/>
  <c r="E323" i="3"/>
  <c r="F323" i="3"/>
  <c r="B324" i="3"/>
  <c r="C324" i="3"/>
  <c r="D324" i="3"/>
  <c r="E324" i="3"/>
  <c r="F324" i="3"/>
  <c r="B325" i="3"/>
  <c r="C325" i="3"/>
  <c r="D325" i="3"/>
  <c r="E325" i="3"/>
  <c r="F325" i="3"/>
  <c r="B326" i="3"/>
  <c r="C326" i="3"/>
  <c r="D326" i="3"/>
  <c r="E326" i="3"/>
  <c r="F326" i="3"/>
  <c r="B327" i="3"/>
  <c r="C327" i="3"/>
  <c r="D327" i="3"/>
  <c r="E327" i="3"/>
  <c r="F327" i="3"/>
  <c r="B328" i="3"/>
  <c r="C328" i="3"/>
  <c r="D328" i="3"/>
  <c r="E328" i="3"/>
  <c r="F328" i="3"/>
  <c r="B329" i="3"/>
  <c r="C329" i="3"/>
  <c r="D329" i="3"/>
  <c r="E329" i="3"/>
  <c r="F329" i="3"/>
  <c r="B330" i="3"/>
  <c r="C330" i="3"/>
  <c r="D330" i="3"/>
  <c r="E330" i="3"/>
  <c r="F330" i="3"/>
  <c r="B331" i="3"/>
  <c r="C331" i="3"/>
  <c r="D331" i="3"/>
  <c r="E331" i="3"/>
  <c r="F331" i="3"/>
  <c r="B332" i="3"/>
  <c r="C332" i="3"/>
  <c r="D332" i="3"/>
  <c r="E332" i="3"/>
  <c r="F332" i="3"/>
  <c r="B333" i="3"/>
  <c r="C333" i="3"/>
  <c r="D333" i="3"/>
  <c r="E333" i="3"/>
  <c r="F333" i="3"/>
  <c r="B334" i="3"/>
  <c r="C334" i="3"/>
  <c r="D334" i="3"/>
  <c r="E334" i="3"/>
  <c r="F334" i="3"/>
  <c r="B335" i="3"/>
  <c r="C335" i="3"/>
  <c r="D335" i="3"/>
  <c r="E335" i="3"/>
  <c r="F335" i="3"/>
  <c r="B336" i="3"/>
  <c r="C336" i="3"/>
  <c r="D336" i="3"/>
  <c r="E336" i="3"/>
  <c r="F336" i="3"/>
  <c r="B337" i="3"/>
  <c r="C337" i="3"/>
  <c r="D337" i="3"/>
  <c r="E337" i="3"/>
  <c r="F337" i="3"/>
  <c r="B338" i="3"/>
  <c r="C338" i="3"/>
  <c r="D338" i="3"/>
  <c r="E338" i="3"/>
  <c r="F338" i="3"/>
  <c r="B339" i="3"/>
  <c r="C339" i="3"/>
  <c r="D339" i="3"/>
  <c r="E339" i="3"/>
  <c r="F339" i="3"/>
  <c r="B340" i="3"/>
  <c r="C340" i="3"/>
  <c r="D340" i="3"/>
  <c r="E340" i="3"/>
  <c r="F340" i="3"/>
  <c r="B341" i="3"/>
  <c r="C341" i="3"/>
  <c r="D341" i="3"/>
  <c r="E341" i="3"/>
  <c r="F341" i="3"/>
  <c r="B342" i="3"/>
  <c r="C342" i="3"/>
  <c r="D342" i="3"/>
  <c r="E342" i="3"/>
  <c r="F342" i="3"/>
  <c r="B343" i="3"/>
  <c r="C343" i="3"/>
  <c r="D343" i="3"/>
  <c r="E343" i="3"/>
  <c r="F343" i="3"/>
  <c r="B344" i="3"/>
  <c r="C344" i="3"/>
  <c r="D344" i="3"/>
  <c r="E344" i="3"/>
  <c r="F344" i="3"/>
  <c r="B345" i="3"/>
  <c r="C345" i="3"/>
  <c r="D345" i="3"/>
  <c r="E345" i="3"/>
  <c r="F345" i="3"/>
  <c r="B346" i="3"/>
  <c r="C346" i="3"/>
  <c r="D346" i="3"/>
  <c r="E346" i="3"/>
  <c r="F346" i="3"/>
  <c r="B347" i="3"/>
  <c r="C347" i="3"/>
  <c r="D347" i="3"/>
  <c r="E347" i="3"/>
  <c r="F347" i="3"/>
  <c r="B348" i="3"/>
  <c r="C348" i="3"/>
  <c r="D348" i="3"/>
  <c r="E348" i="3"/>
  <c r="F348" i="3"/>
  <c r="B349" i="3"/>
  <c r="C349" i="3"/>
  <c r="D349" i="3"/>
  <c r="E349" i="3"/>
  <c r="F349" i="3"/>
  <c r="B350" i="3"/>
  <c r="C350" i="3"/>
  <c r="D350" i="3"/>
  <c r="E350" i="3"/>
  <c r="F350" i="3"/>
  <c r="B351" i="3"/>
  <c r="C351" i="3"/>
  <c r="D351" i="3"/>
  <c r="E351" i="3"/>
  <c r="F351" i="3"/>
  <c r="B352" i="3"/>
  <c r="C352" i="3"/>
  <c r="D352" i="3"/>
  <c r="E352" i="3"/>
  <c r="F352" i="3"/>
  <c r="B353" i="3"/>
  <c r="C353" i="3"/>
  <c r="D353" i="3"/>
  <c r="E353" i="3"/>
  <c r="F353" i="3"/>
  <c r="B354" i="3"/>
  <c r="C354" i="3"/>
  <c r="D354" i="3"/>
  <c r="E354" i="3"/>
  <c r="F354" i="3"/>
  <c r="B355" i="3"/>
  <c r="C355" i="3"/>
  <c r="D355" i="3"/>
  <c r="E355" i="3"/>
  <c r="F355" i="3"/>
  <c r="B356" i="3"/>
  <c r="C356" i="3"/>
  <c r="D356" i="3"/>
  <c r="E356" i="3"/>
  <c r="F356" i="3"/>
  <c r="B357" i="3"/>
  <c r="C357" i="3"/>
  <c r="D357" i="3"/>
  <c r="E357" i="3"/>
  <c r="F357" i="3"/>
  <c r="B358" i="3"/>
  <c r="C358" i="3"/>
  <c r="D358" i="3"/>
  <c r="E358" i="3"/>
  <c r="F358" i="3"/>
  <c r="B359" i="3"/>
  <c r="C359" i="3"/>
  <c r="D359" i="3"/>
  <c r="E359" i="3"/>
  <c r="F359" i="3"/>
  <c r="B360" i="3"/>
  <c r="C360" i="3"/>
  <c r="D360" i="3"/>
  <c r="E360" i="3"/>
  <c r="F360" i="3"/>
  <c r="B361" i="3"/>
  <c r="C361" i="3"/>
  <c r="D361" i="3"/>
  <c r="E361" i="3"/>
  <c r="F361" i="3"/>
  <c r="B362" i="3"/>
  <c r="C362" i="3"/>
  <c r="D362" i="3"/>
  <c r="E362" i="3"/>
  <c r="F362" i="3"/>
  <c r="B363" i="3"/>
  <c r="C363" i="3"/>
  <c r="D363" i="3"/>
  <c r="E363" i="3"/>
  <c r="F363" i="3"/>
  <c r="B364" i="3"/>
  <c r="C364" i="3"/>
  <c r="D364" i="3"/>
  <c r="E364" i="3"/>
  <c r="F364" i="3"/>
  <c r="B365" i="3"/>
  <c r="C365" i="3"/>
  <c r="D365" i="3"/>
  <c r="E365" i="3"/>
  <c r="F365" i="3"/>
  <c r="B366" i="3"/>
  <c r="C366" i="3"/>
  <c r="D366" i="3"/>
  <c r="E366" i="3"/>
  <c r="F366" i="3"/>
  <c r="B367" i="3"/>
  <c r="C367" i="3"/>
  <c r="D367" i="3"/>
  <c r="E367" i="3"/>
  <c r="F367" i="3"/>
  <c r="B368" i="3"/>
  <c r="C368" i="3"/>
  <c r="D368" i="3"/>
  <c r="E368" i="3"/>
  <c r="F368" i="3"/>
  <c r="B369" i="3"/>
  <c r="C369" i="3"/>
  <c r="D369" i="3"/>
  <c r="E369" i="3"/>
  <c r="F369" i="3"/>
  <c r="B370" i="3"/>
  <c r="C370" i="3"/>
  <c r="D370" i="3"/>
  <c r="E370" i="3"/>
  <c r="F370" i="3"/>
  <c r="B371" i="3"/>
  <c r="C371" i="3"/>
  <c r="D371" i="3"/>
  <c r="E371" i="3"/>
  <c r="F371" i="3"/>
  <c r="B372" i="3"/>
  <c r="C372" i="3"/>
  <c r="D372" i="3"/>
  <c r="E372" i="3"/>
  <c r="F372" i="3"/>
  <c r="B373" i="3"/>
  <c r="C373" i="3"/>
  <c r="D373" i="3"/>
  <c r="E373" i="3"/>
  <c r="F373" i="3"/>
  <c r="B374" i="3"/>
  <c r="C374" i="3"/>
  <c r="D374" i="3"/>
  <c r="E374" i="3"/>
  <c r="F374" i="3"/>
  <c r="B375" i="3"/>
  <c r="C375" i="3"/>
  <c r="D375" i="3"/>
  <c r="E375" i="3"/>
  <c r="F375" i="3"/>
  <c r="B376" i="3"/>
  <c r="C376" i="3"/>
  <c r="D376" i="3"/>
  <c r="E376" i="3"/>
  <c r="F376" i="3"/>
  <c r="B377" i="3"/>
  <c r="C377" i="3"/>
  <c r="D377" i="3"/>
  <c r="E377" i="3"/>
  <c r="F377" i="3"/>
  <c r="B378" i="3"/>
  <c r="C378" i="3"/>
  <c r="D378" i="3"/>
  <c r="E378" i="3"/>
  <c r="F378" i="3"/>
  <c r="B379" i="3"/>
  <c r="C379" i="3"/>
  <c r="D379" i="3"/>
  <c r="E379" i="3"/>
  <c r="F379" i="3"/>
  <c r="B380" i="3"/>
  <c r="C380" i="3"/>
  <c r="D380" i="3"/>
  <c r="E380" i="3"/>
  <c r="F380" i="3"/>
  <c r="B381" i="3"/>
  <c r="C381" i="3"/>
  <c r="D381" i="3"/>
  <c r="E381" i="3"/>
  <c r="F381" i="3"/>
  <c r="B382" i="3"/>
  <c r="C382" i="3"/>
  <c r="D382" i="3"/>
  <c r="E382" i="3"/>
  <c r="F382" i="3"/>
  <c r="B383" i="3"/>
  <c r="C383" i="3"/>
  <c r="D383" i="3"/>
  <c r="E383" i="3"/>
  <c r="F383" i="3"/>
  <c r="B384" i="3"/>
  <c r="C384" i="3"/>
  <c r="D384" i="3"/>
  <c r="E384" i="3"/>
  <c r="F384" i="3"/>
  <c r="B385" i="3"/>
  <c r="C385" i="3"/>
  <c r="D385" i="3"/>
  <c r="E385" i="3"/>
  <c r="F385" i="3"/>
  <c r="B386" i="3"/>
  <c r="C386" i="3"/>
  <c r="D386" i="3"/>
  <c r="E386" i="3"/>
  <c r="F386" i="3"/>
  <c r="B387" i="3"/>
  <c r="C387" i="3"/>
  <c r="D387" i="3"/>
  <c r="E387" i="3"/>
  <c r="F387" i="3"/>
  <c r="B388" i="3"/>
  <c r="C388" i="3"/>
  <c r="D388" i="3"/>
  <c r="E388" i="3"/>
  <c r="F388" i="3"/>
  <c r="B389" i="3"/>
  <c r="C389" i="3"/>
  <c r="D389" i="3"/>
  <c r="E389" i="3"/>
  <c r="F389" i="3"/>
  <c r="B390" i="3"/>
  <c r="C390" i="3"/>
  <c r="D390" i="3"/>
  <c r="E390" i="3"/>
  <c r="F390" i="3"/>
  <c r="B391" i="3"/>
  <c r="C391" i="3"/>
  <c r="D391" i="3"/>
  <c r="E391" i="3"/>
  <c r="F391" i="3"/>
  <c r="B392" i="3"/>
  <c r="C392" i="3"/>
  <c r="D392" i="3"/>
  <c r="E392" i="3"/>
  <c r="F392" i="3"/>
  <c r="B393" i="3"/>
  <c r="C393" i="3"/>
  <c r="D393" i="3"/>
  <c r="E393" i="3"/>
  <c r="F393" i="3"/>
  <c r="B394" i="3"/>
  <c r="C394" i="3"/>
  <c r="D394" i="3"/>
  <c r="E394" i="3"/>
  <c r="F394" i="3"/>
  <c r="B395" i="3"/>
  <c r="C395" i="3"/>
  <c r="D395" i="3"/>
  <c r="E395" i="3"/>
  <c r="F395" i="3"/>
  <c r="C396" i="3"/>
  <c r="D396" i="3"/>
  <c r="E396" i="3"/>
  <c r="F396" i="3"/>
  <c r="C397" i="3"/>
  <c r="D397" i="3"/>
  <c r="E397" i="3"/>
  <c r="F397" i="3"/>
  <c r="C398" i="3"/>
  <c r="D398" i="3"/>
  <c r="E398" i="3"/>
  <c r="F398" i="3"/>
  <c r="C399" i="3"/>
  <c r="D399" i="3"/>
  <c r="E399" i="3"/>
  <c r="F399" i="3"/>
  <c r="C400" i="3"/>
  <c r="D400" i="3"/>
  <c r="E400" i="3"/>
  <c r="F400" i="3"/>
  <c r="C401" i="3"/>
  <c r="D401" i="3"/>
  <c r="E401" i="3"/>
  <c r="F401" i="3"/>
  <c r="C402" i="3"/>
  <c r="D402" i="3"/>
  <c r="E402" i="3"/>
  <c r="F402" i="3"/>
  <c r="C403" i="3"/>
  <c r="D403" i="3"/>
  <c r="E403" i="3"/>
  <c r="F403" i="3"/>
  <c r="C404" i="3"/>
  <c r="D404" i="3"/>
  <c r="E404" i="3"/>
  <c r="F404" i="3"/>
  <c r="C405" i="3"/>
  <c r="D405" i="3"/>
  <c r="E405" i="3"/>
  <c r="F405" i="3"/>
  <c r="C406" i="3"/>
  <c r="D406" i="3"/>
  <c r="E406" i="3"/>
  <c r="F406" i="3"/>
  <c r="C407" i="3"/>
  <c r="D407" i="3"/>
  <c r="E407" i="3"/>
  <c r="F407" i="3"/>
  <c r="C408" i="3"/>
  <c r="D408" i="3"/>
  <c r="E408" i="3"/>
  <c r="F408" i="3"/>
  <c r="C409" i="3"/>
  <c r="D409" i="3"/>
  <c r="E409" i="3"/>
  <c r="F409" i="3"/>
  <c r="C410" i="3"/>
  <c r="D410" i="3"/>
  <c r="E410" i="3"/>
  <c r="F410" i="3"/>
  <c r="C411" i="3"/>
  <c r="D411" i="3"/>
  <c r="E411" i="3"/>
  <c r="F411" i="3"/>
  <c r="C412" i="3"/>
  <c r="D412" i="3"/>
  <c r="E412" i="3"/>
  <c r="F412" i="3"/>
  <c r="C413" i="3"/>
  <c r="D413" i="3"/>
  <c r="E413" i="3"/>
  <c r="F413" i="3"/>
  <c r="C414" i="3"/>
  <c r="D414" i="3"/>
  <c r="E414" i="3"/>
  <c r="F414" i="3"/>
  <c r="C415" i="3"/>
  <c r="D415" i="3"/>
  <c r="E415" i="3"/>
  <c r="F415" i="3"/>
  <c r="C416" i="3"/>
  <c r="D416" i="3"/>
  <c r="E416" i="3"/>
  <c r="F416" i="3"/>
  <c r="C417" i="3"/>
  <c r="D417" i="3"/>
  <c r="E417" i="3"/>
  <c r="F417" i="3"/>
  <c r="C418" i="3"/>
  <c r="D418" i="3"/>
  <c r="E418" i="3"/>
  <c r="F418" i="3"/>
  <c r="C419" i="3"/>
  <c r="D419" i="3"/>
  <c r="E419" i="3"/>
  <c r="F419" i="3"/>
  <c r="C420" i="3"/>
  <c r="D420" i="3"/>
  <c r="E420" i="3"/>
  <c r="F420" i="3"/>
  <c r="C421" i="3"/>
  <c r="D421" i="3"/>
  <c r="E421" i="3"/>
  <c r="F421" i="3"/>
  <c r="C422" i="3"/>
  <c r="D422" i="3"/>
  <c r="E422" i="3"/>
  <c r="F422" i="3"/>
  <c r="C423" i="3"/>
  <c r="D423" i="3"/>
  <c r="E423" i="3"/>
  <c r="F423" i="3"/>
  <c r="C424" i="3"/>
  <c r="D424" i="3"/>
  <c r="E424" i="3"/>
  <c r="F424" i="3"/>
  <c r="C425" i="3"/>
  <c r="D425" i="3"/>
  <c r="E425" i="3"/>
  <c r="F425" i="3"/>
  <c r="C426" i="3"/>
  <c r="D426" i="3"/>
  <c r="E426" i="3"/>
  <c r="F426" i="3"/>
  <c r="C427" i="3"/>
  <c r="D427" i="3"/>
  <c r="E427" i="3"/>
  <c r="F427" i="3"/>
  <c r="C428" i="3"/>
  <c r="D428" i="3"/>
  <c r="E428" i="3"/>
  <c r="F428" i="3"/>
  <c r="C429" i="3"/>
  <c r="D429" i="3"/>
  <c r="E429" i="3"/>
  <c r="F429" i="3"/>
  <c r="C430" i="3"/>
  <c r="D430" i="3"/>
  <c r="E430" i="3"/>
  <c r="F430" i="3"/>
  <c r="C431" i="3"/>
  <c r="D431" i="3"/>
  <c r="E431" i="3"/>
  <c r="F431" i="3"/>
  <c r="C432" i="3"/>
  <c r="D432" i="3"/>
  <c r="E432" i="3"/>
  <c r="F432" i="3"/>
  <c r="C433" i="3"/>
  <c r="D433" i="3"/>
  <c r="E433" i="3"/>
  <c r="F433" i="3"/>
  <c r="C434" i="3"/>
  <c r="D434" i="3"/>
  <c r="E434" i="3"/>
  <c r="F434" i="3"/>
  <c r="C435" i="3"/>
  <c r="D435" i="3"/>
  <c r="E435" i="3"/>
  <c r="F435" i="3"/>
  <c r="C436" i="3"/>
  <c r="D436" i="3"/>
  <c r="E436" i="3"/>
  <c r="F436" i="3"/>
  <c r="C437" i="3"/>
  <c r="D437" i="3"/>
  <c r="E437" i="3"/>
  <c r="F437" i="3"/>
  <c r="C438" i="3"/>
  <c r="D438" i="3"/>
  <c r="E438" i="3"/>
  <c r="F438" i="3"/>
  <c r="C439" i="3"/>
  <c r="D439" i="3"/>
  <c r="E439" i="3"/>
  <c r="F439" i="3"/>
  <c r="C440" i="3"/>
  <c r="D440" i="3"/>
  <c r="E440" i="3"/>
  <c r="F440" i="3"/>
  <c r="C441" i="3"/>
  <c r="D441" i="3"/>
  <c r="E441" i="3"/>
  <c r="F441" i="3"/>
  <c r="C442" i="3"/>
  <c r="D442" i="3"/>
  <c r="E442" i="3"/>
  <c r="F442" i="3"/>
  <c r="C443" i="3"/>
  <c r="D443" i="3"/>
  <c r="E443" i="3"/>
  <c r="F443" i="3"/>
  <c r="C444" i="3"/>
  <c r="D444" i="3"/>
  <c r="E444" i="3"/>
  <c r="F444" i="3"/>
  <c r="C445" i="3"/>
  <c r="D445" i="3"/>
  <c r="E445" i="3"/>
  <c r="F445" i="3"/>
  <c r="C446" i="3"/>
  <c r="D446" i="3"/>
  <c r="E446" i="3"/>
  <c r="F446" i="3"/>
  <c r="C447" i="3"/>
  <c r="D447" i="3"/>
  <c r="E447" i="3"/>
  <c r="F447" i="3"/>
  <c r="C448" i="3"/>
  <c r="D448" i="3"/>
  <c r="E448" i="3"/>
  <c r="F448" i="3"/>
  <c r="C449" i="3"/>
  <c r="D449" i="3"/>
  <c r="E449" i="3"/>
  <c r="F449" i="3"/>
  <c r="C450" i="3"/>
  <c r="D450" i="3"/>
  <c r="E450" i="3"/>
  <c r="F450" i="3"/>
  <c r="C451" i="3"/>
  <c r="D451" i="3"/>
  <c r="E451" i="3"/>
  <c r="F451" i="3"/>
  <c r="C452" i="3"/>
  <c r="D452" i="3"/>
  <c r="E452" i="3"/>
  <c r="F452" i="3"/>
  <c r="C453" i="3"/>
  <c r="D453" i="3"/>
  <c r="E453" i="3"/>
  <c r="F453" i="3"/>
  <c r="C454" i="3"/>
  <c r="D454" i="3"/>
  <c r="E454" i="3"/>
  <c r="F454" i="3"/>
  <c r="C455" i="3"/>
  <c r="D455" i="3"/>
  <c r="E455" i="3"/>
  <c r="F455" i="3"/>
  <c r="C456" i="3"/>
  <c r="D456" i="3"/>
  <c r="E456" i="3"/>
  <c r="F456" i="3"/>
  <c r="C457" i="3"/>
  <c r="D457" i="3"/>
  <c r="E457" i="3"/>
  <c r="F457" i="3"/>
  <c r="C458" i="3"/>
  <c r="D458" i="3"/>
  <c r="E458" i="3"/>
  <c r="F458" i="3"/>
  <c r="C459" i="3"/>
  <c r="D459" i="3"/>
  <c r="E459" i="3"/>
  <c r="F459" i="3"/>
  <c r="C460" i="3"/>
  <c r="D460" i="3"/>
  <c r="E460" i="3"/>
  <c r="F460" i="3"/>
  <c r="C461" i="3"/>
  <c r="D461" i="3"/>
  <c r="E461" i="3"/>
  <c r="F461" i="3"/>
  <c r="C462" i="3"/>
  <c r="D462" i="3"/>
  <c r="E462" i="3"/>
  <c r="F462" i="3"/>
  <c r="C463" i="3"/>
  <c r="D463" i="3"/>
  <c r="E463" i="3"/>
  <c r="F463" i="3"/>
  <c r="C464" i="3"/>
  <c r="D464" i="3"/>
  <c r="E464" i="3"/>
  <c r="F464" i="3"/>
  <c r="C465" i="3"/>
  <c r="D465" i="3"/>
  <c r="E465" i="3"/>
  <c r="F465" i="3"/>
  <c r="C466" i="3"/>
  <c r="D466" i="3"/>
  <c r="E466" i="3"/>
  <c r="F466" i="3"/>
  <c r="C467" i="3"/>
  <c r="D467" i="3"/>
  <c r="E467" i="3"/>
  <c r="F467" i="3"/>
  <c r="C468" i="3"/>
  <c r="D468" i="3"/>
  <c r="E468" i="3"/>
  <c r="F468" i="3"/>
  <c r="C469" i="3"/>
  <c r="D469" i="3"/>
  <c r="E469" i="3"/>
  <c r="F469" i="3"/>
  <c r="C470" i="3"/>
  <c r="D470" i="3"/>
  <c r="E470" i="3"/>
  <c r="F470" i="3"/>
  <c r="C471" i="3"/>
  <c r="D471" i="3"/>
  <c r="E471" i="3"/>
  <c r="F471" i="3"/>
  <c r="C472" i="3"/>
  <c r="D472" i="3"/>
  <c r="E472" i="3"/>
  <c r="F472" i="3"/>
  <c r="C473" i="3"/>
  <c r="D473" i="3"/>
  <c r="E473" i="3"/>
  <c r="F473" i="3"/>
  <c r="C474" i="3"/>
  <c r="D474" i="3"/>
  <c r="E474" i="3"/>
  <c r="F474" i="3"/>
  <c r="C475" i="3"/>
  <c r="D475" i="3"/>
  <c r="E475" i="3"/>
  <c r="F475" i="3"/>
  <c r="C7" i="2"/>
  <c r="D7" i="2"/>
  <c r="E7" i="2"/>
  <c r="F7" i="2"/>
  <c r="G7" i="2"/>
  <c r="H7" i="2"/>
  <c r="I7" i="2"/>
  <c r="J7" i="2"/>
  <c r="L7" i="2"/>
  <c r="M7" i="2"/>
  <c r="N7" i="2"/>
  <c r="O7" i="2"/>
  <c r="P7" i="2"/>
  <c r="Q7" i="2"/>
  <c r="R7" i="2"/>
  <c r="S7" i="2"/>
  <c r="T7" i="2"/>
  <c r="U7" i="2"/>
  <c r="W7" i="2"/>
  <c r="X7" i="2"/>
  <c r="Y7" i="2"/>
  <c r="Z7" i="2"/>
  <c r="AA7" i="2"/>
  <c r="AB7" i="2"/>
  <c r="AC7" i="2"/>
  <c r="AD7" i="2"/>
  <c r="AE7" i="2"/>
  <c r="AF7" i="2"/>
  <c r="AH7" i="2"/>
  <c r="AI7" i="2"/>
  <c r="AJ7" i="2"/>
  <c r="AK7" i="2"/>
  <c r="AL7" i="2"/>
  <c r="AN7" i="2"/>
  <c r="AO7" i="2"/>
  <c r="AP7" i="2"/>
  <c r="AQ7" i="2"/>
  <c r="AR7" i="2"/>
  <c r="AS7" i="2"/>
  <c r="AT7" i="2"/>
  <c r="AU7" i="2"/>
  <c r="AV7" i="2"/>
  <c r="AX7" i="2"/>
  <c r="AY7" i="2"/>
  <c r="AZ7" i="2"/>
  <c r="BA7" i="2"/>
  <c r="C8" i="2"/>
  <c r="D8" i="2"/>
  <c r="E8" i="2"/>
  <c r="F8" i="2"/>
  <c r="G8" i="2"/>
  <c r="H8" i="2"/>
  <c r="I8" i="2"/>
  <c r="J8" i="2"/>
  <c r="L8" i="2"/>
  <c r="M8" i="2"/>
  <c r="N8" i="2"/>
  <c r="O8" i="2"/>
  <c r="P8" i="2"/>
  <c r="Q8" i="2"/>
  <c r="R8" i="2"/>
  <c r="S8" i="2"/>
  <c r="T8" i="2"/>
  <c r="U8" i="2"/>
  <c r="W8" i="2"/>
  <c r="X8" i="2"/>
  <c r="Y8" i="2"/>
  <c r="Z8" i="2"/>
  <c r="AA8" i="2"/>
  <c r="AB8" i="2"/>
  <c r="AC8" i="2"/>
  <c r="AD8" i="2"/>
  <c r="AE8" i="2"/>
  <c r="AF8" i="2"/>
  <c r="AH8" i="2"/>
  <c r="AI8" i="2"/>
  <c r="AJ8" i="2"/>
  <c r="AK8" i="2"/>
  <c r="AL8" i="2"/>
  <c r="AN8" i="2"/>
  <c r="AO8" i="2"/>
  <c r="AP8" i="2"/>
  <c r="AQ8" i="2"/>
  <c r="AR8" i="2"/>
  <c r="AS8" i="2"/>
  <c r="AT8" i="2"/>
  <c r="AU8" i="2"/>
  <c r="AV8" i="2"/>
  <c r="AX8" i="2"/>
  <c r="AY8" i="2"/>
  <c r="AZ8" i="2"/>
  <c r="BA8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R9" i="2"/>
  <c r="S9" i="2"/>
  <c r="T9" i="2"/>
  <c r="U9" i="2"/>
  <c r="W9" i="2"/>
  <c r="X9" i="2"/>
  <c r="Y9" i="2"/>
  <c r="Z9" i="2"/>
  <c r="AA9" i="2"/>
  <c r="AB9" i="2"/>
  <c r="AC9" i="2"/>
  <c r="AD9" i="2"/>
  <c r="AE9" i="2"/>
  <c r="AF9" i="2"/>
  <c r="AH9" i="2"/>
  <c r="AI9" i="2"/>
  <c r="AJ9" i="2"/>
  <c r="AK9" i="2"/>
  <c r="AL9" i="2"/>
  <c r="AN9" i="2"/>
  <c r="AO9" i="2"/>
  <c r="AP9" i="2"/>
  <c r="AQ9" i="2"/>
  <c r="AR9" i="2"/>
  <c r="AS9" i="2"/>
  <c r="AT9" i="2"/>
  <c r="AU9" i="2"/>
  <c r="AV9" i="2"/>
  <c r="AX9" i="2"/>
  <c r="AY9" i="2"/>
  <c r="AZ9" i="2"/>
  <c r="BA9" i="2"/>
  <c r="C10" i="2"/>
  <c r="D10" i="2"/>
  <c r="E10" i="2"/>
  <c r="F10" i="2"/>
  <c r="G10" i="2"/>
  <c r="H10" i="2"/>
  <c r="I10" i="2"/>
  <c r="J10" i="2"/>
  <c r="L10" i="2"/>
  <c r="M10" i="2"/>
  <c r="N10" i="2"/>
  <c r="O10" i="2"/>
  <c r="P10" i="2"/>
  <c r="Q10" i="2"/>
  <c r="R10" i="2"/>
  <c r="S10" i="2"/>
  <c r="T10" i="2"/>
  <c r="U10" i="2"/>
  <c r="W10" i="2"/>
  <c r="X10" i="2"/>
  <c r="Y10" i="2"/>
  <c r="Z10" i="2"/>
  <c r="AA10" i="2"/>
  <c r="AB10" i="2"/>
  <c r="AC10" i="2"/>
  <c r="AD10" i="2"/>
  <c r="AE10" i="2"/>
  <c r="AF10" i="2"/>
  <c r="AH10" i="2"/>
  <c r="AI10" i="2"/>
  <c r="AJ10" i="2"/>
  <c r="AK10" i="2"/>
  <c r="AL10" i="2"/>
  <c r="AN10" i="2"/>
  <c r="AO10" i="2"/>
  <c r="AP10" i="2"/>
  <c r="AQ10" i="2"/>
  <c r="AR10" i="2"/>
  <c r="AS10" i="2"/>
  <c r="AT10" i="2"/>
  <c r="AU10" i="2"/>
  <c r="AV10" i="2"/>
  <c r="AX10" i="2"/>
  <c r="AY10" i="2"/>
  <c r="AZ10" i="2"/>
  <c r="BA10" i="2"/>
  <c r="C11" i="2"/>
  <c r="D11" i="2"/>
  <c r="E11" i="2"/>
  <c r="F11" i="2"/>
  <c r="G11" i="2"/>
  <c r="H11" i="2"/>
  <c r="I11" i="2"/>
  <c r="J11" i="2"/>
  <c r="L11" i="2"/>
  <c r="M11" i="2"/>
  <c r="N11" i="2"/>
  <c r="O11" i="2"/>
  <c r="P11" i="2"/>
  <c r="Q11" i="2"/>
  <c r="R11" i="2"/>
  <c r="S11" i="2"/>
  <c r="T11" i="2"/>
  <c r="U11" i="2"/>
  <c r="W11" i="2"/>
  <c r="X11" i="2"/>
  <c r="Y11" i="2"/>
  <c r="Z11" i="2"/>
  <c r="AA11" i="2"/>
  <c r="AB11" i="2"/>
  <c r="AC11" i="2"/>
  <c r="AD11" i="2"/>
  <c r="AE11" i="2"/>
  <c r="AF11" i="2"/>
  <c r="AH11" i="2"/>
  <c r="AI11" i="2"/>
  <c r="AJ11" i="2"/>
  <c r="AK11" i="2"/>
  <c r="AL11" i="2"/>
  <c r="AN11" i="2"/>
  <c r="AO11" i="2"/>
  <c r="AP11" i="2"/>
  <c r="AQ11" i="2"/>
  <c r="AR11" i="2"/>
  <c r="AS11" i="2"/>
  <c r="AT11" i="2"/>
  <c r="AU11" i="2"/>
  <c r="AV11" i="2"/>
  <c r="AX11" i="2"/>
  <c r="AY11" i="2"/>
  <c r="AZ11" i="2"/>
  <c r="BA11" i="2"/>
  <c r="C12" i="2"/>
  <c r="D12" i="2"/>
  <c r="E12" i="2"/>
  <c r="F12" i="2"/>
  <c r="G12" i="2"/>
  <c r="H12" i="2"/>
  <c r="I12" i="2"/>
  <c r="J12" i="2"/>
  <c r="L12" i="2"/>
  <c r="M12" i="2"/>
  <c r="N12" i="2"/>
  <c r="O12" i="2"/>
  <c r="P12" i="2"/>
  <c r="Q12" i="2"/>
  <c r="R12" i="2"/>
  <c r="S12" i="2"/>
  <c r="T12" i="2"/>
  <c r="U12" i="2"/>
  <c r="W12" i="2"/>
  <c r="X12" i="2"/>
  <c r="Y12" i="2"/>
  <c r="Z12" i="2"/>
  <c r="AA12" i="2"/>
  <c r="AB12" i="2"/>
  <c r="AC12" i="2"/>
  <c r="AD12" i="2"/>
  <c r="AE12" i="2"/>
  <c r="AF12" i="2"/>
  <c r="AH12" i="2"/>
  <c r="AI12" i="2"/>
  <c r="AJ12" i="2"/>
  <c r="AK12" i="2"/>
  <c r="AL12" i="2"/>
  <c r="AN12" i="2"/>
  <c r="AO12" i="2"/>
  <c r="AP12" i="2"/>
  <c r="AQ12" i="2"/>
  <c r="AR12" i="2"/>
  <c r="AS12" i="2"/>
  <c r="AT12" i="2"/>
  <c r="AU12" i="2"/>
  <c r="AV12" i="2"/>
  <c r="AX12" i="2"/>
  <c r="AY12" i="2"/>
  <c r="AZ12" i="2"/>
  <c r="BA12" i="2"/>
  <c r="C13" i="2"/>
  <c r="D13" i="2"/>
  <c r="E13" i="2"/>
  <c r="F13" i="2"/>
  <c r="G13" i="2"/>
  <c r="H13" i="2"/>
  <c r="I13" i="2"/>
  <c r="J13" i="2"/>
  <c r="L13" i="2"/>
  <c r="M13" i="2"/>
  <c r="N13" i="2"/>
  <c r="O13" i="2"/>
  <c r="P13" i="2"/>
  <c r="Q13" i="2"/>
  <c r="R13" i="2"/>
  <c r="S13" i="2"/>
  <c r="T13" i="2"/>
  <c r="U13" i="2"/>
  <c r="W13" i="2"/>
  <c r="X13" i="2"/>
  <c r="Y13" i="2"/>
  <c r="Z13" i="2"/>
  <c r="AA13" i="2"/>
  <c r="AB13" i="2"/>
  <c r="AC13" i="2"/>
  <c r="AD13" i="2"/>
  <c r="AE13" i="2"/>
  <c r="AF13" i="2"/>
  <c r="AH13" i="2"/>
  <c r="AI13" i="2"/>
  <c r="AJ13" i="2"/>
  <c r="AK13" i="2"/>
  <c r="AL13" i="2"/>
  <c r="AN13" i="2"/>
  <c r="AO13" i="2"/>
  <c r="AP13" i="2"/>
  <c r="AQ13" i="2"/>
  <c r="AR13" i="2"/>
  <c r="AS13" i="2"/>
  <c r="AT13" i="2"/>
  <c r="AU13" i="2"/>
  <c r="AV13" i="2"/>
  <c r="AX13" i="2"/>
  <c r="AY13" i="2"/>
  <c r="AZ13" i="2"/>
  <c r="BA13" i="2"/>
  <c r="C14" i="2"/>
  <c r="D14" i="2"/>
  <c r="E14" i="2"/>
  <c r="F14" i="2"/>
  <c r="G14" i="2"/>
  <c r="H14" i="2"/>
  <c r="I14" i="2"/>
  <c r="J14" i="2"/>
  <c r="L14" i="2"/>
  <c r="M14" i="2"/>
  <c r="N14" i="2"/>
  <c r="O14" i="2"/>
  <c r="P14" i="2"/>
  <c r="Q14" i="2"/>
  <c r="R14" i="2"/>
  <c r="S14" i="2"/>
  <c r="T14" i="2"/>
  <c r="U14" i="2"/>
  <c r="W14" i="2"/>
  <c r="X14" i="2"/>
  <c r="Y14" i="2"/>
  <c r="Z14" i="2"/>
  <c r="AA14" i="2"/>
  <c r="AB14" i="2"/>
  <c r="AC14" i="2"/>
  <c r="AD14" i="2"/>
  <c r="AE14" i="2"/>
  <c r="AF14" i="2"/>
  <c r="AH14" i="2"/>
  <c r="AI14" i="2"/>
  <c r="AJ14" i="2"/>
  <c r="AK14" i="2"/>
  <c r="AL14" i="2"/>
  <c r="AN14" i="2"/>
  <c r="AO14" i="2"/>
  <c r="AP14" i="2"/>
  <c r="AQ14" i="2"/>
  <c r="AR14" i="2"/>
  <c r="AS14" i="2"/>
  <c r="AT14" i="2"/>
  <c r="AU14" i="2"/>
  <c r="AV14" i="2"/>
  <c r="AX14" i="2"/>
  <c r="AY14" i="2"/>
  <c r="AZ14" i="2"/>
  <c r="BA14" i="2"/>
  <c r="C15" i="2"/>
  <c r="D15" i="2"/>
  <c r="E15" i="2"/>
  <c r="F15" i="2"/>
  <c r="G15" i="2"/>
  <c r="H15" i="2"/>
  <c r="I15" i="2"/>
  <c r="J15" i="2"/>
  <c r="L15" i="2"/>
  <c r="M15" i="2"/>
  <c r="N15" i="2"/>
  <c r="O15" i="2"/>
  <c r="P15" i="2"/>
  <c r="Q15" i="2"/>
  <c r="R15" i="2"/>
  <c r="S15" i="2"/>
  <c r="T15" i="2"/>
  <c r="U15" i="2"/>
  <c r="W15" i="2"/>
  <c r="X15" i="2"/>
  <c r="Y15" i="2"/>
  <c r="Z15" i="2"/>
  <c r="AA15" i="2"/>
  <c r="AB15" i="2"/>
  <c r="AC15" i="2"/>
  <c r="AD15" i="2"/>
  <c r="AE15" i="2"/>
  <c r="AF15" i="2"/>
  <c r="AH15" i="2"/>
  <c r="AI15" i="2"/>
  <c r="AJ15" i="2"/>
  <c r="AK15" i="2"/>
  <c r="AL15" i="2"/>
  <c r="AN15" i="2"/>
  <c r="AO15" i="2"/>
  <c r="AP15" i="2"/>
  <c r="AQ15" i="2"/>
  <c r="AR15" i="2"/>
  <c r="AS15" i="2"/>
  <c r="AT15" i="2"/>
  <c r="AU15" i="2"/>
  <c r="AV15" i="2"/>
  <c r="AX15" i="2"/>
  <c r="AY15" i="2"/>
  <c r="AZ15" i="2"/>
  <c r="BA15" i="2"/>
  <c r="C16" i="2"/>
  <c r="D16" i="2"/>
  <c r="E16" i="2"/>
  <c r="F16" i="2"/>
  <c r="G16" i="2"/>
  <c r="H16" i="2"/>
  <c r="I16" i="2"/>
  <c r="J16" i="2"/>
  <c r="L16" i="2"/>
  <c r="M16" i="2"/>
  <c r="N16" i="2"/>
  <c r="O16" i="2"/>
  <c r="P16" i="2"/>
  <c r="Q16" i="2"/>
  <c r="R16" i="2"/>
  <c r="S16" i="2"/>
  <c r="T16" i="2"/>
  <c r="U16" i="2"/>
  <c r="W16" i="2"/>
  <c r="X16" i="2"/>
  <c r="Y16" i="2"/>
  <c r="Z16" i="2"/>
  <c r="AA16" i="2"/>
  <c r="AB16" i="2"/>
  <c r="AC16" i="2"/>
  <c r="AD16" i="2"/>
  <c r="AE16" i="2"/>
  <c r="AF16" i="2"/>
  <c r="AH16" i="2"/>
  <c r="AI16" i="2"/>
  <c r="AJ16" i="2"/>
  <c r="AK16" i="2"/>
  <c r="AL16" i="2"/>
  <c r="AN16" i="2"/>
  <c r="AO16" i="2"/>
  <c r="AP16" i="2"/>
  <c r="AQ16" i="2"/>
  <c r="AR16" i="2"/>
  <c r="AS16" i="2"/>
  <c r="AT16" i="2"/>
  <c r="AU16" i="2"/>
  <c r="AV16" i="2"/>
  <c r="AX16" i="2"/>
  <c r="AY16" i="2"/>
  <c r="AZ16" i="2"/>
  <c r="BA16" i="2"/>
  <c r="C17" i="2"/>
  <c r="D17" i="2"/>
  <c r="E17" i="2"/>
  <c r="F17" i="2"/>
  <c r="G17" i="2"/>
  <c r="H17" i="2"/>
  <c r="I17" i="2"/>
  <c r="J17" i="2"/>
  <c r="L17" i="2"/>
  <c r="M17" i="2"/>
  <c r="N17" i="2"/>
  <c r="O17" i="2"/>
  <c r="P17" i="2"/>
  <c r="Q17" i="2"/>
  <c r="R17" i="2"/>
  <c r="S17" i="2"/>
  <c r="T17" i="2"/>
  <c r="U17" i="2"/>
  <c r="W17" i="2"/>
  <c r="X17" i="2"/>
  <c r="Y17" i="2"/>
  <c r="Z17" i="2"/>
  <c r="AA17" i="2"/>
  <c r="AB17" i="2"/>
  <c r="AC17" i="2"/>
  <c r="AD17" i="2"/>
  <c r="AE17" i="2"/>
  <c r="AF17" i="2"/>
  <c r="AH17" i="2"/>
  <c r="AI17" i="2"/>
  <c r="AJ17" i="2"/>
  <c r="AK17" i="2"/>
  <c r="AL17" i="2"/>
  <c r="AN17" i="2"/>
  <c r="AO17" i="2"/>
  <c r="AP17" i="2"/>
  <c r="AQ17" i="2"/>
  <c r="AR17" i="2"/>
  <c r="AS17" i="2"/>
  <c r="AT17" i="2"/>
  <c r="AU17" i="2"/>
  <c r="AV17" i="2"/>
  <c r="AX17" i="2"/>
  <c r="AY17" i="2"/>
  <c r="AZ17" i="2"/>
  <c r="BA17" i="2"/>
  <c r="C18" i="2"/>
  <c r="D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S18" i="2"/>
  <c r="T18" i="2"/>
  <c r="U18" i="2"/>
  <c r="W18" i="2"/>
  <c r="X18" i="2"/>
  <c r="Y18" i="2"/>
  <c r="Z18" i="2"/>
  <c r="AA18" i="2"/>
  <c r="AB18" i="2"/>
  <c r="AC18" i="2"/>
  <c r="AD18" i="2"/>
  <c r="AE18" i="2"/>
  <c r="AF18" i="2"/>
  <c r="AH18" i="2"/>
  <c r="AI18" i="2"/>
  <c r="AJ18" i="2"/>
  <c r="AK18" i="2"/>
  <c r="AL18" i="2"/>
  <c r="AN18" i="2"/>
  <c r="AO18" i="2"/>
  <c r="AP18" i="2"/>
  <c r="AQ18" i="2"/>
  <c r="AR18" i="2"/>
  <c r="AS18" i="2"/>
  <c r="AT18" i="2"/>
  <c r="AU18" i="2"/>
  <c r="AV18" i="2"/>
  <c r="AX18" i="2"/>
  <c r="AY18" i="2"/>
  <c r="AZ18" i="2"/>
  <c r="BA18" i="2"/>
  <c r="C19" i="2"/>
  <c r="D19" i="2"/>
  <c r="E19" i="2"/>
  <c r="F19" i="2"/>
  <c r="G19" i="2"/>
  <c r="H19" i="2"/>
  <c r="I19" i="2"/>
  <c r="J19" i="2"/>
  <c r="L19" i="2"/>
  <c r="M19" i="2"/>
  <c r="N19" i="2"/>
  <c r="O19" i="2"/>
  <c r="P19" i="2"/>
  <c r="Q19" i="2"/>
  <c r="R19" i="2"/>
  <c r="S19" i="2"/>
  <c r="T19" i="2"/>
  <c r="U19" i="2"/>
  <c r="W19" i="2"/>
  <c r="X19" i="2"/>
  <c r="Y19" i="2"/>
  <c r="Z19" i="2"/>
  <c r="AA19" i="2"/>
  <c r="AB19" i="2"/>
  <c r="AC19" i="2"/>
  <c r="AD19" i="2"/>
  <c r="AE19" i="2"/>
  <c r="AF19" i="2"/>
  <c r="AH19" i="2"/>
  <c r="AI19" i="2"/>
  <c r="AJ19" i="2"/>
  <c r="AK19" i="2"/>
  <c r="AL19" i="2"/>
  <c r="AN19" i="2"/>
  <c r="AO19" i="2"/>
  <c r="AP19" i="2"/>
  <c r="AQ19" i="2"/>
  <c r="AR19" i="2"/>
  <c r="AS19" i="2"/>
  <c r="AT19" i="2"/>
  <c r="AU19" i="2"/>
  <c r="AV19" i="2"/>
  <c r="AX19" i="2"/>
  <c r="AY19" i="2"/>
  <c r="AZ19" i="2"/>
  <c r="BA19" i="2"/>
  <c r="C20" i="2"/>
  <c r="D20" i="2"/>
  <c r="E20" i="2"/>
  <c r="F20" i="2"/>
  <c r="G20" i="2"/>
  <c r="H20" i="2"/>
  <c r="I20" i="2"/>
  <c r="J20" i="2"/>
  <c r="L20" i="2"/>
  <c r="M20" i="2"/>
  <c r="N20" i="2"/>
  <c r="O20" i="2"/>
  <c r="P20" i="2"/>
  <c r="Q20" i="2"/>
  <c r="R20" i="2"/>
  <c r="S20" i="2"/>
  <c r="T20" i="2"/>
  <c r="U20" i="2"/>
  <c r="W20" i="2"/>
  <c r="X20" i="2"/>
  <c r="Y20" i="2"/>
  <c r="Z20" i="2"/>
  <c r="AA20" i="2"/>
  <c r="AB20" i="2"/>
  <c r="AC20" i="2"/>
  <c r="AD20" i="2"/>
  <c r="AE20" i="2"/>
  <c r="AF20" i="2"/>
  <c r="AH20" i="2"/>
  <c r="AI20" i="2"/>
  <c r="AJ20" i="2"/>
  <c r="AK20" i="2"/>
  <c r="AL20" i="2"/>
  <c r="AN20" i="2"/>
  <c r="AO20" i="2"/>
  <c r="AP20" i="2"/>
  <c r="AQ20" i="2"/>
  <c r="AR20" i="2"/>
  <c r="AS20" i="2"/>
  <c r="AT20" i="2"/>
  <c r="AU20" i="2"/>
  <c r="AV20" i="2"/>
  <c r="AX20" i="2"/>
  <c r="AY20" i="2"/>
  <c r="AZ20" i="2"/>
  <c r="BA20" i="2"/>
  <c r="C21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S21" i="2"/>
  <c r="T21" i="2"/>
  <c r="U21" i="2"/>
  <c r="W21" i="2"/>
  <c r="X21" i="2"/>
  <c r="Y21" i="2"/>
  <c r="Z21" i="2"/>
  <c r="AA21" i="2"/>
  <c r="AB21" i="2"/>
  <c r="AC21" i="2"/>
  <c r="AD21" i="2"/>
  <c r="AE21" i="2"/>
  <c r="AF21" i="2"/>
  <c r="AH21" i="2"/>
  <c r="AI21" i="2"/>
  <c r="AJ21" i="2"/>
  <c r="AK21" i="2"/>
  <c r="AL21" i="2"/>
  <c r="AN21" i="2"/>
  <c r="AO21" i="2"/>
  <c r="AP21" i="2"/>
  <c r="AQ21" i="2"/>
  <c r="AR21" i="2"/>
  <c r="AS21" i="2"/>
  <c r="AT21" i="2"/>
  <c r="AU21" i="2"/>
  <c r="AV21" i="2"/>
  <c r="AX21" i="2"/>
  <c r="AY21" i="2"/>
  <c r="AZ21" i="2"/>
  <c r="BA21" i="2"/>
  <c r="C22" i="2"/>
  <c r="D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S22" i="2"/>
  <c r="T22" i="2"/>
  <c r="U22" i="2"/>
  <c r="W22" i="2"/>
  <c r="X22" i="2"/>
  <c r="Y22" i="2"/>
  <c r="Z22" i="2"/>
  <c r="AA22" i="2"/>
  <c r="AB22" i="2"/>
  <c r="AC22" i="2"/>
  <c r="AD22" i="2"/>
  <c r="AE22" i="2"/>
  <c r="AF22" i="2"/>
  <c r="AH22" i="2"/>
  <c r="AI22" i="2"/>
  <c r="AJ22" i="2"/>
  <c r="AK22" i="2"/>
  <c r="AL22" i="2"/>
  <c r="AN22" i="2"/>
  <c r="AO22" i="2"/>
  <c r="AP22" i="2"/>
  <c r="AQ22" i="2"/>
  <c r="AR22" i="2"/>
  <c r="AS22" i="2"/>
  <c r="AT22" i="2"/>
  <c r="AU22" i="2"/>
  <c r="AV22" i="2"/>
  <c r="AX22" i="2"/>
  <c r="AY22" i="2"/>
  <c r="AZ22" i="2"/>
  <c r="BA22" i="2"/>
  <c r="C23" i="2"/>
  <c r="D23" i="2"/>
  <c r="E23" i="2"/>
  <c r="F23" i="2"/>
  <c r="G23" i="2"/>
  <c r="H23" i="2"/>
  <c r="I23" i="2"/>
  <c r="J23" i="2"/>
  <c r="L23" i="2"/>
  <c r="M23" i="2"/>
  <c r="N23" i="2"/>
  <c r="O23" i="2"/>
  <c r="P23" i="2"/>
  <c r="Q23" i="2"/>
  <c r="R23" i="2"/>
  <c r="S23" i="2"/>
  <c r="T23" i="2"/>
  <c r="U23" i="2"/>
  <c r="W23" i="2"/>
  <c r="X23" i="2"/>
  <c r="Y23" i="2"/>
  <c r="Z23" i="2"/>
  <c r="AA23" i="2"/>
  <c r="AB23" i="2"/>
  <c r="AC23" i="2"/>
  <c r="AD23" i="2"/>
  <c r="AE23" i="2"/>
  <c r="AF23" i="2"/>
  <c r="AH23" i="2"/>
  <c r="AI23" i="2"/>
  <c r="AJ23" i="2"/>
  <c r="AK23" i="2"/>
  <c r="AL23" i="2"/>
  <c r="AN23" i="2"/>
  <c r="AO23" i="2"/>
  <c r="AP23" i="2"/>
  <c r="AQ23" i="2"/>
  <c r="AR23" i="2"/>
  <c r="AS23" i="2"/>
  <c r="AT23" i="2"/>
  <c r="AU23" i="2"/>
  <c r="AV23" i="2"/>
  <c r="AX23" i="2"/>
  <c r="AY23" i="2"/>
  <c r="AZ23" i="2"/>
  <c r="BA23" i="2"/>
  <c r="C24" i="2"/>
  <c r="D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S24" i="2"/>
  <c r="T24" i="2"/>
  <c r="U24" i="2"/>
  <c r="W24" i="2"/>
  <c r="X24" i="2"/>
  <c r="Y24" i="2"/>
  <c r="Z24" i="2"/>
  <c r="AA24" i="2"/>
  <c r="AB24" i="2"/>
  <c r="AC24" i="2"/>
  <c r="AD24" i="2"/>
  <c r="AE24" i="2"/>
  <c r="AF24" i="2"/>
  <c r="AH24" i="2"/>
  <c r="AI24" i="2"/>
  <c r="AJ24" i="2"/>
  <c r="AK24" i="2"/>
  <c r="AL24" i="2"/>
  <c r="AN24" i="2"/>
  <c r="AO24" i="2"/>
  <c r="AP24" i="2"/>
  <c r="AQ24" i="2"/>
  <c r="AR24" i="2"/>
  <c r="AS24" i="2"/>
  <c r="AT24" i="2"/>
  <c r="AU24" i="2"/>
  <c r="AV24" i="2"/>
  <c r="AX24" i="2"/>
  <c r="AY24" i="2"/>
  <c r="AZ24" i="2"/>
  <c r="BA24" i="2"/>
  <c r="C25" i="2"/>
  <c r="D25" i="2"/>
  <c r="E25" i="2"/>
  <c r="F25" i="2"/>
  <c r="G25" i="2"/>
  <c r="H25" i="2"/>
  <c r="I25" i="2"/>
  <c r="J25" i="2"/>
  <c r="L25" i="2"/>
  <c r="M25" i="2"/>
  <c r="N25" i="2"/>
  <c r="O25" i="2"/>
  <c r="P25" i="2"/>
  <c r="Q25" i="2"/>
  <c r="R25" i="2"/>
  <c r="S25" i="2"/>
  <c r="T25" i="2"/>
  <c r="U25" i="2"/>
  <c r="W25" i="2"/>
  <c r="X25" i="2"/>
  <c r="Y25" i="2"/>
  <c r="Z25" i="2"/>
  <c r="AA25" i="2"/>
  <c r="AB25" i="2"/>
  <c r="AC25" i="2"/>
  <c r="AD25" i="2"/>
  <c r="AE25" i="2"/>
  <c r="AF25" i="2"/>
  <c r="AH25" i="2"/>
  <c r="AI25" i="2"/>
  <c r="AJ25" i="2"/>
  <c r="AK25" i="2"/>
  <c r="AL25" i="2"/>
  <c r="AN25" i="2"/>
  <c r="AO25" i="2"/>
  <c r="AP25" i="2"/>
  <c r="AQ25" i="2"/>
  <c r="AR25" i="2"/>
  <c r="AS25" i="2"/>
  <c r="AT25" i="2"/>
  <c r="AU25" i="2"/>
  <c r="AV25" i="2"/>
  <c r="AX25" i="2"/>
  <c r="AY25" i="2"/>
  <c r="AZ25" i="2"/>
  <c r="BA25" i="2"/>
  <c r="C26" i="2"/>
  <c r="D26" i="2"/>
  <c r="E26" i="2"/>
  <c r="F26" i="2"/>
  <c r="G26" i="2"/>
  <c r="H26" i="2"/>
  <c r="I26" i="2"/>
  <c r="J26" i="2"/>
  <c r="L26" i="2"/>
  <c r="M26" i="2"/>
  <c r="N26" i="2"/>
  <c r="O26" i="2"/>
  <c r="P26" i="2"/>
  <c r="Q26" i="2"/>
  <c r="R26" i="2"/>
  <c r="S26" i="2"/>
  <c r="T26" i="2"/>
  <c r="U26" i="2"/>
  <c r="W26" i="2"/>
  <c r="X26" i="2"/>
  <c r="Y26" i="2"/>
  <c r="Z26" i="2"/>
  <c r="AA26" i="2"/>
  <c r="AB26" i="2"/>
  <c r="AC26" i="2"/>
  <c r="AD26" i="2"/>
  <c r="AE26" i="2"/>
  <c r="AF26" i="2"/>
  <c r="AH26" i="2"/>
  <c r="AI26" i="2"/>
  <c r="AJ26" i="2"/>
  <c r="AK26" i="2"/>
  <c r="AL26" i="2"/>
  <c r="AN26" i="2"/>
  <c r="AO26" i="2"/>
  <c r="AP26" i="2"/>
  <c r="AQ26" i="2"/>
  <c r="AR26" i="2"/>
  <c r="AS26" i="2"/>
  <c r="AT26" i="2"/>
  <c r="AU26" i="2"/>
  <c r="AV26" i="2"/>
  <c r="AX26" i="2"/>
  <c r="AY26" i="2"/>
  <c r="AZ26" i="2"/>
  <c r="BA26" i="2"/>
  <c r="C27" i="2"/>
  <c r="D27" i="2"/>
  <c r="E27" i="2"/>
  <c r="F27" i="2"/>
  <c r="G27" i="2"/>
  <c r="H27" i="2"/>
  <c r="I27" i="2"/>
  <c r="J27" i="2"/>
  <c r="L27" i="2"/>
  <c r="M27" i="2"/>
  <c r="N27" i="2"/>
  <c r="O27" i="2"/>
  <c r="P27" i="2"/>
  <c r="Q27" i="2"/>
  <c r="R27" i="2"/>
  <c r="S27" i="2"/>
  <c r="T27" i="2"/>
  <c r="U27" i="2"/>
  <c r="W27" i="2"/>
  <c r="X27" i="2"/>
  <c r="Y27" i="2"/>
  <c r="Z27" i="2"/>
  <c r="AA27" i="2"/>
  <c r="AB27" i="2"/>
  <c r="AC27" i="2"/>
  <c r="AD27" i="2"/>
  <c r="AE27" i="2"/>
  <c r="AF27" i="2"/>
  <c r="AH27" i="2"/>
  <c r="AI27" i="2"/>
  <c r="AJ27" i="2"/>
  <c r="AK27" i="2"/>
  <c r="AL27" i="2"/>
  <c r="AN27" i="2"/>
  <c r="AO27" i="2"/>
  <c r="AP27" i="2"/>
  <c r="AQ27" i="2"/>
  <c r="AR27" i="2"/>
  <c r="AS27" i="2"/>
  <c r="AT27" i="2"/>
  <c r="AU27" i="2"/>
  <c r="AV27" i="2"/>
  <c r="AX27" i="2"/>
  <c r="AY27" i="2"/>
  <c r="AZ27" i="2"/>
  <c r="BA27" i="2"/>
  <c r="C28" i="2"/>
  <c r="D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S28" i="2"/>
  <c r="T28" i="2"/>
  <c r="U28" i="2"/>
  <c r="W28" i="2"/>
  <c r="X28" i="2"/>
  <c r="Y28" i="2"/>
  <c r="Z28" i="2"/>
  <c r="AA28" i="2"/>
  <c r="AB28" i="2"/>
  <c r="AC28" i="2"/>
  <c r="AD28" i="2"/>
  <c r="AE28" i="2"/>
  <c r="AF28" i="2"/>
  <c r="AH28" i="2"/>
  <c r="AI28" i="2"/>
  <c r="AJ28" i="2"/>
  <c r="AK28" i="2"/>
  <c r="AL28" i="2"/>
  <c r="AN28" i="2"/>
  <c r="AO28" i="2"/>
  <c r="AP28" i="2"/>
  <c r="AQ28" i="2"/>
  <c r="AR28" i="2"/>
  <c r="AS28" i="2"/>
  <c r="AT28" i="2"/>
  <c r="AU28" i="2"/>
  <c r="AV28" i="2"/>
  <c r="AX28" i="2"/>
  <c r="AY28" i="2"/>
  <c r="AZ28" i="2"/>
  <c r="BA28" i="2"/>
  <c r="C29" i="2"/>
  <c r="D29" i="2"/>
  <c r="E29" i="2"/>
  <c r="F29" i="2"/>
  <c r="G29" i="2"/>
  <c r="H29" i="2"/>
  <c r="I29" i="2"/>
  <c r="J29" i="2"/>
  <c r="L29" i="2"/>
  <c r="M29" i="2"/>
  <c r="N29" i="2"/>
  <c r="O29" i="2"/>
  <c r="P29" i="2"/>
  <c r="Q29" i="2"/>
  <c r="R29" i="2"/>
  <c r="S29" i="2"/>
  <c r="T29" i="2"/>
  <c r="U29" i="2"/>
  <c r="W29" i="2"/>
  <c r="X29" i="2"/>
  <c r="Y29" i="2"/>
  <c r="Z29" i="2"/>
  <c r="AA29" i="2"/>
  <c r="AB29" i="2"/>
  <c r="AC29" i="2"/>
  <c r="AD29" i="2"/>
  <c r="AE29" i="2"/>
  <c r="AF29" i="2"/>
  <c r="AH29" i="2"/>
  <c r="AI29" i="2"/>
  <c r="AJ29" i="2"/>
  <c r="AK29" i="2"/>
  <c r="AL29" i="2"/>
  <c r="AN29" i="2"/>
  <c r="AO29" i="2"/>
  <c r="AP29" i="2"/>
  <c r="AQ29" i="2"/>
  <c r="AR29" i="2"/>
  <c r="AS29" i="2"/>
  <c r="AT29" i="2"/>
  <c r="AU29" i="2"/>
  <c r="AV29" i="2"/>
  <c r="AX29" i="2"/>
  <c r="AY29" i="2"/>
  <c r="AZ29" i="2"/>
  <c r="BA29" i="2"/>
  <c r="C30" i="2"/>
  <c r="D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S30" i="2"/>
  <c r="T30" i="2"/>
  <c r="U30" i="2"/>
  <c r="W30" i="2"/>
  <c r="X30" i="2"/>
  <c r="Y30" i="2"/>
  <c r="Z30" i="2"/>
  <c r="AA30" i="2"/>
  <c r="AB30" i="2"/>
  <c r="AC30" i="2"/>
  <c r="AD30" i="2"/>
  <c r="AE30" i="2"/>
  <c r="AF30" i="2"/>
  <c r="AH30" i="2"/>
  <c r="AI30" i="2"/>
  <c r="AJ30" i="2"/>
  <c r="AK30" i="2"/>
  <c r="AL30" i="2"/>
  <c r="AN30" i="2"/>
  <c r="AO30" i="2"/>
  <c r="AP30" i="2"/>
  <c r="AQ30" i="2"/>
  <c r="AR30" i="2"/>
  <c r="AS30" i="2"/>
  <c r="AT30" i="2"/>
  <c r="AU30" i="2"/>
  <c r="AV30" i="2"/>
  <c r="AX30" i="2"/>
  <c r="AY30" i="2"/>
  <c r="AZ30" i="2"/>
  <c r="BA30" i="2"/>
  <c r="C31" i="2"/>
  <c r="D31" i="2"/>
  <c r="E31" i="2"/>
  <c r="F31" i="2"/>
  <c r="G31" i="2"/>
  <c r="H31" i="2"/>
  <c r="I31" i="2"/>
  <c r="J31" i="2"/>
  <c r="L31" i="2"/>
  <c r="M31" i="2"/>
  <c r="N31" i="2"/>
  <c r="O31" i="2"/>
  <c r="P31" i="2"/>
  <c r="Q31" i="2"/>
  <c r="R31" i="2"/>
  <c r="S31" i="2"/>
  <c r="T31" i="2"/>
  <c r="U31" i="2"/>
  <c r="W31" i="2"/>
  <c r="X31" i="2"/>
  <c r="Y31" i="2"/>
  <c r="Z31" i="2"/>
  <c r="AA31" i="2"/>
  <c r="AB31" i="2"/>
  <c r="AC31" i="2"/>
  <c r="AD31" i="2"/>
  <c r="AE31" i="2"/>
  <c r="AF31" i="2"/>
  <c r="AH31" i="2"/>
  <c r="AI31" i="2"/>
  <c r="AJ31" i="2"/>
  <c r="AK31" i="2"/>
  <c r="AL31" i="2"/>
  <c r="AN31" i="2"/>
  <c r="AO31" i="2"/>
  <c r="AP31" i="2"/>
  <c r="AQ31" i="2"/>
  <c r="AR31" i="2"/>
  <c r="AS31" i="2"/>
  <c r="AT31" i="2"/>
  <c r="AU31" i="2"/>
  <c r="AV31" i="2"/>
  <c r="AX31" i="2"/>
  <c r="AY31" i="2"/>
  <c r="AZ31" i="2"/>
  <c r="BA31" i="2"/>
  <c r="C32" i="2"/>
  <c r="D32" i="2"/>
  <c r="E32" i="2"/>
  <c r="F32" i="2"/>
  <c r="G32" i="2"/>
  <c r="H32" i="2"/>
  <c r="I32" i="2"/>
  <c r="J32" i="2"/>
  <c r="L32" i="2"/>
  <c r="M32" i="2"/>
  <c r="N32" i="2"/>
  <c r="O32" i="2"/>
  <c r="P32" i="2"/>
  <c r="Q32" i="2"/>
  <c r="R32" i="2"/>
  <c r="S32" i="2"/>
  <c r="T32" i="2"/>
  <c r="U32" i="2"/>
  <c r="W32" i="2"/>
  <c r="X32" i="2"/>
  <c r="Y32" i="2"/>
  <c r="Z32" i="2"/>
  <c r="AA32" i="2"/>
  <c r="AB32" i="2"/>
  <c r="AC32" i="2"/>
  <c r="AD32" i="2"/>
  <c r="AE32" i="2"/>
  <c r="AF32" i="2"/>
  <c r="AH32" i="2"/>
  <c r="AI32" i="2"/>
  <c r="AJ32" i="2"/>
  <c r="AK32" i="2"/>
  <c r="AL32" i="2"/>
  <c r="AN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C33" i="2"/>
  <c r="D33" i="2"/>
  <c r="E33" i="2"/>
  <c r="F33" i="2"/>
  <c r="G33" i="2"/>
  <c r="H33" i="2"/>
  <c r="I33" i="2"/>
  <c r="J33" i="2"/>
  <c r="L33" i="2"/>
  <c r="M33" i="2"/>
  <c r="N33" i="2"/>
  <c r="O33" i="2"/>
  <c r="P33" i="2"/>
  <c r="Q33" i="2"/>
  <c r="R33" i="2"/>
  <c r="S33" i="2"/>
  <c r="T33" i="2"/>
  <c r="U33" i="2"/>
  <c r="W33" i="2"/>
  <c r="X33" i="2"/>
  <c r="Y33" i="2"/>
  <c r="Z33" i="2"/>
  <c r="AA33" i="2"/>
  <c r="AB33" i="2"/>
  <c r="AC33" i="2"/>
  <c r="AD33" i="2"/>
  <c r="AE33" i="2"/>
  <c r="AF33" i="2"/>
  <c r="AH33" i="2"/>
  <c r="AI33" i="2"/>
  <c r="AJ33" i="2"/>
  <c r="AK33" i="2"/>
  <c r="AL33" i="2"/>
  <c r="AN33" i="2"/>
  <c r="AO33" i="2"/>
  <c r="AP33" i="2"/>
  <c r="AQ33" i="2"/>
  <c r="AR33" i="2"/>
  <c r="AS33" i="2"/>
  <c r="AT33" i="2"/>
  <c r="AU33" i="2"/>
  <c r="AV33" i="2"/>
  <c r="AX33" i="2"/>
  <c r="AY33" i="2"/>
  <c r="AZ33" i="2"/>
  <c r="BA33" i="2"/>
  <c r="C34" i="2"/>
  <c r="D34" i="2"/>
  <c r="E34" i="2"/>
  <c r="F34" i="2"/>
  <c r="G34" i="2"/>
  <c r="H34" i="2"/>
  <c r="I34" i="2"/>
  <c r="J34" i="2"/>
  <c r="L34" i="2"/>
  <c r="M34" i="2"/>
  <c r="N34" i="2"/>
  <c r="O34" i="2"/>
  <c r="P34" i="2"/>
  <c r="Q34" i="2"/>
  <c r="R34" i="2"/>
  <c r="S34" i="2"/>
  <c r="T34" i="2"/>
  <c r="U34" i="2"/>
  <c r="W34" i="2"/>
  <c r="X34" i="2"/>
  <c r="Y34" i="2"/>
  <c r="Z34" i="2"/>
  <c r="AA34" i="2"/>
  <c r="AB34" i="2"/>
  <c r="AC34" i="2"/>
  <c r="AD34" i="2"/>
  <c r="AE34" i="2"/>
  <c r="AF34" i="2"/>
  <c r="AH34" i="2"/>
  <c r="AI34" i="2"/>
  <c r="AJ34" i="2"/>
  <c r="AK34" i="2"/>
  <c r="AL34" i="2"/>
  <c r="AN34" i="2"/>
  <c r="AO34" i="2"/>
  <c r="AP34" i="2"/>
  <c r="AQ34" i="2"/>
  <c r="AR34" i="2"/>
  <c r="AS34" i="2"/>
  <c r="AT34" i="2"/>
  <c r="AU34" i="2"/>
  <c r="AV34" i="2"/>
  <c r="AX34" i="2"/>
  <c r="AY34" i="2"/>
  <c r="AZ34" i="2"/>
  <c r="BA34" i="2"/>
  <c r="C35" i="2"/>
  <c r="D35" i="2"/>
  <c r="E35" i="2"/>
  <c r="F35" i="2"/>
  <c r="G35" i="2"/>
  <c r="H35" i="2"/>
  <c r="I35" i="2"/>
  <c r="J35" i="2"/>
  <c r="L35" i="2"/>
  <c r="M35" i="2"/>
  <c r="N35" i="2"/>
  <c r="O35" i="2"/>
  <c r="P35" i="2"/>
  <c r="Q35" i="2"/>
  <c r="R35" i="2"/>
  <c r="S35" i="2"/>
  <c r="T35" i="2"/>
  <c r="U35" i="2"/>
  <c r="W35" i="2"/>
  <c r="X35" i="2"/>
  <c r="Y35" i="2"/>
  <c r="Z35" i="2"/>
  <c r="AA35" i="2"/>
  <c r="AB35" i="2"/>
  <c r="AC35" i="2"/>
  <c r="AD35" i="2"/>
  <c r="AE35" i="2"/>
  <c r="AF35" i="2"/>
  <c r="AH35" i="2"/>
  <c r="AI35" i="2"/>
  <c r="AJ35" i="2"/>
  <c r="AK35" i="2"/>
  <c r="AL35" i="2"/>
  <c r="AN35" i="2"/>
  <c r="AO35" i="2"/>
  <c r="AP35" i="2"/>
  <c r="AQ35" i="2"/>
  <c r="AR35" i="2"/>
  <c r="AS35" i="2"/>
  <c r="AT35" i="2"/>
  <c r="AU35" i="2"/>
  <c r="AV35" i="2"/>
  <c r="AX35" i="2"/>
  <c r="AY35" i="2"/>
  <c r="AZ35" i="2"/>
  <c r="BA35" i="2"/>
  <c r="C36" i="2"/>
  <c r="D36" i="2"/>
  <c r="E36" i="2"/>
  <c r="F36" i="2"/>
  <c r="G36" i="2"/>
  <c r="H36" i="2"/>
  <c r="I36" i="2"/>
  <c r="J36" i="2"/>
  <c r="L36" i="2"/>
  <c r="M36" i="2"/>
  <c r="N36" i="2"/>
  <c r="O36" i="2"/>
  <c r="P36" i="2"/>
  <c r="Q36" i="2"/>
  <c r="R36" i="2"/>
  <c r="S36" i="2"/>
  <c r="T36" i="2"/>
  <c r="U36" i="2"/>
  <c r="W36" i="2"/>
  <c r="X36" i="2"/>
  <c r="Y36" i="2"/>
  <c r="Z36" i="2"/>
  <c r="AA36" i="2"/>
  <c r="AB36" i="2"/>
  <c r="AC36" i="2"/>
  <c r="AD36" i="2"/>
  <c r="AE36" i="2"/>
  <c r="AF36" i="2"/>
  <c r="AH36" i="2"/>
  <c r="AI36" i="2"/>
  <c r="AJ36" i="2"/>
  <c r="AK36" i="2"/>
  <c r="AL36" i="2"/>
  <c r="AN36" i="2"/>
  <c r="AO36" i="2"/>
  <c r="AP36" i="2"/>
  <c r="AQ36" i="2"/>
  <c r="AR36" i="2"/>
  <c r="AS36" i="2"/>
  <c r="AT36" i="2"/>
  <c r="AU36" i="2"/>
  <c r="AV36" i="2"/>
  <c r="AX36" i="2"/>
  <c r="AY36" i="2"/>
  <c r="AZ36" i="2"/>
  <c r="BA36" i="2"/>
  <c r="C37" i="2"/>
  <c r="D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E37" i="2"/>
  <c r="AF37" i="2"/>
  <c r="AH37" i="2"/>
  <c r="AI37" i="2"/>
  <c r="AJ37" i="2"/>
  <c r="AK37" i="2"/>
  <c r="AL37" i="2"/>
  <c r="AN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C38" i="2"/>
  <c r="D38" i="2"/>
  <c r="E38" i="2"/>
  <c r="F38" i="2"/>
  <c r="G38" i="2"/>
  <c r="H38" i="2"/>
  <c r="I38" i="2"/>
  <c r="J38" i="2"/>
  <c r="L38" i="2"/>
  <c r="M38" i="2"/>
  <c r="N38" i="2"/>
  <c r="O38" i="2"/>
  <c r="P38" i="2"/>
  <c r="Q38" i="2"/>
  <c r="R38" i="2"/>
  <c r="S38" i="2"/>
  <c r="T38" i="2"/>
  <c r="U38" i="2"/>
  <c r="W38" i="2"/>
  <c r="X38" i="2"/>
  <c r="Y38" i="2"/>
  <c r="Z38" i="2"/>
  <c r="AA38" i="2"/>
  <c r="AB38" i="2"/>
  <c r="AC38" i="2"/>
  <c r="AD38" i="2"/>
  <c r="AE38" i="2"/>
  <c r="AF38" i="2"/>
  <c r="AH38" i="2"/>
  <c r="AI38" i="2"/>
  <c r="AJ38" i="2"/>
  <c r="AK38" i="2"/>
  <c r="AL38" i="2"/>
  <c r="AN38" i="2"/>
  <c r="AO38" i="2"/>
  <c r="AP38" i="2"/>
  <c r="AQ38" i="2"/>
  <c r="AR38" i="2"/>
  <c r="AS38" i="2"/>
  <c r="AT38" i="2"/>
  <c r="AU38" i="2"/>
  <c r="AV38" i="2"/>
  <c r="AX38" i="2"/>
  <c r="AY38" i="2"/>
  <c r="AZ38" i="2"/>
  <c r="BA38" i="2"/>
  <c r="C39" i="2"/>
  <c r="D39" i="2"/>
  <c r="E39" i="2"/>
  <c r="F39" i="2"/>
  <c r="G39" i="2"/>
  <c r="H39" i="2"/>
  <c r="I39" i="2"/>
  <c r="J39" i="2"/>
  <c r="L39" i="2"/>
  <c r="M39" i="2"/>
  <c r="N39" i="2"/>
  <c r="O39" i="2"/>
  <c r="P39" i="2"/>
  <c r="Q39" i="2"/>
  <c r="R39" i="2"/>
  <c r="S39" i="2"/>
  <c r="T39" i="2"/>
  <c r="U39" i="2"/>
  <c r="W39" i="2"/>
  <c r="X39" i="2"/>
  <c r="Y39" i="2"/>
  <c r="Z39" i="2"/>
  <c r="AA39" i="2"/>
  <c r="AB39" i="2"/>
  <c r="AC39" i="2"/>
  <c r="AD39" i="2"/>
  <c r="AE39" i="2"/>
  <c r="AF39" i="2"/>
  <c r="AH39" i="2"/>
  <c r="AI39" i="2"/>
  <c r="AJ39" i="2"/>
  <c r="AK39" i="2"/>
  <c r="AL39" i="2"/>
  <c r="AN39" i="2"/>
  <c r="AO39" i="2"/>
  <c r="AP39" i="2"/>
  <c r="AQ39" i="2"/>
  <c r="AR39" i="2"/>
  <c r="AS39" i="2"/>
  <c r="AT39" i="2"/>
  <c r="AU39" i="2"/>
  <c r="AV39" i="2"/>
  <c r="AX39" i="2"/>
  <c r="AY39" i="2"/>
  <c r="AZ39" i="2"/>
  <c r="BA39" i="2"/>
  <c r="C40" i="2"/>
  <c r="D40" i="2"/>
  <c r="E40" i="2"/>
  <c r="F40" i="2"/>
  <c r="G40" i="2"/>
  <c r="H40" i="2"/>
  <c r="I40" i="2"/>
  <c r="J40" i="2"/>
  <c r="L40" i="2"/>
  <c r="M40" i="2"/>
  <c r="N40" i="2"/>
  <c r="O40" i="2"/>
  <c r="P40" i="2"/>
  <c r="Q40" i="2"/>
  <c r="R40" i="2"/>
  <c r="S40" i="2"/>
  <c r="T40" i="2"/>
  <c r="U40" i="2"/>
  <c r="W40" i="2"/>
  <c r="X40" i="2"/>
  <c r="Y40" i="2"/>
  <c r="Z40" i="2"/>
  <c r="AA40" i="2"/>
  <c r="AB40" i="2"/>
  <c r="AC40" i="2"/>
  <c r="AD40" i="2"/>
  <c r="AE40" i="2"/>
  <c r="AF40" i="2"/>
  <c r="AH40" i="2"/>
  <c r="AI40" i="2"/>
  <c r="AJ40" i="2"/>
  <c r="AK40" i="2"/>
  <c r="AL40" i="2"/>
  <c r="AN40" i="2"/>
  <c r="AO40" i="2"/>
  <c r="AP40" i="2"/>
  <c r="AQ40" i="2"/>
  <c r="AR40" i="2"/>
  <c r="AS40" i="2"/>
  <c r="AT40" i="2"/>
  <c r="AU40" i="2"/>
  <c r="AV40" i="2"/>
  <c r="AX40" i="2"/>
  <c r="AY40" i="2"/>
  <c r="AZ40" i="2"/>
  <c r="BA40" i="2"/>
  <c r="C41" i="2"/>
  <c r="D41" i="2"/>
  <c r="E41" i="2"/>
  <c r="F41" i="2"/>
  <c r="G41" i="2"/>
  <c r="H41" i="2"/>
  <c r="I41" i="2"/>
  <c r="J41" i="2"/>
  <c r="L41" i="2"/>
  <c r="M41" i="2"/>
  <c r="N41" i="2"/>
  <c r="O41" i="2"/>
  <c r="P41" i="2"/>
  <c r="Q41" i="2"/>
  <c r="R41" i="2"/>
  <c r="S41" i="2"/>
  <c r="T41" i="2"/>
  <c r="U41" i="2"/>
  <c r="W41" i="2"/>
  <c r="X41" i="2"/>
  <c r="Y41" i="2"/>
  <c r="Z41" i="2"/>
  <c r="AA41" i="2"/>
  <c r="AB41" i="2"/>
  <c r="AC41" i="2"/>
  <c r="AD41" i="2"/>
  <c r="AE41" i="2"/>
  <c r="AF41" i="2"/>
  <c r="AH41" i="2"/>
  <c r="AI41" i="2"/>
  <c r="AJ41" i="2"/>
  <c r="AK41" i="2"/>
  <c r="AL41" i="2"/>
  <c r="AN41" i="2"/>
  <c r="AO41" i="2"/>
  <c r="AP41" i="2"/>
  <c r="AQ41" i="2"/>
  <c r="AR41" i="2"/>
  <c r="AS41" i="2"/>
  <c r="AT41" i="2"/>
  <c r="AU41" i="2"/>
  <c r="AV41" i="2"/>
  <c r="AX41" i="2"/>
  <c r="AY41" i="2"/>
  <c r="AZ41" i="2"/>
  <c r="BA41" i="2"/>
  <c r="C42" i="2"/>
  <c r="D42" i="2"/>
  <c r="E42" i="2"/>
  <c r="F42" i="2"/>
  <c r="G42" i="2"/>
  <c r="H42" i="2"/>
  <c r="I42" i="2"/>
  <c r="J42" i="2"/>
  <c r="L42" i="2"/>
  <c r="M42" i="2"/>
  <c r="N42" i="2"/>
  <c r="O42" i="2"/>
  <c r="P42" i="2"/>
  <c r="Q42" i="2"/>
  <c r="R42" i="2"/>
  <c r="S42" i="2"/>
  <c r="T42" i="2"/>
  <c r="U42" i="2"/>
  <c r="W42" i="2"/>
  <c r="X42" i="2"/>
  <c r="Y42" i="2"/>
  <c r="Z42" i="2"/>
  <c r="AA42" i="2"/>
  <c r="AB42" i="2"/>
  <c r="AC42" i="2"/>
  <c r="AD42" i="2"/>
  <c r="AE42" i="2"/>
  <c r="AF42" i="2"/>
  <c r="AH42" i="2"/>
  <c r="AI42" i="2"/>
  <c r="AJ42" i="2"/>
  <c r="AK42" i="2"/>
  <c r="AL42" i="2"/>
  <c r="AN42" i="2"/>
  <c r="AO42" i="2"/>
  <c r="AP42" i="2"/>
  <c r="AQ42" i="2"/>
  <c r="AR42" i="2"/>
  <c r="AS42" i="2"/>
  <c r="AT42" i="2"/>
  <c r="AU42" i="2"/>
  <c r="AV42" i="2"/>
  <c r="AX42" i="2"/>
  <c r="AY42" i="2"/>
  <c r="AZ42" i="2"/>
  <c r="BA42" i="2"/>
  <c r="C43" i="2"/>
  <c r="D43" i="2"/>
  <c r="E43" i="2"/>
  <c r="F43" i="2"/>
  <c r="G43" i="2"/>
  <c r="H43" i="2"/>
  <c r="I43" i="2"/>
  <c r="J43" i="2"/>
  <c r="L43" i="2"/>
  <c r="M43" i="2"/>
  <c r="N43" i="2"/>
  <c r="O43" i="2"/>
  <c r="P43" i="2"/>
  <c r="Q43" i="2"/>
  <c r="R43" i="2"/>
  <c r="S43" i="2"/>
  <c r="T43" i="2"/>
  <c r="U43" i="2"/>
  <c r="W43" i="2"/>
  <c r="X43" i="2"/>
  <c r="Y43" i="2"/>
  <c r="Z43" i="2"/>
  <c r="AA43" i="2"/>
  <c r="AB43" i="2"/>
  <c r="AC43" i="2"/>
  <c r="AD43" i="2"/>
  <c r="AE43" i="2"/>
  <c r="AF43" i="2"/>
  <c r="AH43" i="2"/>
  <c r="AI43" i="2"/>
  <c r="AJ43" i="2"/>
  <c r="AK43" i="2"/>
  <c r="AL43" i="2"/>
  <c r="AN43" i="2"/>
  <c r="AO43" i="2"/>
  <c r="AP43" i="2"/>
  <c r="AQ43" i="2"/>
  <c r="AR43" i="2"/>
  <c r="AS43" i="2"/>
  <c r="AT43" i="2"/>
  <c r="AU43" i="2"/>
  <c r="AV43" i="2"/>
  <c r="AX43" i="2"/>
  <c r="AY43" i="2"/>
  <c r="AZ43" i="2"/>
  <c r="BA43" i="2"/>
  <c r="C44" i="2"/>
  <c r="D44" i="2"/>
  <c r="E44" i="2"/>
  <c r="F44" i="2"/>
  <c r="G44" i="2"/>
  <c r="H44" i="2"/>
  <c r="I44" i="2"/>
  <c r="J44" i="2"/>
  <c r="L44" i="2"/>
  <c r="M44" i="2"/>
  <c r="N44" i="2"/>
  <c r="O44" i="2"/>
  <c r="P44" i="2"/>
  <c r="Q44" i="2"/>
  <c r="R44" i="2"/>
  <c r="S44" i="2"/>
  <c r="T44" i="2"/>
  <c r="U44" i="2"/>
  <c r="W44" i="2"/>
  <c r="X44" i="2"/>
  <c r="Y44" i="2"/>
  <c r="Z44" i="2"/>
  <c r="AA44" i="2"/>
  <c r="AB44" i="2"/>
  <c r="AC44" i="2"/>
  <c r="AD44" i="2"/>
  <c r="AE44" i="2"/>
  <c r="AF44" i="2"/>
  <c r="AH44" i="2"/>
  <c r="AI44" i="2"/>
  <c r="AJ44" i="2"/>
  <c r="AK44" i="2"/>
  <c r="AL44" i="2"/>
  <c r="AN44" i="2"/>
  <c r="AO44" i="2"/>
  <c r="AP44" i="2"/>
  <c r="AQ44" i="2"/>
  <c r="AR44" i="2"/>
  <c r="AS44" i="2"/>
  <c r="AT44" i="2"/>
  <c r="AU44" i="2"/>
  <c r="AV44" i="2"/>
  <c r="AX44" i="2"/>
  <c r="AY44" i="2"/>
  <c r="AZ44" i="2"/>
  <c r="BA44" i="2"/>
  <c r="C45" i="2"/>
  <c r="D45" i="2"/>
  <c r="E45" i="2"/>
  <c r="F45" i="2"/>
  <c r="G45" i="2"/>
  <c r="H45" i="2"/>
  <c r="I45" i="2"/>
  <c r="J45" i="2"/>
  <c r="L45" i="2"/>
  <c r="M45" i="2"/>
  <c r="N45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D45" i="2"/>
  <c r="AE45" i="2"/>
  <c r="AF45" i="2"/>
  <c r="AH45" i="2"/>
  <c r="AI45" i="2"/>
  <c r="AJ45" i="2"/>
  <c r="AK45" i="2"/>
  <c r="AL45" i="2"/>
  <c r="AN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C46" i="2"/>
  <c r="D46" i="2"/>
  <c r="E46" i="2"/>
  <c r="F46" i="2"/>
  <c r="G46" i="2"/>
  <c r="H46" i="2"/>
  <c r="I46" i="2"/>
  <c r="J46" i="2"/>
  <c r="L46" i="2"/>
  <c r="M46" i="2"/>
  <c r="N46" i="2"/>
  <c r="O46" i="2"/>
  <c r="P46" i="2"/>
  <c r="Q46" i="2"/>
  <c r="R46" i="2"/>
  <c r="S46" i="2"/>
  <c r="T46" i="2"/>
  <c r="U46" i="2"/>
  <c r="W46" i="2"/>
  <c r="X46" i="2"/>
  <c r="Y46" i="2"/>
  <c r="Z46" i="2"/>
  <c r="AA46" i="2"/>
  <c r="AB46" i="2"/>
  <c r="AC46" i="2"/>
  <c r="AD46" i="2"/>
  <c r="AE46" i="2"/>
  <c r="AF46" i="2"/>
  <c r="AH46" i="2"/>
  <c r="AI46" i="2"/>
  <c r="AJ46" i="2"/>
  <c r="AK46" i="2"/>
  <c r="AL46" i="2"/>
  <c r="AN46" i="2"/>
  <c r="AO46" i="2"/>
  <c r="AP46" i="2"/>
  <c r="AQ46" i="2"/>
  <c r="AR46" i="2"/>
  <c r="AS46" i="2"/>
  <c r="AT46" i="2"/>
  <c r="AU46" i="2"/>
  <c r="AV46" i="2"/>
  <c r="AX46" i="2"/>
  <c r="AY46" i="2"/>
  <c r="AZ46" i="2"/>
  <c r="BA46" i="2"/>
  <c r="C47" i="2"/>
  <c r="D47" i="2"/>
  <c r="E47" i="2"/>
  <c r="F47" i="2"/>
  <c r="G47" i="2"/>
  <c r="H47" i="2"/>
  <c r="I47" i="2"/>
  <c r="J47" i="2"/>
  <c r="L47" i="2"/>
  <c r="M47" i="2"/>
  <c r="N47" i="2"/>
  <c r="O47" i="2"/>
  <c r="P47" i="2"/>
  <c r="Q47" i="2"/>
  <c r="R47" i="2"/>
  <c r="S47" i="2"/>
  <c r="T47" i="2"/>
  <c r="U47" i="2"/>
  <c r="W47" i="2"/>
  <c r="X47" i="2"/>
  <c r="Y47" i="2"/>
  <c r="Z47" i="2"/>
  <c r="AA47" i="2"/>
  <c r="AB47" i="2"/>
  <c r="AC47" i="2"/>
  <c r="AD47" i="2"/>
  <c r="AE47" i="2"/>
  <c r="AF47" i="2"/>
  <c r="AH47" i="2"/>
  <c r="AI47" i="2"/>
  <c r="AJ47" i="2"/>
  <c r="AK47" i="2"/>
  <c r="AL47" i="2"/>
  <c r="AN47" i="2"/>
  <c r="AO47" i="2"/>
  <c r="AP47" i="2"/>
  <c r="AQ47" i="2"/>
  <c r="AR47" i="2"/>
  <c r="AS47" i="2"/>
  <c r="AT47" i="2"/>
  <c r="AU47" i="2"/>
  <c r="AV47" i="2"/>
  <c r="AX47" i="2"/>
  <c r="AY47" i="2"/>
  <c r="AZ47" i="2"/>
  <c r="BA47" i="2"/>
  <c r="C48" i="2"/>
  <c r="D48" i="2"/>
  <c r="E48" i="2"/>
  <c r="F48" i="2"/>
  <c r="G48" i="2"/>
  <c r="H48" i="2"/>
  <c r="I48" i="2"/>
  <c r="J48" i="2"/>
  <c r="L48" i="2"/>
  <c r="M48" i="2"/>
  <c r="N48" i="2"/>
  <c r="O48" i="2"/>
  <c r="P48" i="2"/>
  <c r="Q48" i="2"/>
  <c r="R48" i="2"/>
  <c r="S48" i="2"/>
  <c r="T48" i="2"/>
  <c r="U48" i="2"/>
  <c r="W48" i="2"/>
  <c r="X48" i="2"/>
  <c r="Y48" i="2"/>
  <c r="Z48" i="2"/>
  <c r="AA48" i="2"/>
  <c r="AB48" i="2"/>
  <c r="AC48" i="2"/>
  <c r="AD48" i="2"/>
  <c r="AE48" i="2"/>
  <c r="AF48" i="2"/>
  <c r="AH48" i="2"/>
  <c r="AI48" i="2"/>
  <c r="AJ48" i="2"/>
  <c r="AK48" i="2"/>
  <c r="AL48" i="2"/>
  <c r="AN48" i="2"/>
  <c r="AO48" i="2"/>
  <c r="AP48" i="2"/>
  <c r="AQ48" i="2"/>
  <c r="AR48" i="2"/>
  <c r="AS48" i="2"/>
  <c r="AT48" i="2"/>
  <c r="AU48" i="2"/>
  <c r="AV48" i="2"/>
  <c r="AX48" i="2"/>
  <c r="AY48" i="2"/>
  <c r="AZ48" i="2"/>
  <c r="BA48" i="2"/>
  <c r="C49" i="2"/>
  <c r="D49" i="2"/>
  <c r="E49" i="2"/>
  <c r="F49" i="2"/>
  <c r="G49" i="2"/>
  <c r="H49" i="2"/>
  <c r="I49" i="2"/>
  <c r="J49" i="2"/>
  <c r="L49" i="2"/>
  <c r="M49" i="2"/>
  <c r="N49" i="2"/>
  <c r="O49" i="2"/>
  <c r="P49" i="2"/>
  <c r="Q49" i="2"/>
  <c r="R49" i="2"/>
  <c r="S49" i="2"/>
  <c r="T49" i="2"/>
  <c r="U49" i="2"/>
  <c r="W49" i="2"/>
  <c r="X49" i="2"/>
  <c r="Y49" i="2"/>
  <c r="Z49" i="2"/>
  <c r="AA49" i="2"/>
  <c r="AB49" i="2"/>
  <c r="AC49" i="2"/>
  <c r="AD49" i="2"/>
  <c r="AE49" i="2"/>
  <c r="AF49" i="2"/>
  <c r="AH49" i="2"/>
  <c r="AI49" i="2"/>
  <c r="AJ49" i="2"/>
  <c r="AK49" i="2"/>
  <c r="AL49" i="2"/>
  <c r="AN49" i="2"/>
  <c r="AO49" i="2"/>
  <c r="AP49" i="2"/>
  <c r="AQ49" i="2"/>
  <c r="AR49" i="2"/>
  <c r="AS49" i="2"/>
  <c r="AT49" i="2"/>
  <c r="AU49" i="2"/>
  <c r="AV49" i="2"/>
  <c r="AX49" i="2"/>
  <c r="AY49" i="2"/>
  <c r="AZ49" i="2"/>
  <c r="BA49" i="2"/>
  <c r="C50" i="2"/>
  <c r="D50" i="2"/>
  <c r="E50" i="2"/>
  <c r="F50" i="2"/>
  <c r="G50" i="2"/>
  <c r="H50" i="2"/>
  <c r="I50" i="2"/>
  <c r="J50" i="2"/>
  <c r="L50" i="2"/>
  <c r="M50" i="2"/>
  <c r="N50" i="2"/>
  <c r="O50" i="2"/>
  <c r="P50" i="2"/>
  <c r="Q50" i="2"/>
  <c r="R50" i="2"/>
  <c r="S50" i="2"/>
  <c r="T50" i="2"/>
  <c r="U50" i="2"/>
  <c r="W50" i="2"/>
  <c r="X50" i="2"/>
  <c r="Y50" i="2"/>
  <c r="Z50" i="2"/>
  <c r="AA50" i="2"/>
  <c r="AB50" i="2"/>
  <c r="AC50" i="2"/>
  <c r="AD50" i="2"/>
  <c r="AE50" i="2"/>
  <c r="AF50" i="2"/>
  <c r="AH50" i="2"/>
  <c r="AI50" i="2"/>
  <c r="AJ50" i="2"/>
  <c r="AK50" i="2"/>
  <c r="AL50" i="2"/>
  <c r="AN50" i="2"/>
  <c r="AO50" i="2"/>
  <c r="AP50" i="2"/>
  <c r="AQ50" i="2"/>
  <c r="AR50" i="2"/>
  <c r="AS50" i="2"/>
  <c r="AT50" i="2"/>
  <c r="AU50" i="2"/>
  <c r="AV50" i="2"/>
  <c r="AX50" i="2"/>
  <c r="AY50" i="2"/>
  <c r="AZ50" i="2"/>
  <c r="BA50" i="2"/>
  <c r="C51" i="2"/>
  <c r="D51" i="2"/>
  <c r="E51" i="2"/>
  <c r="F51" i="2"/>
  <c r="G51" i="2"/>
  <c r="H51" i="2"/>
  <c r="I51" i="2"/>
  <c r="J51" i="2"/>
  <c r="L51" i="2"/>
  <c r="M51" i="2"/>
  <c r="N51" i="2"/>
  <c r="O51" i="2"/>
  <c r="P51" i="2"/>
  <c r="Q51" i="2"/>
  <c r="R51" i="2"/>
  <c r="S51" i="2"/>
  <c r="T51" i="2"/>
  <c r="U51" i="2"/>
  <c r="W51" i="2"/>
  <c r="X51" i="2"/>
  <c r="Y51" i="2"/>
  <c r="Z51" i="2"/>
  <c r="AA51" i="2"/>
  <c r="AB51" i="2"/>
  <c r="AC51" i="2"/>
  <c r="AD51" i="2"/>
  <c r="AE51" i="2"/>
  <c r="AF51" i="2"/>
  <c r="AH51" i="2"/>
  <c r="AI51" i="2"/>
  <c r="AJ51" i="2"/>
  <c r="AK51" i="2"/>
  <c r="AL51" i="2"/>
  <c r="AN51" i="2"/>
  <c r="AO51" i="2"/>
  <c r="AP51" i="2"/>
  <c r="AQ51" i="2"/>
  <c r="AR51" i="2"/>
  <c r="AS51" i="2"/>
  <c r="AT51" i="2"/>
  <c r="AU51" i="2"/>
  <c r="AV51" i="2"/>
  <c r="AX51" i="2"/>
  <c r="AY51" i="2"/>
  <c r="AZ51" i="2"/>
  <c r="BA51" i="2"/>
  <c r="C52" i="2"/>
  <c r="D52" i="2"/>
  <c r="E52" i="2"/>
  <c r="F52" i="2"/>
  <c r="G52" i="2"/>
  <c r="H52" i="2"/>
  <c r="I52" i="2"/>
  <c r="J52" i="2"/>
  <c r="L52" i="2"/>
  <c r="M52" i="2"/>
  <c r="N52" i="2"/>
  <c r="O52" i="2"/>
  <c r="P52" i="2"/>
  <c r="Q52" i="2"/>
  <c r="R52" i="2"/>
  <c r="S52" i="2"/>
  <c r="T52" i="2"/>
  <c r="U52" i="2"/>
  <c r="W52" i="2"/>
  <c r="X52" i="2"/>
  <c r="Y52" i="2"/>
  <c r="Z52" i="2"/>
  <c r="AA52" i="2"/>
  <c r="AB52" i="2"/>
  <c r="AC52" i="2"/>
  <c r="AD52" i="2"/>
  <c r="AE52" i="2"/>
  <c r="AF52" i="2"/>
  <c r="AH52" i="2"/>
  <c r="AI52" i="2"/>
  <c r="AJ52" i="2"/>
  <c r="AK52" i="2"/>
  <c r="AL52" i="2"/>
  <c r="AN52" i="2"/>
  <c r="AO52" i="2"/>
  <c r="AP52" i="2"/>
  <c r="AQ52" i="2"/>
  <c r="AR52" i="2"/>
  <c r="AS52" i="2"/>
  <c r="AT52" i="2"/>
  <c r="AU52" i="2"/>
  <c r="AV52" i="2"/>
  <c r="AX52" i="2"/>
  <c r="AY52" i="2"/>
  <c r="AZ52" i="2"/>
  <c r="BA52" i="2"/>
  <c r="C53" i="2"/>
  <c r="D53" i="2"/>
  <c r="E53" i="2"/>
  <c r="F53" i="2"/>
  <c r="G53" i="2"/>
  <c r="H53" i="2"/>
  <c r="I53" i="2"/>
  <c r="J53" i="2"/>
  <c r="L53" i="2"/>
  <c r="M53" i="2"/>
  <c r="N53" i="2"/>
  <c r="O53" i="2"/>
  <c r="P53" i="2"/>
  <c r="Q53" i="2"/>
  <c r="R53" i="2"/>
  <c r="S53" i="2"/>
  <c r="T53" i="2"/>
  <c r="U53" i="2"/>
  <c r="W53" i="2"/>
  <c r="X53" i="2"/>
  <c r="Y53" i="2"/>
  <c r="Z53" i="2"/>
  <c r="AA53" i="2"/>
  <c r="AB53" i="2"/>
  <c r="AC53" i="2"/>
  <c r="AD53" i="2"/>
  <c r="AE53" i="2"/>
  <c r="AF53" i="2"/>
  <c r="AH53" i="2"/>
  <c r="AI53" i="2"/>
  <c r="AJ53" i="2"/>
  <c r="AK53" i="2"/>
  <c r="AL53" i="2"/>
  <c r="AN53" i="2"/>
  <c r="AO53" i="2"/>
  <c r="AP53" i="2"/>
  <c r="AQ53" i="2"/>
  <c r="AR53" i="2"/>
  <c r="AS53" i="2"/>
  <c r="AT53" i="2"/>
  <c r="AU53" i="2"/>
  <c r="AV53" i="2"/>
  <c r="AX53" i="2"/>
  <c r="AY53" i="2"/>
  <c r="AZ53" i="2"/>
  <c r="BA53" i="2"/>
  <c r="C54" i="2"/>
  <c r="D54" i="2"/>
  <c r="E54" i="2"/>
  <c r="F54" i="2"/>
  <c r="G54" i="2"/>
  <c r="H54" i="2"/>
  <c r="I54" i="2"/>
  <c r="J54" i="2"/>
  <c r="L54" i="2"/>
  <c r="M54" i="2"/>
  <c r="N54" i="2"/>
  <c r="O54" i="2"/>
  <c r="P54" i="2"/>
  <c r="Q54" i="2"/>
  <c r="R54" i="2"/>
  <c r="S54" i="2"/>
  <c r="T54" i="2"/>
  <c r="U54" i="2"/>
  <c r="W54" i="2"/>
  <c r="X54" i="2"/>
  <c r="Y54" i="2"/>
  <c r="Z54" i="2"/>
  <c r="AA54" i="2"/>
  <c r="AB54" i="2"/>
  <c r="AC54" i="2"/>
  <c r="AD54" i="2"/>
  <c r="AE54" i="2"/>
  <c r="AF54" i="2"/>
  <c r="AH54" i="2"/>
  <c r="AI54" i="2"/>
  <c r="AJ54" i="2"/>
  <c r="AK54" i="2"/>
  <c r="AL54" i="2"/>
  <c r="AN54" i="2"/>
  <c r="AO54" i="2"/>
  <c r="AP54" i="2"/>
  <c r="AQ54" i="2"/>
  <c r="AR54" i="2"/>
  <c r="AS54" i="2"/>
  <c r="AT54" i="2"/>
  <c r="AU54" i="2"/>
  <c r="AV54" i="2"/>
  <c r="AX54" i="2"/>
  <c r="AY54" i="2"/>
  <c r="AZ54" i="2"/>
  <c r="BA54" i="2"/>
  <c r="C55" i="2"/>
  <c r="D55" i="2"/>
  <c r="E55" i="2"/>
  <c r="F55" i="2"/>
  <c r="G55" i="2"/>
  <c r="H55" i="2"/>
  <c r="I55" i="2"/>
  <c r="J55" i="2"/>
  <c r="L55" i="2"/>
  <c r="M55" i="2"/>
  <c r="N55" i="2"/>
  <c r="O55" i="2"/>
  <c r="P55" i="2"/>
  <c r="Q55" i="2"/>
  <c r="R55" i="2"/>
  <c r="S55" i="2"/>
  <c r="T55" i="2"/>
  <c r="U55" i="2"/>
  <c r="W55" i="2"/>
  <c r="X55" i="2"/>
  <c r="Y55" i="2"/>
  <c r="Z55" i="2"/>
  <c r="AA55" i="2"/>
  <c r="AB55" i="2"/>
  <c r="AC55" i="2"/>
  <c r="AD55" i="2"/>
  <c r="AE55" i="2"/>
  <c r="AF55" i="2"/>
  <c r="AH55" i="2"/>
  <c r="AI55" i="2"/>
  <c r="AJ55" i="2"/>
  <c r="AK55" i="2"/>
  <c r="AL55" i="2"/>
  <c r="AN55" i="2"/>
  <c r="AO55" i="2"/>
  <c r="AP55" i="2"/>
  <c r="AQ55" i="2"/>
  <c r="AR55" i="2"/>
  <c r="AS55" i="2"/>
  <c r="AT55" i="2"/>
  <c r="AU55" i="2"/>
  <c r="AV55" i="2"/>
  <c r="AX55" i="2"/>
  <c r="AY55" i="2"/>
  <c r="AZ55" i="2"/>
  <c r="BA55" i="2"/>
  <c r="C56" i="2"/>
  <c r="D56" i="2"/>
  <c r="E56" i="2"/>
  <c r="F56" i="2"/>
  <c r="G56" i="2"/>
  <c r="H56" i="2"/>
  <c r="I56" i="2"/>
  <c r="J56" i="2"/>
  <c r="L56" i="2"/>
  <c r="M56" i="2"/>
  <c r="N56" i="2"/>
  <c r="O56" i="2"/>
  <c r="P56" i="2"/>
  <c r="Q56" i="2"/>
  <c r="R56" i="2"/>
  <c r="S56" i="2"/>
  <c r="T56" i="2"/>
  <c r="U56" i="2"/>
  <c r="W56" i="2"/>
  <c r="X56" i="2"/>
  <c r="Y56" i="2"/>
  <c r="Z56" i="2"/>
  <c r="AA56" i="2"/>
  <c r="AB56" i="2"/>
  <c r="AC56" i="2"/>
  <c r="AD56" i="2"/>
  <c r="AE56" i="2"/>
  <c r="AF56" i="2"/>
  <c r="AH56" i="2"/>
  <c r="AI56" i="2"/>
  <c r="AJ56" i="2"/>
  <c r="AK56" i="2"/>
  <c r="AL56" i="2"/>
  <c r="AN56" i="2"/>
  <c r="AO56" i="2"/>
  <c r="AP56" i="2"/>
  <c r="AQ56" i="2"/>
  <c r="AR56" i="2"/>
  <c r="AS56" i="2"/>
  <c r="AT56" i="2"/>
  <c r="AU56" i="2"/>
  <c r="AV56" i="2"/>
  <c r="AX56" i="2"/>
  <c r="AY56" i="2"/>
  <c r="AZ56" i="2"/>
  <c r="BA56" i="2"/>
  <c r="C57" i="2"/>
  <c r="D57" i="2"/>
  <c r="E57" i="2"/>
  <c r="F57" i="2"/>
  <c r="G57" i="2"/>
  <c r="H57" i="2"/>
  <c r="I57" i="2"/>
  <c r="J57" i="2"/>
  <c r="L57" i="2"/>
  <c r="M57" i="2"/>
  <c r="N57" i="2"/>
  <c r="O57" i="2"/>
  <c r="P57" i="2"/>
  <c r="Q57" i="2"/>
  <c r="R57" i="2"/>
  <c r="S57" i="2"/>
  <c r="T57" i="2"/>
  <c r="U57" i="2"/>
  <c r="W57" i="2"/>
  <c r="X57" i="2"/>
  <c r="Y57" i="2"/>
  <c r="Z57" i="2"/>
  <c r="AA57" i="2"/>
  <c r="AB57" i="2"/>
  <c r="AC57" i="2"/>
  <c r="AD57" i="2"/>
  <c r="AE57" i="2"/>
  <c r="AF57" i="2"/>
  <c r="AH57" i="2"/>
  <c r="AI57" i="2"/>
  <c r="AJ57" i="2"/>
  <c r="AK57" i="2"/>
  <c r="AL57" i="2"/>
  <c r="AN57" i="2"/>
  <c r="AO57" i="2"/>
  <c r="AP57" i="2"/>
  <c r="AQ57" i="2"/>
  <c r="AR57" i="2"/>
  <c r="AS57" i="2"/>
  <c r="AT57" i="2"/>
  <c r="AU57" i="2"/>
  <c r="AV57" i="2"/>
  <c r="AX57" i="2"/>
  <c r="AY57" i="2"/>
  <c r="AZ57" i="2"/>
  <c r="BA57" i="2"/>
  <c r="C58" i="2"/>
  <c r="D58" i="2"/>
  <c r="E58" i="2"/>
  <c r="F58" i="2"/>
  <c r="G58" i="2"/>
  <c r="H58" i="2"/>
  <c r="I58" i="2"/>
  <c r="J58" i="2"/>
  <c r="L58" i="2"/>
  <c r="M58" i="2"/>
  <c r="N58" i="2"/>
  <c r="O58" i="2"/>
  <c r="P58" i="2"/>
  <c r="Q58" i="2"/>
  <c r="R58" i="2"/>
  <c r="S58" i="2"/>
  <c r="T58" i="2"/>
  <c r="U58" i="2"/>
  <c r="W58" i="2"/>
  <c r="X58" i="2"/>
  <c r="Y58" i="2"/>
  <c r="Z58" i="2"/>
  <c r="AA58" i="2"/>
  <c r="AB58" i="2"/>
  <c r="AC58" i="2"/>
  <c r="AD58" i="2"/>
  <c r="AE58" i="2"/>
  <c r="AF58" i="2"/>
  <c r="AH58" i="2"/>
  <c r="AI58" i="2"/>
  <c r="AJ58" i="2"/>
  <c r="AK58" i="2"/>
  <c r="AL58" i="2"/>
  <c r="AN58" i="2"/>
  <c r="AO58" i="2"/>
  <c r="AP58" i="2"/>
  <c r="AQ58" i="2"/>
  <c r="AR58" i="2"/>
  <c r="AS58" i="2"/>
  <c r="AT58" i="2"/>
  <c r="AU58" i="2"/>
  <c r="AV58" i="2"/>
  <c r="AX58" i="2"/>
  <c r="AY58" i="2"/>
  <c r="AZ58" i="2"/>
  <c r="BA58" i="2"/>
  <c r="C59" i="2"/>
  <c r="D59" i="2"/>
  <c r="E59" i="2"/>
  <c r="F59" i="2"/>
  <c r="G59" i="2"/>
  <c r="H59" i="2"/>
  <c r="I59" i="2"/>
  <c r="J59" i="2"/>
  <c r="L59" i="2"/>
  <c r="M59" i="2"/>
  <c r="N59" i="2"/>
  <c r="O59" i="2"/>
  <c r="P59" i="2"/>
  <c r="Q59" i="2"/>
  <c r="R59" i="2"/>
  <c r="S59" i="2"/>
  <c r="T59" i="2"/>
  <c r="U59" i="2"/>
  <c r="W59" i="2"/>
  <c r="X59" i="2"/>
  <c r="Y59" i="2"/>
  <c r="Z59" i="2"/>
  <c r="AA59" i="2"/>
  <c r="AB59" i="2"/>
  <c r="AC59" i="2"/>
  <c r="AD59" i="2"/>
  <c r="AE59" i="2"/>
  <c r="AF59" i="2"/>
  <c r="AH59" i="2"/>
  <c r="AI59" i="2"/>
  <c r="AJ59" i="2"/>
  <c r="AK59" i="2"/>
  <c r="AL59" i="2"/>
  <c r="AN59" i="2"/>
  <c r="AO59" i="2"/>
  <c r="AP59" i="2"/>
  <c r="AQ59" i="2"/>
  <c r="AR59" i="2"/>
  <c r="AS59" i="2"/>
  <c r="AT59" i="2"/>
  <c r="AU59" i="2"/>
  <c r="AV59" i="2"/>
  <c r="AX59" i="2"/>
  <c r="AY59" i="2"/>
  <c r="AZ59" i="2"/>
  <c r="BA59" i="2"/>
  <c r="C60" i="2"/>
  <c r="D60" i="2"/>
  <c r="E60" i="2"/>
  <c r="F60" i="2"/>
  <c r="G60" i="2"/>
  <c r="H60" i="2"/>
  <c r="I60" i="2"/>
  <c r="J60" i="2"/>
  <c r="L60" i="2"/>
  <c r="M60" i="2"/>
  <c r="N60" i="2"/>
  <c r="O60" i="2"/>
  <c r="P60" i="2"/>
  <c r="Q60" i="2"/>
  <c r="R60" i="2"/>
  <c r="S60" i="2"/>
  <c r="T60" i="2"/>
  <c r="U60" i="2"/>
  <c r="W60" i="2"/>
  <c r="X60" i="2"/>
  <c r="Y60" i="2"/>
  <c r="Z60" i="2"/>
  <c r="AA60" i="2"/>
  <c r="AB60" i="2"/>
  <c r="AC60" i="2"/>
  <c r="AD60" i="2"/>
  <c r="AE60" i="2"/>
  <c r="AF60" i="2"/>
  <c r="AH60" i="2"/>
  <c r="AI60" i="2"/>
  <c r="AJ60" i="2"/>
  <c r="AK60" i="2"/>
  <c r="AL60" i="2"/>
  <c r="AN60" i="2"/>
  <c r="AO60" i="2"/>
  <c r="AP60" i="2"/>
  <c r="AQ60" i="2"/>
  <c r="AR60" i="2"/>
  <c r="AS60" i="2"/>
  <c r="AT60" i="2"/>
  <c r="AU60" i="2"/>
  <c r="AV60" i="2"/>
  <c r="AX60" i="2"/>
  <c r="AY60" i="2"/>
  <c r="AZ60" i="2"/>
  <c r="BA60" i="2"/>
  <c r="C61" i="2"/>
  <c r="D61" i="2"/>
  <c r="E61" i="2"/>
  <c r="F61" i="2"/>
  <c r="G61" i="2"/>
  <c r="H61" i="2"/>
  <c r="I61" i="2"/>
  <c r="J61" i="2"/>
  <c r="L61" i="2"/>
  <c r="M61" i="2"/>
  <c r="N61" i="2"/>
  <c r="O61" i="2"/>
  <c r="P61" i="2"/>
  <c r="Q61" i="2"/>
  <c r="R61" i="2"/>
  <c r="S61" i="2"/>
  <c r="T61" i="2"/>
  <c r="U61" i="2"/>
  <c r="W61" i="2"/>
  <c r="X61" i="2"/>
  <c r="Y61" i="2"/>
  <c r="Z61" i="2"/>
  <c r="AA61" i="2"/>
  <c r="AB61" i="2"/>
  <c r="AC61" i="2"/>
  <c r="AD61" i="2"/>
  <c r="AE61" i="2"/>
  <c r="AF61" i="2"/>
  <c r="AH61" i="2"/>
  <c r="AI61" i="2"/>
  <c r="AJ61" i="2"/>
  <c r="AK61" i="2"/>
  <c r="AL61" i="2"/>
  <c r="AN61" i="2"/>
  <c r="AO61" i="2"/>
  <c r="AP61" i="2"/>
  <c r="AQ61" i="2"/>
  <c r="AR61" i="2"/>
  <c r="AS61" i="2"/>
  <c r="AT61" i="2"/>
  <c r="AU61" i="2"/>
  <c r="AV61" i="2"/>
  <c r="AX61" i="2"/>
  <c r="AY61" i="2"/>
  <c r="AZ61" i="2"/>
  <c r="BA61" i="2"/>
  <c r="C62" i="2"/>
  <c r="D62" i="2"/>
  <c r="E62" i="2"/>
  <c r="F62" i="2"/>
  <c r="G62" i="2"/>
  <c r="H62" i="2"/>
  <c r="I62" i="2"/>
  <c r="J62" i="2"/>
  <c r="L62" i="2"/>
  <c r="M62" i="2"/>
  <c r="N62" i="2"/>
  <c r="O62" i="2"/>
  <c r="P62" i="2"/>
  <c r="Q62" i="2"/>
  <c r="R62" i="2"/>
  <c r="S62" i="2"/>
  <c r="T62" i="2"/>
  <c r="U62" i="2"/>
  <c r="W62" i="2"/>
  <c r="X62" i="2"/>
  <c r="Y62" i="2"/>
  <c r="Z62" i="2"/>
  <c r="AA62" i="2"/>
  <c r="AB62" i="2"/>
  <c r="AC62" i="2"/>
  <c r="AD62" i="2"/>
  <c r="AE62" i="2"/>
  <c r="AF62" i="2"/>
  <c r="AH62" i="2"/>
  <c r="AI62" i="2"/>
  <c r="AJ62" i="2"/>
  <c r="AK62" i="2"/>
  <c r="AL62" i="2"/>
  <c r="AN62" i="2"/>
  <c r="AO62" i="2"/>
  <c r="AP62" i="2"/>
  <c r="AQ62" i="2"/>
  <c r="AR62" i="2"/>
  <c r="AS62" i="2"/>
  <c r="AT62" i="2"/>
  <c r="AU62" i="2"/>
  <c r="AV62" i="2"/>
  <c r="AX62" i="2"/>
  <c r="AY62" i="2"/>
  <c r="AZ62" i="2"/>
  <c r="BA62" i="2"/>
  <c r="C63" i="2"/>
  <c r="D63" i="2"/>
  <c r="E63" i="2"/>
  <c r="F63" i="2"/>
  <c r="G63" i="2"/>
  <c r="H63" i="2"/>
  <c r="I63" i="2"/>
  <c r="J63" i="2"/>
  <c r="L63" i="2"/>
  <c r="M63" i="2"/>
  <c r="N63" i="2"/>
  <c r="O63" i="2"/>
  <c r="P63" i="2"/>
  <c r="Q63" i="2"/>
  <c r="R63" i="2"/>
  <c r="S63" i="2"/>
  <c r="T63" i="2"/>
  <c r="U63" i="2"/>
  <c r="W63" i="2"/>
  <c r="X63" i="2"/>
  <c r="Y63" i="2"/>
  <c r="Z63" i="2"/>
  <c r="AA63" i="2"/>
  <c r="AB63" i="2"/>
  <c r="AC63" i="2"/>
  <c r="AD63" i="2"/>
  <c r="AE63" i="2"/>
  <c r="AF63" i="2"/>
  <c r="AH63" i="2"/>
  <c r="AI63" i="2"/>
  <c r="AJ63" i="2"/>
  <c r="AK63" i="2"/>
  <c r="AL63" i="2"/>
  <c r="AN63" i="2"/>
  <c r="AO63" i="2"/>
  <c r="AP63" i="2"/>
  <c r="AQ63" i="2"/>
  <c r="AR63" i="2"/>
  <c r="AS63" i="2"/>
  <c r="AT63" i="2"/>
  <c r="AU63" i="2"/>
  <c r="AV63" i="2"/>
  <c r="AX63" i="2"/>
  <c r="AY63" i="2"/>
  <c r="AZ63" i="2"/>
  <c r="BA63" i="2"/>
  <c r="C64" i="2"/>
  <c r="D64" i="2"/>
  <c r="E64" i="2"/>
  <c r="F64" i="2"/>
  <c r="G64" i="2"/>
  <c r="H64" i="2"/>
  <c r="I64" i="2"/>
  <c r="J64" i="2"/>
  <c r="L64" i="2"/>
  <c r="M64" i="2"/>
  <c r="N64" i="2"/>
  <c r="O64" i="2"/>
  <c r="P64" i="2"/>
  <c r="Q64" i="2"/>
  <c r="R64" i="2"/>
  <c r="S64" i="2"/>
  <c r="T64" i="2"/>
  <c r="U64" i="2"/>
  <c r="W64" i="2"/>
  <c r="X64" i="2"/>
  <c r="Y64" i="2"/>
  <c r="Z64" i="2"/>
  <c r="AA64" i="2"/>
  <c r="AB64" i="2"/>
  <c r="AC64" i="2"/>
  <c r="AD64" i="2"/>
  <c r="AE64" i="2"/>
  <c r="AF64" i="2"/>
  <c r="AH64" i="2"/>
  <c r="AI64" i="2"/>
  <c r="AJ64" i="2"/>
  <c r="AK64" i="2"/>
  <c r="AL64" i="2"/>
  <c r="AN64" i="2"/>
  <c r="AO64" i="2"/>
  <c r="AP64" i="2"/>
  <c r="AQ64" i="2"/>
  <c r="AR64" i="2"/>
  <c r="AS64" i="2"/>
  <c r="AT64" i="2"/>
  <c r="AU64" i="2"/>
  <c r="AV64" i="2"/>
  <c r="AX64" i="2"/>
  <c r="AY64" i="2"/>
  <c r="AZ64" i="2"/>
  <c r="BA64" i="2"/>
  <c r="C65" i="2"/>
  <c r="D65" i="2"/>
  <c r="E65" i="2"/>
  <c r="F65" i="2"/>
  <c r="G65" i="2"/>
  <c r="H65" i="2"/>
  <c r="I65" i="2"/>
  <c r="J65" i="2"/>
  <c r="L65" i="2"/>
  <c r="M65" i="2"/>
  <c r="N65" i="2"/>
  <c r="O65" i="2"/>
  <c r="P65" i="2"/>
  <c r="Q65" i="2"/>
  <c r="R65" i="2"/>
  <c r="S65" i="2"/>
  <c r="T65" i="2"/>
  <c r="U65" i="2"/>
  <c r="W65" i="2"/>
  <c r="X65" i="2"/>
  <c r="Y65" i="2"/>
  <c r="Z65" i="2"/>
  <c r="AA65" i="2"/>
  <c r="AB65" i="2"/>
  <c r="AC65" i="2"/>
  <c r="AD65" i="2"/>
  <c r="AE65" i="2"/>
  <c r="AF65" i="2"/>
  <c r="AH65" i="2"/>
  <c r="AI65" i="2"/>
  <c r="AJ65" i="2"/>
  <c r="AK65" i="2"/>
  <c r="AL65" i="2"/>
  <c r="AN65" i="2"/>
  <c r="AO65" i="2"/>
  <c r="AP65" i="2"/>
  <c r="AQ65" i="2"/>
  <c r="AR65" i="2"/>
  <c r="AS65" i="2"/>
  <c r="AT65" i="2"/>
  <c r="AU65" i="2"/>
  <c r="AV65" i="2"/>
  <c r="AX65" i="2"/>
  <c r="AY65" i="2"/>
  <c r="AZ65" i="2"/>
  <c r="BA65" i="2"/>
  <c r="C66" i="2"/>
  <c r="D66" i="2"/>
  <c r="E66" i="2"/>
  <c r="F66" i="2"/>
  <c r="G66" i="2"/>
  <c r="H66" i="2"/>
  <c r="I66" i="2"/>
  <c r="J66" i="2"/>
  <c r="L66" i="2"/>
  <c r="M66" i="2"/>
  <c r="N66" i="2"/>
  <c r="O66" i="2"/>
  <c r="P66" i="2"/>
  <c r="Q66" i="2"/>
  <c r="R66" i="2"/>
  <c r="S66" i="2"/>
  <c r="T66" i="2"/>
  <c r="U66" i="2"/>
  <c r="W66" i="2"/>
  <c r="X66" i="2"/>
  <c r="Y66" i="2"/>
  <c r="Z66" i="2"/>
  <c r="AA66" i="2"/>
  <c r="AB66" i="2"/>
  <c r="AC66" i="2"/>
  <c r="AD66" i="2"/>
  <c r="AE66" i="2"/>
  <c r="AF66" i="2"/>
  <c r="AH66" i="2"/>
  <c r="AI66" i="2"/>
  <c r="AJ66" i="2"/>
  <c r="AK66" i="2"/>
  <c r="AL66" i="2"/>
  <c r="AN66" i="2"/>
  <c r="AO66" i="2"/>
  <c r="AP66" i="2"/>
  <c r="AQ66" i="2"/>
  <c r="AR66" i="2"/>
  <c r="AS66" i="2"/>
  <c r="AT66" i="2"/>
  <c r="AU66" i="2"/>
  <c r="AV66" i="2"/>
  <c r="AX66" i="2"/>
  <c r="AY66" i="2"/>
  <c r="AZ66" i="2"/>
  <c r="BA66" i="2"/>
  <c r="C67" i="2"/>
  <c r="D67" i="2"/>
  <c r="E67" i="2"/>
  <c r="F67" i="2"/>
  <c r="G67" i="2"/>
  <c r="H67" i="2"/>
  <c r="I67" i="2"/>
  <c r="J67" i="2"/>
  <c r="L67" i="2"/>
  <c r="M67" i="2"/>
  <c r="N67" i="2"/>
  <c r="O67" i="2"/>
  <c r="P67" i="2"/>
  <c r="Q67" i="2"/>
  <c r="R67" i="2"/>
  <c r="S67" i="2"/>
  <c r="T67" i="2"/>
  <c r="U67" i="2"/>
  <c r="W67" i="2"/>
  <c r="X67" i="2"/>
  <c r="Y67" i="2"/>
  <c r="Z67" i="2"/>
  <c r="AA67" i="2"/>
  <c r="AB67" i="2"/>
  <c r="AC67" i="2"/>
  <c r="AD67" i="2"/>
  <c r="AE67" i="2"/>
  <c r="AF67" i="2"/>
  <c r="AH67" i="2"/>
  <c r="AI67" i="2"/>
  <c r="AJ67" i="2"/>
  <c r="AK67" i="2"/>
  <c r="AL67" i="2"/>
  <c r="AN67" i="2"/>
  <c r="AO67" i="2"/>
  <c r="AP67" i="2"/>
  <c r="AQ67" i="2"/>
  <c r="AR67" i="2"/>
  <c r="AS67" i="2"/>
  <c r="AT67" i="2"/>
  <c r="AU67" i="2"/>
  <c r="AV67" i="2"/>
  <c r="AX67" i="2"/>
  <c r="AY67" i="2"/>
  <c r="AZ67" i="2"/>
  <c r="BA67" i="2"/>
  <c r="C68" i="2"/>
  <c r="D68" i="2"/>
  <c r="E68" i="2"/>
  <c r="F68" i="2"/>
  <c r="G68" i="2"/>
  <c r="H68" i="2"/>
  <c r="I68" i="2"/>
  <c r="J68" i="2"/>
  <c r="L68" i="2"/>
  <c r="M68" i="2"/>
  <c r="N68" i="2"/>
  <c r="O68" i="2"/>
  <c r="P68" i="2"/>
  <c r="Q68" i="2"/>
  <c r="R68" i="2"/>
  <c r="S68" i="2"/>
  <c r="T68" i="2"/>
  <c r="U68" i="2"/>
  <c r="W68" i="2"/>
  <c r="X68" i="2"/>
  <c r="Y68" i="2"/>
  <c r="Z68" i="2"/>
  <c r="AA68" i="2"/>
  <c r="AB68" i="2"/>
  <c r="AC68" i="2"/>
  <c r="AD68" i="2"/>
  <c r="AE68" i="2"/>
  <c r="AF68" i="2"/>
  <c r="AH68" i="2"/>
  <c r="AI68" i="2"/>
  <c r="AJ68" i="2"/>
  <c r="AK68" i="2"/>
  <c r="AL68" i="2"/>
  <c r="AN68" i="2"/>
  <c r="AO68" i="2"/>
  <c r="AP68" i="2"/>
  <c r="AQ68" i="2"/>
  <c r="AR68" i="2"/>
  <c r="AS68" i="2"/>
  <c r="AT68" i="2"/>
  <c r="AU68" i="2"/>
  <c r="AV68" i="2"/>
  <c r="AX68" i="2"/>
  <c r="AY68" i="2"/>
  <c r="AZ68" i="2"/>
  <c r="BA68" i="2"/>
  <c r="C69" i="2"/>
  <c r="D69" i="2"/>
  <c r="E69" i="2"/>
  <c r="F69" i="2"/>
  <c r="G69" i="2"/>
  <c r="H69" i="2"/>
  <c r="I69" i="2"/>
  <c r="J69" i="2"/>
  <c r="L69" i="2"/>
  <c r="M69" i="2"/>
  <c r="N69" i="2"/>
  <c r="O69" i="2"/>
  <c r="P69" i="2"/>
  <c r="Q69" i="2"/>
  <c r="R69" i="2"/>
  <c r="S69" i="2"/>
  <c r="T69" i="2"/>
  <c r="U69" i="2"/>
  <c r="W69" i="2"/>
  <c r="X69" i="2"/>
  <c r="Y69" i="2"/>
  <c r="Z69" i="2"/>
  <c r="AA69" i="2"/>
  <c r="AB69" i="2"/>
  <c r="AC69" i="2"/>
  <c r="AD69" i="2"/>
  <c r="AE69" i="2"/>
  <c r="AF69" i="2"/>
  <c r="AH69" i="2"/>
  <c r="AI69" i="2"/>
  <c r="AJ69" i="2"/>
  <c r="AK69" i="2"/>
  <c r="AL69" i="2"/>
  <c r="AN69" i="2"/>
  <c r="AO69" i="2"/>
  <c r="AP69" i="2"/>
  <c r="AQ69" i="2"/>
  <c r="AR69" i="2"/>
  <c r="AS69" i="2"/>
  <c r="AT69" i="2"/>
  <c r="AU69" i="2"/>
  <c r="AV69" i="2"/>
  <c r="AX69" i="2"/>
  <c r="AY69" i="2"/>
  <c r="AZ69" i="2"/>
  <c r="BA69" i="2"/>
  <c r="C70" i="2"/>
  <c r="D70" i="2"/>
  <c r="E70" i="2"/>
  <c r="F70" i="2"/>
  <c r="G70" i="2"/>
  <c r="H70" i="2"/>
  <c r="I70" i="2"/>
  <c r="J70" i="2"/>
  <c r="L70" i="2"/>
  <c r="M70" i="2"/>
  <c r="N70" i="2"/>
  <c r="O70" i="2"/>
  <c r="P70" i="2"/>
  <c r="Q70" i="2"/>
  <c r="R70" i="2"/>
  <c r="S70" i="2"/>
  <c r="T70" i="2"/>
  <c r="U70" i="2"/>
  <c r="W70" i="2"/>
  <c r="X70" i="2"/>
  <c r="Y70" i="2"/>
  <c r="Z70" i="2"/>
  <c r="AA70" i="2"/>
  <c r="AB70" i="2"/>
  <c r="AC70" i="2"/>
  <c r="AD70" i="2"/>
  <c r="AE70" i="2"/>
  <c r="AF70" i="2"/>
  <c r="AH70" i="2"/>
  <c r="AI70" i="2"/>
  <c r="AJ70" i="2"/>
  <c r="AK70" i="2"/>
  <c r="AL70" i="2"/>
  <c r="AN70" i="2"/>
  <c r="AO70" i="2"/>
  <c r="AP70" i="2"/>
  <c r="AQ70" i="2"/>
  <c r="AR70" i="2"/>
  <c r="AS70" i="2"/>
  <c r="AT70" i="2"/>
  <c r="AU70" i="2"/>
  <c r="AV70" i="2"/>
  <c r="AX70" i="2"/>
  <c r="AY70" i="2"/>
  <c r="AZ70" i="2"/>
  <c r="BA70" i="2"/>
  <c r="C71" i="2"/>
  <c r="D71" i="2"/>
  <c r="E71" i="2"/>
  <c r="F71" i="2"/>
  <c r="G71" i="2"/>
  <c r="H71" i="2"/>
  <c r="I71" i="2"/>
  <c r="J71" i="2"/>
  <c r="L71" i="2"/>
  <c r="M71" i="2"/>
  <c r="N71" i="2"/>
  <c r="O71" i="2"/>
  <c r="P71" i="2"/>
  <c r="Q71" i="2"/>
  <c r="R71" i="2"/>
  <c r="S71" i="2"/>
  <c r="T71" i="2"/>
  <c r="U71" i="2"/>
  <c r="W71" i="2"/>
  <c r="X71" i="2"/>
  <c r="Y71" i="2"/>
  <c r="Z71" i="2"/>
  <c r="AA71" i="2"/>
  <c r="AB71" i="2"/>
  <c r="AC71" i="2"/>
  <c r="AD71" i="2"/>
  <c r="AE71" i="2"/>
  <c r="AF71" i="2"/>
  <c r="AH71" i="2"/>
  <c r="AI71" i="2"/>
  <c r="AJ71" i="2"/>
  <c r="AK71" i="2"/>
  <c r="AL71" i="2"/>
  <c r="AN71" i="2"/>
  <c r="AO71" i="2"/>
  <c r="AP71" i="2"/>
  <c r="AQ71" i="2"/>
  <c r="AR71" i="2"/>
  <c r="AS71" i="2"/>
  <c r="AT71" i="2"/>
  <c r="AU71" i="2"/>
  <c r="AV71" i="2"/>
  <c r="AX71" i="2"/>
  <c r="AY71" i="2"/>
  <c r="AZ71" i="2"/>
  <c r="BA71" i="2"/>
  <c r="C72" i="2"/>
  <c r="D72" i="2"/>
  <c r="E72" i="2"/>
  <c r="F72" i="2"/>
  <c r="G72" i="2"/>
  <c r="H72" i="2"/>
  <c r="I72" i="2"/>
  <c r="J72" i="2"/>
  <c r="L72" i="2"/>
  <c r="M72" i="2"/>
  <c r="N72" i="2"/>
  <c r="O72" i="2"/>
  <c r="P72" i="2"/>
  <c r="Q72" i="2"/>
  <c r="R72" i="2"/>
  <c r="S72" i="2"/>
  <c r="T72" i="2"/>
  <c r="U72" i="2"/>
  <c r="W72" i="2"/>
  <c r="X72" i="2"/>
  <c r="Y72" i="2"/>
  <c r="Z72" i="2"/>
  <c r="AA72" i="2"/>
  <c r="AB72" i="2"/>
  <c r="AC72" i="2"/>
  <c r="AD72" i="2"/>
  <c r="AE72" i="2"/>
  <c r="AF72" i="2"/>
  <c r="AH72" i="2"/>
  <c r="AI72" i="2"/>
  <c r="AJ72" i="2"/>
  <c r="AK72" i="2"/>
  <c r="AL72" i="2"/>
  <c r="AN72" i="2"/>
  <c r="AO72" i="2"/>
  <c r="AP72" i="2"/>
  <c r="AQ72" i="2"/>
  <c r="AR72" i="2"/>
  <c r="AS72" i="2"/>
  <c r="AT72" i="2"/>
  <c r="AU72" i="2"/>
  <c r="AV72" i="2"/>
  <c r="AX72" i="2"/>
  <c r="AY72" i="2"/>
  <c r="AZ72" i="2"/>
  <c r="BA72" i="2"/>
  <c r="C73" i="2"/>
  <c r="D73" i="2"/>
  <c r="E73" i="2"/>
  <c r="F73" i="2"/>
  <c r="G73" i="2"/>
  <c r="H73" i="2"/>
  <c r="I73" i="2"/>
  <c r="J73" i="2"/>
  <c r="L73" i="2"/>
  <c r="M73" i="2"/>
  <c r="N73" i="2"/>
  <c r="O73" i="2"/>
  <c r="P73" i="2"/>
  <c r="Q73" i="2"/>
  <c r="R73" i="2"/>
  <c r="S73" i="2"/>
  <c r="T73" i="2"/>
  <c r="U73" i="2"/>
  <c r="W73" i="2"/>
  <c r="X73" i="2"/>
  <c r="Y73" i="2"/>
  <c r="Z73" i="2"/>
  <c r="AA73" i="2"/>
  <c r="AB73" i="2"/>
  <c r="AC73" i="2"/>
  <c r="AD73" i="2"/>
  <c r="AE73" i="2"/>
  <c r="AF73" i="2"/>
  <c r="AH73" i="2"/>
  <c r="AI73" i="2"/>
  <c r="AJ73" i="2"/>
  <c r="AK73" i="2"/>
  <c r="AL73" i="2"/>
  <c r="AN73" i="2"/>
  <c r="AO73" i="2"/>
  <c r="AP73" i="2"/>
  <c r="AQ73" i="2"/>
  <c r="AR73" i="2"/>
  <c r="AS73" i="2"/>
  <c r="AT73" i="2"/>
  <c r="AU73" i="2"/>
  <c r="AV73" i="2"/>
  <c r="AX73" i="2"/>
  <c r="AY73" i="2"/>
  <c r="AZ73" i="2"/>
  <c r="BA73" i="2"/>
  <c r="C74" i="2"/>
  <c r="D74" i="2"/>
  <c r="E74" i="2"/>
  <c r="F74" i="2"/>
  <c r="G74" i="2"/>
  <c r="H74" i="2"/>
  <c r="I74" i="2"/>
  <c r="J74" i="2"/>
  <c r="L74" i="2"/>
  <c r="M74" i="2"/>
  <c r="N74" i="2"/>
  <c r="O74" i="2"/>
  <c r="P74" i="2"/>
  <c r="Q74" i="2"/>
  <c r="R74" i="2"/>
  <c r="S74" i="2"/>
  <c r="T74" i="2"/>
  <c r="U74" i="2"/>
  <c r="W74" i="2"/>
  <c r="X74" i="2"/>
  <c r="Y74" i="2"/>
  <c r="Z74" i="2"/>
  <c r="AA74" i="2"/>
  <c r="AB74" i="2"/>
  <c r="AC74" i="2"/>
  <c r="AD74" i="2"/>
  <c r="AE74" i="2"/>
  <c r="AF74" i="2"/>
  <c r="AH74" i="2"/>
  <c r="AI74" i="2"/>
  <c r="AJ74" i="2"/>
  <c r="AK74" i="2"/>
  <c r="AL74" i="2"/>
  <c r="AN74" i="2"/>
  <c r="AO74" i="2"/>
  <c r="AP74" i="2"/>
  <c r="AQ74" i="2"/>
  <c r="AR74" i="2"/>
  <c r="AS74" i="2"/>
  <c r="AT74" i="2"/>
  <c r="AU74" i="2"/>
  <c r="AV74" i="2"/>
  <c r="AX74" i="2"/>
  <c r="AY74" i="2"/>
  <c r="AZ74" i="2"/>
  <c r="BA74" i="2"/>
  <c r="C75" i="2"/>
  <c r="D75" i="2"/>
  <c r="E75" i="2"/>
  <c r="F75" i="2"/>
  <c r="G75" i="2"/>
  <c r="H75" i="2"/>
  <c r="I75" i="2"/>
  <c r="J75" i="2"/>
  <c r="L75" i="2"/>
  <c r="M75" i="2"/>
  <c r="N75" i="2"/>
  <c r="O75" i="2"/>
  <c r="P75" i="2"/>
  <c r="Q75" i="2"/>
  <c r="R75" i="2"/>
  <c r="S75" i="2"/>
  <c r="T75" i="2"/>
  <c r="U75" i="2"/>
  <c r="W75" i="2"/>
  <c r="X75" i="2"/>
  <c r="Y75" i="2"/>
  <c r="Z75" i="2"/>
  <c r="AA75" i="2"/>
  <c r="AB75" i="2"/>
  <c r="AC75" i="2"/>
  <c r="AD75" i="2"/>
  <c r="AE75" i="2"/>
  <c r="AF75" i="2"/>
  <c r="AH75" i="2"/>
  <c r="AI75" i="2"/>
  <c r="AJ75" i="2"/>
  <c r="AK75" i="2"/>
  <c r="AL75" i="2"/>
  <c r="AN75" i="2"/>
  <c r="AO75" i="2"/>
  <c r="AP75" i="2"/>
  <c r="AQ75" i="2"/>
  <c r="AR75" i="2"/>
  <c r="AS75" i="2"/>
  <c r="AT75" i="2"/>
  <c r="AU75" i="2"/>
  <c r="AV75" i="2"/>
  <c r="AX75" i="2"/>
  <c r="AY75" i="2"/>
  <c r="AZ75" i="2"/>
  <c r="BA75" i="2"/>
  <c r="C76" i="2"/>
  <c r="D76" i="2"/>
  <c r="E76" i="2"/>
  <c r="F76" i="2"/>
  <c r="G76" i="2"/>
  <c r="H76" i="2"/>
  <c r="I76" i="2"/>
  <c r="J76" i="2"/>
  <c r="L76" i="2"/>
  <c r="M76" i="2"/>
  <c r="N76" i="2"/>
  <c r="O76" i="2"/>
  <c r="P76" i="2"/>
  <c r="Q76" i="2"/>
  <c r="R76" i="2"/>
  <c r="S76" i="2"/>
  <c r="T76" i="2"/>
  <c r="U76" i="2"/>
  <c r="W76" i="2"/>
  <c r="X76" i="2"/>
  <c r="Y76" i="2"/>
  <c r="Z76" i="2"/>
  <c r="AA76" i="2"/>
  <c r="AB76" i="2"/>
  <c r="AC76" i="2"/>
  <c r="AD76" i="2"/>
  <c r="AE76" i="2"/>
  <c r="AF76" i="2"/>
  <c r="AH76" i="2"/>
  <c r="AI76" i="2"/>
  <c r="AJ76" i="2"/>
  <c r="AK76" i="2"/>
  <c r="AL76" i="2"/>
  <c r="AN76" i="2"/>
  <c r="AO76" i="2"/>
  <c r="AP76" i="2"/>
  <c r="AQ76" i="2"/>
  <c r="AR76" i="2"/>
  <c r="AS76" i="2"/>
  <c r="AT76" i="2"/>
  <c r="AU76" i="2"/>
  <c r="AV76" i="2"/>
  <c r="AX76" i="2"/>
  <c r="AY76" i="2"/>
  <c r="AZ76" i="2"/>
  <c r="BA76" i="2"/>
  <c r="C77" i="2"/>
  <c r="D77" i="2"/>
  <c r="E77" i="2"/>
  <c r="F77" i="2"/>
  <c r="G77" i="2"/>
  <c r="H77" i="2"/>
  <c r="I77" i="2"/>
  <c r="J77" i="2"/>
  <c r="L77" i="2"/>
  <c r="M77" i="2"/>
  <c r="N77" i="2"/>
  <c r="O77" i="2"/>
  <c r="P77" i="2"/>
  <c r="Q77" i="2"/>
  <c r="R77" i="2"/>
  <c r="S77" i="2"/>
  <c r="T77" i="2"/>
  <c r="U77" i="2"/>
  <c r="W77" i="2"/>
  <c r="X77" i="2"/>
  <c r="Y77" i="2"/>
  <c r="Z77" i="2"/>
  <c r="AA77" i="2"/>
  <c r="AB77" i="2"/>
  <c r="AC77" i="2"/>
  <c r="AD77" i="2"/>
  <c r="AE77" i="2"/>
  <c r="AF77" i="2"/>
  <c r="AH77" i="2"/>
  <c r="AI77" i="2"/>
  <c r="AJ77" i="2"/>
  <c r="AK77" i="2"/>
  <c r="AL77" i="2"/>
  <c r="AN77" i="2"/>
  <c r="AO77" i="2"/>
  <c r="AP77" i="2"/>
  <c r="AQ77" i="2"/>
  <c r="AR77" i="2"/>
  <c r="AS77" i="2"/>
  <c r="AT77" i="2"/>
  <c r="AU77" i="2"/>
  <c r="AV77" i="2"/>
  <c r="AX77" i="2"/>
  <c r="AY77" i="2"/>
  <c r="AZ77" i="2"/>
  <c r="BA77" i="2"/>
  <c r="C78" i="2"/>
  <c r="D78" i="2"/>
  <c r="E78" i="2"/>
  <c r="F78" i="2"/>
  <c r="G78" i="2"/>
  <c r="H78" i="2"/>
  <c r="I78" i="2"/>
  <c r="J78" i="2"/>
  <c r="L78" i="2"/>
  <c r="M78" i="2"/>
  <c r="N78" i="2"/>
  <c r="O78" i="2"/>
  <c r="P78" i="2"/>
  <c r="Q78" i="2"/>
  <c r="R78" i="2"/>
  <c r="S78" i="2"/>
  <c r="T78" i="2"/>
  <c r="U78" i="2"/>
  <c r="W78" i="2"/>
  <c r="X78" i="2"/>
  <c r="Y78" i="2"/>
  <c r="Z78" i="2"/>
  <c r="AA78" i="2"/>
  <c r="AB78" i="2"/>
  <c r="AC78" i="2"/>
  <c r="AD78" i="2"/>
  <c r="AE78" i="2"/>
  <c r="AF78" i="2"/>
  <c r="AH78" i="2"/>
  <c r="AI78" i="2"/>
  <c r="AJ78" i="2"/>
  <c r="AK78" i="2"/>
  <c r="AL78" i="2"/>
  <c r="AN78" i="2"/>
  <c r="AO78" i="2"/>
  <c r="AP78" i="2"/>
  <c r="AQ78" i="2"/>
  <c r="AR78" i="2"/>
  <c r="AS78" i="2"/>
  <c r="AT78" i="2"/>
  <c r="AU78" i="2"/>
  <c r="AV78" i="2"/>
  <c r="AX78" i="2"/>
  <c r="AY78" i="2"/>
  <c r="AZ78" i="2"/>
  <c r="BA78" i="2"/>
  <c r="C79" i="2"/>
  <c r="D79" i="2"/>
  <c r="E79" i="2"/>
  <c r="F79" i="2"/>
  <c r="G79" i="2"/>
  <c r="H79" i="2"/>
  <c r="I79" i="2"/>
  <c r="J79" i="2"/>
  <c r="L79" i="2"/>
  <c r="M79" i="2"/>
  <c r="N79" i="2"/>
  <c r="O79" i="2"/>
  <c r="P79" i="2"/>
  <c r="Q79" i="2"/>
  <c r="R79" i="2"/>
  <c r="S79" i="2"/>
  <c r="T79" i="2"/>
  <c r="U79" i="2"/>
  <c r="W79" i="2"/>
  <c r="X79" i="2"/>
  <c r="Y79" i="2"/>
  <c r="Z79" i="2"/>
  <c r="AA79" i="2"/>
  <c r="AB79" i="2"/>
  <c r="AC79" i="2"/>
  <c r="AD79" i="2"/>
  <c r="AE79" i="2"/>
  <c r="AF79" i="2"/>
  <c r="AH79" i="2"/>
  <c r="AI79" i="2"/>
  <c r="AJ79" i="2"/>
  <c r="AK79" i="2"/>
  <c r="AL79" i="2"/>
  <c r="AN79" i="2"/>
  <c r="AO79" i="2"/>
  <c r="AP79" i="2"/>
  <c r="AQ79" i="2"/>
  <c r="AR79" i="2"/>
  <c r="AS79" i="2"/>
  <c r="AT79" i="2"/>
  <c r="AU79" i="2"/>
  <c r="AV79" i="2"/>
  <c r="AX79" i="2"/>
  <c r="AY79" i="2"/>
  <c r="AZ79" i="2"/>
  <c r="BA79" i="2"/>
  <c r="C80" i="2"/>
  <c r="D80" i="2"/>
  <c r="E80" i="2"/>
  <c r="F80" i="2"/>
  <c r="G80" i="2"/>
  <c r="H80" i="2"/>
  <c r="I80" i="2"/>
  <c r="J80" i="2"/>
  <c r="L80" i="2"/>
  <c r="M80" i="2"/>
  <c r="N80" i="2"/>
  <c r="O80" i="2"/>
  <c r="P80" i="2"/>
  <c r="Q80" i="2"/>
  <c r="R80" i="2"/>
  <c r="S80" i="2"/>
  <c r="T80" i="2"/>
  <c r="U80" i="2"/>
  <c r="W80" i="2"/>
  <c r="X80" i="2"/>
  <c r="Y80" i="2"/>
  <c r="Z80" i="2"/>
  <c r="AA80" i="2"/>
  <c r="AB80" i="2"/>
  <c r="AC80" i="2"/>
  <c r="AD80" i="2"/>
  <c r="AE80" i="2"/>
  <c r="AF80" i="2"/>
  <c r="AH80" i="2"/>
  <c r="AI80" i="2"/>
  <c r="AJ80" i="2"/>
  <c r="AK80" i="2"/>
  <c r="AL80" i="2"/>
  <c r="AN80" i="2"/>
  <c r="AO80" i="2"/>
  <c r="AP80" i="2"/>
  <c r="AQ80" i="2"/>
  <c r="AR80" i="2"/>
  <c r="AS80" i="2"/>
  <c r="AT80" i="2"/>
  <c r="AU80" i="2"/>
  <c r="AV80" i="2"/>
  <c r="AX80" i="2"/>
  <c r="AY80" i="2"/>
  <c r="AZ80" i="2"/>
  <c r="BA80" i="2"/>
  <c r="C81" i="2"/>
  <c r="D81" i="2"/>
  <c r="E81" i="2"/>
  <c r="F81" i="2"/>
  <c r="G81" i="2"/>
  <c r="H81" i="2"/>
  <c r="I81" i="2"/>
  <c r="J81" i="2"/>
  <c r="L81" i="2"/>
  <c r="M81" i="2"/>
  <c r="N81" i="2"/>
  <c r="O81" i="2"/>
  <c r="P81" i="2"/>
  <c r="Q81" i="2"/>
  <c r="R81" i="2"/>
  <c r="S81" i="2"/>
  <c r="T81" i="2"/>
  <c r="U81" i="2"/>
  <c r="W81" i="2"/>
  <c r="X81" i="2"/>
  <c r="Y81" i="2"/>
  <c r="Z81" i="2"/>
  <c r="AA81" i="2"/>
  <c r="AB81" i="2"/>
  <c r="AC81" i="2"/>
  <c r="AD81" i="2"/>
  <c r="AE81" i="2"/>
  <c r="AF81" i="2"/>
  <c r="AH81" i="2"/>
  <c r="AI81" i="2"/>
  <c r="AJ81" i="2"/>
  <c r="AK81" i="2"/>
  <c r="AL81" i="2"/>
  <c r="AN81" i="2"/>
  <c r="AO81" i="2"/>
  <c r="AP81" i="2"/>
  <c r="AQ81" i="2"/>
  <c r="AR81" i="2"/>
  <c r="AS81" i="2"/>
  <c r="AT81" i="2"/>
  <c r="AU81" i="2"/>
  <c r="AV81" i="2"/>
  <c r="AX81" i="2"/>
  <c r="AY81" i="2"/>
  <c r="AZ81" i="2"/>
  <c r="BA81" i="2"/>
  <c r="C82" i="2"/>
  <c r="D82" i="2"/>
  <c r="E82" i="2"/>
  <c r="F82" i="2"/>
  <c r="G82" i="2"/>
  <c r="H82" i="2"/>
  <c r="I82" i="2"/>
  <c r="J82" i="2"/>
  <c r="L82" i="2"/>
  <c r="M82" i="2"/>
  <c r="N82" i="2"/>
  <c r="O82" i="2"/>
  <c r="P82" i="2"/>
  <c r="Q82" i="2"/>
  <c r="R82" i="2"/>
  <c r="S82" i="2"/>
  <c r="T82" i="2"/>
  <c r="U82" i="2"/>
  <c r="W82" i="2"/>
  <c r="X82" i="2"/>
  <c r="Y82" i="2"/>
  <c r="Z82" i="2"/>
  <c r="AA82" i="2"/>
  <c r="AB82" i="2"/>
  <c r="AC82" i="2"/>
  <c r="AD82" i="2"/>
  <c r="AE82" i="2"/>
  <c r="AF82" i="2"/>
  <c r="AH82" i="2"/>
  <c r="AI82" i="2"/>
  <c r="AJ82" i="2"/>
  <c r="AK82" i="2"/>
  <c r="AL82" i="2"/>
  <c r="AN82" i="2"/>
  <c r="AO82" i="2"/>
  <c r="AP82" i="2"/>
  <c r="AQ82" i="2"/>
  <c r="AR82" i="2"/>
  <c r="AS82" i="2"/>
  <c r="AT82" i="2"/>
  <c r="AU82" i="2"/>
  <c r="AV82" i="2"/>
  <c r="AX82" i="2"/>
  <c r="AY82" i="2"/>
  <c r="AZ82" i="2"/>
  <c r="BA82" i="2"/>
  <c r="C83" i="2"/>
  <c r="D83" i="2"/>
  <c r="E83" i="2"/>
  <c r="F83" i="2"/>
  <c r="G83" i="2"/>
  <c r="H83" i="2"/>
  <c r="I83" i="2"/>
  <c r="J83" i="2"/>
  <c r="L83" i="2"/>
  <c r="M83" i="2"/>
  <c r="N83" i="2"/>
  <c r="O83" i="2"/>
  <c r="P83" i="2"/>
  <c r="Q83" i="2"/>
  <c r="R83" i="2"/>
  <c r="S83" i="2"/>
  <c r="T83" i="2"/>
  <c r="U83" i="2"/>
  <c r="W83" i="2"/>
  <c r="X83" i="2"/>
  <c r="Y83" i="2"/>
  <c r="Z83" i="2"/>
  <c r="AA83" i="2"/>
  <c r="AB83" i="2"/>
  <c r="AC83" i="2"/>
  <c r="AD83" i="2"/>
  <c r="AE83" i="2"/>
  <c r="AF83" i="2"/>
  <c r="AH83" i="2"/>
  <c r="AI83" i="2"/>
  <c r="AJ83" i="2"/>
  <c r="AK83" i="2"/>
  <c r="AL83" i="2"/>
  <c r="AN83" i="2"/>
  <c r="AO83" i="2"/>
  <c r="AP83" i="2"/>
  <c r="AQ83" i="2"/>
  <c r="AR83" i="2"/>
  <c r="AS83" i="2"/>
  <c r="AT83" i="2"/>
  <c r="AU83" i="2"/>
  <c r="AV83" i="2"/>
  <c r="AX83" i="2"/>
  <c r="AY83" i="2"/>
  <c r="AZ83" i="2"/>
  <c r="BA83" i="2"/>
  <c r="C84" i="2"/>
  <c r="D84" i="2"/>
  <c r="E84" i="2"/>
  <c r="F84" i="2"/>
  <c r="G84" i="2"/>
  <c r="H84" i="2"/>
  <c r="I84" i="2"/>
  <c r="J84" i="2"/>
  <c r="L84" i="2"/>
  <c r="M84" i="2"/>
  <c r="N84" i="2"/>
  <c r="O84" i="2"/>
  <c r="P84" i="2"/>
  <c r="Q84" i="2"/>
  <c r="R84" i="2"/>
  <c r="S84" i="2"/>
  <c r="T84" i="2"/>
  <c r="U84" i="2"/>
  <c r="W84" i="2"/>
  <c r="X84" i="2"/>
  <c r="Y84" i="2"/>
  <c r="Z84" i="2"/>
  <c r="AA84" i="2"/>
  <c r="AB84" i="2"/>
  <c r="AC84" i="2"/>
  <c r="AD84" i="2"/>
  <c r="AE84" i="2"/>
  <c r="AF84" i="2"/>
  <c r="AH84" i="2"/>
  <c r="AI84" i="2"/>
  <c r="AJ84" i="2"/>
  <c r="AK84" i="2"/>
  <c r="AL84" i="2"/>
  <c r="AN84" i="2"/>
  <c r="AO84" i="2"/>
  <c r="AP84" i="2"/>
  <c r="AQ84" i="2"/>
  <c r="AR84" i="2"/>
  <c r="AS84" i="2"/>
  <c r="AT84" i="2"/>
  <c r="AU84" i="2"/>
  <c r="AV84" i="2"/>
  <c r="AX84" i="2"/>
  <c r="AY84" i="2"/>
  <c r="AZ84" i="2"/>
  <c r="BA84" i="2"/>
  <c r="C85" i="2"/>
  <c r="D85" i="2"/>
  <c r="E85" i="2"/>
  <c r="F85" i="2"/>
  <c r="G85" i="2"/>
  <c r="H85" i="2"/>
  <c r="I85" i="2"/>
  <c r="J85" i="2"/>
  <c r="L85" i="2"/>
  <c r="M85" i="2"/>
  <c r="N85" i="2"/>
  <c r="O85" i="2"/>
  <c r="P85" i="2"/>
  <c r="Q85" i="2"/>
  <c r="R85" i="2"/>
  <c r="S85" i="2"/>
  <c r="T85" i="2"/>
  <c r="U85" i="2"/>
  <c r="W85" i="2"/>
  <c r="X85" i="2"/>
  <c r="Y85" i="2"/>
  <c r="Z85" i="2"/>
  <c r="AA85" i="2"/>
  <c r="AB85" i="2"/>
  <c r="AC85" i="2"/>
  <c r="AD85" i="2"/>
  <c r="AE85" i="2"/>
  <c r="AF85" i="2"/>
  <c r="AH85" i="2"/>
  <c r="AI85" i="2"/>
  <c r="AJ85" i="2"/>
  <c r="AK85" i="2"/>
  <c r="AL85" i="2"/>
  <c r="AN85" i="2"/>
  <c r="AO85" i="2"/>
  <c r="AP85" i="2"/>
  <c r="AQ85" i="2"/>
  <c r="AR85" i="2"/>
  <c r="AS85" i="2"/>
  <c r="AT85" i="2"/>
  <c r="AU85" i="2"/>
  <c r="AV85" i="2"/>
  <c r="AX85" i="2"/>
  <c r="AY85" i="2"/>
  <c r="AZ85" i="2"/>
  <c r="BA85" i="2"/>
  <c r="C86" i="2"/>
  <c r="D86" i="2"/>
  <c r="E86" i="2"/>
  <c r="F86" i="2"/>
  <c r="G86" i="2"/>
  <c r="H86" i="2"/>
  <c r="I86" i="2"/>
  <c r="J86" i="2"/>
  <c r="L86" i="2"/>
  <c r="M86" i="2"/>
  <c r="N86" i="2"/>
  <c r="O86" i="2"/>
  <c r="P86" i="2"/>
  <c r="Q86" i="2"/>
  <c r="R86" i="2"/>
  <c r="S86" i="2"/>
  <c r="T86" i="2"/>
  <c r="U86" i="2"/>
  <c r="W86" i="2"/>
  <c r="X86" i="2"/>
  <c r="Y86" i="2"/>
  <c r="Z86" i="2"/>
  <c r="AA86" i="2"/>
  <c r="AB86" i="2"/>
  <c r="AC86" i="2"/>
  <c r="AD86" i="2"/>
  <c r="AE86" i="2"/>
  <c r="AF86" i="2"/>
  <c r="AH86" i="2"/>
  <c r="AI86" i="2"/>
  <c r="AJ86" i="2"/>
  <c r="AK86" i="2"/>
  <c r="AL86" i="2"/>
  <c r="AN86" i="2"/>
  <c r="AO86" i="2"/>
  <c r="AP86" i="2"/>
  <c r="AQ86" i="2"/>
  <c r="AR86" i="2"/>
  <c r="AS86" i="2"/>
  <c r="AT86" i="2"/>
  <c r="AU86" i="2"/>
  <c r="AV86" i="2"/>
  <c r="AX86" i="2"/>
  <c r="AY86" i="2"/>
  <c r="AZ86" i="2"/>
  <c r="BA86" i="2"/>
  <c r="C87" i="2"/>
  <c r="D87" i="2"/>
  <c r="E87" i="2"/>
  <c r="F87" i="2"/>
  <c r="G87" i="2"/>
  <c r="H87" i="2"/>
  <c r="I87" i="2"/>
  <c r="J87" i="2"/>
  <c r="L87" i="2"/>
  <c r="M87" i="2"/>
  <c r="N87" i="2"/>
  <c r="O87" i="2"/>
  <c r="P87" i="2"/>
  <c r="Q87" i="2"/>
  <c r="R87" i="2"/>
  <c r="S87" i="2"/>
  <c r="T87" i="2"/>
  <c r="U87" i="2"/>
  <c r="W87" i="2"/>
  <c r="X87" i="2"/>
  <c r="Y87" i="2"/>
  <c r="Z87" i="2"/>
  <c r="AA87" i="2"/>
  <c r="AB87" i="2"/>
  <c r="AC87" i="2"/>
  <c r="AD87" i="2"/>
  <c r="AE87" i="2"/>
  <c r="AF87" i="2"/>
  <c r="AH87" i="2"/>
  <c r="AI87" i="2"/>
  <c r="AJ87" i="2"/>
  <c r="AK87" i="2"/>
  <c r="AL87" i="2"/>
  <c r="AN87" i="2"/>
  <c r="AO87" i="2"/>
  <c r="AP87" i="2"/>
  <c r="AQ87" i="2"/>
  <c r="AR87" i="2"/>
  <c r="AS87" i="2"/>
  <c r="AT87" i="2"/>
  <c r="AU87" i="2"/>
  <c r="AV87" i="2"/>
  <c r="AX87" i="2"/>
  <c r="AY87" i="2"/>
  <c r="AZ87" i="2"/>
  <c r="BA87" i="2"/>
  <c r="C88" i="2"/>
  <c r="D88" i="2"/>
  <c r="E88" i="2"/>
  <c r="F88" i="2"/>
  <c r="G88" i="2"/>
  <c r="H88" i="2"/>
  <c r="I88" i="2"/>
  <c r="J88" i="2"/>
  <c r="L88" i="2"/>
  <c r="M88" i="2"/>
  <c r="N88" i="2"/>
  <c r="O88" i="2"/>
  <c r="P88" i="2"/>
  <c r="Q88" i="2"/>
  <c r="R88" i="2"/>
  <c r="S88" i="2"/>
  <c r="T88" i="2"/>
  <c r="U88" i="2"/>
  <c r="W88" i="2"/>
  <c r="X88" i="2"/>
  <c r="Y88" i="2"/>
  <c r="Z88" i="2"/>
  <c r="AA88" i="2"/>
  <c r="AB88" i="2"/>
  <c r="AC88" i="2"/>
  <c r="AD88" i="2"/>
  <c r="AE88" i="2"/>
  <c r="AF88" i="2"/>
  <c r="AH88" i="2"/>
  <c r="AI88" i="2"/>
  <c r="AJ88" i="2"/>
  <c r="AK88" i="2"/>
  <c r="AL88" i="2"/>
  <c r="AN88" i="2"/>
  <c r="AO88" i="2"/>
  <c r="AP88" i="2"/>
  <c r="AQ88" i="2"/>
  <c r="AR88" i="2"/>
  <c r="AS88" i="2"/>
  <c r="AT88" i="2"/>
  <c r="AU88" i="2"/>
  <c r="AV88" i="2"/>
  <c r="AX88" i="2"/>
  <c r="AY88" i="2"/>
  <c r="AZ88" i="2"/>
  <c r="BA88" i="2"/>
  <c r="C89" i="2"/>
  <c r="D89" i="2"/>
  <c r="E89" i="2"/>
  <c r="F89" i="2"/>
  <c r="G89" i="2"/>
  <c r="H89" i="2"/>
  <c r="I89" i="2"/>
  <c r="J89" i="2"/>
  <c r="L89" i="2"/>
  <c r="M89" i="2"/>
  <c r="N89" i="2"/>
  <c r="O89" i="2"/>
  <c r="P89" i="2"/>
  <c r="Q89" i="2"/>
  <c r="R89" i="2"/>
  <c r="S89" i="2"/>
  <c r="T89" i="2"/>
  <c r="U89" i="2"/>
  <c r="W89" i="2"/>
  <c r="X89" i="2"/>
  <c r="Y89" i="2"/>
  <c r="Z89" i="2"/>
  <c r="AA89" i="2"/>
  <c r="AB89" i="2"/>
  <c r="AC89" i="2"/>
  <c r="AD89" i="2"/>
  <c r="AE89" i="2"/>
  <c r="AF89" i="2"/>
  <c r="AH89" i="2"/>
  <c r="AI89" i="2"/>
  <c r="AJ89" i="2"/>
  <c r="AK89" i="2"/>
  <c r="AL89" i="2"/>
  <c r="AN89" i="2"/>
  <c r="AO89" i="2"/>
  <c r="AP89" i="2"/>
  <c r="AQ89" i="2"/>
  <c r="AR89" i="2"/>
  <c r="AS89" i="2"/>
  <c r="AT89" i="2"/>
  <c r="AU89" i="2"/>
  <c r="AV89" i="2"/>
  <c r="AX89" i="2"/>
  <c r="AY89" i="2"/>
  <c r="AZ89" i="2"/>
  <c r="BA89" i="2"/>
  <c r="C90" i="2"/>
  <c r="D90" i="2"/>
  <c r="E90" i="2"/>
  <c r="F90" i="2"/>
  <c r="G90" i="2"/>
  <c r="H90" i="2"/>
  <c r="I90" i="2"/>
  <c r="J90" i="2"/>
  <c r="L90" i="2"/>
  <c r="M90" i="2"/>
  <c r="N90" i="2"/>
  <c r="O90" i="2"/>
  <c r="P90" i="2"/>
  <c r="Q90" i="2"/>
  <c r="R90" i="2"/>
  <c r="S90" i="2"/>
  <c r="T90" i="2"/>
  <c r="U90" i="2"/>
  <c r="W90" i="2"/>
  <c r="X90" i="2"/>
  <c r="Y90" i="2"/>
  <c r="Z90" i="2"/>
  <c r="AA90" i="2"/>
  <c r="AB90" i="2"/>
  <c r="AC90" i="2"/>
  <c r="AD90" i="2"/>
  <c r="AE90" i="2"/>
  <c r="AF90" i="2"/>
  <c r="AH90" i="2"/>
  <c r="AI90" i="2"/>
  <c r="AJ90" i="2"/>
  <c r="AK90" i="2"/>
  <c r="AL90" i="2"/>
  <c r="AN90" i="2"/>
  <c r="AO90" i="2"/>
  <c r="AP90" i="2"/>
  <c r="AQ90" i="2"/>
  <c r="AR90" i="2"/>
  <c r="AS90" i="2"/>
  <c r="AT90" i="2"/>
  <c r="AU90" i="2"/>
  <c r="AV90" i="2"/>
  <c r="AX90" i="2"/>
  <c r="AY90" i="2"/>
  <c r="AZ90" i="2"/>
  <c r="BA90" i="2"/>
  <c r="C91" i="2"/>
  <c r="D91" i="2"/>
  <c r="E91" i="2"/>
  <c r="F91" i="2"/>
  <c r="G91" i="2"/>
  <c r="H91" i="2"/>
  <c r="I91" i="2"/>
  <c r="J91" i="2"/>
  <c r="L91" i="2"/>
  <c r="M91" i="2"/>
  <c r="N91" i="2"/>
  <c r="O91" i="2"/>
  <c r="P91" i="2"/>
  <c r="Q91" i="2"/>
  <c r="R91" i="2"/>
  <c r="S91" i="2"/>
  <c r="T91" i="2"/>
  <c r="U91" i="2"/>
  <c r="W91" i="2"/>
  <c r="X91" i="2"/>
  <c r="Y91" i="2"/>
  <c r="Z91" i="2"/>
  <c r="AA91" i="2"/>
  <c r="AB91" i="2"/>
  <c r="AC91" i="2"/>
  <c r="AD91" i="2"/>
  <c r="AE91" i="2"/>
  <c r="AF91" i="2"/>
  <c r="AH91" i="2"/>
  <c r="AI91" i="2"/>
  <c r="AJ91" i="2"/>
  <c r="AK91" i="2"/>
  <c r="AL91" i="2"/>
  <c r="AN91" i="2"/>
  <c r="AO91" i="2"/>
  <c r="AP91" i="2"/>
  <c r="AQ91" i="2"/>
  <c r="AR91" i="2"/>
  <c r="AS91" i="2"/>
  <c r="AT91" i="2"/>
  <c r="AU91" i="2"/>
  <c r="AV91" i="2"/>
  <c r="AX91" i="2"/>
  <c r="AY91" i="2"/>
  <c r="AZ91" i="2"/>
  <c r="BA91" i="2"/>
  <c r="C92" i="2"/>
  <c r="D92" i="2"/>
  <c r="E92" i="2"/>
  <c r="F92" i="2"/>
  <c r="G92" i="2"/>
  <c r="H92" i="2"/>
  <c r="I92" i="2"/>
  <c r="J92" i="2"/>
  <c r="L92" i="2"/>
  <c r="M92" i="2"/>
  <c r="N92" i="2"/>
  <c r="O92" i="2"/>
  <c r="P92" i="2"/>
  <c r="Q92" i="2"/>
  <c r="R92" i="2"/>
  <c r="S92" i="2"/>
  <c r="T92" i="2"/>
  <c r="U92" i="2"/>
  <c r="W92" i="2"/>
  <c r="X92" i="2"/>
  <c r="Y92" i="2"/>
  <c r="Z92" i="2"/>
  <c r="AA92" i="2"/>
  <c r="AB92" i="2"/>
  <c r="AC92" i="2"/>
  <c r="AD92" i="2"/>
  <c r="AE92" i="2"/>
  <c r="AF92" i="2"/>
  <c r="AH92" i="2"/>
  <c r="AI92" i="2"/>
  <c r="AJ92" i="2"/>
  <c r="AK92" i="2"/>
  <c r="AL92" i="2"/>
  <c r="AN92" i="2"/>
  <c r="AO92" i="2"/>
  <c r="AP92" i="2"/>
  <c r="AQ92" i="2"/>
  <c r="AR92" i="2"/>
  <c r="AS92" i="2"/>
  <c r="AT92" i="2"/>
  <c r="AU92" i="2"/>
  <c r="AV92" i="2"/>
  <c r="AX92" i="2"/>
  <c r="AY92" i="2"/>
  <c r="AZ92" i="2"/>
  <c r="BA92" i="2"/>
  <c r="C93" i="2"/>
  <c r="D93" i="2"/>
  <c r="E93" i="2"/>
  <c r="F93" i="2"/>
  <c r="G93" i="2"/>
  <c r="H93" i="2"/>
  <c r="I93" i="2"/>
  <c r="J93" i="2"/>
  <c r="L93" i="2"/>
  <c r="M93" i="2"/>
  <c r="N93" i="2"/>
  <c r="O93" i="2"/>
  <c r="P93" i="2"/>
  <c r="Q93" i="2"/>
  <c r="R93" i="2"/>
  <c r="S93" i="2"/>
  <c r="T93" i="2"/>
  <c r="U93" i="2"/>
  <c r="W93" i="2"/>
  <c r="X93" i="2"/>
  <c r="Y93" i="2"/>
  <c r="Z93" i="2"/>
  <c r="AA93" i="2"/>
  <c r="AB93" i="2"/>
  <c r="AC93" i="2"/>
  <c r="AD93" i="2"/>
  <c r="AE93" i="2"/>
  <c r="AF93" i="2"/>
  <c r="AH93" i="2"/>
  <c r="AI93" i="2"/>
  <c r="AJ93" i="2"/>
  <c r="AK93" i="2"/>
  <c r="AL93" i="2"/>
  <c r="AN93" i="2"/>
  <c r="AO93" i="2"/>
  <c r="AP93" i="2"/>
  <c r="AQ93" i="2"/>
  <c r="AR93" i="2"/>
  <c r="AS93" i="2"/>
  <c r="AT93" i="2"/>
  <c r="AU93" i="2"/>
  <c r="AV93" i="2"/>
  <c r="AX93" i="2"/>
  <c r="AY93" i="2"/>
  <c r="AZ93" i="2"/>
  <c r="BA93" i="2"/>
  <c r="C94" i="2"/>
  <c r="D94" i="2"/>
  <c r="E94" i="2"/>
  <c r="F94" i="2"/>
  <c r="G94" i="2"/>
  <c r="H94" i="2"/>
  <c r="I94" i="2"/>
  <c r="J94" i="2"/>
  <c r="L94" i="2"/>
  <c r="M94" i="2"/>
  <c r="N94" i="2"/>
  <c r="O94" i="2"/>
  <c r="P94" i="2"/>
  <c r="Q94" i="2"/>
  <c r="R94" i="2"/>
  <c r="S94" i="2"/>
  <c r="T94" i="2"/>
  <c r="U94" i="2"/>
  <c r="W94" i="2"/>
  <c r="X94" i="2"/>
  <c r="Y94" i="2"/>
  <c r="Z94" i="2"/>
  <c r="AA94" i="2"/>
  <c r="AB94" i="2"/>
  <c r="AC94" i="2"/>
  <c r="AD94" i="2"/>
  <c r="AE94" i="2"/>
  <c r="AF94" i="2"/>
  <c r="AH94" i="2"/>
  <c r="AI94" i="2"/>
  <c r="AJ94" i="2"/>
  <c r="AK94" i="2"/>
  <c r="AL94" i="2"/>
  <c r="AN94" i="2"/>
  <c r="AO94" i="2"/>
  <c r="AP94" i="2"/>
  <c r="AQ94" i="2"/>
  <c r="AR94" i="2"/>
  <c r="AS94" i="2"/>
  <c r="AT94" i="2"/>
  <c r="AU94" i="2"/>
  <c r="AV94" i="2"/>
  <c r="AX94" i="2"/>
  <c r="AY94" i="2"/>
  <c r="AZ94" i="2"/>
  <c r="BA94" i="2"/>
  <c r="C95" i="2"/>
  <c r="D95" i="2"/>
  <c r="E95" i="2"/>
  <c r="F95" i="2"/>
  <c r="G95" i="2"/>
  <c r="H95" i="2"/>
  <c r="I95" i="2"/>
  <c r="J95" i="2"/>
  <c r="L95" i="2"/>
  <c r="M95" i="2"/>
  <c r="N95" i="2"/>
  <c r="O95" i="2"/>
  <c r="P95" i="2"/>
  <c r="Q95" i="2"/>
  <c r="R95" i="2"/>
  <c r="S95" i="2"/>
  <c r="T95" i="2"/>
  <c r="U95" i="2"/>
  <c r="W95" i="2"/>
  <c r="X95" i="2"/>
  <c r="Y95" i="2"/>
  <c r="Z95" i="2"/>
  <c r="AA95" i="2"/>
  <c r="AB95" i="2"/>
  <c r="AC95" i="2"/>
  <c r="AD95" i="2"/>
  <c r="AE95" i="2"/>
  <c r="AF95" i="2"/>
  <c r="AH95" i="2"/>
  <c r="AI95" i="2"/>
  <c r="AJ95" i="2"/>
  <c r="AK95" i="2"/>
  <c r="AL95" i="2"/>
  <c r="AN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C96" i="2"/>
  <c r="D96" i="2"/>
  <c r="E96" i="2"/>
  <c r="F96" i="2"/>
  <c r="G96" i="2"/>
  <c r="H96" i="2"/>
  <c r="I96" i="2"/>
  <c r="J96" i="2"/>
  <c r="L96" i="2"/>
  <c r="M96" i="2"/>
  <c r="N96" i="2"/>
  <c r="O96" i="2"/>
  <c r="P96" i="2"/>
  <c r="Q96" i="2"/>
  <c r="R96" i="2"/>
  <c r="S96" i="2"/>
  <c r="T96" i="2"/>
  <c r="U96" i="2"/>
  <c r="W96" i="2"/>
  <c r="X96" i="2"/>
  <c r="Y96" i="2"/>
  <c r="Z96" i="2"/>
  <c r="AA96" i="2"/>
  <c r="AB96" i="2"/>
  <c r="AC96" i="2"/>
  <c r="AD96" i="2"/>
  <c r="AE96" i="2"/>
  <c r="AF96" i="2"/>
  <c r="AH96" i="2"/>
  <c r="AI96" i="2"/>
  <c r="AJ96" i="2"/>
  <c r="AK96" i="2"/>
  <c r="AL96" i="2"/>
  <c r="AN96" i="2"/>
  <c r="AO96" i="2"/>
  <c r="AP96" i="2"/>
  <c r="AQ96" i="2"/>
  <c r="AR96" i="2"/>
  <c r="AS96" i="2"/>
  <c r="AT96" i="2"/>
  <c r="AU96" i="2"/>
  <c r="AV96" i="2"/>
  <c r="AX96" i="2"/>
  <c r="AY96" i="2"/>
  <c r="AZ96" i="2"/>
  <c r="BA96" i="2"/>
  <c r="C97" i="2"/>
  <c r="D97" i="2"/>
  <c r="E97" i="2"/>
  <c r="F97" i="2"/>
  <c r="G97" i="2"/>
  <c r="H97" i="2"/>
  <c r="I97" i="2"/>
  <c r="J97" i="2"/>
  <c r="L97" i="2"/>
  <c r="M97" i="2"/>
  <c r="N97" i="2"/>
  <c r="O97" i="2"/>
  <c r="P97" i="2"/>
  <c r="Q97" i="2"/>
  <c r="R97" i="2"/>
  <c r="S97" i="2"/>
  <c r="T97" i="2"/>
  <c r="U97" i="2"/>
  <c r="W97" i="2"/>
  <c r="X97" i="2"/>
  <c r="Y97" i="2"/>
  <c r="Z97" i="2"/>
  <c r="AA97" i="2"/>
  <c r="AB97" i="2"/>
  <c r="AC97" i="2"/>
  <c r="AD97" i="2"/>
  <c r="AE97" i="2"/>
  <c r="AF97" i="2"/>
  <c r="AH97" i="2"/>
  <c r="AI97" i="2"/>
  <c r="AJ97" i="2"/>
  <c r="AK97" i="2"/>
  <c r="AL97" i="2"/>
  <c r="AN97" i="2"/>
  <c r="AO97" i="2"/>
  <c r="AP97" i="2"/>
  <c r="AQ97" i="2"/>
  <c r="AR97" i="2"/>
  <c r="AS97" i="2"/>
  <c r="AT97" i="2"/>
  <c r="AU97" i="2"/>
  <c r="AV97" i="2"/>
  <c r="AX97" i="2"/>
  <c r="AY97" i="2"/>
  <c r="AZ97" i="2"/>
  <c r="BA97" i="2"/>
  <c r="C98" i="2"/>
  <c r="D98" i="2"/>
  <c r="E98" i="2"/>
  <c r="F98" i="2"/>
  <c r="G98" i="2"/>
  <c r="H98" i="2"/>
  <c r="I98" i="2"/>
  <c r="J98" i="2"/>
  <c r="L98" i="2"/>
  <c r="M98" i="2"/>
  <c r="N98" i="2"/>
  <c r="O98" i="2"/>
  <c r="P98" i="2"/>
  <c r="Q98" i="2"/>
  <c r="R98" i="2"/>
  <c r="S98" i="2"/>
  <c r="T98" i="2"/>
  <c r="U98" i="2"/>
  <c r="W98" i="2"/>
  <c r="X98" i="2"/>
  <c r="Y98" i="2"/>
  <c r="Z98" i="2"/>
  <c r="AA98" i="2"/>
  <c r="AB98" i="2"/>
  <c r="AC98" i="2"/>
  <c r="AD98" i="2"/>
  <c r="AE98" i="2"/>
  <c r="AF98" i="2"/>
  <c r="AH98" i="2"/>
  <c r="AI98" i="2"/>
  <c r="AJ98" i="2"/>
  <c r="AK98" i="2"/>
  <c r="AL98" i="2"/>
  <c r="AN98" i="2"/>
  <c r="AO98" i="2"/>
  <c r="AP98" i="2"/>
  <c r="AQ98" i="2"/>
  <c r="AR98" i="2"/>
  <c r="AS98" i="2"/>
  <c r="AT98" i="2"/>
  <c r="AU98" i="2"/>
  <c r="AV98" i="2"/>
  <c r="AX98" i="2"/>
  <c r="AY98" i="2"/>
  <c r="AZ98" i="2"/>
  <c r="BA98" i="2"/>
  <c r="C99" i="2"/>
  <c r="D99" i="2"/>
  <c r="E99" i="2"/>
  <c r="F99" i="2"/>
  <c r="G99" i="2"/>
  <c r="H99" i="2"/>
  <c r="I99" i="2"/>
  <c r="J99" i="2"/>
  <c r="L99" i="2"/>
  <c r="M99" i="2"/>
  <c r="N99" i="2"/>
  <c r="O99" i="2"/>
  <c r="P99" i="2"/>
  <c r="Q99" i="2"/>
  <c r="R99" i="2"/>
  <c r="S99" i="2"/>
  <c r="T99" i="2"/>
  <c r="U99" i="2"/>
  <c r="W99" i="2"/>
  <c r="X99" i="2"/>
  <c r="Y99" i="2"/>
  <c r="Z99" i="2"/>
  <c r="AA99" i="2"/>
  <c r="AB99" i="2"/>
  <c r="AC99" i="2"/>
  <c r="AD99" i="2"/>
  <c r="AE99" i="2"/>
  <c r="AF99" i="2"/>
  <c r="AH99" i="2"/>
  <c r="AI99" i="2"/>
  <c r="AJ99" i="2"/>
  <c r="AK99" i="2"/>
  <c r="AL99" i="2"/>
  <c r="AN99" i="2"/>
  <c r="AO99" i="2"/>
  <c r="AP99" i="2"/>
  <c r="AQ99" i="2"/>
  <c r="AR99" i="2"/>
  <c r="AS99" i="2"/>
  <c r="AT99" i="2"/>
  <c r="AU99" i="2"/>
  <c r="AV99" i="2"/>
  <c r="AX99" i="2"/>
  <c r="AY99" i="2"/>
  <c r="AZ99" i="2"/>
  <c r="BA99" i="2"/>
  <c r="C100" i="2"/>
  <c r="D100" i="2"/>
  <c r="E100" i="2"/>
  <c r="F100" i="2"/>
  <c r="G100" i="2"/>
  <c r="H100" i="2"/>
  <c r="I100" i="2"/>
  <c r="J100" i="2"/>
  <c r="L100" i="2"/>
  <c r="M100" i="2"/>
  <c r="N100" i="2"/>
  <c r="O100" i="2"/>
  <c r="P100" i="2"/>
  <c r="Q100" i="2"/>
  <c r="R100" i="2"/>
  <c r="S100" i="2"/>
  <c r="T100" i="2"/>
  <c r="U100" i="2"/>
  <c r="W100" i="2"/>
  <c r="X100" i="2"/>
  <c r="Y100" i="2"/>
  <c r="Z100" i="2"/>
  <c r="AA100" i="2"/>
  <c r="AB100" i="2"/>
  <c r="AC100" i="2"/>
  <c r="AD100" i="2"/>
  <c r="AE100" i="2"/>
  <c r="AF100" i="2"/>
  <c r="AH100" i="2"/>
  <c r="AI100" i="2"/>
  <c r="AJ100" i="2"/>
  <c r="AK100" i="2"/>
  <c r="AL100" i="2"/>
  <c r="AN100" i="2"/>
  <c r="AO100" i="2"/>
  <c r="AP100" i="2"/>
  <c r="AQ100" i="2"/>
  <c r="AR100" i="2"/>
  <c r="AS100" i="2"/>
  <c r="AT100" i="2"/>
  <c r="AU100" i="2"/>
  <c r="AV100" i="2"/>
  <c r="AX100" i="2"/>
  <c r="AY100" i="2"/>
  <c r="AZ100" i="2"/>
  <c r="BA100" i="2"/>
  <c r="C101" i="2"/>
  <c r="D101" i="2"/>
  <c r="E101" i="2"/>
  <c r="F101" i="2"/>
  <c r="G101" i="2"/>
  <c r="H101" i="2"/>
  <c r="I101" i="2"/>
  <c r="J101" i="2"/>
  <c r="L101" i="2"/>
  <c r="M101" i="2"/>
  <c r="N101" i="2"/>
  <c r="O101" i="2"/>
  <c r="P101" i="2"/>
  <c r="Q101" i="2"/>
  <c r="R101" i="2"/>
  <c r="S101" i="2"/>
  <c r="T101" i="2"/>
  <c r="U101" i="2"/>
  <c r="W101" i="2"/>
  <c r="X101" i="2"/>
  <c r="Y101" i="2"/>
  <c r="Z101" i="2"/>
  <c r="AA101" i="2"/>
  <c r="AB101" i="2"/>
  <c r="AC101" i="2"/>
  <c r="AD101" i="2"/>
  <c r="AE101" i="2"/>
  <c r="AF101" i="2"/>
  <c r="AH101" i="2"/>
  <c r="AI101" i="2"/>
  <c r="AJ101" i="2"/>
  <c r="AK101" i="2"/>
  <c r="AL101" i="2"/>
  <c r="AN101" i="2"/>
  <c r="AO101" i="2"/>
  <c r="AP101" i="2"/>
  <c r="AQ101" i="2"/>
  <c r="AR101" i="2"/>
  <c r="AS101" i="2"/>
  <c r="AT101" i="2"/>
  <c r="AU101" i="2"/>
  <c r="AV101" i="2"/>
  <c r="AX101" i="2"/>
  <c r="AY101" i="2"/>
  <c r="AZ101" i="2"/>
  <c r="BA101" i="2"/>
  <c r="C102" i="2"/>
  <c r="D102" i="2"/>
  <c r="E102" i="2"/>
  <c r="F102" i="2"/>
  <c r="G102" i="2"/>
  <c r="H102" i="2"/>
  <c r="I102" i="2"/>
  <c r="J102" i="2"/>
  <c r="L102" i="2"/>
  <c r="M102" i="2"/>
  <c r="N102" i="2"/>
  <c r="O102" i="2"/>
  <c r="P102" i="2"/>
  <c r="Q102" i="2"/>
  <c r="R102" i="2"/>
  <c r="S102" i="2"/>
  <c r="T102" i="2"/>
  <c r="U102" i="2"/>
  <c r="W102" i="2"/>
  <c r="X102" i="2"/>
  <c r="Y102" i="2"/>
  <c r="Z102" i="2"/>
  <c r="AA102" i="2"/>
  <c r="AB102" i="2"/>
  <c r="AC102" i="2"/>
  <c r="AD102" i="2"/>
  <c r="AE102" i="2"/>
  <c r="AF102" i="2"/>
  <c r="AH102" i="2"/>
  <c r="AI102" i="2"/>
  <c r="AJ102" i="2"/>
  <c r="AK102" i="2"/>
  <c r="AL102" i="2"/>
  <c r="AN102" i="2"/>
  <c r="AO102" i="2"/>
  <c r="AP102" i="2"/>
  <c r="AQ102" i="2"/>
  <c r="AR102" i="2"/>
  <c r="AS102" i="2"/>
  <c r="AT102" i="2"/>
  <c r="AU102" i="2"/>
  <c r="AV102" i="2"/>
  <c r="AX102" i="2"/>
  <c r="AY102" i="2"/>
  <c r="AZ102" i="2"/>
  <c r="BA102" i="2"/>
  <c r="C103" i="2"/>
  <c r="D103" i="2"/>
  <c r="E103" i="2"/>
  <c r="F103" i="2"/>
  <c r="G103" i="2"/>
  <c r="H103" i="2"/>
  <c r="I103" i="2"/>
  <c r="J103" i="2"/>
  <c r="L103" i="2"/>
  <c r="M103" i="2"/>
  <c r="N103" i="2"/>
  <c r="O103" i="2"/>
  <c r="P103" i="2"/>
  <c r="Q103" i="2"/>
  <c r="R103" i="2"/>
  <c r="S103" i="2"/>
  <c r="T103" i="2"/>
  <c r="U103" i="2"/>
  <c r="W103" i="2"/>
  <c r="X103" i="2"/>
  <c r="Y103" i="2"/>
  <c r="Z103" i="2"/>
  <c r="AA103" i="2"/>
  <c r="AB103" i="2"/>
  <c r="AC103" i="2"/>
  <c r="AD103" i="2"/>
  <c r="AE103" i="2"/>
  <c r="AF103" i="2"/>
  <c r="AH103" i="2"/>
  <c r="AI103" i="2"/>
  <c r="AJ103" i="2"/>
  <c r="AK103" i="2"/>
  <c r="AL103" i="2"/>
  <c r="AN103" i="2"/>
  <c r="AO103" i="2"/>
  <c r="AP103" i="2"/>
  <c r="AQ103" i="2"/>
  <c r="AR103" i="2"/>
  <c r="AS103" i="2"/>
  <c r="AT103" i="2"/>
  <c r="AU103" i="2"/>
  <c r="AV103" i="2"/>
  <c r="AX103" i="2"/>
  <c r="AY103" i="2"/>
  <c r="AZ103" i="2"/>
  <c r="BA103" i="2"/>
  <c r="C104" i="2"/>
  <c r="D104" i="2"/>
  <c r="E104" i="2"/>
  <c r="F104" i="2"/>
  <c r="G104" i="2"/>
  <c r="H104" i="2"/>
  <c r="I104" i="2"/>
  <c r="J104" i="2"/>
  <c r="L104" i="2"/>
  <c r="M104" i="2"/>
  <c r="N104" i="2"/>
  <c r="O104" i="2"/>
  <c r="P104" i="2"/>
  <c r="Q104" i="2"/>
  <c r="R104" i="2"/>
  <c r="S104" i="2"/>
  <c r="T104" i="2"/>
  <c r="U104" i="2"/>
  <c r="W104" i="2"/>
  <c r="X104" i="2"/>
  <c r="Y104" i="2"/>
  <c r="Z104" i="2"/>
  <c r="AA104" i="2"/>
  <c r="AB104" i="2"/>
  <c r="AC104" i="2"/>
  <c r="AD104" i="2"/>
  <c r="AE104" i="2"/>
  <c r="AF104" i="2"/>
  <c r="AH104" i="2"/>
  <c r="AI104" i="2"/>
  <c r="AJ104" i="2"/>
  <c r="AK104" i="2"/>
  <c r="AL104" i="2"/>
  <c r="AN104" i="2"/>
  <c r="AO104" i="2"/>
  <c r="AP104" i="2"/>
  <c r="AQ104" i="2"/>
  <c r="AR104" i="2"/>
  <c r="AS104" i="2"/>
  <c r="AT104" i="2"/>
  <c r="AU104" i="2"/>
  <c r="AV104" i="2"/>
  <c r="AX104" i="2"/>
  <c r="AY104" i="2"/>
  <c r="AZ104" i="2"/>
  <c r="BA104" i="2"/>
  <c r="C105" i="2"/>
  <c r="D105" i="2"/>
  <c r="E105" i="2"/>
  <c r="F105" i="2"/>
  <c r="G105" i="2"/>
  <c r="H105" i="2"/>
  <c r="I105" i="2"/>
  <c r="J105" i="2"/>
  <c r="L105" i="2"/>
  <c r="M105" i="2"/>
  <c r="N105" i="2"/>
  <c r="O105" i="2"/>
  <c r="P105" i="2"/>
  <c r="Q105" i="2"/>
  <c r="R105" i="2"/>
  <c r="S105" i="2"/>
  <c r="T105" i="2"/>
  <c r="U105" i="2"/>
  <c r="W105" i="2"/>
  <c r="X105" i="2"/>
  <c r="Y105" i="2"/>
  <c r="Z105" i="2"/>
  <c r="AA105" i="2"/>
  <c r="AB105" i="2"/>
  <c r="AC105" i="2"/>
  <c r="AD105" i="2"/>
  <c r="AE105" i="2"/>
  <c r="AF105" i="2"/>
  <c r="AH105" i="2"/>
  <c r="AI105" i="2"/>
  <c r="AJ105" i="2"/>
  <c r="AK105" i="2"/>
  <c r="AL105" i="2"/>
  <c r="AN105" i="2"/>
  <c r="AO105" i="2"/>
  <c r="AP105" i="2"/>
  <c r="AQ105" i="2"/>
  <c r="AR105" i="2"/>
  <c r="AS105" i="2"/>
  <c r="AT105" i="2"/>
  <c r="AU105" i="2"/>
  <c r="AV105" i="2"/>
  <c r="AX105" i="2"/>
  <c r="AY105" i="2"/>
  <c r="AZ105" i="2"/>
  <c r="BA105" i="2"/>
  <c r="C106" i="2"/>
  <c r="D106" i="2"/>
  <c r="E106" i="2"/>
  <c r="F106" i="2"/>
  <c r="G106" i="2"/>
  <c r="H106" i="2"/>
  <c r="I106" i="2"/>
  <c r="J106" i="2"/>
  <c r="L106" i="2"/>
  <c r="M106" i="2"/>
  <c r="N106" i="2"/>
  <c r="O106" i="2"/>
  <c r="P106" i="2"/>
  <c r="Q106" i="2"/>
  <c r="R106" i="2"/>
  <c r="S106" i="2"/>
  <c r="T106" i="2"/>
  <c r="U106" i="2"/>
  <c r="W106" i="2"/>
  <c r="X106" i="2"/>
  <c r="Y106" i="2"/>
  <c r="Z106" i="2"/>
  <c r="AA106" i="2"/>
  <c r="AB106" i="2"/>
  <c r="AC106" i="2"/>
  <c r="AD106" i="2"/>
  <c r="AE106" i="2"/>
  <c r="AF106" i="2"/>
  <c r="AH106" i="2"/>
  <c r="AI106" i="2"/>
  <c r="AJ106" i="2"/>
  <c r="AK106" i="2"/>
  <c r="AL106" i="2"/>
  <c r="AN106" i="2"/>
  <c r="AO106" i="2"/>
  <c r="AP106" i="2"/>
  <c r="AQ106" i="2"/>
  <c r="AR106" i="2"/>
  <c r="AS106" i="2"/>
  <c r="AT106" i="2"/>
  <c r="AU106" i="2"/>
  <c r="AV106" i="2"/>
  <c r="AX106" i="2"/>
  <c r="AY106" i="2"/>
  <c r="AZ106" i="2"/>
  <c r="BA106" i="2"/>
  <c r="C107" i="2"/>
  <c r="D107" i="2"/>
  <c r="E107" i="2"/>
  <c r="F107" i="2"/>
  <c r="G107" i="2"/>
  <c r="H107" i="2"/>
  <c r="I107" i="2"/>
  <c r="J107" i="2"/>
  <c r="L107" i="2"/>
  <c r="M107" i="2"/>
  <c r="N107" i="2"/>
  <c r="O107" i="2"/>
  <c r="P107" i="2"/>
  <c r="Q107" i="2"/>
  <c r="R107" i="2"/>
  <c r="S107" i="2"/>
  <c r="T107" i="2"/>
  <c r="U107" i="2"/>
  <c r="W107" i="2"/>
  <c r="X107" i="2"/>
  <c r="Y107" i="2"/>
  <c r="Z107" i="2"/>
  <c r="AA107" i="2"/>
  <c r="AB107" i="2"/>
  <c r="AC107" i="2"/>
  <c r="AD107" i="2"/>
  <c r="AE107" i="2"/>
  <c r="AF107" i="2"/>
  <c r="AH107" i="2"/>
  <c r="AI107" i="2"/>
  <c r="AJ107" i="2"/>
  <c r="AK107" i="2"/>
  <c r="AL107" i="2"/>
  <c r="AN107" i="2"/>
  <c r="AO107" i="2"/>
  <c r="AP107" i="2"/>
  <c r="AQ107" i="2"/>
  <c r="AR107" i="2"/>
  <c r="AS107" i="2"/>
  <c r="AT107" i="2"/>
  <c r="AU107" i="2"/>
  <c r="AV107" i="2"/>
  <c r="AX107" i="2"/>
  <c r="AY107" i="2"/>
  <c r="AZ107" i="2"/>
  <c r="BA107" i="2"/>
  <c r="C108" i="2"/>
  <c r="D108" i="2"/>
  <c r="E108" i="2"/>
  <c r="F108" i="2"/>
  <c r="G108" i="2"/>
  <c r="H108" i="2"/>
  <c r="I108" i="2"/>
  <c r="J108" i="2"/>
  <c r="L108" i="2"/>
  <c r="M108" i="2"/>
  <c r="N108" i="2"/>
  <c r="O108" i="2"/>
  <c r="P108" i="2"/>
  <c r="Q108" i="2"/>
  <c r="R108" i="2"/>
  <c r="S108" i="2"/>
  <c r="T108" i="2"/>
  <c r="U108" i="2"/>
  <c r="W108" i="2"/>
  <c r="X108" i="2"/>
  <c r="Y108" i="2"/>
  <c r="Z108" i="2"/>
  <c r="AA108" i="2"/>
  <c r="AB108" i="2"/>
  <c r="AC108" i="2"/>
  <c r="AD108" i="2"/>
  <c r="AE108" i="2"/>
  <c r="AF108" i="2"/>
  <c r="AH108" i="2"/>
  <c r="AI108" i="2"/>
  <c r="AJ108" i="2"/>
  <c r="AK108" i="2"/>
  <c r="AL108" i="2"/>
  <c r="AN108" i="2"/>
  <c r="AO108" i="2"/>
  <c r="AP108" i="2"/>
  <c r="AQ108" i="2"/>
  <c r="AR108" i="2"/>
  <c r="AS108" i="2"/>
  <c r="AT108" i="2"/>
  <c r="AU108" i="2"/>
  <c r="AV108" i="2"/>
  <c r="AX108" i="2"/>
  <c r="AY108" i="2"/>
  <c r="AZ108" i="2"/>
  <c r="BA108" i="2"/>
  <c r="C109" i="2"/>
  <c r="D109" i="2"/>
  <c r="E109" i="2"/>
  <c r="F109" i="2"/>
  <c r="G109" i="2"/>
  <c r="H109" i="2"/>
  <c r="I109" i="2"/>
  <c r="J109" i="2"/>
  <c r="L109" i="2"/>
  <c r="M109" i="2"/>
  <c r="N109" i="2"/>
  <c r="O109" i="2"/>
  <c r="P109" i="2"/>
  <c r="Q109" i="2"/>
  <c r="R109" i="2"/>
  <c r="S109" i="2"/>
  <c r="T109" i="2"/>
  <c r="U109" i="2"/>
  <c r="W109" i="2"/>
  <c r="X109" i="2"/>
  <c r="Y109" i="2"/>
  <c r="Z109" i="2"/>
  <c r="AA109" i="2"/>
  <c r="AB109" i="2"/>
  <c r="AC109" i="2"/>
  <c r="AD109" i="2"/>
  <c r="AE109" i="2"/>
  <c r="AF109" i="2"/>
  <c r="AH109" i="2"/>
  <c r="AI109" i="2"/>
  <c r="AJ109" i="2"/>
  <c r="AK109" i="2"/>
  <c r="AL109" i="2"/>
  <c r="AN109" i="2"/>
  <c r="AO109" i="2"/>
  <c r="AP109" i="2"/>
  <c r="AQ109" i="2"/>
  <c r="AR109" i="2"/>
  <c r="AS109" i="2"/>
  <c r="AT109" i="2"/>
  <c r="AU109" i="2"/>
  <c r="AV109" i="2"/>
  <c r="AX109" i="2"/>
  <c r="AY109" i="2"/>
  <c r="AZ109" i="2"/>
  <c r="BA109" i="2"/>
  <c r="C110" i="2"/>
  <c r="D110" i="2"/>
  <c r="E110" i="2"/>
  <c r="F110" i="2"/>
  <c r="G110" i="2"/>
  <c r="H110" i="2"/>
  <c r="I110" i="2"/>
  <c r="J110" i="2"/>
  <c r="L110" i="2"/>
  <c r="M110" i="2"/>
  <c r="N110" i="2"/>
  <c r="O110" i="2"/>
  <c r="P110" i="2"/>
  <c r="Q110" i="2"/>
  <c r="R110" i="2"/>
  <c r="S110" i="2"/>
  <c r="T110" i="2"/>
  <c r="U110" i="2"/>
  <c r="W110" i="2"/>
  <c r="X110" i="2"/>
  <c r="Y110" i="2"/>
  <c r="Z110" i="2"/>
  <c r="AA110" i="2"/>
  <c r="AB110" i="2"/>
  <c r="AC110" i="2"/>
  <c r="AD110" i="2"/>
  <c r="AE110" i="2"/>
  <c r="AF110" i="2"/>
  <c r="AH110" i="2"/>
  <c r="AI110" i="2"/>
  <c r="AJ110" i="2"/>
  <c r="AK110" i="2"/>
  <c r="AL110" i="2"/>
  <c r="AN110" i="2"/>
  <c r="AO110" i="2"/>
  <c r="AP110" i="2"/>
  <c r="AQ110" i="2"/>
  <c r="AR110" i="2"/>
  <c r="AS110" i="2"/>
  <c r="AT110" i="2"/>
  <c r="AU110" i="2"/>
  <c r="AV110" i="2"/>
  <c r="AX110" i="2"/>
  <c r="AY110" i="2"/>
  <c r="AZ110" i="2"/>
  <c r="BA110" i="2"/>
  <c r="C111" i="2"/>
  <c r="D111" i="2"/>
  <c r="E111" i="2"/>
  <c r="F111" i="2"/>
  <c r="G111" i="2"/>
  <c r="H111" i="2"/>
  <c r="I111" i="2"/>
  <c r="J111" i="2"/>
  <c r="L111" i="2"/>
  <c r="M111" i="2"/>
  <c r="N111" i="2"/>
  <c r="O111" i="2"/>
  <c r="P111" i="2"/>
  <c r="Q111" i="2"/>
  <c r="R111" i="2"/>
  <c r="S111" i="2"/>
  <c r="T111" i="2"/>
  <c r="U111" i="2"/>
  <c r="W111" i="2"/>
  <c r="X111" i="2"/>
  <c r="Y111" i="2"/>
  <c r="Z111" i="2"/>
  <c r="AA111" i="2"/>
  <c r="AB111" i="2"/>
  <c r="AC111" i="2"/>
  <c r="AD111" i="2"/>
  <c r="AE111" i="2"/>
  <c r="AF111" i="2"/>
  <c r="AH111" i="2"/>
  <c r="AI111" i="2"/>
  <c r="AJ111" i="2"/>
  <c r="AK111" i="2"/>
  <c r="AL111" i="2"/>
  <c r="AN111" i="2"/>
  <c r="AO111" i="2"/>
  <c r="AP111" i="2"/>
  <c r="AQ111" i="2"/>
  <c r="AR111" i="2"/>
  <c r="AS111" i="2"/>
  <c r="AT111" i="2"/>
  <c r="AU111" i="2"/>
  <c r="AV111" i="2"/>
  <c r="AX111" i="2"/>
  <c r="AY111" i="2"/>
  <c r="AZ111" i="2"/>
  <c r="BA111" i="2"/>
  <c r="C112" i="2"/>
  <c r="D112" i="2"/>
  <c r="E112" i="2"/>
  <c r="F112" i="2"/>
  <c r="G112" i="2"/>
  <c r="H112" i="2"/>
  <c r="I112" i="2"/>
  <c r="J112" i="2"/>
  <c r="L112" i="2"/>
  <c r="M112" i="2"/>
  <c r="N112" i="2"/>
  <c r="O112" i="2"/>
  <c r="P112" i="2"/>
  <c r="Q112" i="2"/>
  <c r="R112" i="2"/>
  <c r="S112" i="2"/>
  <c r="T112" i="2"/>
  <c r="U112" i="2"/>
  <c r="W112" i="2"/>
  <c r="X112" i="2"/>
  <c r="Y112" i="2"/>
  <c r="Z112" i="2"/>
  <c r="AA112" i="2"/>
  <c r="AB112" i="2"/>
  <c r="AC112" i="2"/>
  <c r="AD112" i="2"/>
  <c r="AE112" i="2"/>
  <c r="AF112" i="2"/>
  <c r="AH112" i="2"/>
  <c r="AI112" i="2"/>
  <c r="AJ112" i="2"/>
  <c r="AK112" i="2"/>
  <c r="AL112" i="2"/>
  <c r="AN112" i="2"/>
  <c r="AO112" i="2"/>
  <c r="AP112" i="2"/>
  <c r="AQ112" i="2"/>
  <c r="AR112" i="2"/>
  <c r="AS112" i="2"/>
  <c r="AT112" i="2"/>
  <c r="AU112" i="2"/>
  <c r="AV112" i="2"/>
  <c r="AX112" i="2"/>
  <c r="AY112" i="2"/>
  <c r="AZ112" i="2"/>
  <c r="BA112" i="2"/>
  <c r="C113" i="2"/>
  <c r="D113" i="2"/>
  <c r="E113" i="2"/>
  <c r="F113" i="2"/>
  <c r="G113" i="2"/>
  <c r="H113" i="2"/>
  <c r="I113" i="2"/>
  <c r="J113" i="2"/>
  <c r="L113" i="2"/>
  <c r="M113" i="2"/>
  <c r="N113" i="2"/>
  <c r="O113" i="2"/>
  <c r="P113" i="2"/>
  <c r="Q113" i="2"/>
  <c r="R113" i="2"/>
  <c r="S113" i="2"/>
  <c r="T113" i="2"/>
  <c r="U113" i="2"/>
  <c r="W113" i="2"/>
  <c r="X113" i="2"/>
  <c r="Y113" i="2"/>
  <c r="Z113" i="2"/>
  <c r="AA113" i="2"/>
  <c r="AB113" i="2"/>
  <c r="AC113" i="2"/>
  <c r="AD113" i="2"/>
  <c r="AE113" i="2"/>
  <c r="AF113" i="2"/>
  <c r="AH113" i="2"/>
  <c r="AI113" i="2"/>
  <c r="AJ113" i="2"/>
  <c r="AK113" i="2"/>
  <c r="AL113" i="2"/>
  <c r="AN113" i="2"/>
  <c r="AO113" i="2"/>
  <c r="AP113" i="2"/>
  <c r="AQ113" i="2"/>
  <c r="AR113" i="2"/>
  <c r="AS113" i="2"/>
  <c r="AT113" i="2"/>
  <c r="AU113" i="2"/>
  <c r="AV113" i="2"/>
  <c r="AX113" i="2"/>
  <c r="AY113" i="2"/>
  <c r="AZ113" i="2"/>
  <c r="BA113" i="2"/>
  <c r="C114" i="2"/>
  <c r="D114" i="2"/>
  <c r="E114" i="2"/>
  <c r="F114" i="2"/>
  <c r="G114" i="2"/>
  <c r="H114" i="2"/>
  <c r="I114" i="2"/>
  <c r="J114" i="2"/>
  <c r="L114" i="2"/>
  <c r="M114" i="2"/>
  <c r="N114" i="2"/>
  <c r="O114" i="2"/>
  <c r="P114" i="2"/>
  <c r="Q114" i="2"/>
  <c r="R114" i="2"/>
  <c r="S114" i="2"/>
  <c r="T114" i="2"/>
  <c r="U114" i="2"/>
  <c r="W114" i="2"/>
  <c r="X114" i="2"/>
  <c r="Y114" i="2"/>
  <c r="Z114" i="2"/>
  <c r="AA114" i="2"/>
  <c r="AB114" i="2"/>
  <c r="AC114" i="2"/>
  <c r="AD114" i="2"/>
  <c r="AE114" i="2"/>
  <c r="AF114" i="2"/>
  <c r="AH114" i="2"/>
  <c r="AI114" i="2"/>
  <c r="AJ114" i="2"/>
  <c r="AK114" i="2"/>
  <c r="AL114" i="2"/>
  <c r="AN114" i="2"/>
  <c r="AO114" i="2"/>
  <c r="AP114" i="2"/>
  <c r="AQ114" i="2"/>
  <c r="AR114" i="2"/>
  <c r="AS114" i="2"/>
  <c r="AT114" i="2"/>
  <c r="AU114" i="2"/>
  <c r="AV114" i="2"/>
  <c r="AX114" i="2"/>
  <c r="AY114" i="2"/>
  <c r="AZ114" i="2"/>
  <c r="BA114" i="2"/>
  <c r="C115" i="2"/>
  <c r="D115" i="2"/>
  <c r="E115" i="2"/>
  <c r="F115" i="2"/>
  <c r="G115" i="2"/>
  <c r="H115" i="2"/>
  <c r="I115" i="2"/>
  <c r="J115" i="2"/>
  <c r="L115" i="2"/>
  <c r="M115" i="2"/>
  <c r="N115" i="2"/>
  <c r="O115" i="2"/>
  <c r="P115" i="2"/>
  <c r="Q115" i="2"/>
  <c r="R115" i="2"/>
  <c r="S115" i="2"/>
  <c r="T115" i="2"/>
  <c r="U115" i="2"/>
  <c r="W115" i="2"/>
  <c r="X115" i="2"/>
  <c r="Y115" i="2"/>
  <c r="Z115" i="2"/>
  <c r="AA115" i="2"/>
  <c r="AB115" i="2"/>
  <c r="AC115" i="2"/>
  <c r="AD115" i="2"/>
  <c r="AE115" i="2"/>
  <c r="AF115" i="2"/>
  <c r="AH115" i="2"/>
  <c r="AI115" i="2"/>
  <c r="AJ115" i="2"/>
  <c r="AK115" i="2"/>
  <c r="AL115" i="2"/>
  <c r="AN115" i="2"/>
  <c r="AO115" i="2"/>
  <c r="AP115" i="2"/>
  <c r="AQ115" i="2"/>
  <c r="AR115" i="2"/>
  <c r="AS115" i="2"/>
  <c r="AT115" i="2"/>
  <c r="AU115" i="2"/>
  <c r="AV115" i="2"/>
  <c r="AX115" i="2"/>
  <c r="AY115" i="2"/>
  <c r="AZ115" i="2"/>
  <c r="BA115" i="2"/>
  <c r="C116" i="2"/>
  <c r="D116" i="2"/>
  <c r="E116" i="2"/>
  <c r="F116" i="2"/>
  <c r="G116" i="2"/>
  <c r="H116" i="2"/>
  <c r="I116" i="2"/>
  <c r="J116" i="2"/>
  <c r="L116" i="2"/>
  <c r="M116" i="2"/>
  <c r="N116" i="2"/>
  <c r="O116" i="2"/>
  <c r="P116" i="2"/>
  <c r="Q116" i="2"/>
  <c r="R116" i="2"/>
  <c r="S116" i="2"/>
  <c r="T116" i="2"/>
  <c r="U116" i="2"/>
  <c r="W116" i="2"/>
  <c r="X116" i="2"/>
  <c r="Y116" i="2"/>
  <c r="Z116" i="2"/>
  <c r="AA116" i="2"/>
  <c r="AB116" i="2"/>
  <c r="AC116" i="2"/>
  <c r="AD116" i="2"/>
  <c r="AE116" i="2"/>
  <c r="AF116" i="2"/>
  <c r="AH116" i="2"/>
  <c r="AI116" i="2"/>
  <c r="AJ116" i="2"/>
  <c r="AK116" i="2"/>
  <c r="AL116" i="2"/>
  <c r="AN116" i="2"/>
  <c r="AO116" i="2"/>
  <c r="AP116" i="2"/>
  <c r="AQ116" i="2"/>
  <c r="AR116" i="2"/>
  <c r="AS116" i="2"/>
  <c r="AT116" i="2"/>
  <c r="AU116" i="2"/>
  <c r="AV116" i="2"/>
  <c r="AX116" i="2"/>
  <c r="AY116" i="2"/>
  <c r="AZ116" i="2"/>
  <c r="BA116" i="2"/>
  <c r="C117" i="2"/>
  <c r="D117" i="2"/>
  <c r="E117" i="2"/>
  <c r="F117" i="2"/>
  <c r="G117" i="2"/>
  <c r="H117" i="2"/>
  <c r="I117" i="2"/>
  <c r="J117" i="2"/>
  <c r="L117" i="2"/>
  <c r="M117" i="2"/>
  <c r="N117" i="2"/>
  <c r="O117" i="2"/>
  <c r="P117" i="2"/>
  <c r="Q117" i="2"/>
  <c r="R117" i="2"/>
  <c r="S117" i="2"/>
  <c r="T117" i="2"/>
  <c r="U117" i="2"/>
  <c r="W117" i="2"/>
  <c r="X117" i="2"/>
  <c r="Y117" i="2"/>
  <c r="Z117" i="2"/>
  <c r="AA117" i="2"/>
  <c r="AB117" i="2"/>
  <c r="AC117" i="2"/>
  <c r="AD117" i="2"/>
  <c r="AE117" i="2"/>
  <c r="AF117" i="2"/>
  <c r="AH117" i="2"/>
  <c r="AI117" i="2"/>
  <c r="AJ117" i="2"/>
  <c r="AK117" i="2"/>
  <c r="AL117" i="2"/>
  <c r="AN117" i="2"/>
  <c r="AO117" i="2"/>
  <c r="AP117" i="2"/>
  <c r="AQ117" i="2"/>
  <c r="AR117" i="2"/>
  <c r="AS117" i="2"/>
  <c r="AT117" i="2"/>
  <c r="AU117" i="2"/>
  <c r="AV117" i="2"/>
  <c r="AX117" i="2"/>
  <c r="AY117" i="2"/>
  <c r="AZ117" i="2"/>
  <c r="BA117" i="2"/>
  <c r="C118" i="2"/>
  <c r="D118" i="2"/>
  <c r="E118" i="2"/>
  <c r="F118" i="2"/>
  <c r="G118" i="2"/>
  <c r="H118" i="2"/>
  <c r="I118" i="2"/>
  <c r="J118" i="2"/>
  <c r="L118" i="2"/>
  <c r="M118" i="2"/>
  <c r="N118" i="2"/>
  <c r="O118" i="2"/>
  <c r="P118" i="2"/>
  <c r="Q118" i="2"/>
  <c r="R118" i="2"/>
  <c r="S118" i="2"/>
  <c r="T118" i="2"/>
  <c r="U118" i="2"/>
  <c r="W118" i="2"/>
  <c r="X118" i="2"/>
  <c r="Y118" i="2"/>
  <c r="Z118" i="2"/>
  <c r="AA118" i="2"/>
  <c r="AB118" i="2"/>
  <c r="AC118" i="2"/>
  <c r="AD118" i="2"/>
  <c r="AE118" i="2"/>
  <c r="AF118" i="2"/>
  <c r="AH118" i="2"/>
  <c r="AI118" i="2"/>
  <c r="AJ118" i="2"/>
  <c r="AK118" i="2"/>
  <c r="AL118" i="2"/>
  <c r="AN118" i="2"/>
  <c r="AO118" i="2"/>
  <c r="AP118" i="2"/>
  <c r="AQ118" i="2"/>
  <c r="AR118" i="2"/>
  <c r="AS118" i="2"/>
  <c r="AT118" i="2"/>
  <c r="AU118" i="2"/>
  <c r="AV118" i="2"/>
  <c r="AX118" i="2"/>
  <c r="AY118" i="2"/>
  <c r="AZ118" i="2"/>
  <c r="BA118" i="2"/>
  <c r="C119" i="2"/>
  <c r="D119" i="2"/>
  <c r="E119" i="2"/>
  <c r="F119" i="2"/>
  <c r="G119" i="2"/>
  <c r="H119" i="2"/>
  <c r="I119" i="2"/>
  <c r="J119" i="2"/>
  <c r="L119" i="2"/>
  <c r="M119" i="2"/>
  <c r="N119" i="2"/>
  <c r="O119" i="2"/>
  <c r="P119" i="2"/>
  <c r="Q119" i="2"/>
  <c r="R119" i="2"/>
  <c r="S119" i="2"/>
  <c r="T119" i="2"/>
  <c r="U119" i="2"/>
  <c r="W119" i="2"/>
  <c r="X119" i="2"/>
  <c r="Y119" i="2"/>
  <c r="Z119" i="2"/>
  <c r="AA119" i="2"/>
  <c r="AB119" i="2"/>
  <c r="AC119" i="2"/>
  <c r="AD119" i="2"/>
  <c r="AE119" i="2"/>
  <c r="AF119" i="2"/>
  <c r="AH119" i="2"/>
  <c r="AI119" i="2"/>
  <c r="AJ119" i="2"/>
  <c r="AK119" i="2"/>
  <c r="AL119" i="2"/>
  <c r="AN119" i="2"/>
  <c r="AO119" i="2"/>
  <c r="AP119" i="2"/>
  <c r="AQ119" i="2"/>
  <c r="AR119" i="2"/>
  <c r="AS119" i="2"/>
  <c r="AT119" i="2"/>
  <c r="AU119" i="2"/>
  <c r="AV119" i="2"/>
  <c r="AX119" i="2"/>
  <c r="AY119" i="2"/>
  <c r="AZ119" i="2"/>
  <c r="BA119" i="2"/>
  <c r="C120" i="2"/>
  <c r="D120" i="2"/>
  <c r="E120" i="2"/>
  <c r="F120" i="2"/>
  <c r="G120" i="2"/>
  <c r="H120" i="2"/>
  <c r="I120" i="2"/>
  <c r="J120" i="2"/>
  <c r="L120" i="2"/>
  <c r="M120" i="2"/>
  <c r="N120" i="2"/>
  <c r="O120" i="2"/>
  <c r="P120" i="2"/>
  <c r="Q120" i="2"/>
  <c r="R120" i="2"/>
  <c r="S120" i="2"/>
  <c r="T120" i="2"/>
  <c r="U120" i="2"/>
  <c r="W120" i="2"/>
  <c r="X120" i="2"/>
  <c r="Y120" i="2"/>
  <c r="Z120" i="2"/>
  <c r="AA120" i="2"/>
  <c r="AB120" i="2"/>
  <c r="AC120" i="2"/>
  <c r="AD120" i="2"/>
  <c r="AE120" i="2"/>
  <c r="AF120" i="2"/>
  <c r="AH120" i="2"/>
  <c r="AI120" i="2"/>
  <c r="AJ120" i="2"/>
  <c r="AK120" i="2"/>
  <c r="AL120" i="2"/>
  <c r="AN120" i="2"/>
  <c r="AO120" i="2"/>
  <c r="AP120" i="2"/>
  <c r="AQ120" i="2"/>
  <c r="AR120" i="2"/>
  <c r="AS120" i="2"/>
  <c r="AT120" i="2"/>
  <c r="AU120" i="2"/>
  <c r="AV120" i="2"/>
  <c r="AX120" i="2"/>
  <c r="AY120" i="2"/>
  <c r="AZ120" i="2"/>
  <c r="BA120" i="2"/>
  <c r="C121" i="2"/>
  <c r="D121" i="2"/>
  <c r="E121" i="2"/>
  <c r="F121" i="2"/>
  <c r="G121" i="2"/>
  <c r="H121" i="2"/>
  <c r="I121" i="2"/>
  <c r="J121" i="2"/>
  <c r="L121" i="2"/>
  <c r="M121" i="2"/>
  <c r="N121" i="2"/>
  <c r="O121" i="2"/>
  <c r="P121" i="2"/>
  <c r="Q121" i="2"/>
  <c r="R121" i="2"/>
  <c r="S121" i="2"/>
  <c r="T121" i="2"/>
  <c r="U121" i="2"/>
  <c r="W121" i="2"/>
  <c r="X121" i="2"/>
  <c r="Y121" i="2"/>
  <c r="Z121" i="2"/>
  <c r="AA121" i="2"/>
  <c r="AB121" i="2"/>
  <c r="AC121" i="2"/>
  <c r="AD121" i="2"/>
  <c r="AE121" i="2"/>
  <c r="AF121" i="2"/>
  <c r="AH121" i="2"/>
  <c r="AI121" i="2"/>
  <c r="AJ121" i="2"/>
  <c r="AK121" i="2"/>
  <c r="AL121" i="2"/>
  <c r="AN121" i="2"/>
  <c r="AO121" i="2"/>
  <c r="AP121" i="2"/>
  <c r="AQ121" i="2"/>
  <c r="AR121" i="2"/>
  <c r="AS121" i="2"/>
  <c r="AT121" i="2"/>
  <c r="AU121" i="2"/>
  <c r="AV121" i="2"/>
  <c r="AX121" i="2"/>
  <c r="AY121" i="2"/>
  <c r="AZ121" i="2"/>
  <c r="BA121" i="2"/>
  <c r="C122" i="2"/>
  <c r="D122" i="2"/>
  <c r="E122" i="2"/>
  <c r="F122" i="2"/>
  <c r="G122" i="2"/>
  <c r="H122" i="2"/>
  <c r="I122" i="2"/>
  <c r="J122" i="2"/>
  <c r="L122" i="2"/>
  <c r="M122" i="2"/>
  <c r="N122" i="2"/>
  <c r="O122" i="2"/>
  <c r="P122" i="2"/>
  <c r="Q122" i="2"/>
  <c r="R122" i="2"/>
  <c r="S122" i="2"/>
  <c r="T122" i="2"/>
  <c r="U122" i="2"/>
  <c r="W122" i="2"/>
  <c r="X122" i="2"/>
  <c r="Y122" i="2"/>
  <c r="Z122" i="2"/>
  <c r="AA122" i="2"/>
  <c r="AB122" i="2"/>
  <c r="AC122" i="2"/>
  <c r="AD122" i="2"/>
  <c r="AE122" i="2"/>
  <c r="AF122" i="2"/>
  <c r="AH122" i="2"/>
  <c r="AI122" i="2"/>
  <c r="AJ122" i="2"/>
  <c r="AK122" i="2"/>
  <c r="AL122" i="2"/>
  <c r="AN122" i="2"/>
  <c r="AO122" i="2"/>
  <c r="AP122" i="2"/>
  <c r="AQ122" i="2"/>
  <c r="AR122" i="2"/>
  <c r="AS122" i="2"/>
  <c r="AT122" i="2"/>
  <c r="AU122" i="2"/>
  <c r="AV122" i="2"/>
  <c r="AX122" i="2"/>
  <c r="AY122" i="2"/>
  <c r="AZ122" i="2"/>
  <c r="BA122" i="2"/>
  <c r="C123" i="2"/>
  <c r="D123" i="2"/>
  <c r="E123" i="2"/>
  <c r="F123" i="2"/>
  <c r="G123" i="2"/>
  <c r="H123" i="2"/>
  <c r="I123" i="2"/>
  <c r="J123" i="2"/>
  <c r="L123" i="2"/>
  <c r="M123" i="2"/>
  <c r="N123" i="2"/>
  <c r="O123" i="2"/>
  <c r="P123" i="2"/>
  <c r="Q123" i="2"/>
  <c r="R123" i="2"/>
  <c r="S123" i="2"/>
  <c r="T123" i="2"/>
  <c r="U123" i="2"/>
  <c r="W123" i="2"/>
  <c r="X123" i="2"/>
  <c r="Y123" i="2"/>
  <c r="Z123" i="2"/>
  <c r="AA123" i="2"/>
  <c r="AB123" i="2"/>
  <c r="AC123" i="2"/>
  <c r="AD123" i="2"/>
  <c r="AE123" i="2"/>
  <c r="AF123" i="2"/>
  <c r="AH123" i="2"/>
  <c r="AI123" i="2"/>
  <c r="AJ123" i="2"/>
  <c r="AK123" i="2"/>
  <c r="AL123" i="2"/>
  <c r="AN123" i="2"/>
  <c r="AO123" i="2"/>
  <c r="AP123" i="2"/>
  <c r="AQ123" i="2"/>
  <c r="AR123" i="2"/>
  <c r="AS123" i="2"/>
  <c r="AT123" i="2"/>
  <c r="AU123" i="2"/>
  <c r="AV123" i="2"/>
  <c r="AX123" i="2"/>
  <c r="AY123" i="2"/>
  <c r="AZ123" i="2"/>
  <c r="BA123" i="2"/>
  <c r="C124" i="2"/>
  <c r="D124" i="2"/>
  <c r="E124" i="2"/>
  <c r="F124" i="2"/>
  <c r="G124" i="2"/>
  <c r="H124" i="2"/>
  <c r="I124" i="2"/>
  <c r="J124" i="2"/>
  <c r="L124" i="2"/>
  <c r="M124" i="2"/>
  <c r="N124" i="2"/>
  <c r="O124" i="2"/>
  <c r="P124" i="2"/>
  <c r="Q124" i="2"/>
  <c r="R124" i="2"/>
  <c r="S124" i="2"/>
  <c r="T124" i="2"/>
  <c r="U124" i="2"/>
  <c r="W124" i="2"/>
  <c r="X124" i="2"/>
  <c r="Y124" i="2"/>
  <c r="Z124" i="2"/>
  <c r="AA124" i="2"/>
  <c r="AB124" i="2"/>
  <c r="AC124" i="2"/>
  <c r="AD124" i="2"/>
  <c r="AE124" i="2"/>
  <c r="AF124" i="2"/>
  <c r="AH124" i="2"/>
  <c r="AI124" i="2"/>
  <c r="AJ124" i="2"/>
  <c r="AK124" i="2"/>
  <c r="AL124" i="2"/>
  <c r="AN124" i="2"/>
  <c r="AO124" i="2"/>
  <c r="AP124" i="2"/>
  <c r="AQ124" i="2"/>
  <c r="AR124" i="2"/>
  <c r="AS124" i="2"/>
  <c r="AT124" i="2"/>
  <c r="AU124" i="2"/>
  <c r="AV124" i="2"/>
  <c r="AX124" i="2"/>
  <c r="AY124" i="2"/>
  <c r="AZ124" i="2"/>
  <c r="BA124" i="2"/>
  <c r="C125" i="2"/>
  <c r="D125" i="2"/>
  <c r="E125" i="2"/>
  <c r="F125" i="2"/>
  <c r="G125" i="2"/>
  <c r="H125" i="2"/>
  <c r="I125" i="2"/>
  <c r="J125" i="2"/>
  <c r="L125" i="2"/>
  <c r="M125" i="2"/>
  <c r="N125" i="2"/>
  <c r="O125" i="2"/>
  <c r="P125" i="2"/>
  <c r="Q125" i="2"/>
  <c r="R125" i="2"/>
  <c r="S125" i="2"/>
  <c r="T125" i="2"/>
  <c r="U125" i="2"/>
  <c r="W125" i="2"/>
  <c r="X125" i="2"/>
  <c r="Y125" i="2"/>
  <c r="Z125" i="2"/>
  <c r="AA125" i="2"/>
  <c r="AB125" i="2"/>
  <c r="AC125" i="2"/>
  <c r="AD125" i="2"/>
  <c r="AE125" i="2"/>
  <c r="AF125" i="2"/>
  <c r="AH125" i="2"/>
  <c r="AI125" i="2"/>
  <c r="AJ125" i="2"/>
  <c r="AK125" i="2"/>
  <c r="AL125" i="2"/>
  <c r="AN125" i="2"/>
  <c r="AO125" i="2"/>
  <c r="AP125" i="2"/>
  <c r="AQ125" i="2"/>
  <c r="AR125" i="2"/>
  <c r="AS125" i="2"/>
  <c r="AT125" i="2"/>
  <c r="AU125" i="2"/>
  <c r="AV125" i="2"/>
  <c r="AX125" i="2"/>
  <c r="AY125" i="2"/>
  <c r="AZ125" i="2"/>
  <c r="BA125" i="2"/>
  <c r="C126" i="2"/>
  <c r="D126" i="2"/>
  <c r="E126" i="2"/>
  <c r="F126" i="2"/>
  <c r="G126" i="2"/>
  <c r="H126" i="2"/>
  <c r="I126" i="2"/>
  <c r="J126" i="2"/>
  <c r="L126" i="2"/>
  <c r="M126" i="2"/>
  <c r="N126" i="2"/>
  <c r="O126" i="2"/>
  <c r="P126" i="2"/>
  <c r="Q126" i="2"/>
  <c r="R126" i="2"/>
  <c r="S126" i="2"/>
  <c r="T126" i="2"/>
  <c r="U126" i="2"/>
  <c r="W126" i="2"/>
  <c r="X126" i="2"/>
  <c r="Y126" i="2"/>
  <c r="Z126" i="2"/>
  <c r="AA126" i="2"/>
  <c r="AB126" i="2"/>
  <c r="AC126" i="2"/>
  <c r="AD126" i="2"/>
  <c r="AE126" i="2"/>
  <c r="AF126" i="2"/>
  <c r="AH126" i="2"/>
  <c r="AI126" i="2"/>
  <c r="AJ126" i="2"/>
  <c r="AK126" i="2"/>
  <c r="AL126" i="2"/>
  <c r="AN126" i="2"/>
  <c r="AO126" i="2"/>
  <c r="AP126" i="2"/>
  <c r="AQ126" i="2"/>
  <c r="AR126" i="2"/>
  <c r="AS126" i="2"/>
  <c r="AT126" i="2"/>
  <c r="AU126" i="2"/>
  <c r="AV126" i="2"/>
  <c r="AX126" i="2"/>
  <c r="AY126" i="2"/>
  <c r="AZ126" i="2"/>
  <c r="BA126" i="2"/>
  <c r="C127" i="2"/>
  <c r="D127" i="2"/>
  <c r="E127" i="2"/>
  <c r="F127" i="2"/>
  <c r="G127" i="2"/>
  <c r="H127" i="2"/>
  <c r="I127" i="2"/>
  <c r="J127" i="2"/>
  <c r="L127" i="2"/>
  <c r="M127" i="2"/>
  <c r="N127" i="2"/>
  <c r="O127" i="2"/>
  <c r="P127" i="2"/>
  <c r="Q127" i="2"/>
  <c r="R127" i="2"/>
  <c r="S127" i="2"/>
  <c r="T127" i="2"/>
  <c r="U127" i="2"/>
  <c r="W127" i="2"/>
  <c r="X127" i="2"/>
  <c r="Y127" i="2"/>
  <c r="Z127" i="2"/>
  <c r="AA127" i="2"/>
  <c r="AB127" i="2"/>
  <c r="AC127" i="2"/>
  <c r="AD127" i="2"/>
  <c r="AE127" i="2"/>
  <c r="AF127" i="2"/>
  <c r="AH127" i="2"/>
  <c r="AI127" i="2"/>
  <c r="AJ127" i="2"/>
  <c r="AK127" i="2"/>
  <c r="AL127" i="2"/>
  <c r="AN127" i="2"/>
  <c r="AO127" i="2"/>
  <c r="AP127" i="2"/>
  <c r="AQ127" i="2"/>
  <c r="AR127" i="2"/>
  <c r="AS127" i="2"/>
  <c r="AT127" i="2"/>
  <c r="AU127" i="2"/>
  <c r="AV127" i="2"/>
  <c r="AX127" i="2"/>
  <c r="AY127" i="2"/>
  <c r="AZ127" i="2"/>
  <c r="BA127" i="2"/>
  <c r="C128" i="2"/>
  <c r="D128" i="2"/>
  <c r="E128" i="2"/>
  <c r="F128" i="2"/>
  <c r="G128" i="2"/>
  <c r="H128" i="2"/>
  <c r="I128" i="2"/>
  <c r="J128" i="2"/>
  <c r="L128" i="2"/>
  <c r="M128" i="2"/>
  <c r="N128" i="2"/>
  <c r="O128" i="2"/>
  <c r="P128" i="2"/>
  <c r="Q128" i="2"/>
  <c r="R128" i="2"/>
  <c r="S128" i="2"/>
  <c r="T128" i="2"/>
  <c r="U128" i="2"/>
  <c r="W128" i="2"/>
  <c r="X128" i="2"/>
  <c r="Y128" i="2"/>
  <c r="Z128" i="2"/>
  <c r="AA128" i="2"/>
  <c r="AB128" i="2"/>
  <c r="AC128" i="2"/>
  <c r="AD128" i="2"/>
  <c r="AE128" i="2"/>
  <c r="AF128" i="2"/>
  <c r="AH128" i="2"/>
  <c r="AI128" i="2"/>
  <c r="AJ128" i="2"/>
  <c r="AK128" i="2"/>
  <c r="AL128" i="2"/>
  <c r="AN128" i="2"/>
  <c r="AO128" i="2"/>
  <c r="AP128" i="2"/>
  <c r="AQ128" i="2"/>
  <c r="AR128" i="2"/>
  <c r="AS128" i="2"/>
  <c r="AT128" i="2"/>
  <c r="AU128" i="2"/>
  <c r="AV128" i="2"/>
  <c r="AX128" i="2"/>
  <c r="AY128" i="2"/>
  <c r="AZ128" i="2"/>
  <c r="BA128" i="2"/>
  <c r="C129" i="2"/>
  <c r="D129" i="2"/>
  <c r="E129" i="2"/>
  <c r="F129" i="2"/>
  <c r="G129" i="2"/>
  <c r="H129" i="2"/>
  <c r="I129" i="2"/>
  <c r="J129" i="2"/>
  <c r="L129" i="2"/>
  <c r="M129" i="2"/>
  <c r="N129" i="2"/>
  <c r="O129" i="2"/>
  <c r="P129" i="2"/>
  <c r="Q129" i="2"/>
  <c r="R129" i="2"/>
  <c r="S129" i="2"/>
  <c r="T129" i="2"/>
  <c r="U129" i="2"/>
  <c r="W129" i="2"/>
  <c r="X129" i="2"/>
  <c r="Y129" i="2"/>
  <c r="Z129" i="2"/>
  <c r="AA129" i="2"/>
  <c r="AB129" i="2"/>
  <c r="AC129" i="2"/>
  <c r="AD129" i="2"/>
  <c r="AE129" i="2"/>
  <c r="AF129" i="2"/>
  <c r="AH129" i="2"/>
  <c r="AI129" i="2"/>
  <c r="AJ129" i="2"/>
  <c r="AK129" i="2"/>
  <c r="AL129" i="2"/>
  <c r="AN129" i="2"/>
  <c r="AO129" i="2"/>
  <c r="AP129" i="2"/>
  <c r="AQ129" i="2"/>
  <c r="AR129" i="2"/>
  <c r="AS129" i="2"/>
  <c r="AT129" i="2"/>
  <c r="AU129" i="2"/>
  <c r="AV129" i="2"/>
  <c r="AX129" i="2"/>
  <c r="AY129" i="2"/>
  <c r="AZ129" i="2"/>
  <c r="BA129" i="2"/>
  <c r="C130" i="2"/>
  <c r="D130" i="2"/>
  <c r="E130" i="2"/>
  <c r="F130" i="2"/>
  <c r="G130" i="2"/>
  <c r="H130" i="2"/>
  <c r="I130" i="2"/>
  <c r="J130" i="2"/>
  <c r="L130" i="2"/>
  <c r="M130" i="2"/>
  <c r="N130" i="2"/>
  <c r="O130" i="2"/>
  <c r="P130" i="2"/>
  <c r="Q130" i="2"/>
  <c r="R130" i="2"/>
  <c r="S130" i="2"/>
  <c r="T130" i="2"/>
  <c r="U130" i="2"/>
  <c r="W130" i="2"/>
  <c r="X130" i="2"/>
  <c r="Y130" i="2"/>
  <c r="Z130" i="2"/>
  <c r="AA130" i="2"/>
  <c r="AB130" i="2"/>
  <c r="AC130" i="2"/>
  <c r="AD130" i="2"/>
  <c r="AE130" i="2"/>
  <c r="AF130" i="2"/>
  <c r="AH130" i="2"/>
  <c r="AI130" i="2"/>
  <c r="AJ130" i="2"/>
  <c r="AK130" i="2"/>
  <c r="AL130" i="2"/>
  <c r="AN130" i="2"/>
  <c r="AO130" i="2"/>
  <c r="AP130" i="2"/>
  <c r="AQ130" i="2"/>
  <c r="AR130" i="2"/>
  <c r="AS130" i="2"/>
  <c r="AT130" i="2"/>
  <c r="AU130" i="2"/>
  <c r="AV130" i="2"/>
  <c r="AX130" i="2"/>
  <c r="AY130" i="2"/>
  <c r="AZ130" i="2"/>
  <c r="BA130" i="2"/>
  <c r="C131" i="2"/>
  <c r="D131" i="2"/>
  <c r="E131" i="2"/>
  <c r="F131" i="2"/>
  <c r="G131" i="2"/>
  <c r="H131" i="2"/>
  <c r="I131" i="2"/>
  <c r="J131" i="2"/>
  <c r="L131" i="2"/>
  <c r="M131" i="2"/>
  <c r="N131" i="2"/>
  <c r="O131" i="2"/>
  <c r="P131" i="2"/>
  <c r="Q131" i="2"/>
  <c r="R131" i="2"/>
  <c r="S131" i="2"/>
  <c r="T131" i="2"/>
  <c r="U131" i="2"/>
  <c r="W131" i="2"/>
  <c r="X131" i="2"/>
  <c r="Y131" i="2"/>
  <c r="Z131" i="2"/>
  <c r="AA131" i="2"/>
  <c r="AB131" i="2"/>
  <c r="AC131" i="2"/>
  <c r="AD131" i="2"/>
  <c r="AE131" i="2"/>
  <c r="AF131" i="2"/>
  <c r="AH131" i="2"/>
  <c r="AI131" i="2"/>
  <c r="AJ131" i="2"/>
  <c r="AK131" i="2"/>
  <c r="AL131" i="2"/>
  <c r="AN131" i="2"/>
  <c r="AO131" i="2"/>
  <c r="AP131" i="2"/>
  <c r="AQ131" i="2"/>
  <c r="AR131" i="2"/>
  <c r="AS131" i="2"/>
  <c r="AT131" i="2"/>
  <c r="AU131" i="2"/>
  <c r="AV131" i="2"/>
  <c r="AX131" i="2"/>
  <c r="AY131" i="2"/>
  <c r="AZ131" i="2"/>
  <c r="BA131" i="2"/>
  <c r="C132" i="2"/>
  <c r="D132" i="2"/>
  <c r="E132" i="2"/>
  <c r="F132" i="2"/>
  <c r="G132" i="2"/>
  <c r="H132" i="2"/>
  <c r="I132" i="2"/>
  <c r="J132" i="2"/>
  <c r="L132" i="2"/>
  <c r="M132" i="2"/>
  <c r="N132" i="2"/>
  <c r="O132" i="2"/>
  <c r="P132" i="2"/>
  <c r="Q132" i="2"/>
  <c r="R132" i="2"/>
  <c r="S132" i="2"/>
  <c r="T132" i="2"/>
  <c r="U132" i="2"/>
  <c r="W132" i="2"/>
  <c r="X132" i="2"/>
  <c r="Y132" i="2"/>
  <c r="Z132" i="2"/>
  <c r="AA132" i="2"/>
  <c r="AB132" i="2"/>
  <c r="AC132" i="2"/>
  <c r="AD132" i="2"/>
  <c r="AE132" i="2"/>
  <c r="AF132" i="2"/>
  <c r="AH132" i="2"/>
  <c r="AI132" i="2"/>
  <c r="AJ132" i="2"/>
  <c r="AK132" i="2"/>
  <c r="AL132" i="2"/>
  <c r="AN132" i="2"/>
  <c r="AO132" i="2"/>
  <c r="AP132" i="2"/>
  <c r="AQ132" i="2"/>
  <c r="AR132" i="2"/>
  <c r="AS132" i="2"/>
  <c r="AT132" i="2"/>
  <c r="AU132" i="2"/>
  <c r="AV132" i="2"/>
  <c r="AX132" i="2"/>
  <c r="AY132" i="2"/>
  <c r="AZ132" i="2"/>
  <c r="BA132" i="2"/>
  <c r="C133" i="2"/>
  <c r="D133" i="2"/>
  <c r="E133" i="2"/>
  <c r="F133" i="2"/>
  <c r="G133" i="2"/>
  <c r="H133" i="2"/>
  <c r="I133" i="2"/>
  <c r="J133" i="2"/>
  <c r="L133" i="2"/>
  <c r="M133" i="2"/>
  <c r="N133" i="2"/>
  <c r="O133" i="2"/>
  <c r="P133" i="2"/>
  <c r="Q133" i="2"/>
  <c r="R133" i="2"/>
  <c r="S133" i="2"/>
  <c r="T133" i="2"/>
  <c r="U133" i="2"/>
  <c r="W133" i="2"/>
  <c r="X133" i="2"/>
  <c r="Y133" i="2"/>
  <c r="Z133" i="2"/>
  <c r="AA133" i="2"/>
  <c r="AB133" i="2"/>
  <c r="AC133" i="2"/>
  <c r="AD133" i="2"/>
  <c r="AE133" i="2"/>
  <c r="AF133" i="2"/>
  <c r="AH133" i="2"/>
  <c r="AI133" i="2"/>
  <c r="AJ133" i="2"/>
  <c r="AK133" i="2"/>
  <c r="AL133" i="2"/>
  <c r="AN133" i="2"/>
  <c r="AO133" i="2"/>
  <c r="AP133" i="2"/>
  <c r="AQ133" i="2"/>
  <c r="AR133" i="2"/>
  <c r="AS133" i="2"/>
  <c r="AT133" i="2"/>
  <c r="AU133" i="2"/>
  <c r="AV133" i="2"/>
  <c r="AX133" i="2"/>
  <c r="AY133" i="2"/>
  <c r="AZ133" i="2"/>
  <c r="BA133" i="2"/>
  <c r="C134" i="2"/>
  <c r="D134" i="2"/>
  <c r="E134" i="2"/>
  <c r="F134" i="2"/>
  <c r="G134" i="2"/>
  <c r="H134" i="2"/>
  <c r="I134" i="2"/>
  <c r="J134" i="2"/>
  <c r="L134" i="2"/>
  <c r="M134" i="2"/>
  <c r="N134" i="2"/>
  <c r="O134" i="2"/>
  <c r="P134" i="2"/>
  <c r="Q134" i="2"/>
  <c r="R134" i="2"/>
  <c r="S134" i="2"/>
  <c r="T134" i="2"/>
  <c r="U134" i="2"/>
  <c r="W134" i="2"/>
  <c r="X134" i="2"/>
  <c r="Y134" i="2"/>
  <c r="Z134" i="2"/>
  <c r="AA134" i="2"/>
  <c r="AB134" i="2"/>
  <c r="AC134" i="2"/>
  <c r="AD134" i="2"/>
  <c r="AE134" i="2"/>
  <c r="AF134" i="2"/>
  <c r="AH134" i="2"/>
  <c r="AI134" i="2"/>
  <c r="AJ134" i="2"/>
  <c r="AK134" i="2"/>
  <c r="AL134" i="2"/>
  <c r="AN134" i="2"/>
  <c r="AO134" i="2"/>
  <c r="AP134" i="2"/>
  <c r="AQ134" i="2"/>
  <c r="AR134" i="2"/>
  <c r="AS134" i="2"/>
  <c r="AT134" i="2"/>
  <c r="AU134" i="2"/>
  <c r="AV134" i="2"/>
  <c r="AX134" i="2"/>
  <c r="AY134" i="2"/>
  <c r="AZ134" i="2"/>
  <c r="BA134" i="2"/>
  <c r="C135" i="2"/>
  <c r="D135" i="2"/>
  <c r="E135" i="2"/>
  <c r="F135" i="2"/>
  <c r="G135" i="2"/>
  <c r="H135" i="2"/>
  <c r="I135" i="2"/>
  <c r="J135" i="2"/>
  <c r="L135" i="2"/>
  <c r="M135" i="2"/>
  <c r="N135" i="2"/>
  <c r="O135" i="2"/>
  <c r="P135" i="2"/>
  <c r="Q135" i="2"/>
  <c r="R135" i="2"/>
  <c r="S135" i="2"/>
  <c r="T135" i="2"/>
  <c r="U135" i="2"/>
  <c r="W135" i="2"/>
  <c r="X135" i="2"/>
  <c r="Y135" i="2"/>
  <c r="Z135" i="2"/>
  <c r="AA135" i="2"/>
  <c r="AB135" i="2"/>
  <c r="AC135" i="2"/>
  <c r="AD135" i="2"/>
  <c r="AE135" i="2"/>
  <c r="AF135" i="2"/>
  <c r="AH135" i="2"/>
  <c r="AI135" i="2"/>
  <c r="AJ135" i="2"/>
  <c r="AK135" i="2"/>
  <c r="AL135" i="2"/>
  <c r="AN135" i="2"/>
  <c r="AO135" i="2"/>
  <c r="AP135" i="2"/>
  <c r="AQ135" i="2"/>
  <c r="AR135" i="2"/>
  <c r="AS135" i="2"/>
  <c r="AT135" i="2"/>
  <c r="AU135" i="2"/>
  <c r="AV135" i="2"/>
  <c r="AX135" i="2"/>
  <c r="AY135" i="2"/>
  <c r="AZ135" i="2"/>
  <c r="BA135" i="2"/>
  <c r="C136" i="2"/>
  <c r="D136" i="2"/>
  <c r="E136" i="2"/>
  <c r="F136" i="2"/>
  <c r="G136" i="2"/>
  <c r="H136" i="2"/>
  <c r="I136" i="2"/>
  <c r="J136" i="2"/>
  <c r="L136" i="2"/>
  <c r="M136" i="2"/>
  <c r="N136" i="2"/>
  <c r="O136" i="2"/>
  <c r="P136" i="2"/>
  <c r="Q136" i="2"/>
  <c r="R136" i="2"/>
  <c r="S136" i="2"/>
  <c r="T136" i="2"/>
  <c r="U136" i="2"/>
  <c r="W136" i="2"/>
  <c r="X136" i="2"/>
  <c r="Y136" i="2"/>
  <c r="Z136" i="2"/>
  <c r="AA136" i="2"/>
  <c r="AB136" i="2"/>
  <c r="AC136" i="2"/>
  <c r="AD136" i="2"/>
  <c r="AE136" i="2"/>
  <c r="AF136" i="2"/>
  <c r="AH136" i="2"/>
  <c r="AI136" i="2"/>
  <c r="AJ136" i="2"/>
  <c r="AK136" i="2"/>
  <c r="AL136" i="2"/>
  <c r="AN136" i="2"/>
  <c r="AO136" i="2"/>
  <c r="AP136" i="2"/>
  <c r="AQ136" i="2"/>
  <c r="AR136" i="2"/>
  <c r="AS136" i="2"/>
  <c r="AT136" i="2"/>
  <c r="AU136" i="2"/>
  <c r="AV136" i="2"/>
  <c r="AX136" i="2"/>
  <c r="AY136" i="2"/>
  <c r="AZ136" i="2"/>
  <c r="BA136" i="2"/>
  <c r="C137" i="2"/>
  <c r="D137" i="2"/>
  <c r="E137" i="2"/>
  <c r="F137" i="2"/>
  <c r="G137" i="2"/>
  <c r="H137" i="2"/>
  <c r="I137" i="2"/>
  <c r="J137" i="2"/>
  <c r="L137" i="2"/>
  <c r="M137" i="2"/>
  <c r="N137" i="2"/>
  <c r="O137" i="2"/>
  <c r="P137" i="2"/>
  <c r="Q137" i="2"/>
  <c r="R137" i="2"/>
  <c r="S137" i="2"/>
  <c r="T137" i="2"/>
  <c r="U137" i="2"/>
  <c r="W137" i="2"/>
  <c r="X137" i="2"/>
  <c r="Y137" i="2"/>
  <c r="Z137" i="2"/>
  <c r="AA137" i="2"/>
  <c r="AB137" i="2"/>
  <c r="AC137" i="2"/>
  <c r="AD137" i="2"/>
  <c r="AE137" i="2"/>
  <c r="AF137" i="2"/>
  <c r="AH137" i="2"/>
  <c r="AI137" i="2"/>
  <c r="AJ137" i="2"/>
  <c r="AK137" i="2"/>
  <c r="AL137" i="2"/>
  <c r="AN137" i="2"/>
  <c r="AO137" i="2"/>
  <c r="AP137" i="2"/>
  <c r="AQ137" i="2"/>
  <c r="AR137" i="2"/>
  <c r="AS137" i="2"/>
  <c r="AT137" i="2"/>
  <c r="AU137" i="2"/>
  <c r="AV137" i="2"/>
  <c r="AX137" i="2"/>
  <c r="AY137" i="2"/>
  <c r="AZ137" i="2"/>
  <c r="BA137" i="2"/>
  <c r="C138" i="2"/>
  <c r="D138" i="2"/>
  <c r="E138" i="2"/>
  <c r="F138" i="2"/>
  <c r="G138" i="2"/>
  <c r="H138" i="2"/>
  <c r="I138" i="2"/>
  <c r="J138" i="2"/>
  <c r="L138" i="2"/>
  <c r="M138" i="2"/>
  <c r="N138" i="2"/>
  <c r="O138" i="2"/>
  <c r="P138" i="2"/>
  <c r="Q138" i="2"/>
  <c r="R138" i="2"/>
  <c r="S138" i="2"/>
  <c r="T138" i="2"/>
  <c r="U138" i="2"/>
  <c r="W138" i="2"/>
  <c r="X138" i="2"/>
  <c r="Y138" i="2"/>
  <c r="Z138" i="2"/>
  <c r="AA138" i="2"/>
  <c r="AB138" i="2"/>
  <c r="AC138" i="2"/>
  <c r="AD138" i="2"/>
  <c r="AE138" i="2"/>
  <c r="AF138" i="2"/>
  <c r="AH138" i="2"/>
  <c r="AI138" i="2"/>
  <c r="AJ138" i="2"/>
  <c r="AK138" i="2"/>
  <c r="AL138" i="2"/>
  <c r="AN138" i="2"/>
  <c r="AO138" i="2"/>
  <c r="AP138" i="2"/>
  <c r="AQ138" i="2"/>
  <c r="AR138" i="2"/>
  <c r="AS138" i="2"/>
  <c r="AT138" i="2"/>
  <c r="AU138" i="2"/>
  <c r="AV138" i="2"/>
  <c r="AX138" i="2"/>
  <c r="AY138" i="2"/>
  <c r="AZ138" i="2"/>
  <c r="BA138" i="2"/>
  <c r="C139" i="2"/>
  <c r="D139" i="2"/>
  <c r="E139" i="2"/>
  <c r="F139" i="2"/>
  <c r="G139" i="2"/>
  <c r="H139" i="2"/>
  <c r="I139" i="2"/>
  <c r="J139" i="2"/>
  <c r="L139" i="2"/>
  <c r="M139" i="2"/>
  <c r="N139" i="2"/>
  <c r="O139" i="2"/>
  <c r="P139" i="2"/>
  <c r="Q139" i="2"/>
  <c r="R139" i="2"/>
  <c r="S139" i="2"/>
  <c r="T139" i="2"/>
  <c r="U139" i="2"/>
  <c r="W139" i="2"/>
  <c r="X139" i="2"/>
  <c r="Y139" i="2"/>
  <c r="Z139" i="2"/>
  <c r="AA139" i="2"/>
  <c r="AB139" i="2"/>
  <c r="AC139" i="2"/>
  <c r="AD139" i="2"/>
  <c r="AE139" i="2"/>
  <c r="AF139" i="2"/>
  <c r="AH139" i="2"/>
  <c r="AI139" i="2"/>
  <c r="AJ139" i="2"/>
  <c r="AK139" i="2"/>
  <c r="AL139" i="2"/>
  <c r="AN139" i="2"/>
  <c r="AO139" i="2"/>
  <c r="AP139" i="2"/>
  <c r="AQ139" i="2"/>
  <c r="AR139" i="2"/>
  <c r="AS139" i="2"/>
  <c r="AT139" i="2"/>
  <c r="AU139" i="2"/>
  <c r="AV139" i="2"/>
  <c r="AX139" i="2"/>
  <c r="AY139" i="2"/>
  <c r="AZ139" i="2"/>
  <c r="BA139" i="2"/>
  <c r="C140" i="2"/>
  <c r="D140" i="2"/>
  <c r="E140" i="2"/>
  <c r="F140" i="2"/>
  <c r="G140" i="2"/>
  <c r="H140" i="2"/>
  <c r="I140" i="2"/>
  <c r="J140" i="2"/>
  <c r="L140" i="2"/>
  <c r="M140" i="2"/>
  <c r="N140" i="2"/>
  <c r="O140" i="2"/>
  <c r="P140" i="2"/>
  <c r="Q140" i="2"/>
  <c r="R140" i="2"/>
  <c r="S140" i="2"/>
  <c r="T140" i="2"/>
  <c r="U140" i="2"/>
  <c r="W140" i="2"/>
  <c r="X140" i="2"/>
  <c r="Y140" i="2"/>
  <c r="Z140" i="2"/>
  <c r="AA140" i="2"/>
  <c r="AB140" i="2"/>
  <c r="AC140" i="2"/>
  <c r="AD140" i="2"/>
  <c r="AE140" i="2"/>
  <c r="AF140" i="2"/>
  <c r="AH140" i="2"/>
  <c r="AI140" i="2"/>
  <c r="AJ140" i="2"/>
  <c r="AK140" i="2"/>
  <c r="AL140" i="2"/>
  <c r="AN140" i="2"/>
  <c r="AO140" i="2"/>
  <c r="AP140" i="2"/>
  <c r="AQ140" i="2"/>
  <c r="AR140" i="2"/>
  <c r="AS140" i="2"/>
  <c r="AT140" i="2"/>
  <c r="AU140" i="2"/>
  <c r="AV140" i="2"/>
  <c r="AX140" i="2"/>
  <c r="AY140" i="2"/>
  <c r="AZ140" i="2"/>
  <c r="BA140" i="2"/>
  <c r="C141" i="2"/>
  <c r="D141" i="2"/>
  <c r="E141" i="2"/>
  <c r="F141" i="2"/>
  <c r="G141" i="2"/>
  <c r="H141" i="2"/>
  <c r="I141" i="2"/>
  <c r="J141" i="2"/>
  <c r="L141" i="2"/>
  <c r="M141" i="2"/>
  <c r="N141" i="2"/>
  <c r="O141" i="2"/>
  <c r="P141" i="2"/>
  <c r="Q141" i="2"/>
  <c r="R141" i="2"/>
  <c r="S141" i="2"/>
  <c r="T141" i="2"/>
  <c r="U141" i="2"/>
  <c r="W141" i="2"/>
  <c r="X141" i="2"/>
  <c r="Y141" i="2"/>
  <c r="Z141" i="2"/>
  <c r="AA141" i="2"/>
  <c r="AB141" i="2"/>
  <c r="AC141" i="2"/>
  <c r="AD141" i="2"/>
  <c r="AE141" i="2"/>
  <c r="AF141" i="2"/>
  <c r="AH141" i="2"/>
  <c r="AI141" i="2"/>
  <c r="AJ141" i="2"/>
  <c r="AK141" i="2"/>
  <c r="AL141" i="2"/>
  <c r="AN141" i="2"/>
  <c r="AO141" i="2"/>
  <c r="AP141" i="2"/>
  <c r="AQ141" i="2"/>
  <c r="AR141" i="2"/>
  <c r="AS141" i="2"/>
  <c r="AT141" i="2"/>
  <c r="AU141" i="2"/>
  <c r="AV141" i="2"/>
  <c r="AX141" i="2"/>
  <c r="AY141" i="2"/>
  <c r="AZ141" i="2"/>
  <c r="BA141" i="2"/>
  <c r="C142" i="2"/>
  <c r="D142" i="2"/>
  <c r="E142" i="2"/>
  <c r="F142" i="2"/>
  <c r="G142" i="2"/>
  <c r="H142" i="2"/>
  <c r="I142" i="2"/>
  <c r="J142" i="2"/>
  <c r="L142" i="2"/>
  <c r="M142" i="2"/>
  <c r="N142" i="2"/>
  <c r="O142" i="2"/>
  <c r="P142" i="2"/>
  <c r="Q142" i="2"/>
  <c r="R142" i="2"/>
  <c r="S142" i="2"/>
  <c r="T142" i="2"/>
  <c r="U142" i="2"/>
  <c r="W142" i="2"/>
  <c r="X142" i="2"/>
  <c r="Y142" i="2"/>
  <c r="Z142" i="2"/>
  <c r="AA142" i="2"/>
  <c r="AB142" i="2"/>
  <c r="AC142" i="2"/>
  <c r="AD142" i="2"/>
  <c r="AE142" i="2"/>
  <c r="AF142" i="2"/>
  <c r="AH142" i="2"/>
  <c r="AI142" i="2"/>
  <c r="AJ142" i="2"/>
  <c r="AK142" i="2"/>
  <c r="AL142" i="2"/>
  <c r="AN142" i="2"/>
  <c r="AO142" i="2"/>
  <c r="AP142" i="2"/>
  <c r="AQ142" i="2"/>
  <c r="AR142" i="2"/>
  <c r="AS142" i="2"/>
  <c r="AT142" i="2"/>
  <c r="AU142" i="2"/>
  <c r="AV142" i="2"/>
  <c r="AX142" i="2"/>
  <c r="AY142" i="2"/>
  <c r="AZ142" i="2"/>
  <c r="BA142" i="2"/>
  <c r="C143" i="2"/>
  <c r="D143" i="2"/>
  <c r="E143" i="2"/>
  <c r="F143" i="2"/>
  <c r="G143" i="2"/>
  <c r="H143" i="2"/>
  <c r="I143" i="2"/>
  <c r="J143" i="2"/>
  <c r="L143" i="2"/>
  <c r="M143" i="2"/>
  <c r="N143" i="2"/>
  <c r="O143" i="2"/>
  <c r="P143" i="2"/>
  <c r="Q143" i="2"/>
  <c r="R143" i="2"/>
  <c r="S143" i="2"/>
  <c r="T143" i="2"/>
  <c r="U143" i="2"/>
  <c r="W143" i="2"/>
  <c r="X143" i="2"/>
  <c r="Y143" i="2"/>
  <c r="Z143" i="2"/>
  <c r="AA143" i="2"/>
  <c r="AB143" i="2"/>
  <c r="AC143" i="2"/>
  <c r="AD143" i="2"/>
  <c r="AE143" i="2"/>
  <c r="AF143" i="2"/>
  <c r="AH143" i="2"/>
  <c r="AI143" i="2"/>
  <c r="AJ143" i="2"/>
  <c r="AK143" i="2"/>
  <c r="AL143" i="2"/>
  <c r="AN143" i="2"/>
  <c r="AO143" i="2"/>
  <c r="AP143" i="2"/>
  <c r="AQ143" i="2"/>
  <c r="AR143" i="2"/>
  <c r="AS143" i="2"/>
  <c r="AT143" i="2"/>
  <c r="AU143" i="2"/>
  <c r="AV143" i="2"/>
  <c r="AX143" i="2"/>
  <c r="AY143" i="2"/>
  <c r="AZ143" i="2"/>
  <c r="BA143" i="2"/>
  <c r="C144" i="2"/>
  <c r="D144" i="2"/>
  <c r="E144" i="2"/>
  <c r="F144" i="2"/>
  <c r="G144" i="2"/>
  <c r="H144" i="2"/>
  <c r="I144" i="2"/>
  <c r="J144" i="2"/>
  <c r="L144" i="2"/>
  <c r="M144" i="2"/>
  <c r="N144" i="2"/>
  <c r="O144" i="2"/>
  <c r="P144" i="2"/>
  <c r="Q144" i="2"/>
  <c r="R144" i="2"/>
  <c r="S144" i="2"/>
  <c r="T144" i="2"/>
  <c r="U144" i="2"/>
  <c r="W144" i="2"/>
  <c r="X144" i="2"/>
  <c r="Y144" i="2"/>
  <c r="Z144" i="2"/>
  <c r="AA144" i="2"/>
  <c r="AB144" i="2"/>
  <c r="AC144" i="2"/>
  <c r="AD144" i="2"/>
  <c r="AE144" i="2"/>
  <c r="AF144" i="2"/>
  <c r="AH144" i="2"/>
  <c r="AI144" i="2"/>
  <c r="AJ144" i="2"/>
  <c r="AK144" i="2"/>
  <c r="AL144" i="2"/>
  <c r="AN144" i="2"/>
  <c r="AO144" i="2"/>
  <c r="AP144" i="2"/>
  <c r="AQ144" i="2"/>
  <c r="AR144" i="2"/>
  <c r="AS144" i="2"/>
  <c r="AT144" i="2"/>
  <c r="AU144" i="2"/>
  <c r="AV144" i="2"/>
  <c r="AX144" i="2"/>
  <c r="AY144" i="2"/>
  <c r="AZ144" i="2"/>
  <c r="BA144" i="2"/>
  <c r="C145" i="2"/>
  <c r="D145" i="2"/>
  <c r="E145" i="2"/>
  <c r="F145" i="2"/>
  <c r="G145" i="2"/>
  <c r="H145" i="2"/>
  <c r="I145" i="2"/>
  <c r="J145" i="2"/>
  <c r="L145" i="2"/>
  <c r="M145" i="2"/>
  <c r="N145" i="2"/>
  <c r="O145" i="2"/>
  <c r="P145" i="2"/>
  <c r="Q145" i="2"/>
  <c r="R145" i="2"/>
  <c r="S145" i="2"/>
  <c r="T145" i="2"/>
  <c r="U145" i="2"/>
  <c r="W145" i="2"/>
  <c r="X145" i="2"/>
  <c r="Y145" i="2"/>
  <c r="Z145" i="2"/>
  <c r="AA145" i="2"/>
  <c r="AB145" i="2"/>
  <c r="AC145" i="2"/>
  <c r="AD145" i="2"/>
  <c r="AE145" i="2"/>
  <c r="AF145" i="2"/>
  <c r="AH145" i="2"/>
  <c r="AI145" i="2"/>
  <c r="AJ145" i="2"/>
  <c r="AK145" i="2"/>
  <c r="AL145" i="2"/>
  <c r="AN145" i="2"/>
  <c r="AO145" i="2"/>
  <c r="AP145" i="2"/>
  <c r="AQ145" i="2"/>
  <c r="AR145" i="2"/>
  <c r="AS145" i="2"/>
  <c r="AT145" i="2"/>
  <c r="AU145" i="2"/>
  <c r="AV145" i="2"/>
  <c r="AX145" i="2"/>
  <c r="AY145" i="2"/>
  <c r="AZ145" i="2"/>
  <c r="BA145" i="2"/>
  <c r="C146" i="2"/>
  <c r="D146" i="2"/>
  <c r="E146" i="2"/>
  <c r="F146" i="2"/>
  <c r="G146" i="2"/>
  <c r="H146" i="2"/>
  <c r="I146" i="2"/>
  <c r="J146" i="2"/>
  <c r="L146" i="2"/>
  <c r="M146" i="2"/>
  <c r="N146" i="2"/>
  <c r="O146" i="2"/>
  <c r="P146" i="2"/>
  <c r="Q146" i="2"/>
  <c r="R146" i="2"/>
  <c r="S146" i="2"/>
  <c r="T146" i="2"/>
  <c r="U146" i="2"/>
  <c r="W146" i="2"/>
  <c r="X146" i="2"/>
  <c r="Y146" i="2"/>
  <c r="Z146" i="2"/>
  <c r="AA146" i="2"/>
  <c r="AB146" i="2"/>
  <c r="AC146" i="2"/>
  <c r="AD146" i="2"/>
  <c r="AE146" i="2"/>
  <c r="AF146" i="2"/>
  <c r="AH146" i="2"/>
  <c r="AI146" i="2"/>
  <c r="AJ146" i="2"/>
  <c r="AK146" i="2"/>
  <c r="AL146" i="2"/>
  <c r="AN146" i="2"/>
  <c r="AO146" i="2"/>
  <c r="AP146" i="2"/>
  <c r="AQ146" i="2"/>
  <c r="AR146" i="2"/>
  <c r="AS146" i="2"/>
  <c r="AT146" i="2"/>
  <c r="AU146" i="2"/>
  <c r="AV146" i="2"/>
  <c r="AX146" i="2"/>
  <c r="AY146" i="2"/>
  <c r="AZ146" i="2"/>
  <c r="BA146" i="2"/>
  <c r="C147" i="2"/>
  <c r="D147" i="2"/>
  <c r="E147" i="2"/>
  <c r="F147" i="2"/>
  <c r="G147" i="2"/>
  <c r="H147" i="2"/>
  <c r="I147" i="2"/>
  <c r="J147" i="2"/>
  <c r="L147" i="2"/>
  <c r="M147" i="2"/>
  <c r="N147" i="2"/>
  <c r="O147" i="2"/>
  <c r="P147" i="2"/>
  <c r="Q147" i="2"/>
  <c r="R147" i="2"/>
  <c r="S147" i="2"/>
  <c r="T147" i="2"/>
  <c r="U147" i="2"/>
  <c r="W147" i="2"/>
  <c r="X147" i="2"/>
  <c r="Y147" i="2"/>
  <c r="Z147" i="2"/>
  <c r="AA147" i="2"/>
  <c r="AB147" i="2"/>
  <c r="AC147" i="2"/>
  <c r="AD147" i="2"/>
  <c r="AE147" i="2"/>
  <c r="AF147" i="2"/>
  <c r="AH147" i="2"/>
  <c r="AI147" i="2"/>
  <c r="AJ147" i="2"/>
  <c r="AK147" i="2"/>
  <c r="AL147" i="2"/>
  <c r="AN147" i="2"/>
  <c r="AO147" i="2"/>
  <c r="AP147" i="2"/>
  <c r="AQ147" i="2"/>
  <c r="AR147" i="2"/>
  <c r="AS147" i="2"/>
  <c r="AT147" i="2"/>
  <c r="AU147" i="2"/>
  <c r="AV147" i="2"/>
  <c r="AX147" i="2"/>
  <c r="AY147" i="2"/>
  <c r="AZ147" i="2"/>
  <c r="BA147" i="2"/>
  <c r="C148" i="2"/>
  <c r="D148" i="2"/>
  <c r="E148" i="2"/>
  <c r="F148" i="2"/>
  <c r="G148" i="2"/>
  <c r="H148" i="2"/>
  <c r="I148" i="2"/>
  <c r="J148" i="2"/>
  <c r="L148" i="2"/>
  <c r="M148" i="2"/>
  <c r="N148" i="2"/>
  <c r="O148" i="2"/>
  <c r="P148" i="2"/>
  <c r="Q148" i="2"/>
  <c r="R148" i="2"/>
  <c r="S148" i="2"/>
  <c r="T148" i="2"/>
  <c r="U148" i="2"/>
  <c r="W148" i="2"/>
  <c r="X148" i="2"/>
  <c r="Y148" i="2"/>
  <c r="Z148" i="2"/>
  <c r="AA148" i="2"/>
  <c r="AB148" i="2"/>
  <c r="AC148" i="2"/>
  <c r="AD148" i="2"/>
  <c r="AE148" i="2"/>
  <c r="AF148" i="2"/>
  <c r="AH148" i="2"/>
  <c r="AI148" i="2"/>
  <c r="AJ148" i="2"/>
  <c r="AK148" i="2"/>
  <c r="AL148" i="2"/>
  <c r="AN148" i="2"/>
  <c r="AO148" i="2"/>
  <c r="AP148" i="2"/>
  <c r="AQ148" i="2"/>
  <c r="AR148" i="2"/>
  <c r="AS148" i="2"/>
  <c r="AT148" i="2"/>
  <c r="AU148" i="2"/>
  <c r="AV148" i="2"/>
  <c r="AX148" i="2"/>
  <c r="AY148" i="2"/>
  <c r="AZ148" i="2"/>
  <c r="BA148" i="2"/>
  <c r="C149" i="2"/>
  <c r="D149" i="2"/>
  <c r="E149" i="2"/>
  <c r="F149" i="2"/>
  <c r="G149" i="2"/>
  <c r="H149" i="2"/>
  <c r="I149" i="2"/>
  <c r="J149" i="2"/>
  <c r="L149" i="2"/>
  <c r="M149" i="2"/>
  <c r="N149" i="2"/>
  <c r="O149" i="2"/>
  <c r="P149" i="2"/>
  <c r="Q149" i="2"/>
  <c r="R149" i="2"/>
  <c r="S149" i="2"/>
  <c r="T149" i="2"/>
  <c r="U149" i="2"/>
  <c r="W149" i="2"/>
  <c r="X149" i="2"/>
  <c r="Y149" i="2"/>
  <c r="Z149" i="2"/>
  <c r="AA149" i="2"/>
  <c r="AB149" i="2"/>
  <c r="AC149" i="2"/>
  <c r="AD149" i="2"/>
  <c r="AE149" i="2"/>
  <c r="AF149" i="2"/>
  <c r="AH149" i="2"/>
  <c r="AI149" i="2"/>
  <c r="AJ149" i="2"/>
  <c r="AK149" i="2"/>
  <c r="AL149" i="2"/>
  <c r="AN149" i="2"/>
  <c r="AO149" i="2"/>
  <c r="AP149" i="2"/>
  <c r="AQ149" i="2"/>
  <c r="AR149" i="2"/>
  <c r="AS149" i="2"/>
  <c r="AT149" i="2"/>
  <c r="AU149" i="2"/>
  <c r="AV149" i="2"/>
  <c r="AX149" i="2"/>
  <c r="AY149" i="2"/>
  <c r="AZ149" i="2"/>
  <c r="BA149" i="2"/>
  <c r="C150" i="2"/>
  <c r="D150" i="2"/>
  <c r="E150" i="2"/>
  <c r="F150" i="2"/>
  <c r="G150" i="2"/>
  <c r="H150" i="2"/>
  <c r="I150" i="2"/>
  <c r="J150" i="2"/>
  <c r="L150" i="2"/>
  <c r="M150" i="2"/>
  <c r="N150" i="2"/>
  <c r="O150" i="2"/>
  <c r="P150" i="2"/>
  <c r="Q150" i="2"/>
  <c r="R150" i="2"/>
  <c r="S150" i="2"/>
  <c r="T150" i="2"/>
  <c r="U150" i="2"/>
  <c r="W150" i="2"/>
  <c r="X150" i="2"/>
  <c r="Y150" i="2"/>
  <c r="Z150" i="2"/>
  <c r="AA150" i="2"/>
  <c r="AB150" i="2"/>
  <c r="AC150" i="2"/>
  <c r="AD150" i="2"/>
  <c r="AE150" i="2"/>
  <c r="AF150" i="2"/>
  <c r="AH150" i="2"/>
  <c r="AI150" i="2"/>
  <c r="AJ150" i="2"/>
  <c r="AK150" i="2"/>
  <c r="AL150" i="2"/>
  <c r="AN150" i="2"/>
  <c r="AO150" i="2"/>
  <c r="AP150" i="2"/>
  <c r="AQ150" i="2"/>
  <c r="AR150" i="2"/>
  <c r="AS150" i="2"/>
  <c r="AT150" i="2"/>
  <c r="AU150" i="2"/>
  <c r="AV150" i="2"/>
  <c r="AX150" i="2"/>
  <c r="AY150" i="2"/>
  <c r="AZ150" i="2"/>
  <c r="BA150" i="2"/>
  <c r="C151" i="2"/>
  <c r="D151" i="2"/>
  <c r="E151" i="2"/>
  <c r="F151" i="2"/>
  <c r="G151" i="2"/>
  <c r="H151" i="2"/>
  <c r="I151" i="2"/>
  <c r="J151" i="2"/>
  <c r="L151" i="2"/>
  <c r="M151" i="2"/>
  <c r="N151" i="2"/>
  <c r="O151" i="2"/>
  <c r="P151" i="2"/>
  <c r="Q151" i="2"/>
  <c r="R151" i="2"/>
  <c r="S151" i="2"/>
  <c r="T151" i="2"/>
  <c r="U151" i="2"/>
  <c r="W151" i="2"/>
  <c r="X151" i="2"/>
  <c r="Y151" i="2"/>
  <c r="Z151" i="2"/>
  <c r="AA151" i="2"/>
  <c r="AB151" i="2"/>
  <c r="AC151" i="2"/>
  <c r="AD151" i="2"/>
  <c r="AE151" i="2"/>
  <c r="AF151" i="2"/>
  <c r="AH151" i="2"/>
  <c r="AI151" i="2"/>
  <c r="AJ151" i="2"/>
  <c r="AK151" i="2"/>
  <c r="AL151" i="2"/>
  <c r="AN151" i="2"/>
  <c r="AO151" i="2"/>
  <c r="AP151" i="2"/>
  <c r="AQ151" i="2"/>
  <c r="AR151" i="2"/>
  <c r="AS151" i="2"/>
  <c r="AT151" i="2"/>
  <c r="AU151" i="2"/>
  <c r="AV151" i="2"/>
  <c r="AX151" i="2"/>
  <c r="AY151" i="2"/>
  <c r="AZ151" i="2"/>
  <c r="BA151" i="2"/>
  <c r="C152" i="2"/>
  <c r="D152" i="2"/>
  <c r="E152" i="2"/>
  <c r="F152" i="2"/>
  <c r="G152" i="2"/>
  <c r="H152" i="2"/>
  <c r="I152" i="2"/>
  <c r="J152" i="2"/>
  <c r="L152" i="2"/>
  <c r="M152" i="2"/>
  <c r="N152" i="2"/>
  <c r="O152" i="2"/>
  <c r="P152" i="2"/>
  <c r="Q152" i="2"/>
  <c r="R152" i="2"/>
  <c r="S152" i="2"/>
  <c r="T152" i="2"/>
  <c r="U152" i="2"/>
  <c r="W152" i="2"/>
  <c r="X152" i="2"/>
  <c r="Y152" i="2"/>
  <c r="Z152" i="2"/>
  <c r="AA152" i="2"/>
  <c r="AB152" i="2"/>
  <c r="AC152" i="2"/>
  <c r="AD152" i="2"/>
  <c r="AE152" i="2"/>
  <c r="AF152" i="2"/>
  <c r="AH152" i="2"/>
  <c r="AI152" i="2"/>
  <c r="AJ152" i="2"/>
  <c r="AK152" i="2"/>
  <c r="AL152" i="2"/>
  <c r="AN152" i="2"/>
  <c r="AO152" i="2"/>
  <c r="AP152" i="2"/>
  <c r="AQ152" i="2"/>
  <c r="AR152" i="2"/>
  <c r="AS152" i="2"/>
  <c r="AT152" i="2"/>
  <c r="AU152" i="2"/>
  <c r="AV152" i="2"/>
  <c r="AX152" i="2"/>
  <c r="AY152" i="2"/>
  <c r="AZ152" i="2"/>
  <c r="BA152" i="2"/>
  <c r="C153" i="2"/>
  <c r="D153" i="2"/>
  <c r="E153" i="2"/>
  <c r="F153" i="2"/>
  <c r="G153" i="2"/>
  <c r="H153" i="2"/>
  <c r="I153" i="2"/>
  <c r="J153" i="2"/>
  <c r="L153" i="2"/>
  <c r="M153" i="2"/>
  <c r="N153" i="2"/>
  <c r="O153" i="2"/>
  <c r="P153" i="2"/>
  <c r="Q153" i="2"/>
  <c r="R153" i="2"/>
  <c r="S153" i="2"/>
  <c r="T153" i="2"/>
  <c r="U153" i="2"/>
  <c r="W153" i="2"/>
  <c r="X153" i="2"/>
  <c r="Y153" i="2"/>
  <c r="Z153" i="2"/>
  <c r="AA153" i="2"/>
  <c r="AB153" i="2"/>
  <c r="AC153" i="2"/>
  <c r="AD153" i="2"/>
  <c r="AE153" i="2"/>
  <c r="AF153" i="2"/>
  <c r="AH153" i="2"/>
  <c r="AI153" i="2"/>
  <c r="AJ153" i="2"/>
  <c r="AK153" i="2"/>
  <c r="AL153" i="2"/>
  <c r="AN153" i="2"/>
  <c r="AO153" i="2"/>
  <c r="AP153" i="2"/>
  <c r="AQ153" i="2"/>
  <c r="AR153" i="2"/>
  <c r="AS153" i="2"/>
  <c r="AT153" i="2"/>
  <c r="AU153" i="2"/>
  <c r="AV153" i="2"/>
  <c r="AX153" i="2"/>
  <c r="AY153" i="2"/>
  <c r="AZ153" i="2"/>
  <c r="BA153" i="2"/>
  <c r="C154" i="2"/>
  <c r="D154" i="2"/>
  <c r="E154" i="2"/>
  <c r="F154" i="2"/>
  <c r="G154" i="2"/>
  <c r="H154" i="2"/>
  <c r="I154" i="2"/>
  <c r="J154" i="2"/>
  <c r="L154" i="2"/>
  <c r="M154" i="2"/>
  <c r="N154" i="2"/>
  <c r="O154" i="2"/>
  <c r="P154" i="2"/>
  <c r="Q154" i="2"/>
  <c r="R154" i="2"/>
  <c r="S154" i="2"/>
  <c r="T154" i="2"/>
  <c r="U154" i="2"/>
  <c r="W154" i="2"/>
  <c r="X154" i="2"/>
  <c r="Y154" i="2"/>
  <c r="Z154" i="2"/>
  <c r="AA154" i="2"/>
  <c r="AB154" i="2"/>
  <c r="AC154" i="2"/>
  <c r="AD154" i="2"/>
  <c r="AE154" i="2"/>
  <c r="AF154" i="2"/>
  <c r="AH154" i="2"/>
  <c r="AI154" i="2"/>
  <c r="AJ154" i="2"/>
  <c r="AK154" i="2"/>
  <c r="AL154" i="2"/>
  <c r="AN154" i="2"/>
  <c r="AO154" i="2"/>
  <c r="AP154" i="2"/>
  <c r="AQ154" i="2"/>
  <c r="AR154" i="2"/>
  <c r="AS154" i="2"/>
  <c r="AT154" i="2"/>
  <c r="AU154" i="2"/>
  <c r="AV154" i="2"/>
  <c r="AX154" i="2"/>
  <c r="AY154" i="2"/>
  <c r="AZ154" i="2"/>
  <c r="BA154" i="2"/>
  <c r="C155" i="2"/>
  <c r="D155" i="2"/>
  <c r="E155" i="2"/>
  <c r="F155" i="2"/>
  <c r="G155" i="2"/>
  <c r="H155" i="2"/>
  <c r="I155" i="2"/>
  <c r="J155" i="2"/>
  <c r="L155" i="2"/>
  <c r="M155" i="2"/>
  <c r="N155" i="2"/>
  <c r="O155" i="2"/>
  <c r="P155" i="2"/>
  <c r="Q155" i="2"/>
  <c r="R155" i="2"/>
  <c r="S155" i="2"/>
  <c r="T155" i="2"/>
  <c r="U155" i="2"/>
  <c r="W155" i="2"/>
  <c r="X155" i="2"/>
  <c r="Y155" i="2"/>
  <c r="Z155" i="2"/>
  <c r="AA155" i="2"/>
  <c r="AB155" i="2"/>
  <c r="AC155" i="2"/>
  <c r="AD155" i="2"/>
  <c r="AE155" i="2"/>
  <c r="AF155" i="2"/>
  <c r="AH155" i="2"/>
  <c r="AI155" i="2"/>
  <c r="AJ155" i="2"/>
  <c r="AK155" i="2"/>
  <c r="AL155" i="2"/>
  <c r="AN155" i="2"/>
  <c r="AO155" i="2"/>
  <c r="AP155" i="2"/>
  <c r="AQ155" i="2"/>
  <c r="AR155" i="2"/>
  <c r="AS155" i="2"/>
  <c r="AT155" i="2"/>
  <c r="AU155" i="2"/>
  <c r="AV155" i="2"/>
  <c r="AX155" i="2"/>
  <c r="AY155" i="2"/>
  <c r="AZ155" i="2"/>
  <c r="BA155" i="2"/>
  <c r="C156" i="2"/>
  <c r="D156" i="2"/>
  <c r="E156" i="2"/>
  <c r="F156" i="2"/>
  <c r="G156" i="2"/>
  <c r="H156" i="2"/>
  <c r="I156" i="2"/>
  <c r="J156" i="2"/>
  <c r="L156" i="2"/>
  <c r="M156" i="2"/>
  <c r="N156" i="2"/>
  <c r="O156" i="2"/>
  <c r="P156" i="2"/>
  <c r="Q156" i="2"/>
  <c r="R156" i="2"/>
  <c r="S156" i="2"/>
  <c r="T156" i="2"/>
  <c r="U156" i="2"/>
  <c r="W156" i="2"/>
  <c r="X156" i="2"/>
  <c r="Y156" i="2"/>
  <c r="Z156" i="2"/>
  <c r="AA156" i="2"/>
  <c r="AB156" i="2"/>
  <c r="AC156" i="2"/>
  <c r="AD156" i="2"/>
  <c r="AE156" i="2"/>
  <c r="AF156" i="2"/>
  <c r="AH156" i="2"/>
  <c r="AI156" i="2"/>
  <c r="AJ156" i="2"/>
  <c r="AK156" i="2"/>
  <c r="AL156" i="2"/>
  <c r="AN156" i="2"/>
  <c r="AO156" i="2"/>
  <c r="AP156" i="2"/>
  <c r="AQ156" i="2"/>
  <c r="AR156" i="2"/>
  <c r="AS156" i="2"/>
  <c r="AT156" i="2"/>
  <c r="AU156" i="2"/>
  <c r="AV156" i="2"/>
  <c r="AX156" i="2"/>
  <c r="AY156" i="2"/>
  <c r="AZ156" i="2"/>
  <c r="BA156" i="2"/>
  <c r="C157" i="2"/>
  <c r="D157" i="2"/>
  <c r="E157" i="2"/>
  <c r="F157" i="2"/>
  <c r="G157" i="2"/>
  <c r="H157" i="2"/>
  <c r="I157" i="2"/>
  <c r="J157" i="2"/>
  <c r="L157" i="2"/>
  <c r="M157" i="2"/>
  <c r="N157" i="2"/>
  <c r="O157" i="2"/>
  <c r="P157" i="2"/>
  <c r="Q157" i="2"/>
  <c r="R157" i="2"/>
  <c r="S157" i="2"/>
  <c r="T157" i="2"/>
  <c r="U157" i="2"/>
  <c r="W157" i="2"/>
  <c r="X157" i="2"/>
  <c r="Y157" i="2"/>
  <c r="Z157" i="2"/>
  <c r="AA157" i="2"/>
  <c r="AB157" i="2"/>
  <c r="AC157" i="2"/>
  <c r="AD157" i="2"/>
  <c r="AE157" i="2"/>
  <c r="AF157" i="2"/>
  <c r="AH157" i="2"/>
  <c r="AI157" i="2"/>
  <c r="AJ157" i="2"/>
  <c r="AK157" i="2"/>
  <c r="AL157" i="2"/>
  <c r="AN157" i="2"/>
  <c r="AO157" i="2"/>
  <c r="AP157" i="2"/>
  <c r="AQ157" i="2"/>
  <c r="AR157" i="2"/>
  <c r="AS157" i="2"/>
  <c r="AT157" i="2"/>
  <c r="AU157" i="2"/>
  <c r="AV157" i="2"/>
  <c r="AX157" i="2"/>
  <c r="AY157" i="2"/>
  <c r="AZ157" i="2"/>
  <c r="BA157" i="2"/>
  <c r="C158" i="2"/>
  <c r="D158" i="2"/>
  <c r="E158" i="2"/>
  <c r="F158" i="2"/>
  <c r="G158" i="2"/>
  <c r="H158" i="2"/>
  <c r="I158" i="2"/>
  <c r="J158" i="2"/>
  <c r="L158" i="2"/>
  <c r="M158" i="2"/>
  <c r="N158" i="2"/>
  <c r="O158" i="2"/>
  <c r="P158" i="2"/>
  <c r="Q158" i="2"/>
  <c r="R158" i="2"/>
  <c r="S158" i="2"/>
  <c r="T158" i="2"/>
  <c r="U158" i="2"/>
  <c r="W158" i="2"/>
  <c r="X158" i="2"/>
  <c r="Y158" i="2"/>
  <c r="Z158" i="2"/>
  <c r="AA158" i="2"/>
  <c r="AB158" i="2"/>
  <c r="AC158" i="2"/>
  <c r="AD158" i="2"/>
  <c r="AE158" i="2"/>
  <c r="AF158" i="2"/>
  <c r="AH158" i="2"/>
  <c r="AI158" i="2"/>
  <c r="AJ158" i="2"/>
  <c r="AK158" i="2"/>
  <c r="AL158" i="2"/>
  <c r="AN158" i="2"/>
  <c r="AO158" i="2"/>
  <c r="AP158" i="2"/>
  <c r="AQ158" i="2"/>
  <c r="AR158" i="2"/>
  <c r="AS158" i="2"/>
  <c r="AT158" i="2"/>
  <c r="AU158" i="2"/>
  <c r="AV158" i="2"/>
  <c r="AX158" i="2"/>
  <c r="AY158" i="2"/>
  <c r="AZ158" i="2"/>
  <c r="BA158" i="2"/>
  <c r="C159" i="2"/>
  <c r="D159" i="2"/>
  <c r="E159" i="2"/>
  <c r="F159" i="2"/>
  <c r="G159" i="2"/>
  <c r="H159" i="2"/>
  <c r="I159" i="2"/>
  <c r="J159" i="2"/>
  <c r="L159" i="2"/>
  <c r="M159" i="2"/>
  <c r="N159" i="2"/>
  <c r="O159" i="2"/>
  <c r="P159" i="2"/>
  <c r="Q159" i="2"/>
  <c r="R159" i="2"/>
  <c r="S159" i="2"/>
  <c r="T159" i="2"/>
  <c r="U159" i="2"/>
  <c r="W159" i="2"/>
  <c r="X159" i="2"/>
  <c r="Y159" i="2"/>
  <c r="Z159" i="2"/>
  <c r="AA159" i="2"/>
  <c r="AB159" i="2"/>
  <c r="AC159" i="2"/>
  <c r="AD159" i="2"/>
  <c r="AE159" i="2"/>
  <c r="AF159" i="2"/>
  <c r="AH159" i="2"/>
  <c r="AI159" i="2"/>
  <c r="AJ159" i="2"/>
  <c r="AK159" i="2"/>
  <c r="AL159" i="2"/>
  <c r="AN159" i="2"/>
  <c r="AO159" i="2"/>
  <c r="AP159" i="2"/>
  <c r="AQ159" i="2"/>
  <c r="AR159" i="2"/>
  <c r="AS159" i="2"/>
  <c r="AT159" i="2"/>
  <c r="AU159" i="2"/>
  <c r="AV159" i="2"/>
  <c r="AX159" i="2"/>
  <c r="AY159" i="2"/>
  <c r="AZ159" i="2"/>
  <c r="BA159" i="2"/>
  <c r="C160" i="2"/>
  <c r="D160" i="2"/>
  <c r="E160" i="2"/>
  <c r="F160" i="2"/>
  <c r="G160" i="2"/>
  <c r="H160" i="2"/>
  <c r="I160" i="2"/>
  <c r="J160" i="2"/>
  <c r="L160" i="2"/>
  <c r="M160" i="2"/>
  <c r="N160" i="2"/>
  <c r="O160" i="2"/>
  <c r="P160" i="2"/>
  <c r="Q160" i="2"/>
  <c r="R160" i="2"/>
  <c r="S160" i="2"/>
  <c r="T160" i="2"/>
  <c r="U160" i="2"/>
  <c r="W160" i="2"/>
  <c r="X160" i="2"/>
  <c r="Y160" i="2"/>
  <c r="Z160" i="2"/>
  <c r="AA160" i="2"/>
  <c r="AB160" i="2"/>
  <c r="AC160" i="2"/>
  <c r="AD160" i="2"/>
  <c r="AE160" i="2"/>
  <c r="AF160" i="2"/>
  <c r="AH160" i="2"/>
  <c r="AI160" i="2"/>
  <c r="AJ160" i="2"/>
  <c r="AK160" i="2"/>
  <c r="AL160" i="2"/>
  <c r="AN160" i="2"/>
  <c r="AO160" i="2"/>
  <c r="AP160" i="2"/>
  <c r="AQ160" i="2"/>
  <c r="AR160" i="2"/>
  <c r="AS160" i="2"/>
  <c r="AT160" i="2"/>
  <c r="AU160" i="2"/>
  <c r="AV160" i="2"/>
  <c r="AX160" i="2"/>
  <c r="AY160" i="2"/>
  <c r="AZ160" i="2"/>
  <c r="BA160" i="2"/>
  <c r="C161" i="2"/>
  <c r="D161" i="2"/>
  <c r="E161" i="2"/>
  <c r="F161" i="2"/>
  <c r="G161" i="2"/>
  <c r="H161" i="2"/>
  <c r="I161" i="2"/>
  <c r="J161" i="2"/>
  <c r="L161" i="2"/>
  <c r="M161" i="2"/>
  <c r="N161" i="2"/>
  <c r="O161" i="2"/>
  <c r="P161" i="2"/>
  <c r="Q161" i="2"/>
  <c r="R161" i="2"/>
  <c r="S161" i="2"/>
  <c r="T161" i="2"/>
  <c r="U161" i="2"/>
  <c r="W161" i="2"/>
  <c r="X161" i="2"/>
  <c r="Y161" i="2"/>
  <c r="Z161" i="2"/>
  <c r="AA161" i="2"/>
  <c r="AB161" i="2"/>
  <c r="AC161" i="2"/>
  <c r="AD161" i="2"/>
  <c r="AE161" i="2"/>
  <c r="AF161" i="2"/>
  <c r="AH161" i="2"/>
  <c r="AI161" i="2"/>
  <c r="AJ161" i="2"/>
  <c r="AK161" i="2"/>
  <c r="AL161" i="2"/>
  <c r="AN161" i="2"/>
  <c r="AO161" i="2"/>
  <c r="AP161" i="2"/>
  <c r="AQ161" i="2"/>
  <c r="AR161" i="2"/>
  <c r="AS161" i="2"/>
  <c r="AT161" i="2"/>
  <c r="AU161" i="2"/>
  <c r="AV161" i="2"/>
  <c r="AX161" i="2"/>
  <c r="AY161" i="2"/>
  <c r="AZ161" i="2"/>
  <c r="BA161" i="2"/>
  <c r="C162" i="2"/>
  <c r="D162" i="2"/>
  <c r="E162" i="2"/>
  <c r="F162" i="2"/>
  <c r="G162" i="2"/>
  <c r="H162" i="2"/>
  <c r="I162" i="2"/>
  <c r="J162" i="2"/>
  <c r="L162" i="2"/>
  <c r="M162" i="2"/>
  <c r="N162" i="2"/>
  <c r="O162" i="2"/>
  <c r="P162" i="2"/>
  <c r="Q162" i="2"/>
  <c r="R162" i="2"/>
  <c r="S162" i="2"/>
  <c r="T162" i="2"/>
  <c r="U162" i="2"/>
  <c r="W162" i="2"/>
  <c r="X162" i="2"/>
  <c r="Y162" i="2"/>
  <c r="Z162" i="2"/>
  <c r="AA162" i="2"/>
  <c r="AB162" i="2"/>
  <c r="AC162" i="2"/>
  <c r="AD162" i="2"/>
  <c r="AE162" i="2"/>
  <c r="AF162" i="2"/>
  <c r="AH162" i="2"/>
  <c r="AI162" i="2"/>
  <c r="AJ162" i="2"/>
  <c r="AK162" i="2"/>
  <c r="AL162" i="2"/>
  <c r="AN162" i="2"/>
  <c r="AO162" i="2"/>
  <c r="AP162" i="2"/>
  <c r="AQ162" i="2"/>
  <c r="AR162" i="2"/>
  <c r="AS162" i="2"/>
  <c r="AT162" i="2"/>
  <c r="AU162" i="2"/>
  <c r="AV162" i="2"/>
  <c r="AX162" i="2"/>
  <c r="AY162" i="2"/>
  <c r="AZ162" i="2"/>
  <c r="BA162" i="2"/>
  <c r="C163" i="2"/>
  <c r="D163" i="2"/>
  <c r="E163" i="2"/>
  <c r="F163" i="2"/>
  <c r="G163" i="2"/>
  <c r="H163" i="2"/>
  <c r="I163" i="2"/>
  <c r="J163" i="2"/>
  <c r="L163" i="2"/>
  <c r="M163" i="2"/>
  <c r="N163" i="2"/>
  <c r="O163" i="2"/>
  <c r="P163" i="2"/>
  <c r="Q163" i="2"/>
  <c r="R163" i="2"/>
  <c r="S163" i="2"/>
  <c r="T163" i="2"/>
  <c r="U163" i="2"/>
  <c r="W163" i="2"/>
  <c r="X163" i="2"/>
  <c r="Y163" i="2"/>
  <c r="Z163" i="2"/>
  <c r="AA163" i="2"/>
  <c r="AB163" i="2"/>
  <c r="AC163" i="2"/>
  <c r="AD163" i="2"/>
  <c r="AE163" i="2"/>
  <c r="AF163" i="2"/>
  <c r="AH163" i="2"/>
  <c r="AI163" i="2"/>
  <c r="AJ163" i="2"/>
  <c r="AK163" i="2"/>
  <c r="AL163" i="2"/>
  <c r="AN163" i="2"/>
  <c r="AO163" i="2"/>
  <c r="AP163" i="2"/>
  <c r="AQ163" i="2"/>
  <c r="AR163" i="2"/>
  <c r="AS163" i="2"/>
  <c r="AT163" i="2"/>
  <c r="AU163" i="2"/>
  <c r="AV163" i="2"/>
  <c r="AX163" i="2"/>
  <c r="AY163" i="2"/>
  <c r="AZ163" i="2"/>
  <c r="BA163" i="2"/>
  <c r="C164" i="2"/>
  <c r="D164" i="2"/>
  <c r="E164" i="2"/>
  <c r="F164" i="2"/>
  <c r="G164" i="2"/>
  <c r="H164" i="2"/>
  <c r="I164" i="2"/>
  <c r="J164" i="2"/>
  <c r="L164" i="2"/>
  <c r="M164" i="2"/>
  <c r="N164" i="2"/>
  <c r="O164" i="2"/>
  <c r="P164" i="2"/>
  <c r="Q164" i="2"/>
  <c r="R164" i="2"/>
  <c r="S164" i="2"/>
  <c r="T164" i="2"/>
  <c r="U164" i="2"/>
  <c r="W164" i="2"/>
  <c r="X164" i="2"/>
  <c r="Y164" i="2"/>
  <c r="Z164" i="2"/>
  <c r="AA164" i="2"/>
  <c r="AB164" i="2"/>
  <c r="AC164" i="2"/>
  <c r="AD164" i="2"/>
  <c r="AE164" i="2"/>
  <c r="AF164" i="2"/>
  <c r="AH164" i="2"/>
  <c r="AI164" i="2"/>
  <c r="AJ164" i="2"/>
  <c r="AK164" i="2"/>
  <c r="AL164" i="2"/>
  <c r="AN164" i="2"/>
  <c r="AO164" i="2"/>
  <c r="AP164" i="2"/>
  <c r="AQ164" i="2"/>
  <c r="AR164" i="2"/>
  <c r="AS164" i="2"/>
  <c r="AT164" i="2"/>
  <c r="AU164" i="2"/>
  <c r="AV164" i="2"/>
  <c r="AX164" i="2"/>
  <c r="AY164" i="2"/>
  <c r="AZ164" i="2"/>
  <c r="BA164" i="2"/>
  <c r="C165" i="2"/>
  <c r="D165" i="2"/>
  <c r="E165" i="2"/>
  <c r="F165" i="2"/>
  <c r="G165" i="2"/>
  <c r="H165" i="2"/>
  <c r="I165" i="2"/>
  <c r="J165" i="2"/>
  <c r="L165" i="2"/>
  <c r="M165" i="2"/>
  <c r="N165" i="2"/>
  <c r="O165" i="2"/>
  <c r="P165" i="2"/>
  <c r="Q165" i="2"/>
  <c r="R165" i="2"/>
  <c r="S165" i="2"/>
  <c r="T165" i="2"/>
  <c r="U165" i="2"/>
  <c r="W165" i="2"/>
  <c r="X165" i="2"/>
  <c r="Y165" i="2"/>
  <c r="Z165" i="2"/>
  <c r="AA165" i="2"/>
  <c r="AB165" i="2"/>
  <c r="AC165" i="2"/>
  <c r="AD165" i="2"/>
  <c r="AE165" i="2"/>
  <c r="AF165" i="2"/>
  <c r="AH165" i="2"/>
  <c r="AI165" i="2"/>
  <c r="AJ165" i="2"/>
  <c r="AK165" i="2"/>
  <c r="AL165" i="2"/>
  <c r="AN165" i="2"/>
  <c r="AO165" i="2"/>
  <c r="AP165" i="2"/>
  <c r="AQ165" i="2"/>
  <c r="AR165" i="2"/>
  <c r="AS165" i="2"/>
  <c r="AT165" i="2"/>
  <c r="AU165" i="2"/>
  <c r="AV165" i="2"/>
  <c r="AX165" i="2"/>
  <c r="AY165" i="2"/>
  <c r="AZ165" i="2"/>
  <c r="BA165" i="2"/>
  <c r="C166" i="2"/>
  <c r="D166" i="2"/>
  <c r="E166" i="2"/>
  <c r="F166" i="2"/>
  <c r="G166" i="2"/>
  <c r="H166" i="2"/>
  <c r="I166" i="2"/>
  <c r="J166" i="2"/>
  <c r="L166" i="2"/>
  <c r="M166" i="2"/>
  <c r="N166" i="2"/>
  <c r="O166" i="2"/>
  <c r="P166" i="2"/>
  <c r="Q166" i="2"/>
  <c r="R166" i="2"/>
  <c r="S166" i="2"/>
  <c r="T166" i="2"/>
  <c r="U166" i="2"/>
  <c r="W166" i="2"/>
  <c r="X166" i="2"/>
  <c r="Y166" i="2"/>
  <c r="Z166" i="2"/>
  <c r="AA166" i="2"/>
  <c r="AB166" i="2"/>
  <c r="AC166" i="2"/>
  <c r="AD166" i="2"/>
  <c r="AE166" i="2"/>
  <c r="AF166" i="2"/>
  <c r="AH166" i="2"/>
  <c r="AI166" i="2"/>
  <c r="AJ166" i="2"/>
  <c r="AK166" i="2"/>
  <c r="AL166" i="2"/>
  <c r="AN166" i="2"/>
  <c r="AO166" i="2"/>
  <c r="AP166" i="2"/>
  <c r="AQ166" i="2"/>
  <c r="AR166" i="2"/>
  <c r="AS166" i="2"/>
  <c r="AT166" i="2"/>
  <c r="AU166" i="2"/>
  <c r="AV166" i="2"/>
  <c r="AX166" i="2"/>
  <c r="AY166" i="2"/>
  <c r="AZ166" i="2"/>
  <c r="BA166" i="2"/>
  <c r="C167" i="2"/>
  <c r="D167" i="2"/>
  <c r="E167" i="2"/>
  <c r="F167" i="2"/>
  <c r="G167" i="2"/>
  <c r="H167" i="2"/>
  <c r="I167" i="2"/>
  <c r="J167" i="2"/>
  <c r="L167" i="2"/>
  <c r="M167" i="2"/>
  <c r="N167" i="2"/>
  <c r="O167" i="2"/>
  <c r="P167" i="2"/>
  <c r="Q167" i="2"/>
  <c r="R167" i="2"/>
  <c r="S167" i="2"/>
  <c r="T167" i="2"/>
  <c r="U167" i="2"/>
  <c r="W167" i="2"/>
  <c r="X167" i="2"/>
  <c r="Y167" i="2"/>
  <c r="Z167" i="2"/>
  <c r="AA167" i="2"/>
  <c r="AB167" i="2"/>
  <c r="AC167" i="2"/>
  <c r="AD167" i="2"/>
  <c r="AE167" i="2"/>
  <c r="AF167" i="2"/>
  <c r="AH167" i="2"/>
  <c r="AI167" i="2"/>
  <c r="AJ167" i="2"/>
  <c r="AK167" i="2"/>
  <c r="AL167" i="2"/>
  <c r="AN167" i="2"/>
  <c r="AO167" i="2"/>
  <c r="AP167" i="2"/>
  <c r="AQ167" i="2"/>
  <c r="AR167" i="2"/>
  <c r="AS167" i="2"/>
  <c r="AT167" i="2"/>
  <c r="AU167" i="2"/>
  <c r="AV167" i="2"/>
  <c r="AX167" i="2"/>
  <c r="AY167" i="2"/>
  <c r="AZ167" i="2"/>
  <c r="BA167" i="2"/>
  <c r="C168" i="2"/>
  <c r="D168" i="2"/>
  <c r="E168" i="2"/>
  <c r="F168" i="2"/>
  <c r="G168" i="2"/>
  <c r="H168" i="2"/>
  <c r="I168" i="2"/>
  <c r="J168" i="2"/>
  <c r="L168" i="2"/>
  <c r="M168" i="2"/>
  <c r="N168" i="2"/>
  <c r="O168" i="2"/>
  <c r="P168" i="2"/>
  <c r="Q168" i="2"/>
  <c r="R168" i="2"/>
  <c r="S168" i="2"/>
  <c r="T168" i="2"/>
  <c r="U168" i="2"/>
  <c r="W168" i="2"/>
  <c r="X168" i="2"/>
  <c r="Y168" i="2"/>
  <c r="Z168" i="2"/>
  <c r="AA168" i="2"/>
  <c r="AB168" i="2"/>
  <c r="AC168" i="2"/>
  <c r="AD168" i="2"/>
  <c r="AE168" i="2"/>
  <c r="AF168" i="2"/>
  <c r="AH168" i="2"/>
  <c r="AI168" i="2"/>
  <c r="AJ168" i="2"/>
  <c r="AK168" i="2"/>
  <c r="AL168" i="2"/>
  <c r="AN168" i="2"/>
  <c r="AO168" i="2"/>
  <c r="AP168" i="2"/>
  <c r="AQ168" i="2"/>
  <c r="AR168" i="2"/>
  <c r="AS168" i="2"/>
  <c r="AT168" i="2"/>
  <c r="AU168" i="2"/>
  <c r="AV168" i="2"/>
  <c r="AX168" i="2"/>
  <c r="AY168" i="2"/>
  <c r="AZ168" i="2"/>
  <c r="BA168" i="2"/>
  <c r="C169" i="2"/>
  <c r="D169" i="2"/>
  <c r="E169" i="2"/>
  <c r="F169" i="2"/>
  <c r="G169" i="2"/>
  <c r="H169" i="2"/>
  <c r="I169" i="2"/>
  <c r="J169" i="2"/>
  <c r="L169" i="2"/>
  <c r="M169" i="2"/>
  <c r="N169" i="2"/>
  <c r="O169" i="2"/>
  <c r="P169" i="2"/>
  <c r="Q169" i="2"/>
  <c r="R169" i="2"/>
  <c r="S169" i="2"/>
  <c r="T169" i="2"/>
  <c r="U169" i="2"/>
  <c r="W169" i="2"/>
  <c r="X169" i="2"/>
  <c r="Y169" i="2"/>
  <c r="Z169" i="2"/>
  <c r="AA169" i="2"/>
  <c r="AB169" i="2"/>
  <c r="AC169" i="2"/>
  <c r="AD169" i="2"/>
  <c r="AE169" i="2"/>
  <c r="AF169" i="2"/>
  <c r="AH169" i="2"/>
  <c r="AI169" i="2"/>
  <c r="AJ169" i="2"/>
  <c r="AK169" i="2"/>
  <c r="AL169" i="2"/>
  <c r="AN169" i="2"/>
  <c r="AO169" i="2"/>
  <c r="AP169" i="2"/>
  <c r="AQ169" i="2"/>
  <c r="AR169" i="2"/>
  <c r="AS169" i="2"/>
  <c r="AT169" i="2"/>
  <c r="AU169" i="2"/>
  <c r="AV169" i="2"/>
  <c r="AX169" i="2"/>
  <c r="AY169" i="2"/>
  <c r="AZ169" i="2"/>
  <c r="BA169" i="2"/>
  <c r="C170" i="2"/>
  <c r="D170" i="2"/>
  <c r="E170" i="2"/>
  <c r="F170" i="2"/>
  <c r="G170" i="2"/>
  <c r="H170" i="2"/>
  <c r="I170" i="2"/>
  <c r="J170" i="2"/>
  <c r="L170" i="2"/>
  <c r="M170" i="2"/>
  <c r="N170" i="2"/>
  <c r="O170" i="2"/>
  <c r="P170" i="2"/>
  <c r="Q170" i="2"/>
  <c r="R170" i="2"/>
  <c r="S170" i="2"/>
  <c r="T170" i="2"/>
  <c r="U170" i="2"/>
  <c r="W170" i="2"/>
  <c r="X170" i="2"/>
  <c r="Y170" i="2"/>
  <c r="Z170" i="2"/>
  <c r="AA170" i="2"/>
  <c r="AB170" i="2"/>
  <c r="AC170" i="2"/>
  <c r="AD170" i="2"/>
  <c r="AE170" i="2"/>
  <c r="AF170" i="2"/>
  <c r="AH170" i="2"/>
  <c r="AI170" i="2"/>
  <c r="AJ170" i="2"/>
  <c r="AK170" i="2"/>
  <c r="AL170" i="2"/>
  <c r="AN170" i="2"/>
  <c r="AO170" i="2"/>
  <c r="AP170" i="2"/>
  <c r="AQ170" i="2"/>
  <c r="AR170" i="2"/>
  <c r="AS170" i="2"/>
  <c r="AT170" i="2"/>
  <c r="AU170" i="2"/>
  <c r="AV170" i="2"/>
  <c r="AX170" i="2"/>
  <c r="AY170" i="2"/>
  <c r="AZ170" i="2"/>
  <c r="BA170" i="2"/>
  <c r="C171" i="2"/>
  <c r="D171" i="2"/>
  <c r="E171" i="2"/>
  <c r="F171" i="2"/>
  <c r="G171" i="2"/>
  <c r="H171" i="2"/>
  <c r="I171" i="2"/>
  <c r="J171" i="2"/>
  <c r="L171" i="2"/>
  <c r="M171" i="2"/>
  <c r="N171" i="2"/>
  <c r="O171" i="2"/>
  <c r="P171" i="2"/>
  <c r="Q171" i="2"/>
  <c r="R171" i="2"/>
  <c r="S171" i="2"/>
  <c r="T171" i="2"/>
  <c r="U171" i="2"/>
  <c r="W171" i="2"/>
  <c r="X171" i="2"/>
  <c r="Y171" i="2"/>
  <c r="Z171" i="2"/>
  <c r="AA171" i="2"/>
  <c r="AB171" i="2"/>
  <c r="AC171" i="2"/>
  <c r="AD171" i="2"/>
  <c r="AE171" i="2"/>
  <c r="AF171" i="2"/>
  <c r="AH171" i="2"/>
  <c r="AI171" i="2"/>
  <c r="AJ171" i="2"/>
  <c r="AK171" i="2"/>
  <c r="AL171" i="2"/>
  <c r="AN171" i="2"/>
  <c r="AO171" i="2"/>
  <c r="AP171" i="2"/>
  <c r="AQ171" i="2"/>
  <c r="AR171" i="2"/>
  <c r="AS171" i="2"/>
  <c r="AT171" i="2"/>
  <c r="AU171" i="2"/>
  <c r="AV171" i="2"/>
  <c r="AX171" i="2"/>
  <c r="AY171" i="2"/>
  <c r="AZ171" i="2"/>
  <c r="BA171" i="2"/>
  <c r="C172" i="2"/>
  <c r="D172" i="2"/>
  <c r="E172" i="2"/>
  <c r="F172" i="2"/>
  <c r="G172" i="2"/>
  <c r="H172" i="2"/>
  <c r="I172" i="2"/>
  <c r="J172" i="2"/>
  <c r="L172" i="2"/>
  <c r="M172" i="2"/>
  <c r="N172" i="2"/>
  <c r="O172" i="2"/>
  <c r="P172" i="2"/>
  <c r="Q172" i="2"/>
  <c r="R172" i="2"/>
  <c r="S172" i="2"/>
  <c r="T172" i="2"/>
  <c r="U172" i="2"/>
  <c r="W172" i="2"/>
  <c r="X172" i="2"/>
  <c r="Y172" i="2"/>
  <c r="Z172" i="2"/>
  <c r="AA172" i="2"/>
  <c r="AB172" i="2"/>
  <c r="AC172" i="2"/>
  <c r="AD172" i="2"/>
  <c r="AE172" i="2"/>
  <c r="AF172" i="2"/>
  <c r="AH172" i="2"/>
  <c r="AI172" i="2"/>
  <c r="AJ172" i="2"/>
  <c r="AK172" i="2"/>
  <c r="AL172" i="2"/>
  <c r="AN172" i="2"/>
  <c r="AO172" i="2"/>
  <c r="AP172" i="2"/>
  <c r="AQ172" i="2"/>
  <c r="AR172" i="2"/>
  <c r="AS172" i="2"/>
  <c r="AT172" i="2"/>
  <c r="AU172" i="2"/>
  <c r="AV172" i="2"/>
  <c r="AX172" i="2"/>
  <c r="AY172" i="2"/>
  <c r="AZ172" i="2"/>
  <c r="BA172" i="2"/>
  <c r="C173" i="2"/>
  <c r="D173" i="2"/>
  <c r="E173" i="2"/>
  <c r="F173" i="2"/>
  <c r="G173" i="2"/>
  <c r="H173" i="2"/>
  <c r="I173" i="2"/>
  <c r="J173" i="2"/>
  <c r="L173" i="2"/>
  <c r="M173" i="2"/>
  <c r="N173" i="2"/>
  <c r="O173" i="2"/>
  <c r="P173" i="2"/>
  <c r="Q173" i="2"/>
  <c r="R173" i="2"/>
  <c r="S173" i="2"/>
  <c r="T173" i="2"/>
  <c r="U173" i="2"/>
  <c r="W173" i="2"/>
  <c r="X173" i="2"/>
  <c r="Y173" i="2"/>
  <c r="Z173" i="2"/>
  <c r="AA173" i="2"/>
  <c r="AB173" i="2"/>
  <c r="AC173" i="2"/>
  <c r="AD173" i="2"/>
  <c r="AE173" i="2"/>
  <c r="AF173" i="2"/>
  <c r="AH173" i="2"/>
  <c r="AI173" i="2"/>
  <c r="AJ173" i="2"/>
  <c r="AK173" i="2"/>
  <c r="AL173" i="2"/>
  <c r="AN173" i="2"/>
  <c r="AO173" i="2"/>
  <c r="AP173" i="2"/>
  <c r="AQ173" i="2"/>
  <c r="AR173" i="2"/>
  <c r="AS173" i="2"/>
  <c r="AT173" i="2"/>
  <c r="AU173" i="2"/>
  <c r="AV173" i="2"/>
  <c r="AX173" i="2"/>
  <c r="AY173" i="2"/>
  <c r="AZ173" i="2"/>
  <c r="BA173" i="2"/>
  <c r="C174" i="2"/>
  <c r="D174" i="2"/>
  <c r="E174" i="2"/>
  <c r="F174" i="2"/>
  <c r="G174" i="2"/>
  <c r="H174" i="2"/>
  <c r="I174" i="2"/>
  <c r="J174" i="2"/>
  <c r="L174" i="2"/>
  <c r="M174" i="2"/>
  <c r="N174" i="2"/>
  <c r="O174" i="2"/>
  <c r="P174" i="2"/>
  <c r="Q174" i="2"/>
  <c r="R174" i="2"/>
  <c r="S174" i="2"/>
  <c r="T174" i="2"/>
  <c r="U174" i="2"/>
  <c r="W174" i="2"/>
  <c r="X174" i="2"/>
  <c r="Y174" i="2"/>
  <c r="Z174" i="2"/>
  <c r="AA174" i="2"/>
  <c r="AB174" i="2"/>
  <c r="AC174" i="2"/>
  <c r="AD174" i="2"/>
  <c r="AE174" i="2"/>
  <c r="AF174" i="2"/>
  <c r="AH174" i="2"/>
  <c r="AI174" i="2"/>
  <c r="AJ174" i="2"/>
  <c r="AK174" i="2"/>
  <c r="AL174" i="2"/>
  <c r="AN174" i="2"/>
  <c r="AO174" i="2"/>
  <c r="AP174" i="2"/>
  <c r="AQ174" i="2"/>
  <c r="AR174" i="2"/>
  <c r="AS174" i="2"/>
  <c r="AT174" i="2"/>
  <c r="AU174" i="2"/>
  <c r="AV174" i="2"/>
  <c r="AX174" i="2"/>
  <c r="AY174" i="2"/>
  <c r="AZ174" i="2"/>
  <c r="BA174" i="2"/>
  <c r="C175" i="2"/>
  <c r="D175" i="2"/>
  <c r="E175" i="2"/>
  <c r="F175" i="2"/>
  <c r="G175" i="2"/>
  <c r="H175" i="2"/>
  <c r="I175" i="2"/>
  <c r="J175" i="2"/>
  <c r="L175" i="2"/>
  <c r="M175" i="2"/>
  <c r="N175" i="2"/>
  <c r="O175" i="2"/>
  <c r="P175" i="2"/>
  <c r="Q175" i="2"/>
  <c r="R175" i="2"/>
  <c r="S175" i="2"/>
  <c r="T175" i="2"/>
  <c r="U175" i="2"/>
  <c r="W175" i="2"/>
  <c r="X175" i="2"/>
  <c r="Y175" i="2"/>
  <c r="Z175" i="2"/>
  <c r="AA175" i="2"/>
  <c r="AB175" i="2"/>
  <c r="AC175" i="2"/>
  <c r="AD175" i="2"/>
  <c r="AE175" i="2"/>
  <c r="AF175" i="2"/>
  <c r="AH175" i="2"/>
  <c r="AI175" i="2"/>
  <c r="AJ175" i="2"/>
  <c r="AK175" i="2"/>
  <c r="AL175" i="2"/>
  <c r="AN175" i="2"/>
  <c r="AO175" i="2"/>
  <c r="AP175" i="2"/>
  <c r="AQ175" i="2"/>
  <c r="AR175" i="2"/>
  <c r="AS175" i="2"/>
  <c r="AT175" i="2"/>
  <c r="AU175" i="2"/>
  <c r="AV175" i="2"/>
  <c r="AX175" i="2"/>
  <c r="AY175" i="2"/>
  <c r="AZ175" i="2"/>
  <c r="BA175" i="2"/>
  <c r="C176" i="2"/>
  <c r="D176" i="2"/>
  <c r="E176" i="2"/>
  <c r="F176" i="2"/>
  <c r="G176" i="2"/>
  <c r="H176" i="2"/>
  <c r="I176" i="2"/>
  <c r="J176" i="2"/>
  <c r="L176" i="2"/>
  <c r="M176" i="2"/>
  <c r="N176" i="2"/>
  <c r="O176" i="2"/>
  <c r="P176" i="2"/>
  <c r="Q176" i="2"/>
  <c r="R176" i="2"/>
  <c r="S176" i="2"/>
  <c r="T176" i="2"/>
  <c r="U176" i="2"/>
  <c r="W176" i="2"/>
  <c r="X176" i="2"/>
  <c r="Y176" i="2"/>
  <c r="Z176" i="2"/>
  <c r="AA176" i="2"/>
  <c r="AB176" i="2"/>
  <c r="AC176" i="2"/>
  <c r="AD176" i="2"/>
  <c r="AE176" i="2"/>
  <c r="AF176" i="2"/>
  <c r="AH176" i="2"/>
  <c r="AI176" i="2"/>
  <c r="AJ176" i="2"/>
  <c r="AK176" i="2"/>
  <c r="AL176" i="2"/>
  <c r="AN176" i="2"/>
  <c r="AO176" i="2"/>
  <c r="AP176" i="2"/>
  <c r="AQ176" i="2"/>
  <c r="AR176" i="2"/>
  <c r="AS176" i="2"/>
  <c r="AT176" i="2"/>
  <c r="AU176" i="2"/>
  <c r="AV176" i="2"/>
  <c r="AX176" i="2"/>
  <c r="AY176" i="2"/>
  <c r="AZ176" i="2"/>
  <c r="BA176" i="2"/>
  <c r="C177" i="2"/>
  <c r="D177" i="2"/>
  <c r="E177" i="2"/>
  <c r="F177" i="2"/>
  <c r="G177" i="2"/>
  <c r="H177" i="2"/>
  <c r="I177" i="2"/>
  <c r="J177" i="2"/>
  <c r="L177" i="2"/>
  <c r="M177" i="2"/>
  <c r="N177" i="2"/>
  <c r="O177" i="2"/>
  <c r="P177" i="2"/>
  <c r="Q177" i="2"/>
  <c r="R177" i="2"/>
  <c r="S177" i="2"/>
  <c r="T177" i="2"/>
  <c r="U177" i="2"/>
  <c r="W177" i="2"/>
  <c r="X177" i="2"/>
  <c r="Y177" i="2"/>
  <c r="Z177" i="2"/>
  <c r="AA177" i="2"/>
  <c r="AB177" i="2"/>
  <c r="AC177" i="2"/>
  <c r="AD177" i="2"/>
  <c r="AE177" i="2"/>
  <c r="AF177" i="2"/>
  <c r="AH177" i="2"/>
  <c r="AI177" i="2"/>
  <c r="AJ177" i="2"/>
  <c r="AK177" i="2"/>
  <c r="AL177" i="2"/>
  <c r="AN177" i="2"/>
  <c r="AO177" i="2"/>
  <c r="AP177" i="2"/>
  <c r="AQ177" i="2"/>
  <c r="AR177" i="2"/>
  <c r="AS177" i="2"/>
  <c r="AT177" i="2"/>
  <c r="AU177" i="2"/>
  <c r="AV177" i="2"/>
  <c r="AX177" i="2"/>
  <c r="AY177" i="2"/>
  <c r="AZ177" i="2"/>
  <c r="BA177" i="2"/>
  <c r="C178" i="2"/>
  <c r="D178" i="2"/>
  <c r="E178" i="2"/>
  <c r="F178" i="2"/>
  <c r="G178" i="2"/>
  <c r="H178" i="2"/>
  <c r="I178" i="2"/>
  <c r="J178" i="2"/>
  <c r="L178" i="2"/>
  <c r="M178" i="2"/>
  <c r="N178" i="2"/>
  <c r="O178" i="2"/>
  <c r="P178" i="2"/>
  <c r="Q178" i="2"/>
  <c r="R178" i="2"/>
  <c r="S178" i="2"/>
  <c r="T178" i="2"/>
  <c r="U178" i="2"/>
  <c r="W178" i="2"/>
  <c r="X178" i="2"/>
  <c r="Y178" i="2"/>
  <c r="Z178" i="2"/>
  <c r="AA178" i="2"/>
  <c r="AB178" i="2"/>
  <c r="AC178" i="2"/>
  <c r="AD178" i="2"/>
  <c r="AE178" i="2"/>
  <c r="AF178" i="2"/>
  <c r="AH178" i="2"/>
  <c r="AI178" i="2"/>
  <c r="AJ178" i="2"/>
  <c r="AK178" i="2"/>
  <c r="AL178" i="2"/>
  <c r="AN178" i="2"/>
  <c r="AO178" i="2"/>
  <c r="AP178" i="2"/>
  <c r="AQ178" i="2"/>
  <c r="AR178" i="2"/>
  <c r="AS178" i="2"/>
  <c r="AT178" i="2"/>
  <c r="AU178" i="2"/>
  <c r="AV178" i="2"/>
  <c r="AX178" i="2"/>
  <c r="AY178" i="2"/>
  <c r="AZ178" i="2"/>
  <c r="BA178" i="2"/>
  <c r="C179" i="2"/>
  <c r="D179" i="2"/>
  <c r="E179" i="2"/>
  <c r="F179" i="2"/>
  <c r="G179" i="2"/>
  <c r="H179" i="2"/>
  <c r="I179" i="2"/>
  <c r="J179" i="2"/>
  <c r="L179" i="2"/>
  <c r="M179" i="2"/>
  <c r="N179" i="2"/>
  <c r="O179" i="2"/>
  <c r="P179" i="2"/>
  <c r="Q179" i="2"/>
  <c r="R179" i="2"/>
  <c r="S179" i="2"/>
  <c r="T179" i="2"/>
  <c r="U179" i="2"/>
  <c r="W179" i="2"/>
  <c r="X179" i="2"/>
  <c r="Y179" i="2"/>
  <c r="Z179" i="2"/>
  <c r="AA179" i="2"/>
  <c r="AB179" i="2"/>
  <c r="AC179" i="2"/>
  <c r="AD179" i="2"/>
  <c r="AE179" i="2"/>
  <c r="AF179" i="2"/>
  <c r="AH179" i="2"/>
  <c r="AI179" i="2"/>
  <c r="AJ179" i="2"/>
  <c r="AK179" i="2"/>
  <c r="AL179" i="2"/>
  <c r="AN179" i="2"/>
  <c r="AO179" i="2"/>
  <c r="AP179" i="2"/>
  <c r="AQ179" i="2"/>
  <c r="AR179" i="2"/>
  <c r="AS179" i="2"/>
  <c r="AT179" i="2"/>
  <c r="AU179" i="2"/>
  <c r="AV179" i="2"/>
  <c r="AX179" i="2"/>
  <c r="AY179" i="2"/>
  <c r="AZ179" i="2"/>
  <c r="BA179" i="2"/>
  <c r="C180" i="2"/>
  <c r="D180" i="2"/>
  <c r="E180" i="2"/>
  <c r="F180" i="2"/>
  <c r="G180" i="2"/>
  <c r="H180" i="2"/>
  <c r="I180" i="2"/>
  <c r="J180" i="2"/>
  <c r="L180" i="2"/>
  <c r="M180" i="2"/>
  <c r="N180" i="2"/>
  <c r="O180" i="2"/>
  <c r="P180" i="2"/>
  <c r="Q180" i="2"/>
  <c r="R180" i="2"/>
  <c r="S180" i="2"/>
  <c r="T180" i="2"/>
  <c r="U180" i="2"/>
  <c r="W180" i="2"/>
  <c r="X180" i="2"/>
  <c r="Y180" i="2"/>
  <c r="Z180" i="2"/>
  <c r="AA180" i="2"/>
  <c r="AB180" i="2"/>
  <c r="AC180" i="2"/>
  <c r="AD180" i="2"/>
  <c r="AE180" i="2"/>
  <c r="AF180" i="2"/>
  <c r="AH180" i="2"/>
  <c r="AI180" i="2"/>
  <c r="AJ180" i="2"/>
  <c r="AK180" i="2"/>
  <c r="AL180" i="2"/>
  <c r="AN180" i="2"/>
  <c r="AO180" i="2"/>
  <c r="AP180" i="2"/>
  <c r="AQ180" i="2"/>
  <c r="AR180" i="2"/>
  <c r="AS180" i="2"/>
  <c r="AT180" i="2"/>
  <c r="AU180" i="2"/>
  <c r="AV180" i="2"/>
  <c r="AX180" i="2"/>
  <c r="AY180" i="2"/>
  <c r="AZ180" i="2"/>
  <c r="BA180" i="2"/>
  <c r="C181" i="2"/>
  <c r="D181" i="2"/>
  <c r="E181" i="2"/>
  <c r="F181" i="2"/>
  <c r="G181" i="2"/>
  <c r="H181" i="2"/>
  <c r="I181" i="2"/>
  <c r="J181" i="2"/>
  <c r="L181" i="2"/>
  <c r="M181" i="2"/>
  <c r="N181" i="2"/>
  <c r="O181" i="2"/>
  <c r="P181" i="2"/>
  <c r="Q181" i="2"/>
  <c r="R181" i="2"/>
  <c r="S181" i="2"/>
  <c r="T181" i="2"/>
  <c r="U181" i="2"/>
  <c r="W181" i="2"/>
  <c r="X181" i="2"/>
  <c r="Y181" i="2"/>
  <c r="Z181" i="2"/>
  <c r="AA181" i="2"/>
  <c r="AB181" i="2"/>
  <c r="AC181" i="2"/>
  <c r="AD181" i="2"/>
  <c r="AE181" i="2"/>
  <c r="AF181" i="2"/>
  <c r="AH181" i="2"/>
  <c r="AI181" i="2"/>
  <c r="AJ181" i="2"/>
  <c r="AK181" i="2"/>
  <c r="AL181" i="2"/>
  <c r="AN181" i="2"/>
  <c r="AO181" i="2"/>
  <c r="AP181" i="2"/>
  <c r="AQ181" i="2"/>
  <c r="AR181" i="2"/>
  <c r="AS181" i="2"/>
  <c r="AT181" i="2"/>
  <c r="AU181" i="2"/>
  <c r="AV181" i="2"/>
  <c r="AX181" i="2"/>
  <c r="AY181" i="2"/>
  <c r="AZ181" i="2"/>
  <c r="BA181" i="2"/>
  <c r="C182" i="2"/>
  <c r="D182" i="2"/>
  <c r="E182" i="2"/>
  <c r="F182" i="2"/>
  <c r="G182" i="2"/>
  <c r="H182" i="2"/>
  <c r="I182" i="2"/>
  <c r="J182" i="2"/>
  <c r="L182" i="2"/>
  <c r="M182" i="2"/>
  <c r="N182" i="2"/>
  <c r="O182" i="2"/>
  <c r="P182" i="2"/>
  <c r="Q182" i="2"/>
  <c r="R182" i="2"/>
  <c r="S182" i="2"/>
  <c r="T182" i="2"/>
  <c r="U182" i="2"/>
  <c r="W182" i="2"/>
  <c r="X182" i="2"/>
  <c r="Y182" i="2"/>
  <c r="Z182" i="2"/>
  <c r="AA182" i="2"/>
  <c r="AB182" i="2"/>
  <c r="AC182" i="2"/>
  <c r="AD182" i="2"/>
  <c r="AE182" i="2"/>
  <c r="AF182" i="2"/>
  <c r="AH182" i="2"/>
  <c r="AI182" i="2"/>
  <c r="AJ182" i="2"/>
  <c r="AK182" i="2"/>
  <c r="AL182" i="2"/>
  <c r="AN182" i="2"/>
  <c r="AO182" i="2"/>
  <c r="AP182" i="2"/>
  <c r="AQ182" i="2"/>
  <c r="AR182" i="2"/>
  <c r="AS182" i="2"/>
  <c r="AT182" i="2"/>
  <c r="AU182" i="2"/>
  <c r="AV182" i="2"/>
  <c r="AX182" i="2"/>
  <c r="AY182" i="2"/>
  <c r="AZ182" i="2"/>
  <c r="BA182" i="2"/>
  <c r="C183" i="2"/>
  <c r="D183" i="2"/>
  <c r="E183" i="2"/>
  <c r="F183" i="2"/>
  <c r="G183" i="2"/>
  <c r="H183" i="2"/>
  <c r="I183" i="2"/>
  <c r="J183" i="2"/>
  <c r="L183" i="2"/>
  <c r="M183" i="2"/>
  <c r="N183" i="2"/>
  <c r="O183" i="2"/>
  <c r="P183" i="2"/>
  <c r="Q183" i="2"/>
  <c r="R183" i="2"/>
  <c r="S183" i="2"/>
  <c r="T183" i="2"/>
  <c r="U183" i="2"/>
  <c r="W183" i="2"/>
  <c r="X183" i="2"/>
  <c r="Y183" i="2"/>
  <c r="Z183" i="2"/>
  <c r="AA183" i="2"/>
  <c r="AB183" i="2"/>
  <c r="AC183" i="2"/>
  <c r="AD183" i="2"/>
  <c r="AE183" i="2"/>
  <c r="AF183" i="2"/>
  <c r="AH183" i="2"/>
  <c r="AI183" i="2"/>
  <c r="AJ183" i="2"/>
  <c r="AK183" i="2"/>
  <c r="AL183" i="2"/>
  <c r="AN183" i="2"/>
  <c r="AO183" i="2"/>
  <c r="AP183" i="2"/>
  <c r="AQ183" i="2"/>
  <c r="AR183" i="2"/>
  <c r="AS183" i="2"/>
  <c r="AT183" i="2"/>
  <c r="AU183" i="2"/>
  <c r="AV183" i="2"/>
  <c r="AX183" i="2"/>
  <c r="AY183" i="2"/>
  <c r="AZ183" i="2"/>
  <c r="BA183" i="2"/>
  <c r="C184" i="2"/>
  <c r="D184" i="2"/>
  <c r="E184" i="2"/>
  <c r="F184" i="2"/>
  <c r="G184" i="2"/>
  <c r="H184" i="2"/>
  <c r="I184" i="2"/>
  <c r="J184" i="2"/>
  <c r="L184" i="2"/>
  <c r="M184" i="2"/>
  <c r="N184" i="2"/>
  <c r="O184" i="2"/>
  <c r="P184" i="2"/>
  <c r="Q184" i="2"/>
  <c r="R184" i="2"/>
  <c r="S184" i="2"/>
  <c r="T184" i="2"/>
  <c r="U184" i="2"/>
  <c r="W184" i="2"/>
  <c r="X184" i="2"/>
  <c r="Y184" i="2"/>
  <c r="Z184" i="2"/>
  <c r="AA184" i="2"/>
  <c r="AB184" i="2"/>
  <c r="AC184" i="2"/>
  <c r="AD184" i="2"/>
  <c r="AE184" i="2"/>
  <c r="AF184" i="2"/>
  <c r="AH184" i="2"/>
  <c r="AI184" i="2"/>
  <c r="AJ184" i="2"/>
  <c r="AK184" i="2"/>
  <c r="AL184" i="2"/>
  <c r="AN184" i="2"/>
  <c r="AO184" i="2"/>
  <c r="AP184" i="2"/>
  <c r="AQ184" i="2"/>
  <c r="AR184" i="2"/>
  <c r="AS184" i="2"/>
  <c r="AT184" i="2"/>
  <c r="AU184" i="2"/>
  <c r="AV184" i="2"/>
  <c r="AX184" i="2"/>
  <c r="AY184" i="2"/>
  <c r="AZ184" i="2"/>
  <c r="BA184" i="2"/>
  <c r="C185" i="2"/>
  <c r="D185" i="2"/>
  <c r="E185" i="2"/>
  <c r="F185" i="2"/>
  <c r="G185" i="2"/>
  <c r="H185" i="2"/>
  <c r="I185" i="2"/>
  <c r="J185" i="2"/>
  <c r="L185" i="2"/>
  <c r="M185" i="2"/>
  <c r="N185" i="2"/>
  <c r="O185" i="2"/>
  <c r="P185" i="2"/>
  <c r="Q185" i="2"/>
  <c r="R185" i="2"/>
  <c r="S185" i="2"/>
  <c r="T185" i="2"/>
  <c r="U185" i="2"/>
  <c r="W185" i="2"/>
  <c r="X185" i="2"/>
  <c r="Y185" i="2"/>
  <c r="Z185" i="2"/>
  <c r="AA185" i="2"/>
  <c r="AB185" i="2"/>
  <c r="AC185" i="2"/>
  <c r="AD185" i="2"/>
  <c r="AE185" i="2"/>
  <c r="AF185" i="2"/>
  <c r="AH185" i="2"/>
  <c r="AI185" i="2"/>
  <c r="AJ185" i="2"/>
  <c r="AK185" i="2"/>
  <c r="AL185" i="2"/>
  <c r="AN185" i="2"/>
  <c r="AO185" i="2"/>
  <c r="AP185" i="2"/>
  <c r="AQ185" i="2"/>
  <c r="AR185" i="2"/>
  <c r="AS185" i="2"/>
  <c r="AT185" i="2"/>
  <c r="AU185" i="2"/>
  <c r="AV185" i="2"/>
  <c r="AX185" i="2"/>
  <c r="AY185" i="2"/>
  <c r="AZ185" i="2"/>
  <c r="BA185" i="2"/>
  <c r="C186" i="2"/>
  <c r="D186" i="2"/>
  <c r="E186" i="2"/>
  <c r="F186" i="2"/>
  <c r="G186" i="2"/>
  <c r="H186" i="2"/>
  <c r="I186" i="2"/>
  <c r="J186" i="2"/>
  <c r="L186" i="2"/>
  <c r="M186" i="2"/>
  <c r="N186" i="2"/>
  <c r="O186" i="2"/>
  <c r="P186" i="2"/>
  <c r="Q186" i="2"/>
  <c r="R186" i="2"/>
  <c r="S186" i="2"/>
  <c r="T186" i="2"/>
  <c r="U186" i="2"/>
  <c r="W186" i="2"/>
  <c r="X186" i="2"/>
  <c r="Y186" i="2"/>
  <c r="Z186" i="2"/>
  <c r="AA186" i="2"/>
  <c r="AB186" i="2"/>
  <c r="AC186" i="2"/>
  <c r="AD186" i="2"/>
  <c r="AE186" i="2"/>
  <c r="AF186" i="2"/>
  <c r="AH186" i="2"/>
  <c r="AI186" i="2"/>
  <c r="AJ186" i="2"/>
  <c r="AK186" i="2"/>
  <c r="AL186" i="2"/>
  <c r="AN186" i="2"/>
  <c r="AO186" i="2"/>
  <c r="AP186" i="2"/>
  <c r="AQ186" i="2"/>
  <c r="AR186" i="2"/>
  <c r="AS186" i="2"/>
  <c r="AT186" i="2"/>
  <c r="AU186" i="2"/>
  <c r="AV186" i="2"/>
  <c r="AX186" i="2"/>
  <c r="AY186" i="2"/>
  <c r="AZ186" i="2"/>
  <c r="BA186" i="2"/>
  <c r="C187" i="2"/>
  <c r="D187" i="2"/>
  <c r="E187" i="2"/>
  <c r="F187" i="2"/>
  <c r="G187" i="2"/>
  <c r="H187" i="2"/>
  <c r="I187" i="2"/>
  <c r="J187" i="2"/>
  <c r="L187" i="2"/>
  <c r="M187" i="2"/>
  <c r="N187" i="2"/>
  <c r="O187" i="2"/>
  <c r="P187" i="2"/>
  <c r="Q187" i="2"/>
  <c r="R187" i="2"/>
  <c r="S187" i="2"/>
  <c r="T187" i="2"/>
  <c r="U187" i="2"/>
  <c r="W187" i="2"/>
  <c r="X187" i="2"/>
  <c r="Y187" i="2"/>
  <c r="Z187" i="2"/>
  <c r="AA187" i="2"/>
  <c r="AB187" i="2"/>
  <c r="AC187" i="2"/>
  <c r="AD187" i="2"/>
  <c r="AE187" i="2"/>
  <c r="AF187" i="2"/>
  <c r="AH187" i="2"/>
  <c r="AI187" i="2"/>
  <c r="AJ187" i="2"/>
  <c r="AK187" i="2"/>
  <c r="AL187" i="2"/>
  <c r="AN187" i="2"/>
  <c r="AO187" i="2"/>
  <c r="AP187" i="2"/>
  <c r="AQ187" i="2"/>
  <c r="AR187" i="2"/>
  <c r="AS187" i="2"/>
  <c r="AT187" i="2"/>
  <c r="AU187" i="2"/>
  <c r="AV187" i="2"/>
  <c r="AX187" i="2"/>
  <c r="AY187" i="2"/>
  <c r="AZ187" i="2"/>
  <c r="BA187" i="2"/>
  <c r="C188" i="2"/>
  <c r="D188" i="2"/>
  <c r="E188" i="2"/>
  <c r="F188" i="2"/>
  <c r="G188" i="2"/>
  <c r="H188" i="2"/>
  <c r="I188" i="2"/>
  <c r="J188" i="2"/>
  <c r="L188" i="2"/>
  <c r="M188" i="2"/>
  <c r="N188" i="2"/>
  <c r="O188" i="2"/>
  <c r="P188" i="2"/>
  <c r="Q188" i="2"/>
  <c r="R188" i="2"/>
  <c r="S188" i="2"/>
  <c r="T188" i="2"/>
  <c r="U188" i="2"/>
  <c r="W188" i="2"/>
  <c r="X188" i="2"/>
  <c r="Y188" i="2"/>
  <c r="Z188" i="2"/>
  <c r="AA188" i="2"/>
  <c r="AB188" i="2"/>
  <c r="AC188" i="2"/>
  <c r="AD188" i="2"/>
  <c r="AE188" i="2"/>
  <c r="AF188" i="2"/>
  <c r="AH188" i="2"/>
  <c r="AI188" i="2"/>
  <c r="AJ188" i="2"/>
  <c r="AK188" i="2"/>
  <c r="AL188" i="2"/>
  <c r="AN188" i="2"/>
  <c r="AO188" i="2"/>
  <c r="AP188" i="2"/>
  <c r="AQ188" i="2"/>
  <c r="AR188" i="2"/>
  <c r="AS188" i="2"/>
  <c r="AT188" i="2"/>
  <c r="AU188" i="2"/>
  <c r="AV188" i="2"/>
  <c r="AX188" i="2"/>
  <c r="AY188" i="2"/>
  <c r="AZ188" i="2"/>
  <c r="BA188" i="2"/>
  <c r="C189" i="2"/>
  <c r="D189" i="2"/>
  <c r="E189" i="2"/>
  <c r="F189" i="2"/>
  <c r="G189" i="2"/>
  <c r="H189" i="2"/>
  <c r="I189" i="2"/>
  <c r="J189" i="2"/>
  <c r="L189" i="2"/>
  <c r="M189" i="2"/>
  <c r="N189" i="2"/>
  <c r="O189" i="2"/>
  <c r="P189" i="2"/>
  <c r="Q189" i="2"/>
  <c r="R189" i="2"/>
  <c r="S189" i="2"/>
  <c r="T189" i="2"/>
  <c r="U189" i="2"/>
  <c r="W189" i="2"/>
  <c r="X189" i="2"/>
  <c r="Y189" i="2"/>
  <c r="Z189" i="2"/>
  <c r="AA189" i="2"/>
  <c r="AB189" i="2"/>
  <c r="AC189" i="2"/>
  <c r="AD189" i="2"/>
  <c r="AE189" i="2"/>
  <c r="AF189" i="2"/>
  <c r="AH189" i="2"/>
  <c r="AI189" i="2"/>
  <c r="AJ189" i="2"/>
  <c r="AK189" i="2"/>
  <c r="AL189" i="2"/>
  <c r="AN189" i="2"/>
  <c r="AO189" i="2"/>
  <c r="AP189" i="2"/>
  <c r="AQ189" i="2"/>
  <c r="AR189" i="2"/>
  <c r="AS189" i="2"/>
  <c r="AT189" i="2"/>
  <c r="AU189" i="2"/>
  <c r="AV189" i="2"/>
  <c r="AX189" i="2"/>
  <c r="AY189" i="2"/>
  <c r="AZ189" i="2"/>
  <c r="BA189" i="2"/>
  <c r="C190" i="2"/>
  <c r="D190" i="2"/>
  <c r="E190" i="2"/>
  <c r="F190" i="2"/>
  <c r="G190" i="2"/>
  <c r="H190" i="2"/>
  <c r="I190" i="2"/>
  <c r="J190" i="2"/>
  <c r="L190" i="2"/>
  <c r="M190" i="2"/>
  <c r="N190" i="2"/>
  <c r="O190" i="2"/>
  <c r="P190" i="2"/>
  <c r="Q190" i="2"/>
  <c r="R190" i="2"/>
  <c r="S190" i="2"/>
  <c r="T190" i="2"/>
  <c r="U190" i="2"/>
  <c r="W190" i="2"/>
  <c r="X190" i="2"/>
  <c r="Y190" i="2"/>
  <c r="Z190" i="2"/>
  <c r="AA190" i="2"/>
  <c r="AB190" i="2"/>
  <c r="AC190" i="2"/>
  <c r="AD190" i="2"/>
  <c r="AE190" i="2"/>
  <c r="AF190" i="2"/>
  <c r="AH190" i="2"/>
  <c r="AI190" i="2"/>
  <c r="AJ190" i="2"/>
  <c r="AK190" i="2"/>
  <c r="AL190" i="2"/>
  <c r="AN190" i="2"/>
  <c r="AO190" i="2"/>
  <c r="AP190" i="2"/>
  <c r="AQ190" i="2"/>
  <c r="AR190" i="2"/>
  <c r="AS190" i="2"/>
  <c r="AT190" i="2"/>
  <c r="AU190" i="2"/>
  <c r="AV190" i="2"/>
  <c r="AX190" i="2"/>
  <c r="AY190" i="2"/>
  <c r="AZ190" i="2"/>
  <c r="BA190" i="2"/>
  <c r="C191" i="2"/>
  <c r="D191" i="2"/>
  <c r="E191" i="2"/>
  <c r="F191" i="2"/>
  <c r="G191" i="2"/>
  <c r="H191" i="2"/>
  <c r="I191" i="2"/>
  <c r="J191" i="2"/>
  <c r="L191" i="2"/>
  <c r="M191" i="2"/>
  <c r="N191" i="2"/>
  <c r="O191" i="2"/>
  <c r="P191" i="2"/>
  <c r="Q191" i="2"/>
  <c r="R191" i="2"/>
  <c r="S191" i="2"/>
  <c r="T191" i="2"/>
  <c r="U191" i="2"/>
  <c r="W191" i="2"/>
  <c r="X191" i="2"/>
  <c r="Y191" i="2"/>
  <c r="Z191" i="2"/>
  <c r="AA191" i="2"/>
  <c r="AB191" i="2"/>
  <c r="AC191" i="2"/>
  <c r="AD191" i="2"/>
  <c r="AE191" i="2"/>
  <c r="AF191" i="2"/>
  <c r="AH191" i="2"/>
  <c r="AI191" i="2"/>
  <c r="AJ191" i="2"/>
  <c r="AK191" i="2"/>
  <c r="AL191" i="2"/>
  <c r="AN191" i="2"/>
  <c r="AO191" i="2"/>
  <c r="AP191" i="2"/>
  <c r="AQ191" i="2"/>
  <c r="AR191" i="2"/>
  <c r="AS191" i="2"/>
  <c r="AT191" i="2"/>
  <c r="AU191" i="2"/>
  <c r="AV191" i="2"/>
  <c r="AX191" i="2"/>
  <c r="AY191" i="2"/>
  <c r="AZ191" i="2"/>
  <c r="BA191" i="2"/>
  <c r="C192" i="2"/>
  <c r="D192" i="2"/>
  <c r="E192" i="2"/>
  <c r="F192" i="2"/>
  <c r="G192" i="2"/>
  <c r="H192" i="2"/>
  <c r="I192" i="2"/>
  <c r="J192" i="2"/>
  <c r="L192" i="2"/>
  <c r="M192" i="2"/>
  <c r="N192" i="2"/>
  <c r="O192" i="2"/>
  <c r="P192" i="2"/>
  <c r="Q192" i="2"/>
  <c r="R192" i="2"/>
  <c r="S192" i="2"/>
  <c r="T192" i="2"/>
  <c r="U192" i="2"/>
  <c r="W192" i="2"/>
  <c r="X192" i="2"/>
  <c r="Y192" i="2"/>
  <c r="Z192" i="2"/>
  <c r="AA192" i="2"/>
  <c r="AB192" i="2"/>
  <c r="AC192" i="2"/>
  <c r="AD192" i="2"/>
  <c r="AE192" i="2"/>
  <c r="AF192" i="2"/>
  <c r="AH192" i="2"/>
  <c r="AI192" i="2"/>
  <c r="AJ192" i="2"/>
  <c r="AK192" i="2"/>
  <c r="AL192" i="2"/>
  <c r="AN192" i="2"/>
  <c r="AO192" i="2"/>
  <c r="AP192" i="2"/>
  <c r="AQ192" i="2"/>
  <c r="AR192" i="2"/>
  <c r="AS192" i="2"/>
  <c r="AT192" i="2"/>
  <c r="AU192" i="2"/>
  <c r="AV192" i="2"/>
  <c r="AX192" i="2"/>
  <c r="AY192" i="2"/>
  <c r="AZ192" i="2"/>
  <c r="BA192" i="2"/>
  <c r="C193" i="2"/>
  <c r="D193" i="2"/>
  <c r="E193" i="2"/>
  <c r="F193" i="2"/>
  <c r="G193" i="2"/>
  <c r="H193" i="2"/>
  <c r="I193" i="2"/>
  <c r="J193" i="2"/>
  <c r="L193" i="2"/>
  <c r="M193" i="2"/>
  <c r="N193" i="2"/>
  <c r="O193" i="2"/>
  <c r="P193" i="2"/>
  <c r="Q193" i="2"/>
  <c r="R193" i="2"/>
  <c r="S193" i="2"/>
  <c r="T193" i="2"/>
  <c r="U193" i="2"/>
  <c r="W193" i="2"/>
  <c r="X193" i="2"/>
  <c r="Y193" i="2"/>
  <c r="Z193" i="2"/>
  <c r="AA193" i="2"/>
  <c r="AB193" i="2"/>
  <c r="AC193" i="2"/>
  <c r="AD193" i="2"/>
  <c r="AE193" i="2"/>
  <c r="AF193" i="2"/>
  <c r="AH193" i="2"/>
  <c r="AI193" i="2"/>
  <c r="AJ193" i="2"/>
  <c r="AK193" i="2"/>
  <c r="AL193" i="2"/>
  <c r="AN193" i="2"/>
  <c r="AO193" i="2"/>
  <c r="AP193" i="2"/>
  <c r="AQ193" i="2"/>
  <c r="AR193" i="2"/>
  <c r="AS193" i="2"/>
  <c r="AT193" i="2"/>
  <c r="AU193" i="2"/>
  <c r="AV193" i="2"/>
  <c r="AX193" i="2"/>
  <c r="AY193" i="2"/>
  <c r="AZ193" i="2"/>
  <c r="BA193" i="2"/>
  <c r="C194" i="2"/>
  <c r="D194" i="2"/>
  <c r="E194" i="2"/>
  <c r="F194" i="2"/>
  <c r="G194" i="2"/>
  <c r="H194" i="2"/>
  <c r="I194" i="2"/>
  <c r="J194" i="2"/>
  <c r="L194" i="2"/>
  <c r="M194" i="2"/>
  <c r="N194" i="2"/>
  <c r="O194" i="2"/>
  <c r="P194" i="2"/>
  <c r="Q194" i="2"/>
  <c r="R194" i="2"/>
  <c r="S194" i="2"/>
  <c r="T194" i="2"/>
  <c r="U194" i="2"/>
  <c r="W194" i="2"/>
  <c r="X194" i="2"/>
  <c r="Y194" i="2"/>
  <c r="Z194" i="2"/>
  <c r="AA194" i="2"/>
  <c r="AB194" i="2"/>
  <c r="AC194" i="2"/>
  <c r="AD194" i="2"/>
  <c r="AE194" i="2"/>
  <c r="AF194" i="2"/>
  <c r="AH194" i="2"/>
  <c r="AI194" i="2"/>
  <c r="AJ194" i="2"/>
  <c r="AK194" i="2"/>
  <c r="AL194" i="2"/>
  <c r="AN194" i="2"/>
  <c r="AO194" i="2"/>
  <c r="AP194" i="2"/>
  <c r="AQ194" i="2"/>
  <c r="AR194" i="2"/>
  <c r="AS194" i="2"/>
  <c r="AT194" i="2"/>
  <c r="AU194" i="2"/>
  <c r="AV194" i="2"/>
  <c r="AX194" i="2"/>
  <c r="AY194" i="2"/>
  <c r="AZ194" i="2"/>
  <c r="BA194" i="2"/>
  <c r="C195" i="2"/>
  <c r="D195" i="2"/>
  <c r="E195" i="2"/>
  <c r="F195" i="2"/>
  <c r="G195" i="2"/>
  <c r="H195" i="2"/>
  <c r="I195" i="2"/>
  <c r="J195" i="2"/>
  <c r="L195" i="2"/>
  <c r="M195" i="2"/>
  <c r="N195" i="2"/>
  <c r="O195" i="2"/>
  <c r="P195" i="2"/>
  <c r="Q195" i="2"/>
  <c r="R195" i="2"/>
  <c r="S195" i="2"/>
  <c r="T195" i="2"/>
  <c r="U195" i="2"/>
  <c r="W195" i="2"/>
  <c r="X195" i="2"/>
  <c r="Y195" i="2"/>
  <c r="Z195" i="2"/>
  <c r="AA195" i="2"/>
  <c r="AB195" i="2"/>
  <c r="AC195" i="2"/>
  <c r="AD195" i="2"/>
  <c r="AE195" i="2"/>
  <c r="AF195" i="2"/>
  <c r="AH195" i="2"/>
  <c r="AI195" i="2"/>
  <c r="AJ195" i="2"/>
  <c r="AK195" i="2"/>
  <c r="AL195" i="2"/>
  <c r="AN195" i="2"/>
  <c r="AO195" i="2"/>
  <c r="AP195" i="2"/>
  <c r="AQ195" i="2"/>
  <c r="AR195" i="2"/>
  <c r="AS195" i="2"/>
  <c r="AT195" i="2"/>
  <c r="AU195" i="2"/>
  <c r="AV195" i="2"/>
  <c r="AX195" i="2"/>
  <c r="AY195" i="2"/>
  <c r="AZ195" i="2"/>
  <c r="BA195" i="2"/>
  <c r="C196" i="2"/>
  <c r="D196" i="2"/>
  <c r="E196" i="2"/>
  <c r="F196" i="2"/>
  <c r="G196" i="2"/>
  <c r="H196" i="2"/>
  <c r="I196" i="2"/>
  <c r="J196" i="2"/>
  <c r="L196" i="2"/>
  <c r="M196" i="2"/>
  <c r="N196" i="2"/>
  <c r="O196" i="2"/>
  <c r="P196" i="2"/>
  <c r="Q196" i="2"/>
  <c r="R196" i="2"/>
  <c r="S196" i="2"/>
  <c r="T196" i="2"/>
  <c r="U196" i="2"/>
  <c r="W196" i="2"/>
  <c r="X196" i="2"/>
  <c r="Y196" i="2"/>
  <c r="Z196" i="2"/>
  <c r="AA196" i="2"/>
  <c r="AB196" i="2"/>
  <c r="AC196" i="2"/>
  <c r="AD196" i="2"/>
  <c r="AE196" i="2"/>
  <c r="AF196" i="2"/>
  <c r="AH196" i="2"/>
  <c r="AI196" i="2"/>
  <c r="AJ196" i="2"/>
  <c r="AK196" i="2"/>
  <c r="AL196" i="2"/>
  <c r="AN196" i="2"/>
  <c r="AO196" i="2"/>
  <c r="AP196" i="2"/>
  <c r="AQ196" i="2"/>
  <c r="AR196" i="2"/>
  <c r="AS196" i="2"/>
  <c r="AT196" i="2"/>
  <c r="AU196" i="2"/>
  <c r="AV196" i="2"/>
  <c r="AX196" i="2"/>
  <c r="AY196" i="2"/>
  <c r="AZ196" i="2"/>
  <c r="BA196" i="2"/>
  <c r="C197" i="2"/>
  <c r="D197" i="2"/>
  <c r="E197" i="2"/>
  <c r="F197" i="2"/>
  <c r="G197" i="2"/>
  <c r="H197" i="2"/>
  <c r="I197" i="2"/>
  <c r="J197" i="2"/>
  <c r="L197" i="2"/>
  <c r="M197" i="2"/>
  <c r="N197" i="2"/>
  <c r="O197" i="2"/>
  <c r="P197" i="2"/>
  <c r="Q197" i="2"/>
  <c r="R197" i="2"/>
  <c r="S197" i="2"/>
  <c r="T197" i="2"/>
  <c r="U197" i="2"/>
  <c r="W197" i="2"/>
  <c r="X197" i="2"/>
  <c r="Y197" i="2"/>
  <c r="Z197" i="2"/>
  <c r="AA197" i="2"/>
  <c r="AB197" i="2"/>
  <c r="AC197" i="2"/>
  <c r="AD197" i="2"/>
  <c r="AE197" i="2"/>
  <c r="AF197" i="2"/>
  <c r="AH197" i="2"/>
  <c r="AI197" i="2"/>
  <c r="AJ197" i="2"/>
  <c r="AK197" i="2"/>
  <c r="AL197" i="2"/>
  <c r="AN197" i="2"/>
  <c r="AO197" i="2"/>
  <c r="AP197" i="2"/>
  <c r="AQ197" i="2"/>
  <c r="AR197" i="2"/>
  <c r="AS197" i="2"/>
  <c r="AT197" i="2"/>
  <c r="AU197" i="2"/>
  <c r="AV197" i="2"/>
  <c r="AX197" i="2"/>
  <c r="AY197" i="2"/>
  <c r="AZ197" i="2"/>
  <c r="BA197" i="2"/>
  <c r="C198" i="2"/>
  <c r="D198" i="2"/>
  <c r="E198" i="2"/>
  <c r="F198" i="2"/>
  <c r="G198" i="2"/>
  <c r="H198" i="2"/>
  <c r="I198" i="2"/>
  <c r="J198" i="2"/>
  <c r="L198" i="2"/>
  <c r="M198" i="2"/>
  <c r="N198" i="2"/>
  <c r="O198" i="2"/>
  <c r="P198" i="2"/>
  <c r="Q198" i="2"/>
  <c r="R198" i="2"/>
  <c r="S198" i="2"/>
  <c r="T198" i="2"/>
  <c r="U198" i="2"/>
  <c r="W198" i="2"/>
  <c r="X198" i="2"/>
  <c r="Y198" i="2"/>
  <c r="Z198" i="2"/>
  <c r="AA198" i="2"/>
  <c r="AB198" i="2"/>
  <c r="AC198" i="2"/>
  <c r="AD198" i="2"/>
  <c r="AE198" i="2"/>
  <c r="AF198" i="2"/>
  <c r="AH198" i="2"/>
  <c r="AI198" i="2"/>
  <c r="AJ198" i="2"/>
  <c r="AK198" i="2"/>
  <c r="AL198" i="2"/>
  <c r="AN198" i="2"/>
  <c r="AO198" i="2"/>
  <c r="AP198" i="2"/>
  <c r="AQ198" i="2"/>
  <c r="AR198" i="2"/>
  <c r="AS198" i="2"/>
  <c r="AT198" i="2"/>
  <c r="AU198" i="2"/>
  <c r="AV198" i="2"/>
  <c r="AX198" i="2"/>
  <c r="AY198" i="2"/>
  <c r="AZ198" i="2"/>
  <c r="BA198" i="2"/>
  <c r="C199" i="2"/>
  <c r="D199" i="2"/>
  <c r="E199" i="2"/>
  <c r="F199" i="2"/>
  <c r="G199" i="2"/>
  <c r="H199" i="2"/>
  <c r="I199" i="2"/>
  <c r="J199" i="2"/>
  <c r="L199" i="2"/>
  <c r="M199" i="2"/>
  <c r="N199" i="2"/>
  <c r="O199" i="2"/>
  <c r="P199" i="2"/>
  <c r="Q199" i="2"/>
  <c r="R199" i="2"/>
  <c r="S199" i="2"/>
  <c r="T199" i="2"/>
  <c r="U199" i="2"/>
  <c r="W199" i="2"/>
  <c r="X199" i="2"/>
  <c r="Y199" i="2"/>
  <c r="Z199" i="2"/>
  <c r="AA199" i="2"/>
  <c r="AB199" i="2"/>
  <c r="AC199" i="2"/>
  <c r="AD199" i="2"/>
  <c r="AE199" i="2"/>
  <c r="AF199" i="2"/>
  <c r="AH199" i="2"/>
  <c r="AI199" i="2"/>
  <c r="AJ199" i="2"/>
  <c r="AK199" i="2"/>
  <c r="AL199" i="2"/>
  <c r="AN199" i="2"/>
  <c r="AO199" i="2"/>
  <c r="AP199" i="2"/>
  <c r="AQ199" i="2"/>
  <c r="AR199" i="2"/>
  <c r="AS199" i="2"/>
  <c r="AT199" i="2"/>
  <c r="AU199" i="2"/>
  <c r="AV199" i="2"/>
  <c r="AX199" i="2"/>
  <c r="AY199" i="2"/>
  <c r="AZ199" i="2"/>
  <c r="BA199" i="2"/>
  <c r="C200" i="2"/>
  <c r="D200" i="2"/>
  <c r="E200" i="2"/>
  <c r="F200" i="2"/>
  <c r="G200" i="2"/>
  <c r="H200" i="2"/>
  <c r="I200" i="2"/>
  <c r="J200" i="2"/>
  <c r="L200" i="2"/>
  <c r="M200" i="2"/>
  <c r="N200" i="2"/>
  <c r="O200" i="2"/>
  <c r="P200" i="2"/>
  <c r="Q200" i="2"/>
  <c r="R200" i="2"/>
  <c r="S200" i="2"/>
  <c r="T200" i="2"/>
  <c r="U200" i="2"/>
  <c r="W200" i="2"/>
  <c r="X200" i="2"/>
  <c r="Y200" i="2"/>
  <c r="Z200" i="2"/>
  <c r="AA200" i="2"/>
  <c r="AB200" i="2"/>
  <c r="AC200" i="2"/>
  <c r="AD200" i="2"/>
  <c r="AE200" i="2"/>
  <c r="AF200" i="2"/>
  <c r="AH200" i="2"/>
  <c r="AI200" i="2"/>
  <c r="AJ200" i="2"/>
  <c r="AK200" i="2"/>
  <c r="AL200" i="2"/>
  <c r="AN200" i="2"/>
  <c r="AO200" i="2"/>
  <c r="AP200" i="2"/>
  <c r="AQ200" i="2"/>
  <c r="AR200" i="2"/>
  <c r="AS200" i="2"/>
  <c r="AT200" i="2"/>
  <c r="AU200" i="2"/>
  <c r="AV200" i="2"/>
  <c r="AX200" i="2"/>
  <c r="AY200" i="2"/>
  <c r="AZ200" i="2"/>
  <c r="BA200" i="2"/>
  <c r="C201" i="2"/>
  <c r="D201" i="2"/>
  <c r="E201" i="2"/>
  <c r="F201" i="2"/>
  <c r="G201" i="2"/>
  <c r="H201" i="2"/>
  <c r="I201" i="2"/>
  <c r="J201" i="2"/>
  <c r="L201" i="2"/>
  <c r="M201" i="2"/>
  <c r="N201" i="2"/>
  <c r="O201" i="2"/>
  <c r="P201" i="2"/>
  <c r="Q201" i="2"/>
  <c r="R201" i="2"/>
  <c r="S201" i="2"/>
  <c r="T201" i="2"/>
  <c r="U201" i="2"/>
  <c r="W201" i="2"/>
  <c r="X201" i="2"/>
  <c r="Y201" i="2"/>
  <c r="Z201" i="2"/>
  <c r="AA201" i="2"/>
  <c r="AB201" i="2"/>
  <c r="AC201" i="2"/>
  <c r="AD201" i="2"/>
  <c r="AE201" i="2"/>
  <c r="AF201" i="2"/>
  <c r="AH201" i="2"/>
  <c r="AI201" i="2"/>
  <c r="AJ201" i="2"/>
  <c r="AK201" i="2"/>
  <c r="AL201" i="2"/>
  <c r="AN201" i="2"/>
  <c r="AO201" i="2"/>
  <c r="AP201" i="2"/>
  <c r="AQ201" i="2"/>
  <c r="AR201" i="2"/>
  <c r="AS201" i="2"/>
  <c r="AT201" i="2"/>
  <c r="AU201" i="2"/>
  <c r="AV201" i="2"/>
  <c r="AX201" i="2"/>
  <c r="AY201" i="2"/>
  <c r="AZ201" i="2"/>
  <c r="BA201" i="2"/>
  <c r="C202" i="2"/>
  <c r="D202" i="2"/>
  <c r="E202" i="2"/>
  <c r="F202" i="2"/>
  <c r="G202" i="2"/>
  <c r="H202" i="2"/>
  <c r="I202" i="2"/>
  <c r="J202" i="2"/>
  <c r="L202" i="2"/>
  <c r="M202" i="2"/>
  <c r="N202" i="2"/>
  <c r="O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AD202" i="2"/>
  <c r="AE202" i="2"/>
  <c r="AF202" i="2"/>
  <c r="AH202" i="2"/>
  <c r="AI202" i="2"/>
  <c r="AJ202" i="2"/>
  <c r="AK202" i="2"/>
  <c r="AL202" i="2"/>
  <c r="AN202" i="2"/>
  <c r="AO202" i="2"/>
  <c r="AP202" i="2"/>
  <c r="AQ202" i="2"/>
  <c r="AR202" i="2"/>
  <c r="AS202" i="2"/>
  <c r="AT202" i="2"/>
  <c r="AU202" i="2"/>
  <c r="AV202" i="2"/>
  <c r="AX202" i="2"/>
  <c r="AY202" i="2"/>
  <c r="AZ202" i="2"/>
  <c r="BA202" i="2"/>
  <c r="C203" i="2"/>
  <c r="D203" i="2"/>
  <c r="E203" i="2"/>
  <c r="F203" i="2"/>
  <c r="G203" i="2"/>
  <c r="H203" i="2"/>
  <c r="I203" i="2"/>
  <c r="J203" i="2"/>
  <c r="L203" i="2"/>
  <c r="M203" i="2"/>
  <c r="N203" i="2"/>
  <c r="O203" i="2"/>
  <c r="P203" i="2"/>
  <c r="Q203" i="2"/>
  <c r="R203" i="2"/>
  <c r="S203" i="2"/>
  <c r="T203" i="2"/>
  <c r="U203" i="2"/>
  <c r="W203" i="2"/>
  <c r="X203" i="2"/>
  <c r="Y203" i="2"/>
  <c r="Z203" i="2"/>
  <c r="AA203" i="2"/>
  <c r="AB203" i="2"/>
  <c r="AC203" i="2"/>
  <c r="AD203" i="2"/>
  <c r="AE203" i="2"/>
  <c r="AF203" i="2"/>
  <c r="AH203" i="2"/>
  <c r="AI203" i="2"/>
  <c r="AJ203" i="2"/>
  <c r="AK203" i="2"/>
  <c r="AL203" i="2"/>
  <c r="AN203" i="2"/>
  <c r="AO203" i="2"/>
  <c r="AP203" i="2"/>
  <c r="AQ203" i="2"/>
  <c r="AR203" i="2"/>
  <c r="AS203" i="2"/>
  <c r="AT203" i="2"/>
  <c r="AU203" i="2"/>
  <c r="AV203" i="2"/>
  <c r="AX203" i="2"/>
  <c r="AY203" i="2"/>
  <c r="AZ203" i="2"/>
  <c r="BA203" i="2"/>
  <c r="C204" i="2"/>
  <c r="D204" i="2"/>
  <c r="E204" i="2"/>
  <c r="F204" i="2"/>
  <c r="G204" i="2"/>
  <c r="H204" i="2"/>
  <c r="I204" i="2"/>
  <c r="J204" i="2"/>
  <c r="L204" i="2"/>
  <c r="M204" i="2"/>
  <c r="N204" i="2"/>
  <c r="O204" i="2"/>
  <c r="P204" i="2"/>
  <c r="Q204" i="2"/>
  <c r="R204" i="2"/>
  <c r="S204" i="2"/>
  <c r="T204" i="2"/>
  <c r="U204" i="2"/>
  <c r="W204" i="2"/>
  <c r="X204" i="2"/>
  <c r="Y204" i="2"/>
  <c r="Z204" i="2"/>
  <c r="AA204" i="2"/>
  <c r="AB204" i="2"/>
  <c r="AC204" i="2"/>
  <c r="AD204" i="2"/>
  <c r="AE204" i="2"/>
  <c r="AF204" i="2"/>
  <c r="AH204" i="2"/>
  <c r="AI204" i="2"/>
  <c r="AJ204" i="2"/>
  <c r="AK204" i="2"/>
  <c r="AL204" i="2"/>
  <c r="AN204" i="2"/>
  <c r="AO204" i="2"/>
  <c r="AP204" i="2"/>
  <c r="AQ204" i="2"/>
  <c r="AR204" i="2"/>
  <c r="AS204" i="2"/>
  <c r="AT204" i="2"/>
  <c r="AU204" i="2"/>
  <c r="AV204" i="2"/>
  <c r="AX204" i="2"/>
  <c r="AY204" i="2"/>
  <c r="AZ204" i="2"/>
  <c r="BA204" i="2"/>
  <c r="C205" i="2"/>
  <c r="D205" i="2"/>
  <c r="E205" i="2"/>
  <c r="F205" i="2"/>
  <c r="G205" i="2"/>
  <c r="H205" i="2"/>
  <c r="I205" i="2"/>
  <c r="J205" i="2"/>
  <c r="L205" i="2"/>
  <c r="M205" i="2"/>
  <c r="N205" i="2"/>
  <c r="O205" i="2"/>
  <c r="P205" i="2"/>
  <c r="Q205" i="2"/>
  <c r="R205" i="2"/>
  <c r="S205" i="2"/>
  <c r="T205" i="2"/>
  <c r="U205" i="2"/>
  <c r="W205" i="2"/>
  <c r="X205" i="2"/>
  <c r="Y205" i="2"/>
  <c r="Z205" i="2"/>
  <c r="AA205" i="2"/>
  <c r="AB205" i="2"/>
  <c r="AC205" i="2"/>
  <c r="AD205" i="2"/>
  <c r="AE205" i="2"/>
  <c r="AF205" i="2"/>
  <c r="AH205" i="2"/>
  <c r="AI205" i="2"/>
  <c r="AJ205" i="2"/>
  <c r="AK205" i="2"/>
  <c r="AL205" i="2"/>
  <c r="AN205" i="2"/>
  <c r="AO205" i="2"/>
  <c r="AP205" i="2"/>
  <c r="AQ205" i="2"/>
  <c r="AR205" i="2"/>
  <c r="AS205" i="2"/>
  <c r="AT205" i="2"/>
  <c r="AU205" i="2"/>
  <c r="AV205" i="2"/>
  <c r="AX205" i="2"/>
  <c r="AY205" i="2"/>
  <c r="AZ205" i="2"/>
  <c r="BA205" i="2"/>
  <c r="C206" i="2"/>
  <c r="D206" i="2"/>
  <c r="E206" i="2"/>
  <c r="F206" i="2"/>
  <c r="G206" i="2"/>
  <c r="H206" i="2"/>
  <c r="I206" i="2"/>
  <c r="J206" i="2"/>
  <c r="L206" i="2"/>
  <c r="M206" i="2"/>
  <c r="N206" i="2"/>
  <c r="O206" i="2"/>
  <c r="P206" i="2"/>
  <c r="Q206" i="2"/>
  <c r="R206" i="2"/>
  <c r="S206" i="2"/>
  <c r="T206" i="2"/>
  <c r="U206" i="2"/>
  <c r="W206" i="2"/>
  <c r="X206" i="2"/>
  <c r="Y206" i="2"/>
  <c r="Z206" i="2"/>
  <c r="AA206" i="2"/>
  <c r="AB206" i="2"/>
  <c r="AC206" i="2"/>
  <c r="AD206" i="2"/>
  <c r="AE206" i="2"/>
  <c r="AF206" i="2"/>
  <c r="AH206" i="2"/>
  <c r="AI206" i="2"/>
  <c r="AJ206" i="2"/>
  <c r="AK206" i="2"/>
  <c r="AL206" i="2"/>
  <c r="AN206" i="2"/>
  <c r="AO206" i="2"/>
  <c r="AP206" i="2"/>
  <c r="AQ206" i="2"/>
  <c r="AR206" i="2"/>
  <c r="AS206" i="2"/>
  <c r="AT206" i="2"/>
  <c r="AU206" i="2"/>
  <c r="AV206" i="2"/>
  <c r="AX206" i="2"/>
  <c r="AY206" i="2"/>
  <c r="AZ206" i="2"/>
  <c r="BA206" i="2"/>
  <c r="C207" i="2"/>
  <c r="D207" i="2"/>
  <c r="E207" i="2"/>
  <c r="F207" i="2"/>
  <c r="G207" i="2"/>
  <c r="H207" i="2"/>
  <c r="I207" i="2"/>
  <c r="J207" i="2"/>
  <c r="L207" i="2"/>
  <c r="M207" i="2"/>
  <c r="N207" i="2"/>
  <c r="O207" i="2"/>
  <c r="P207" i="2"/>
  <c r="Q207" i="2"/>
  <c r="R207" i="2"/>
  <c r="S207" i="2"/>
  <c r="T207" i="2"/>
  <c r="U207" i="2"/>
  <c r="W207" i="2"/>
  <c r="X207" i="2"/>
  <c r="Y207" i="2"/>
  <c r="Z207" i="2"/>
  <c r="AA207" i="2"/>
  <c r="AB207" i="2"/>
  <c r="AC207" i="2"/>
  <c r="AD207" i="2"/>
  <c r="AE207" i="2"/>
  <c r="AF207" i="2"/>
  <c r="AH207" i="2"/>
  <c r="AI207" i="2"/>
  <c r="AJ207" i="2"/>
  <c r="AK207" i="2"/>
  <c r="AL207" i="2"/>
  <c r="AN207" i="2"/>
  <c r="AO207" i="2"/>
  <c r="AP207" i="2"/>
  <c r="AQ207" i="2"/>
  <c r="AR207" i="2"/>
  <c r="AS207" i="2"/>
  <c r="AT207" i="2"/>
  <c r="AU207" i="2"/>
  <c r="AV207" i="2"/>
  <c r="AX207" i="2"/>
  <c r="AY207" i="2"/>
  <c r="AZ207" i="2"/>
  <c r="BA207" i="2"/>
  <c r="C208" i="2"/>
  <c r="D208" i="2"/>
  <c r="E208" i="2"/>
  <c r="F208" i="2"/>
  <c r="G208" i="2"/>
  <c r="H208" i="2"/>
  <c r="I208" i="2"/>
  <c r="J208" i="2"/>
  <c r="L208" i="2"/>
  <c r="M208" i="2"/>
  <c r="N208" i="2"/>
  <c r="O208" i="2"/>
  <c r="P208" i="2"/>
  <c r="Q208" i="2"/>
  <c r="R208" i="2"/>
  <c r="S208" i="2"/>
  <c r="T208" i="2"/>
  <c r="U208" i="2"/>
  <c r="W208" i="2"/>
  <c r="X208" i="2"/>
  <c r="Y208" i="2"/>
  <c r="Z208" i="2"/>
  <c r="AA208" i="2"/>
  <c r="AB208" i="2"/>
  <c r="AC208" i="2"/>
  <c r="AD208" i="2"/>
  <c r="AE208" i="2"/>
  <c r="AF208" i="2"/>
  <c r="AH208" i="2"/>
  <c r="AI208" i="2"/>
  <c r="AJ208" i="2"/>
  <c r="AK208" i="2"/>
  <c r="AL208" i="2"/>
  <c r="AN208" i="2"/>
  <c r="AO208" i="2"/>
  <c r="AP208" i="2"/>
  <c r="AQ208" i="2"/>
  <c r="AR208" i="2"/>
  <c r="AS208" i="2"/>
  <c r="AT208" i="2"/>
  <c r="AU208" i="2"/>
  <c r="AV208" i="2"/>
  <c r="AX208" i="2"/>
  <c r="AY208" i="2"/>
  <c r="AZ208" i="2"/>
  <c r="BA208" i="2"/>
  <c r="C209" i="2"/>
  <c r="D209" i="2"/>
  <c r="E209" i="2"/>
  <c r="F209" i="2"/>
  <c r="G209" i="2"/>
  <c r="H209" i="2"/>
  <c r="I209" i="2"/>
  <c r="J209" i="2"/>
  <c r="L209" i="2"/>
  <c r="M209" i="2"/>
  <c r="N209" i="2"/>
  <c r="O209" i="2"/>
  <c r="P209" i="2"/>
  <c r="Q209" i="2"/>
  <c r="R209" i="2"/>
  <c r="S209" i="2"/>
  <c r="T209" i="2"/>
  <c r="U209" i="2"/>
  <c r="W209" i="2"/>
  <c r="X209" i="2"/>
  <c r="Y209" i="2"/>
  <c r="Z209" i="2"/>
  <c r="AA209" i="2"/>
  <c r="AB209" i="2"/>
  <c r="AC209" i="2"/>
  <c r="AD209" i="2"/>
  <c r="AE209" i="2"/>
  <c r="AF209" i="2"/>
  <c r="AH209" i="2"/>
  <c r="AI209" i="2"/>
  <c r="AJ209" i="2"/>
  <c r="AK209" i="2"/>
  <c r="AL209" i="2"/>
  <c r="AN209" i="2"/>
  <c r="AO209" i="2"/>
  <c r="AP209" i="2"/>
  <c r="AQ209" i="2"/>
  <c r="AR209" i="2"/>
  <c r="AS209" i="2"/>
  <c r="AT209" i="2"/>
  <c r="AU209" i="2"/>
  <c r="AV209" i="2"/>
  <c r="AX209" i="2"/>
  <c r="AY209" i="2"/>
  <c r="AZ209" i="2"/>
  <c r="BA209" i="2"/>
  <c r="C210" i="2"/>
  <c r="D210" i="2"/>
  <c r="E210" i="2"/>
  <c r="F210" i="2"/>
  <c r="G210" i="2"/>
  <c r="H210" i="2"/>
  <c r="I210" i="2"/>
  <c r="J210" i="2"/>
  <c r="L210" i="2"/>
  <c r="M210" i="2"/>
  <c r="N210" i="2"/>
  <c r="O210" i="2"/>
  <c r="P210" i="2"/>
  <c r="Q210" i="2"/>
  <c r="R210" i="2"/>
  <c r="S210" i="2"/>
  <c r="T210" i="2"/>
  <c r="U210" i="2"/>
  <c r="W210" i="2"/>
  <c r="X210" i="2"/>
  <c r="Y210" i="2"/>
  <c r="Z210" i="2"/>
  <c r="AA210" i="2"/>
  <c r="AB210" i="2"/>
  <c r="AC210" i="2"/>
  <c r="AD210" i="2"/>
  <c r="AE210" i="2"/>
  <c r="AF210" i="2"/>
  <c r="AH210" i="2"/>
  <c r="AI210" i="2"/>
  <c r="AJ210" i="2"/>
  <c r="AK210" i="2"/>
  <c r="AL210" i="2"/>
  <c r="AN210" i="2"/>
  <c r="AO210" i="2"/>
  <c r="AP210" i="2"/>
  <c r="AQ210" i="2"/>
  <c r="AR210" i="2"/>
  <c r="AS210" i="2"/>
  <c r="AT210" i="2"/>
  <c r="AU210" i="2"/>
  <c r="AV210" i="2"/>
  <c r="AX210" i="2"/>
  <c r="AY210" i="2"/>
  <c r="AZ210" i="2"/>
  <c r="BA210" i="2"/>
  <c r="C211" i="2"/>
  <c r="D211" i="2"/>
  <c r="E211" i="2"/>
  <c r="F211" i="2"/>
  <c r="G211" i="2"/>
  <c r="H211" i="2"/>
  <c r="I211" i="2"/>
  <c r="J211" i="2"/>
  <c r="L211" i="2"/>
  <c r="M211" i="2"/>
  <c r="N211" i="2"/>
  <c r="O211" i="2"/>
  <c r="P211" i="2"/>
  <c r="Q211" i="2"/>
  <c r="R211" i="2"/>
  <c r="S211" i="2"/>
  <c r="T211" i="2"/>
  <c r="U211" i="2"/>
  <c r="W211" i="2"/>
  <c r="X211" i="2"/>
  <c r="Y211" i="2"/>
  <c r="Z211" i="2"/>
  <c r="AA211" i="2"/>
  <c r="AB211" i="2"/>
  <c r="AC211" i="2"/>
  <c r="AD211" i="2"/>
  <c r="AE211" i="2"/>
  <c r="AF211" i="2"/>
  <c r="AH211" i="2"/>
  <c r="AI211" i="2"/>
  <c r="AJ211" i="2"/>
  <c r="AK211" i="2"/>
  <c r="AL211" i="2"/>
  <c r="AN211" i="2"/>
  <c r="AO211" i="2"/>
  <c r="AP211" i="2"/>
  <c r="AQ211" i="2"/>
  <c r="AR211" i="2"/>
  <c r="AS211" i="2"/>
  <c r="AT211" i="2"/>
  <c r="AU211" i="2"/>
  <c r="AV211" i="2"/>
  <c r="AX211" i="2"/>
  <c r="AY211" i="2"/>
  <c r="AZ211" i="2"/>
  <c r="BA211" i="2"/>
  <c r="C212" i="2"/>
  <c r="D212" i="2"/>
  <c r="E212" i="2"/>
  <c r="F212" i="2"/>
  <c r="G212" i="2"/>
  <c r="H212" i="2"/>
  <c r="I212" i="2"/>
  <c r="J212" i="2"/>
  <c r="L212" i="2"/>
  <c r="M212" i="2"/>
  <c r="N212" i="2"/>
  <c r="O212" i="2"/>
  <c r="P212" i="2"/>
  <c r="Q212" i="2"/>
  <c r="R212" i="2"/>
  <c r="S212" i="2"/>
  <c r="T212" i="2"/>
  <c r="U212" i="2"/>
  <c r="W212" i="2"/>
  <c r="X212" i="2"/>
  <c r="Y212" i="2"/>
  <c r="Z212" i="2"/>
  <c r="AA212" i="2"/>
  <c r="AB212" i="2"/>
  <c r="AC212" i="2"/>
  <c r="AD212" i="2"/>
  <c r="AE212" i="2"/>
  <c r="AF212" i="2"/>
  <c r="AH212" i="2"/>
  <c r="AI212" i="2"/>
  <c r="AJ212" i="2"/>
  <c r="AK212" i="2"/>
  <c r="AL212" i="2"/>
  <c r="AN212" i="2"/>
  <c r="AO212" i="2"/>
  <c r="AP212" i="2"/>
  <c r="AQ212" i="2"/>
  <c r="AR212" i="2"/>
  <c r="AS212" i="2"/>
  <c r="AT212" i="2"/>
  <c r="AU212" i="2"/>
  <c r="AV212" i="2"/>
  <c r="AX212" i="2"/>
  <c r="AY212" i="2"/>
  <c r="AZ212" i="2"/>
  <c r="BA212" i="2"/>
  <c r="C213" i="2"/>
  <c r="D213" i="2"/>
  <c r="E213" i="2"/>
  <c r="F213" i="2"/>
  <c r="G213" i="2"/>
  <c r="H213" i="2"/>
  <c r="I213" i="2"/>
  <c r="J213" i="2"/>
  <c r="L213" i="2"/>
  <c r="M213" i="2"/>
  <c r="N213" i="2"/>
  <c r="O213" i="2"/>
  <c r="P213" i="2"/>
  <c r="Q213" i="2"/>
  <c r="R213" i="2"/>
  <c r="S213" i="2"/>
  <c r="T213" i="2"/>
  <c r="U213" i="2"/>
  <c r="W213" i="2"/>
  <c r="X213" i="2"/>
  <c r="Y213" i="2"/>
  <c r="Z213" i="2"/>
  <c r="AA213" i="2"/>
  <c r="AB213" i="2"/>
  <c r="AC213" i="2"/>
  <c r="AD213" i="2"/>
  <c r="AE213" i="2"/>
  <c r="AF213" i="2"/>
  <c r="AH213" i="2"/>
  <c r="AI213" i="2"/>
  <c r="AJ213" i="2"/>
  <c r="AK213" i="2"/>
  <c r="AL213" i="2"/>
  <c r="AN213" i="2"/>
  <c r="AO213" i="2"/>
  <c r="AP213" i="2"/>
  <c r="AQ213" i="2"/>
  <c r="AR213" i="2"/>
  <c r="AS213" i="2"/>
  <c r="AT213" i="2"/>
  <c r="AU213" i="2"/>
  <c r="AV213" i="2"/>
  <c r="AX213" i="2"/>
  <c r="AY213" i="2"/>
  <c r="AZ213" i="2"/>
  <c r="BA213" i="2"/>
  <c r="C214" i="2"/>
  <c r="D214" i="2"/>
  <c r="E214" i="2"/>
  <c r="F214" i="2"/>
  <c r="G214" i="2"/>
  <c r="H214" i="2"/>
  <c r="I214" i="2"/>
  <c r="J214" i="2"/>
  <c r="L214" i="2"/>
  <c r="M214" i="2"/>
  <c r="N214" i="2"/>
  <c r="O214" i="2"/>
  <c r="P214" i="2"/>
  <c r="Q214" i="2"/>
  <c r="R214" i="2"/>
  <c r="S214" i="2"/>
  <c r="T214" i="2"/>
  <c r="U214" i="2"/>
  <c r="W214" i="2"/>
  <c r="X214" i="2"/>
  <c r="Y214" i="2"/>
  <c r="Z214" i="2"/>
  <c r="AA214" i="2"/>
  <c r="AB214" i="2"/>
  <c r="AC214" i="2"/>
  <c r="AD214" i="2"/>
  <c r="AE214" i="2"/>
  <c r="AF214" i="2"/>
  <c r="AH214" i="2"/>
  <c r="AI214" i="2"/>
  <c r="AJ214" i="2"/>
  <c r="AK214" i="2"/>
  <c r="AL214" i="2"/>
  <c r="AN214" i="2"/>
  <c r="AO214" i="2"/>
  <c r="AP214" i="2"/>
  <c r="AQ214" i="2"/>
  <c r="AR214" i="2"/>
  <c r="AS214" i="2"/>
  <c r="AT214" i="2"/>
  <c r="AU214" i="2"/>
  <c r="AV214" i="2"/>
  <c r="AX214" i="2"/>
  <c r="AY214" i="2"/>
  <c r="AZ214" i="2"/>
  <c r="BA214" i="2"/>
  <c r="C215" i="2"/>
  <c r="D215" i="2"/>
  <c r="E215" i="2"/>
  <c r="F215" i="2"/>
  <c r="G215" i="2"/>
  <c r="H215" i="2"/>
  <c r="I215" i="2"/>
  <c r="J215" i="2"/>
  <c r="L215" i="2"/>
  <c r="M215" i="2"/>
  <c r="N215" i="2"/>
  <c r="O215" i="2"/>
  <c r="P215" i="2"/>
  <c r="Q215" i="2"/>
  <c r="R215" i="2"/>
  <c r="S215" i="2"/>
  <c r="T215" i="2"/>
  <c r="U215" i="2"/>
  <c r="W215" i="2"/>
  <c r="X215" i="2"/>
  <c r="Y215" i="2"/>
  <c r="Z215" i="2"/>
  <c r="AA215" i="2"/>
  <c r="AB215" i="2"/>
  <c r="AC215" i="2"/>
  <c r="AD215" i="2"/>
  <c r="AE215" i="2"/>
  <c r="AF215" i="2"/>
  <c r="AH215" i="2"/>
  <c r="AI215" i="2"/>
  <c r="AJ215" i="2"/>
  <c r="AK215" i="2"/>
  <c r="AL215" i="2"/>
  <c r="AN215" i="2"/>
  <c r="AO215" i="2"/>
  <c r="AP215" i="2"/>
  <c r="AQ215" i="2"/>
  <c r="AR215" i="2"/>
  <c r="AS215" i="2"/>
  <c r="AT215" i="2"/>
  <c r="AU215" i="2"/>
  <c r="AV215" i="2"/>
  <c r="AX215" i="2"/>
  <c r="AY215" i="2"/>
  <c r="AZ215" i="2"/>
  <c r="BA215" i="2"/>
  <c r="C216" i="2"/>
  <c r="D216" i="2"/>
  <c r="E216" i="2"/>
  <c r="F216" i="2"/>
  <c r="G216" i="2"/>
  <c r="H216" i="2"/>
  <c r="I216" i="2"/>
  <c r="J216" i="2"/>
  <c r="L216" i="2"/>
  <c r="M216" i="2"/>
  <c r="N216" i="2"/>
  <c r="O216" i="2"/>
  <c r="P216" i="2"/>
  <c r="Q216" i="2"/>
  <c r="R216" i="2"/>
  <c r="S216" i="2"/>
  <c r="T216" i="2"/>
  <c r="U216" i="2"/>
  <c r="W216" i="2"/>
  <c r="X216" i="2"/>
  <c r="Y216" i="2"/>
  <c r="Z216" i="2"/>
  <c r="AA216" i="2"/>
  <c r="AB216" i="2"/>
  <c r="AC216" i="2"/>
  <c r="AD216" i="2"/>
  <c r="AE216" i="2"/>
  <c r="AF216" i="2"/>
  <c r="AH216" i="2"/>
  <c r="AI216" i="2"/>
  <c r="AJ216" i="2"/>
  <c r="AK216" i="2"/>
  <c r="AL216" i="2"/>
  <c r="AN216" i="2"/>
  <c r="AO216" i="2"/>
  <c r="AP216" i="2"/>
  <c r="AQ216" i="2"/>
  <c r="AR216" i="2"/>
  <c r="AS216" i="2"/>
  <c r="AT216" i="2"/>
  <c r="AU216" i="2"/>
  <c r="AV216" i="2"/>
  <c r="AX216" i="2"/>
  <c r="AY216" i="2"/>
  <c r="AZ216" i="2"/>
  <c r="BA216" i="2"/>
  <c r="C217" i="2"/>
  <c r="D217" i="2"/>
  <c r="E217" i="2"/>
  <c r="F217" i="2"/>
  <c r="G217" i="2"/>
  <c r="H217" i="2"/>
  <c r="I217" i="2"/>
  <c r="J217" i="2"/>
  <c r="L217" i="2"/>
  <c r="M217" i="2"/>
  <c r="N217" i="2"/>
  <c r="O217" i="2"/>
  <c r="P217" i="2"/>
  <c r="Q217" i="2"/>
  <c r="R217" i="2"/>
  <c r="S217" i="2"/>
  <c r="T217" i="2"/>
  <c r="U217" i="2"/>
  <c r="W217" i="2"/>
  <c r="X217" i="2"/>
  <c r="Y217" i="2"/>
  <c r="Z217" i="2"/>
  <c r="AA217" i="2"/>
  <c r="AB217" i="2"/>
  <c r="AC217" i="2"/>
  <c r="AD217" i="2"/>
  <c r="AE217" i="2"/>
  <c r="AF217" i="2"/>
  <c r="AH217" i="2"/>
  <c r="AI217" i="2"/>
  <c r="AJ217" i="2"/>
  <c r="AK217" i="2"/>
  <c r="AL217" i="2"/>
  <c r="AN217" i="2"/>
  <c r="AO217" i="2"/>
  <c r="AP217" i="2"/>
  <c r="AQ217" i="2"/>
  <c r="AR217" i="2"/>
  <c r="AS217" i="2"/>
  <c r="AT217" i="2"/>
  <c r="AU217" i="2"/>
  <c r="AV217" i="2"/>
  <c r="AX217" i="2"/>
  <c r="AY217" i="2"/>
  <c r="AZ217" i="2"/>
  <c r="BA217" i="2"/>
  <c r="C218" i="2"/>
  <c r="D218" i="2"/>
  <c r="E218" i="2"/>
  <c r="F218" i="2"/>
  <c r="G218" i="2"/>
  <c r="H218" i="2"/>
  <c r="I218" i="2"/>
  <c r="J218" i="2"/>
  <c r="L218" i="2"/>
  <c r="M218" i="2"/>
  <c r="N218" i="2"/>
  <c r="O218" i="2"/>
  <c r="P218" i="2"/>
  <c r="Q218" i="2"/>
  <c r="R218" i="2"/>
  <c r="S218" i="2"/>
  <c r="T218" i="2"/>
  <c r="U218" i="2"/>
  <c r="W218" i="2"/>
  <c r="X218" i="2"/>
  <c r="Y218" i="2"/>
  <c r="Z218" i="2"/>
  <c r="AA218" i="2"/>
  <c r="AB218" i="2"/>
  <c r="AC218" i="2"/>
  <c r="AD218" i="2"/>
  <c r="AE218" i="2"/>
  <c r="AF218" i="2"/>
  <c r="AH218" i="2"/>
  <c r="AI218" i="2"/>
  <c r="AJ218" i="2"/>
  <c r="AK218" i="2"/>
  <c r="AL218" i="2"/>
  <c r="AN218" i="2"/>
  <c r="AO218" i="2"/>
  <c r="AP218" i="2"/>
  <c r="AQ218" i="2"/>
  <c r="AR218" i="2"/>
  <c r="AS218" i="2"/>
  <c r="AT218" i="2"/>
  <c r="AU218" i="2"/>
  <c r="AV218" i="2"/>
  <c r="AX218" i="2"/>
  <c r="AY218" i="2"/>
  <c r="AZ218" i="2"/>
  <c r="BA218" i="2"/>
  <c r="C219" i="2"/>
  <c r="D219" i="2"/>
  <c r="E219" i="2"/>
  <c r="F219" i="2"/>
  <c r="G219" i="2"/>
  <c r="H219" i="2"/>
  <c r="I219" i="2"/>
  <c r="J219" i="2"/>
  <c r="L219" i="2"/>
  <c r="M219" i="2"/>
  <c r="N219" i="2"/>
  <c r="O219" i="2"/>
  <c r="P219" i="2"/>
  <c r="Q219" i="2"/>
  <c r="R219" i="2"/>
  <c r="S219" i="2"/>
  <c r="T219" i="2"/>
  <c r="U219" i="2"/>
  <c r="W219" i="2"/>
  <c r="X219" i="2"/>
  <c r="Y219" i="2"/>
  <c r="Z219" i="2"/>
  <c r="AA219" i="2"/>
  <c r="AB219" i="2"/>
  <c r="AC219" i="2"/>
  <c r="AD219" i="2"/>
  <c r="AE219" i="2"/>
  <c r="AF219" i="2"/>
  <c r="AH219" i="2"/>
  <c r="AI219" i="2"/>
  <c r="AJ219" i="2"/>
  <c r="AK219" i="2"/>
  <c r="AL219" i="2"/>
  <c r="AN219" i="2"/>
  <c r="AO219" i="2"/>
  <c r="AP219" i="2"/>
  <c r="AQ219" i="2"/>
  <c r="AR219" i="2"/>
  <c r="AS219" i="2"/>
  <c r="AT219" i="2"/>
  <c r="AU219" i="2"/>
  <c r="AV219" i="2"/>
  <c r="AX219" i="2"/>
  <c r="AY219" i="2"/>
  <c r="AZ219" i="2"/>
  <c r="BA219" i="2"/>
  <c r="C220" i="2"/>
  <c r="D220" i="2"/>
  <c r="E220" i="2"/>
  <c r="F220" i="2"/>
  <c r="G220" i="2"/>
  <c r="H220" i="2"/>
  <c r="I220" i="2"/>
  <c r="J220" i="2"/>
  <c r="L220" i="2"/>
  <c r="M220" i="2"/>
  <c r="N220" i="2"/>
  <c r="O220" i="2"/>
  <c r="P220" i="2"/>
  <c r="Q220" i="2"/>
  <c r="R220" i="2"/>
  <c r="S220" i="2"/>
  <c r="T220" i="2"/>
  <c r="U220" i="2"/>
  <c r="W220" i="2"/>
  <c r="X220" i="2"/>
  <c r="Y220" i="2"/>
  <c r="Z220" i="2"/>
  <c r="AA220" i="2"/>
  <c r="AB220" i="2"/>
  <c r="AC220" i="2"/>
  <c r="AD220" i="2"/>
  <c r="AE220" i="2"/>
  <c r="AF220" i="2"/>
  <c r="AH220" i="2"/>
  <c r="AI220" i="2"/>
  <c r="AJ220" i="2"/>
  <c r="AK220" i="2"/>
  <c r="AL220" i="2"/>
  <c r="AN220" i="2"/>
  <c r="AO220" i="2"/>
  <c r="AP220" i="2"/>
  <c r="AQ220" i="2"/>
  <c r="AR220" i="2"/>
  <c r="AS220" i="2"/>
  <c r="AT220" i="2"/>
  <c r="AU220" i="2"/>
  <c r="AV220" i="2"/>
  <c r="AX220" i="2"/>
  <c r="AY220" i="2"/>
  <c r="AZ220" i="2"/>
  <c r="BA220" i="2"/>
  <c r="C221" i="2"/>
  <c r="D221" i="2"/>
  <c r="E221" i="2"/>
  <c r="F221" i="2"/>
  <c r="G221" i="2"/>
  <c r="H221" i="2"/>
  <c r="I221" i="2"/>
  <c r="J221" i="2"/>
  <c r="L221" i="2"/>
  <c r="M221" i="2"/>
  <c r="N221" i="2"/>
  <c r="O221" i="2"/>
  <c r="P221" i="2"/>
  <c r="Q221" i="2"/>
  <c r="R221" i="2"/>
  <c r="S221" i="2"/>
  <c r="T221" i="2"/>
  <c r="U221" i="2"/>
  <c r="W221" i="2"/>
  <c r="X221" i="2"/>
  <c r="Y221" i="2"/>
  <c r="Z221" i="2"/>
  <c r="AA221" i="2"/>
  <c r="AB221" i="2"/>
  <c r="AC221" i="2"/>
  <c r="AD221" i="2"/>
  <c r="AE221" i="2"/>
  <c r="AF221" i="2"/>
  <c r="AH221" i="2"/>
  <c r="AI221" i="2"/>
  <c r="AJ221" i="2"/>
  <c r="AK221" i="2"/>
  <c r="AL221" i="2"/>
  <c r="AN221" i="2"/>
  <c r="AO221" i="2"/>
  <c r="AP221" i="2"/>
  <c r="AQ221" i="2"/>
  <c r="AR221" i="2"/>
  <c r="AS221" i="2"/>
  <c r="AT221" i="2"/>
  <c r="AU221" i="2"/>
  <c r="AV221" i="2"/>
  <c r="AX221" i="2"/>
  <c r="AY221" i="2"/>
  <c r="AZ221" i="2"/>
  <c r="BA221" i="2"/>
  <c r="C222" i="2"/>
  <c r="D222" i="2"/>
  <c r="E222" i="2"/>
  <c r="F222" i="2"/>
  <c r="G222" i="2"/>
  <c r="H222" i="2"/>
  <c r="I222" i="2"/>
  <c r="J222" i="2"/>
  <c r="L222" i="2"/>
  <c r="M222" i="2"/>
  <c r="N222" i="2"/>
  <c r="O222" i="2"/>
  <c r="P222" i="2"/>
  <c r="Q222" i="2"/>
  <c r="R222" i="2"/>
  <c r="S222" i="2"/>
  <c r="T222" i="2"/>
  <c r="U222" i="2"/>
  <c r="W222" i="2"/>
  <c r="X222" i="2"/>
  <c r="Y222" i="2"/>
  <c r="Z222" i="2"/>
  <c r="AA222" i="2"/>
  <c r="AB222" i="2"/>
  <c r="AC222" i="2"/>
  <c r="AD222" i="2"/>
  <c r="AE222" i="2"/>
  <c r="AF222" i="2"/>
  <c r="AH222" i="2"/>
  <c r="AI222" i="2"/>
  <c r="AJ222" i="2"/>
  <c r="AK222" i="2"/>
  <c r="AL222" i="2"/>
  <c r="AN222" i="2"/>
  <c r="AO222" i="2"/>
  <c r="AP222" i="2"/>
  <c r="AQ222" i="2"/>
  <c r="AR222" i="2"/>
  <c r="AS222" i="2"/>
  <c r="AT222" i="2"/>
  <c r="AU222" i="2"/>
  <c r="AV222" i="2"/>
  <c r="AX222" i="2"/>
  <c r="AY222" i="2"/>
  <c r="AZ222" i="2"/>
  <c r="BA222" i="2"/>
  <c r="C223" i="2"/>
  <c r="D223" i="2"/>
  <c r="E223" i="2"/>
  <c r="F223" i="2"/>
  <c r="G223" i="2"/>
  <c r="H223" i="2"/>
  <c r="I223" i="2"/>
  <c r="J223" i="2"/>
  <c r="L223" i="2"/>
  <c r="M223" i="2"/>
  <c r="N223" i="2"/>
  <c r="O223" i="2"/>
  <c r="P223" i="2"/>
  <c r="Q223" i="2"/>
  <c r="R223" i="2"/>
  <c r="S223" i="2"/>
  <c r="T223" i="2"/>
  <c r="U223" i="2"/>
  <c r="W223" i="2"/>
  <c r="X223" i="2"/>
  <c r="Y223" i="2"/>
  <c r="Z223" i="2"/>
  <c r="AA223" i="2"/>
  <c r="AB223" i="2"/>
  <c r="AC223" i="2"/>
  <c r="AD223" i="2"/>
  <c r="AE223" i="2"/>
  <c r="AF223" i="2"/>
  <c r="AH223" i="2"/>
  <c r="AI223" i="2"/>
  <c r="AJ223" i="2"/>
  <c r="AK223" i="2"/>
  <c r="AL223" i="2"/>
  <c r="AN223" i="2"/>
  <c r="AO223" i="2"/>
  <c r="AP223" i="2"/>
  <c r="AQ223" i="2"/>
  <c r="AR223" i="2"/>
  <c r="AS223" i="2"/>
  <c r="AT223" i="2"/>
  <c r="AU223" i="2"/>
  <c r="AV223" i="2"/>
  <c r="AX223" i="2"/>
  <c r="AY223" i="2"/>
  <c r="AZ223" i="2"/>
  <c r="BA223" i="2"/>
  <c r="C224" i="2"/>
  <c r="D224" i="2"/>
  <c r="E224" i="2"/>
  <c r="F224" i="2"/>
  <c r="G224" i="2"/>
  <c r="H224" i="2"/>
  <c r="I224" i="2"/>
  <c r="J224" i="2"/>
  <c r="L224" i="2"/>
  <c r="M224" i="2"/>
  <c r="N224" i="2"/>
  <c r="O224" i="2"/>
  <c r="P224" i="2"/>
  <c r="Q224" i="2"/>
  <c r="R224" i="2"/>
  <c r="S224" i="2"/>
  <c r="T224" i="2"/>
  <c r="U224" i="2"/>
  <c r="W224" i="2"/>
  <c r="X224" i="2"/>
  <c r="Y224" i="2"/>
  <c r="Z224" i="2"/>
  <c r="AA224" i="2"/>
  <c r="AB224" i="2"/>
  <c r="AC224" i="2"/>
  <c r="AD224" i="2"/>
  <c r="AE224" i="2"/>
  <c r="AF224" i="2"/>
  <c r="AH224" i="2"/>
  <c r="AI224" i="2"/>
  <c r="AJ224" i="2"/>
  <c r="AK224" i="2"/>
  <c r="AL224" i="2"/>
  <c r="AN224" i="2"/>
  <c r="AO224" i="2"/>
  <c r="AP224" i="2"/>
  <c r="AQ224" i="2"/>
  <c r="AR224" i="2"/>
  <c r="AS224" i="2"/>
  <c r="AT224" i="2"/>
  <c r="AU224" i="2"/>
  <c r="AV224" i="2"/>
  <c r="AX224" i="2"/>
  <c r="AY224" i="2"/>
  <c r="AZ224" i="2"/>
  <c r="BA224" i="2"/>
  <c r="C225" i="2"/>
  <c r="D225" i="2"/>
  <c r="E225" i="2"/>
  <c r="F225" i="2"/>
  <c r="G225" i="2"/>
  <c r="H225" i="2"/>
  <c r="I225" i="2"/>
  <c r="J225" i="2"/>
  <c r="L225" i="2"/>
  <c r="M225" i="2"/>
  <c r="N225" i="2"/>
  <c r="O225" i="2"/>
  <c r="P225" i="2"/>
  <c r="Q225" i="2"/>
  <c r="R225" i="2"/>
  <c r="S225" i="2"/>
  <c r="T225" i="2"/>
  <c r="U225" i="2"/>
  <c r="W225" i="2"/>
  <c r="X225" i="2"/>
  <c r="Y225" i="2"/>
  <c r="Z225" i="2"/>
  <c r="AA225" i="2"/>
  <c r="AB225" i="2"/>
  <c r="AC225" i="2"/>
  <c r="AD225" i="2"/>
  <c r="AE225" i="2"/>
  <c r="AF225" i="2"/>
  <c r="AH225" i="2"/>
  <c r="AI225" i="2"/>
  <c r="AJ225" i="2"/>
  <c r="AK225" i="2"/>
  <c r="AL225" i="2"/>
  <c r="AN225" i="2"/>
  <c r="AO225" i="2"/>
  <c r="AP225" i="2"/>
  <c r="AQ225" i="2"/>
  <c r="AR225" i="2"/>
  <c r="AS225" i="2"/>
  <c r="AT225" i="2"/>
  <c r="AU225" i="2"/>
  <c r="AV225" i="2"/>
  <c r="AX225" i="2"/>
  <c r="AY225" i="2"/>
  <c r="AZ225" i="2"/>
  <c r="BA225" i="2"/>
  <c r="C226" i="2"/>
  <c r="D226" i="2"/>
  <c r="E226" i="2"/>
  <c r="F226" i="2"/>
  <c r="G226" i="2"/>
  <c r="H226" i="2"/>
  <c r="I226" i="2"/>
  <c r="J226" i="2"/>
  <c r="L226" i="2"/>
  <c r="M226" i="2"/>
  <c r="N226" i="2"/>
  <c r="O226" i="2"/>
  <c r="P226" i="2"/>
  <c r="Q226" i="2"/>
  <c r="R226" i="2"/>
  <c r="S226" i="2"/>
  <c r="T226" i="2"/>
  <c r="U226" i="2"/>
  <c r="W226" i="2"/>
  <c r="X226" i="2"/>
  <c r="Y226" i="2"/>
  <c r="Z226" i="2"/>
  <c r="AA226" i="2"/>
  <c r="AB226" i="2"/>
  <c r="AC226" i="2"/>
  <c r="AD226" i="2"/>
  <c r="AE226" i="2"/>
  <c r="AF226" i="2"/>
  <c r="AH226" i="2"/>
  <c r="AI226" i="2"/>
  <c r="AJ226" i="2"/>
  <c r="AK226" i="2"/>
  <c r="AL226" i="2"/>
  <c r="AN226" i="2"/>
  <c r="AO226" i="2"/>
  <c r="AP226" i="2"/>
  <c r="AQ226" i="2"/>
  <c r="AR226" i="2"/>
  <c r="AS226" i="2"/>
  <c r="AT226" i="2"/>
  <c r="AU226" i="2"/>
  <c r="AV226" i="2"/>
  <c r="AX226" i="2"/>
  <c r="AY226" i="2"/>
  <c r="AZ226" i="2"/>
  <c r="BA226" i="2"/>
  <c r="C227" i="2"/>
  <c r="D227" i="2"/>
  <c r="E227" i="2"/>
  <c r="F227" i="2"/>
  <c r="G227" i="2"/>
  <c r="H227" i="2"/>
  <c r="I227" i="2"/>
  <c r="J227" i="2"/>
  <c r="L227" i="2"/>
  <c r="M227" i="2"/>
  <c r="N227" i="2"/>
  <c r="O227" i="2"/>
  <c r="P227" i="2"/>
  <c r="Q227" i="2"/>
  <c r="R227" i="2"/>
  <c r="S227" i="2"/>
  <c r="T227" i="2"/>
  <c r="U227" i="2"/>
  <c r="W227" i="2"/>
  <c r="X227" i="2"/>
  <c r="Y227" i="2"/>
  <c r="Z227" i="2"/>
  <c r="AA227" i="2"/>
  <c r="AB227" i="2"/>
  <c r="AC227" i="2"/>
  <c r="AD227" i="2"/>
  <c r="AE227" i="2"/>
  <c r="AF227" i="2"/>
  <c r="AH227" i="2"/>
  <c r="AI227" i="2"/>
  <c r="AJ227" i="2"/>
  <c r="AK227" i="2"/>
  <c r="AL227" i="2"/>
  <c r="AN227" i="2"/>
  <c r="AO227" i="2"/>
  <c r="AP227" i="2"/>
  <c r="AQ227" i="2"/>
  <c r="AR227" i="2"/>
  <c r="AS227" i="2"/>
  <c r="AT227" i="2"/>
  <c r="AU227" i="2"/>
  <c r="AV227" i="2"/>
  <c r="AX227" i="2"/>
  <c r="AY227" i="2"/>
  <c r="AZ227" i="2"/>
  <c r="BA227" i="2"/>
  <c r="C228" i="2"/>
  <c r="D228" i="2"/>
  <c r="E228" i="2"/>
  <c r="F228" i="2"/>
  <c r="G228" i="2"/>
  <c r="H228" i="2"/>
  <c r="I228" i="2"/>
  <c r="J228" i="2"/>
  <c r="L228" i="2"/>
  <c r="M228" i="2"/>
  <c r="N228" i="2"/>
  <c r="O228" i="2"/>
  <c r="P228" i="2"/>
  <c r="Q228" i="2"/>
  <c r="R228" i="2"/>
  <c r="S228" i="2"/>
  <c r="T228" i="2"/>
  <c r="U228" i="2"/>
  <c r="W228" i="2"/>
  <c r="X228" i="2"/>
  <c r="Y228" i="2"/>
  <c r="Z228" i="2"/>
  <c r="AA228" i="2"/>
  <c r="AB228" i="2"/>
  <c r="AC228" i="2"/>
  <c r="AD228" i="2"/>
  <c r="AE228" i="2"/>
  <c r="AF228" i="2"/>
  <c r="AH228" i="2"/>
  <c r="AI228" i="2"/>
  <c r="AJ228" i="2"/>
  <c r="AK228" i="2"/>
  <c r="AL228" i="2"/>
  <c r="AN228" i="2"/>
  <c r="AO228" i="2"/>
  <c r="AP228" i="2"/>
  <c r="AQ228" i="2"/>
  <c r="AR228" i="2"/>
  <c r="AS228" i="2"/>
  <c r="AT228" i="2"/>
  <c r="AU228" i="2"/>
  <c r="AV228" i="2"/>
  <c r="AX228" i="2"/>
  <c r="AY228" i="2"/>
  <c r="AZ228" i="2"/>
  <c r="BA228" i="2"/>
  <c r="C229" i="2"/>
  <c r="D229" i="2"/>
  <c r="E229" i="2"/>
  <c r="F229" i="2"/>
  <c r="G229" i="2"/>
  <c r="H229" i="2"/>
  <c r="I229" i="2"/>
  <c r="J229" i="2"/>
  <c r="L229" i="2"/>
  <c r="M229" i="2"/>
  <c r="N229" i="2"/>
  <c r="O229" i="2"/>
  <c r="P229" i="2"/>
  <c r="Q229" i="2"/>
  <c r="R229" i="2"/>
  <c r="S229" i="2"/>
  <c r="T229" i="2"/>
  <c r="U229" i="2"/>
  <c r="W229" i="2"/>
  <c r="X229" i="2"/>
  <c r="Y229" i="2"/>
  <c r="Z229" i="2"/>
  <c r="AA229" i="2"/>
  <c r="AB229" i="2"/>
  <c r="AC229" i="2"/>
  <c r="AD229" i="2"/>
  <c r="AE229" i="2"/>
  <c r="AF229" i="2"/>
  <c r="AH229" i="2"/>
  <c r="AI229" i="2"/>
  <c r="AJ229" i="2"/>
  <c r="AK229" i="2"/>
  <c r="AL229" i="2"/>
  <c r="AN229" i="2"/>
  <c r="AO229" i="2"/>
  <c r="AP229" i="2"/>
  <c r="AQ229" i="2"/>
  <c r="AR229" i="2"/>
  <c r="AS229" i="2"/>
  <c r="AT229" i="2"/>
  <c r="AU229" i="2"/>
  <c r="AV229" i="2"/>
  <c r="AX229" i="2"/>
  <c r="AY229" i="2"/>
  <c r="AZ229" i="2"/>
  <c r="BA229" i="2"/>
  <c r="C230" i="2"/>
  <c r="D230" i="2"/>
  <c r="E230" i="2"/>
  <c r="F230" i="2"/>
  <c r="G230" i="2"/>
  <c r="H230" i="2"/>
  <c r="I230" i="2"/>
  <c r="J230" i="2"/>
  <c r="L230" i="2"/>
  <c r="M230" i="2"/>
  <c r="N230" i="2"/>
  <c r="O230" i="2"/>
  <c r="P230" i="2"/>
  <c r="Q230" i="2"/>
  <c r="R230" i="2"/>
  <c r="S230" i="2"/>
  <c r="T230" i="2"/>
  <c r="U230" i="2"/>
  <c r="W230" i="2"/>
  <c r="X230" i="2"/>
  <c r="Y230" i="2"/>
  <c r="Z230" i="2"/>
  <c r="AA230" i="2"/>
  <c r="AB230" i="2"/>
  <c r="AC230" i="2"/>
  <c r="AD230" i="2"/>
  <c r="AE230" i="2"/>
  <c r="AF230" i="2"/>
  <c r="AH230" i="2"/>
  <c r="AI230" i="2"/>
  <c r="AJ230" i="2"/>
  <c r="AK230" i="2"/>
  <c r="AL230" i="2"/>
  <c r="AN230" i="2"/>
  <c r="AO230" i="2"/>
  <c r="AP230" i="2"/>
  <c r="AQ230" i="2"/>
  <c r="AR230" i="2"/>
  <c r="AS230" i="2"/>
  <c r="AT230" i="2"/>
  <c r="AU230" i="2"/>
  <c r="AV230" i="2"/>
  <c r="AX230" i="2"/>
  <c r="AY230" i="2"/>
  <c r="AZ230" i="2"/>
  <c r="BA230" i="2"/>
  <c r="C231" i="2"/>
  <c r="D231" i="2"/>
  <c r="E231" i="2"/>
  <c r="F231" i="2"/>
  <c r="G231" i="2"/>
  <c r="H231" i="2"/>
  <c r="I231" i="2"/>
  <c r="J231" i="2"/>
  <c r="L231" i="2"/>
  <c r="M231" i="2"/>
  <c r="N231" i="2"/>
  <c r="O231" i="2"/>
  <c r="P231" i="2"/>
  <c r="Q231" i="2"/>
  <c r="R231" i="2"/>
  <c r="S231" i="2"/>
  <c r="T231" i="2"/>
  <c r="U231" i="2"/>
  <c r="W231" i="2"/>
  <c r="X231" i="2"/>
  <c r="Y231" i="2"/>
  <c r="Z231" i="2"/>
  <c r="AA231" i="2"/>
  <c r="AB231" i="2"/>
  <c r="AC231" i="2"/>
  <c r="AD231" i="2"/>
  <c r="AE231" i="2"/>
  <c r="AF231" i="2"/>
  <c r="AH231" i="2"/>
  <c r="AI231" i="2"/>
  <c r="AJ231" i="2"/>
  <c r="AK231" i="2"/>
  <c r="AL231" i="2"/>
  <c r="AN231" i="2"/>
  <c r="AO231" i="2"/>
  <c r="AP231" i="2"/>
  <c r="AQ231" i="2"/>
  <c r="AR231" i="2"/>
  <c r="AS231" i="2"/>
  <c r="AT231" i="2"/>
  <c r="AU231" i="2"/>
  <c r="AV231" i="2"/>
  <c r="AX231" i="2"/>
  <c r="AY231" i="2"/>
  <c r="AZ231" i="2"/>
  <c r="BA231" i="2"/>
  <c r="C232" i="2"/>
  <c r="D232" i="2"/>
  <c r="E232" i="2"/>
  <c r="F232" i="2"/>
  <c r="G232" i="2"/>
  <c r="H232" i="2"/>
  <c r="I232" i="2"/>
  <c r="J232" i="2"/>
  <c r="L232" i="2"/>
  <c r="M232" i="2"/>
  <c r="N232" i="2"/>
  <c r="O232" i="2"/>
  <c r="P232" i="2"/>
  <c r="Q232" i="2"/>
  <c r="R232" i="2"/>
  <c r="S232" i="2"/>
  <c r="T232" i="2"/>
  <c r="U232" i="2"/>
  <c r="W232" i="2"/>
  <c r="X232" i="2"/>
  <c r="Y232" i="2"/>
  <c r="Z232" i="2"/>
  <c r="AA232" i="2"/>
  <c r="AB232" i="2"/>
  <c r="AC232" i="2"/>
  <c r="AD232" i="2"/>
  <c r="AE232" i="2"/>
  <c r="AF232" i="2"/>
  <c r="AH232" i="2"/>
  <c r="AI232" i="2"/>
  <c r="AJ232" i="2"/>
  <c r="AK232" i="2"/>
  <c r="AL232" i="2"/>
  <c r="AN232" i="2"/>
  <c r="AO232" i="2"/>
  <c r="AP232" i="2"/>
  <c r="AQ232" i="2"/>
  <c r="AR232" i="2"/>
  <c r="AS232" i="2"/>
  <c r="AT232" i="2"/>
  <c r="AU232" i="2"/>
  <c r="AV232" i="2"/>
  <c r="AX232" i="2"/>
  <c r="AY232" i="2"/>
  <c r="AZ232" i="2"/>
  <c r="BA232" i="2"/>
  <c r="C233" i="2"/>
  <c r="D233" i="2"/>
  <c r="E233" i="2"/>
  <c r="F233" i="2"/>
  <c r="G233" i="2"/>
  <c r="H233" i="2"/>
  <c r="I233" i="2"/>
  <c r="J233" i="2"/>
  <c r="L233" i="2"/>
  <c r="M233" i="2"/>
  <c r="N233" i="2"/>
  <c r="O233" i="2"/>
  <c r="P233" i="2"/>
  <c r="Q233" i="2"/>
  <c r="R233" i="2"/>
  <c r="S233" i="2"/>
  <c r="T233" i="2"/>
  <c r="U233" i="2"/>
  <c r="W233" i="2"/>
  <c r="X233" i="2"/>
  <c r="Y233" i="2"/>
  <c r="Z233" i="2"/>
  <c r="AA233" i="2"/>
  <c r="AB233" i="2"/>
  <c r="AC233" i="2"/>
  <c r="AD233" i="2"/>
  <c r="AE233" i="2"/>
  <c r="AF233" i="2"/>
  <c r="AH233" i="2"/>
  <c r="AI233" i="2"/>
  <c r="AJ233" i="2"/>
  <c r="AK233" i="2"/>
  <c r="AL233" i="2"/>
  <c r="AN233" i="2"/>
  <c r="AO233" i="2"/>
  <c r="AP233" i="2"/>
  <c r="AQ233" i="2"/>
  <c r="AR233" i="2"/>
  <c r="AS233" i="2"/>
  <c r="AT233" i="2"/>
  <c r="AU233" i="2"/>
  <c r="AV233" i="2"/>
  <c r="AX233" i="2"/>
  <c r="AY233" i="2"/>
  <c r="AZ233" i="2"/>
  <c r="BA233" i="2"/>
  <c r="C234" i="2"/>
  <c r="D234" i="2"/>
  <c r="E234" i="2"/>
  <c r="F234" i="2"/>
  <c r="G234" i="2"/>
  <c r="H234" i="2"/>
  <c r="I234" i="2"/>
  <c r="J234" i="2"/>
  <c r="L234" i="2"/>
  <c r="M234" i="2"/>
  <c r="N234" i="2"/>
  <c r="O234" i="2"/>
  <c r="P234" i="2"/>
  <c r="Q234" i="2"/>
  <c r="R234" i="2"/>
  <c r="S234" i="2"/>
  <c r="T234" i="2"/>
  <c r="U234" i="2"/>
  <c r="W234" i="2"/>
  <c r="X234" i="2"/>
  <c r="Y234" i="2"/>
  <c r="Z234" i="2"/>
  <c r="AA234" i="2"/>
  <c r="AB234" i="2"/>
  <c r="AC234" i="2"/>
  <c r="AD234" i="2"/>
  <c r="AE234" i="2"/>
  <c r="AF234" i="2"/>
  <c r="AH234" i="2"/>
  <c r="AI234" i="2"/>
  <c r="AJ234" i="2"/>
  <c r="AK234" i="2"/>
  <c r="AL234" i="2"/>
  <c r="AN234" i="2"/>
  <c r="AO234" i="2"/>
  <c r="AP234" i="2"/>
  <c r="AQ234" i="2"/>
  <c r="AR234" i="2"/>
  <c r="AS234" i="2"/>
  <c r="AT234" i="2"/>
  <c r="AU234" i="2"/>
  <c r="AV234" i="2"/>
  <c r="AX234" i="2"/>
  <c r="AY234" i="2"/>
  <c r="AZ234" i="2"/>
  <c r="BA234" i="2"/>
  <c r="C235" i="2"/>
  <c r="D235" i="2"/>
  <c r="E235" i="2"/>
  <c r="F235" i="2"/>
  <c r="G235" i="2"/>
  <c r="H235" i="2"/>
  <c r="I235" i="2"/>
  <c r="J235" i="2"/>
  <c r="L235" i="2"/>
  <c r="M235" i="2"/>
  <c r="N235" i="2"/>
  <c r="O235" i="2"/>
  <c r="P235" i="2"/>
  <c r="Q235" i="2"/>
  <c r="R235" i="2"/>
  <c r="S235" i="2"/>
  <c r="T235" i="2"/>
  <c r="U235" i="2"/>
  <c r="W235" i="2"/>
  <c r="X235" i="2"/>
  <c r="Y235" i="2"/>
  <c r="Z235" i="2"/>
  <c r="AA235" i="2"/>
  <c r="AB235" i="2"/>
  <c r="AC235" i="2"/>
  <c r="AD235" i="2"/>
  <c r="AE235" i="2"/>
  <c r="AF235" i="2"/>
  <c r="AH235" i="2"/>
  <c r="AI235" i="2"/>
  <c r="AJ235" i="2"/>
  <c r="AK235" i="2"/>
  <c r="AL235" i="2"/>
  <c r="AN235" i="2"/>
  <c r="AO235" i="2"/>
  <c r="AP235" i="2"/>
  <c r="AQ235" i="2"/>
  <c r="AR235" i="2"/>
  <c r="AS235" i="2"/>
  <c r="AT235" i="2"/>
  <c r="AU235" i="2"/>
  <c r="AV235" i="2"/>
  <c r="AX235" i="2"/>
  <c r="AY235" i="2"/>
  <c r="AZ235" i="2"/>
  <c r="BA235" i="2"/>
  <c r="C236" i="2"/>
  <c r="D236" i="2"/>
  <c r="E236" i="2"/>
  <c r="F236" i="2"/>
  <c r="G236" i="2"/>
  <c r="H236" i="2"/>
  <c r="I236" i="2"/>
  <c r="J236" i="2"/>
  <c r="L236" i="2"/>
  <c r="M236" i="2"/>
  <c r="N236" i="2"/>
  <c r="O236" i="2"/>
  <c r="P236" i="2"/>
  <c r="Q236" i="2"/>
  <c r="R236" i="2"/>
  <c r="S236" i="2"/>
  <c r="T236" i="2"/>
  <c r="U236" i="2"/>
  <c r="W236" i="2"/>
  <c r="X236" i="2"/>
  <c r="Y236" i="2"/>
  <c r="Z236" i="2"/>
  <c r="AA236" i="2"/>
  <c r="AB236" i="2"/>
  <c r="AC236" i="2"/>
  <c r="AD236" i="2"/>
  <c r="AE236" i="2"/>
  <c r="AF236" i="2"/>
  <c r="AH236" i="2"/>
  <c r="AI236" i="2"/>
  <c r="AJ236" i="2"/>
  <c r="AK236" i="2"/>
  <c r="AL236" i="2"/>
  <c r="AN236" i="2"/>
  <c r="AO236" i="2"/>
  <c r="AP236" i="2"/>
  <c r="AQ236" i="2"/>
  <c r="AR236" i="2"/>
  <c r="AS236" i="2"/>
  <c r="AT236" i="2"/>
  <c r="AU236" i="2"/>
  <c r="AV236" i="2"/>
  <c r="AX236" i="2"/>
  <c r="AY236" i="2"/>
  <c r="AZ236" i="2"/>
  <c r="BA236" i="2"/>
  <c r="C237" i="2"/>
  <c r="D237" i="2"/>
  <c r="E237" i="2"/>
  <c r="F237" i="2"/>
  <c r="G237" i="2"/>
  <c r="H237" i="2"/>
  <c r="I237" i="2"/>
  <c r="J237" i="2"/>
  <c r="L237" i="2"/>
  <c r="M237" i="2"/>
  <c r="N237" i="2"/>
  <c r="O237" i="2"/>
  <c r="P237" i="2"/>
  <c r="Q237" i="2"/>
  <c r="R237" i="2"/>
  <c r="S237" i="2"/>
  <c r="T237" i="2"/>
  <c r="U237" i="2"/>
  <c r="W237" i="2"/>
  <c r="X237" i="2"/>
  <c r="Y237" i="2"/>
  <c r="Z237" i="2"/>
  <c r="AA237" i="2"/>
  <c r="AB237" i="2"/>
  <c r="AC237" i="2"/>
  <c r="AD237" i="2"/>
  <c r="AE237" i="2"/>
  <c r="AF237" i="2"/>
  <c r="AH237" i="2"/>
  <c r="AI237" i="2"/>
  <c r="AJ237" i="2"/>
  <c r="AK237" i="2"/>
  <c r="AL237" i="2"/>
  <c r="AN237" i="2"/>
  <c r="AO237" i="2"/>
  <c r="AP237" i="2"/>
  <c r="AQ237" i="2"/>
  <c r="AR237" i="2"/>
  <c r="AS237" i="2"/>
  <c r="AT237" i="2"/>
  <c r="AU237" i="2"/>
  <c r="AV237" i="2"/>
  <c r="AX237" i="2"/>
  <c r="AY237" i="2"/>
  <c r="AZ237" i="2"/>
  <c r="BA237" i="2"/>
  <c r="C238" i="2"/>
  <c r="D238" i="2"/>
  <c r="E238" i="2"/>
  <c r="F238" i="2"/>
  <c r="G238" i="2"/>
  <c r="H238" i="2"/>
  <c r="I238" i="2"/>
  <c r="J238" i="2"/>
  <c r="L238" i="2"/>
  <c r="M238" i="2"/>
  <c r="N238" i="2"/>
  <c r="O238" i="2"/>
  <c r="P238" i="2"/>
  <c r="Q238" i="2"/>
  <c r="R238" i="2"/>
  <c r="S238" i="2"/>
  <c r="T238" i="2"/>
  <c r="U238" i="2"/>
  <c r="W238" i="2"/>
  <c r="X238" i="2"/>
  <c r="Y238" i="2"/>
  <c r="Z238" i="2"/>
  <c r="AA238" i="2"/>
  <c r="AB238" i="2"/>
  <c r="AC238" i="2"/>
  <c r="AD238" i="2"/>
  <c r="AE238" i="2"/>
  <c r="AF238" i="2"/>
  <c r="AH238" i="2"/>
  <c r="AI238" i="2"/>
  <c r="AJ238" i="2"/>
  <c r="AK238" i="2"/>
  <c r="AL238" i="2"/>
  <c r="AN238" i="2"/>
  <c r="AO238" i="2"/>
  <c r="AP238" i="2"/>
  <c r="AQ238" i="2"/>
  <c r="AR238" i="2"/>
  <c r="AS238" i="2"/>
  <c r="AT238" i="2"/>
  <c r="AU238" i="2"/>
  <c r="AV238" i="2"/>
  <c r="AX238" i="2"/>
  <c r="AY238" i="2"/>
  <c r="AZ238" i="2"/>
  <c r="BA238" i="2"/>
  <c r="C239" i="2"/>
  <c r="D239" i="2"/>
  <c r="E239" i="2"/>
  <c r="F239" i="2"/>
  <c r="G239" i="2"/>
  <c r="H239" i="2"/>
  <c r="I239" i="2"/>
  <c r="J239" i="2"/>
  <c r="L239" i="2"/>
  <c r="M239" i="2"/>
  <c r="N239" i="2"/>
  <c r="O239" i="2"/>
  <c r="P239" i="2"/>
  <c r="Q239" i="2"/>
  <c r="R239" i="2"/>
  <c r="S239" i="2"/>
  <c r="T239" i="2"/>
  <c r="U239" i="2"/>
  <c r="W239" i="2"/>
  <c r="X239" i="2"/>
  <c r="Y239" i="2"/>
  <c r="Z239" i="2"/>
  <c r="AA239" i="2"/>
  <c r="AB239" i="2"/>
  <c r="AC239" i="2"/>
  <c r="AD239" i="2"/>
  <c r="AE239" i="2"/>
  <c r="AF239" i="2"/>
  <c r="AH239" i="2"/>
  <c r="AI239" i="2"/>
  <c r="AJ239" i="2"/>
  <c r="AK239" i="2"/>
  <c r="AL239" i="2"/>
  <c r="AN239" i="2"/>
  <c r="AO239" i="2"/>
  <c r="AP239" i="2"/>
  <c r="AQ239" i="2"/>
  <c r="AR239" i="2"/>
  <c r="AS239" i="2"/>
  <c r="AT239" i="2"/>
  <c r="AU239" i="2"/>
  <c r="AV239" i="2"/>
  <c r="AX239" i="2"/>
  <c r="AY239" i="2"/>
  <c r="AZ239" i="2"/>
  <c r="BA239" i="2"/>
  <c r="C240" i="2"/>
  <c r="D240" i="2"/>
  <c r="E240" i="2"/>
  <c r="F240" i="2"/>
  <c r="G240" i="2"/>
  <c r="H240" i="2"/>
  <c r="I240" i="2"/>
  <c r="J240" i="2"/>
  <c r="L240" i="2"/>
  <c r="M240" i="2"/>
  <c r="N240" i="2"/>
  <c r="O240" i="2"/>
  <c r="P240" i="2"/>
  <c r="Q240" i="2"/>
  <c r="R240" i="2"/>
  <c r="S240" i="2"/>
  <c r="T240" i="2"/>
  <c r="U240" i="2"/>
  <c r="W240" i="2"/>
  <c r="X240" i="2"/>
  <c r="Y240" i="2"/>
  <c r="Z240" i="2"/>
  <c r="AA240" i="2"/>
  <c r="AB240" i="2"/>
  <c r="AC240" i="2"/>
  <c r="AD240" i="2"/>
  <c r="AE240" i="2"/>
  <c r="AF240" i="2"/>
  <c r="AH240" i="2"/>
  <c r="AI240" i="2"/>
  <c r="AJ240" i="2"/>
  <c r="AK240" i="2"/>
  <c r="AL240" i="2"/>
  <c r="AN240" i="2"/>
  <c r="AO240" i="2"/>
  <c r="AP240" i="2"/>
  <c r="AQ240" i="2"/>
  <c r="AR240" i="2"/>
  <c r="AS240" i="2"/>
  <c r="AT240" i="2"/>
  <c r="AU240" i="2"/>
  <c r="AV240" i="2"/>
  <c r="AX240" i="2"/>
  <c r="AY240" i="2"/>
  <c r="AZ240" i="2"/>
  <c r="BA240" i="2"/>
  <c r="C241" i="2"/>
  <c r="D241" i="2"/>
  <c r="E241" i="2"/>
  <c r="F241" i="2"/>
  <c r="G241" i="2"/>
  <c r="H241" i="2"/>
  <c r="I241" i="2"/>
  <c r="J241" i="2"/>
  <c r="L241" i="2"/>
  <c r="M241" i="2"/>
  <c r="N241" i="2"/>
  <c r="O241" i="2"/>
  <c r="P241" i="2"/>
  <c r="Q241" i="2"/>
  <c r="R241" i="2"/>
  <c r="S241" i="2"/>
  <c r="T241" i="2"/>
  <c r="U241" i="2"/>
  <c r="W241" i="2"/>
  <c r="X241" i="2"/>
  <c r="Y241" i="2"/>
  <c r="Z241" i="2"/>
  <c r="AA241" i="2"/>
  <c r="AB241" i="2"/>
  <c r="AC241" i="2"/>
  <c r="AD241" i="2"/>
  <c r="AE241" i="2"/>
  <c r="AF241" i="2"/>
  <c r="AH241" i="2"/>
  <c r="AI241" i="2"/>
  <c r="AJ241" i="2"/>
  <c r="AK241" i="2"/>
  <c r="AL241" i="2"/>
  <c r="AN241" i="2"/>
  <c r="AO241" i="2"/>
  <c r="AP241" i="2"/>
  <c r="AQ241" i="2"/>
  <c r="AR241" i="2"/>
  <c r="AS241" i="2"/>
  <c r="AT241" i="2"/>
  <c r="AU241" i="2"/>
  <c r="AV241" i="2"/>
  <c r="AX241" i="2"/>
  <c r="AY241" i="2"/>
  <c r="AZ241" i="2"/>
  <c r="BA241" i="2"/>
  <c r="C242" i="2"/>
  <c r="D242" i="2"/>
  <c r="E242" i="2"/>
  <c r="F242" i="2"/>
  <c r="G242" i="2"/>
  <c r="H242" i="2"/>
  <c r="I242" i="2"/>
  <c r="J242" i="2"/>
  <c r="L242" i="2"/>
  <c r="M242" i="2"/>
  <c r="N242" i="2"/>
  <c r="O242" i="2"/>
  <c r="P242" i="2"/>
  <c r="Q242" i="2"/>
  <c r="R242" i="2"/>
  <c r="S242" i="2"/>
  <c r="T242" i="2"/>
  <c r="U242" i="2"/>
  <c r="W242" i="2"/>
  <c r="X242" i="2"/>
  <c r="Y242" i="2"/>
  <c r="Z242" i="2"/>
  <c r="AA242" i="2"/>
  <c r="AB242" i="2"/>
  <c r="AC242" i="2"/>
  <c r="AD242" i="2"/>
  <c r="AE242" i="2"/>
  <c r="AF242" i="2"/>
  <c r="AH242" i="2"/>
  <c r="AI242" i="2"/>
  <c r="AJ242" i="2"/>
  <c r="AK242" i="2"/>
  <c r="AL242" i="2"/>
  <c r="AN242" i="2"/>
  <c r="AO242" i="2"/>
  <c r="AP242" i="2"/>
  <c r="AQ242" i="2"/>
  <c r="AR242" i="2"/>
  <c r="AS242" i="2"/>
  <c r="AT242" i="2"/>
  <c r="AU242" i="2"/>
  <c r="AV242" i="2"/>
  <c r="AX242" i="2"/>
  <c r="AY242" i="2"/>
  <c r="AZ242" i="2"/>
  <c r="BA242" i="2"/>
  <c r="C243" i="2"/>
  <c r="D243" i="2"/>
  <c r="E243" i="2"/>
  <c r="F243" i="2"/>
  <c r="G243" i="2"/>
  <c r="H243" i="2"/>
  <c r="I243" i="2"/>
  <c r="J243" i="2"/>
  <c r="L243" i="2"/>
  <c r="M243" i="2"/>
  <c r="N243" i="2"/>
  <c r="O243" i="2"/>
  <c r="P243" i="2"/>
  <c r="Q243" i="2"/>
  <c r="R243" i="2"/>
  <c r="S243" i="2"/>
  <c r="T243" i="2"/>
  <c r="U243" i="2"/>
  <c r="W243" i="2"/>
  <c r="X243" i="2"/>
  <c r="Y243" i="2"/>
  <c r="Z243" i="2"/>
  <c r="AA243" i="2"/>
  <c r="AB243" i="2"/>
  <c r="AC243" i="2"/>
  <c r="AD243" i="2"/>
  <c r="AE243" i="2"/>
  <c r="AF243" i="2"/>
  <c r="AH243" i="2"/>
  <c r="AI243" i="2"/>
  <c r="AJ243" i="2"/>
  <c r="AK243" i="2"/>
  <c r="AL243" i="2"/>
  <c r="AN243" i="2"/>
  <c r="AO243" i="2"/>
  <c r="AP243" i="2"/>
  <c r="AQ243" i="2"/>
  <c r="AR243" i="2"/>
  <c r="AS243" i="2"/>
  <c r="AT243" i="2"/>
  <c r="AU243" i="2"/>
  <c r="AV243" i="2"/>
  <c r="AX243" i="2"/>
  <c r="AY243" i="2"/>
  <c r="AZ243" i="2"/>
  <c r="BA243" i="2"/>
  <c r="C244" i="2"/>
  <c r="D244" i="2"/>
  <c r="E244" i="2"/>
  <c r="F244" i="2"/>
  <c r="G244" i="2"/>
  <c r="H244" i="2"/>
  <c r="I244" i="2"/>
  <c r="J244" i="2"/>
  <c r="L244" i="2"/>
  <c r="M244" i="2"/>
  <c r="N244" i="2"/>
  <c r="O244" i="2"/>
  <c r="P244" i="2"/>
  <c r="Q244" i="2"/>
  <c r="R244" i="2"/>
  <c r="S244" i="2"/>
  <c r="T244" i="2"/>
  <c r="U244" i="2"/>
  <c r="W244" i="2"/>
  <c r="X244" i="2"/>
  <c r="Y244" i="2"/>
  <c r="Z244" i="2"/>
  <c r="AA244" i="2"/>
  <c r="AB244" i="2"/>
  <c r="AC244" i="2"/>
  <c r="AD244" i="2"/>
  <c r="AE244" i="2"/>
  <c r="AF244" i="2"/>
  <c r="AH244" i="2"/>
  <c r="AI244" i="2"/>
  <c r="AJ244" i="2"/>
  <c r="AK244" i="2"/>
  <c r="AL244" i="2"/>
  <c r="AN244" i="2"/>
  <c r="AO244" i="2"/>
  <c r="AP244" i="2"/>
  <c r="AQ244" i="2"/>
  <c r="AR244" i="2"/>
  <c r="AS244" i="2"/>
  <c r="AT244" i="2"/>
  <c r="AU244" i="2"/>
  <c r="AV244" i="2"/>
  <c r="AX244" i="2"/>
  <c r="AY244" i="2"/>
  <c r="AZ244" i="2"/>
  <c r="BA244" i="2"/>
  <c r="C245" i="2"/>
  <c r="D245" i="2"/>
  <c r="E245" i="2"/>
  <c r="F245" i="2"/>
  <c r="G245" i="2"/>
  <c r="H245" i="2"/>
  <c r="I245" i="2"/>
  <c r="J245" i="2"/>
  <c r="L245" i="2"/>
  <c r="M245" i="2"/>
  <c r="N245" i="2"/>
  <c r="O245" i="2"/>
  <c r="P245" i="2"/>
  <c r="Q245" i="2"/>
  <c r="R245" i="2"/>
  <c r="S245" i="2"/>
  <c r="T245" i="2"/>
  <c r="U245" i="2"/>
  <c r="W245" i="2"/>
  <c r="X245" i="2"/>
  <c r="Y245" i="2"/>
  <c r="Z245" i="2"/>
  <c r="AA245" i="2"/>
  <c r="AB245" i="2"/>
  <c r="AC245" i="2"/>
  <c r="AD245" i="2"/>
  <c r="AE245" i="2"/>
  <c r="AF245" i="2"/>
  <c r="AH245" i="2"/>
  <c r="AI245" i="2"/>
  <c r="AJ245" i="2"/>
  <c r="AK245" i="2"/>
  <c r="AL245" i="2"/>
  <c r="AN245" i="2"/>
  <c r="AO245" i="2"/>
  <c r="AP245" i="2"/>
  <c r="AQ245" i="2"/>
  <c r="AR245" i="2"/>
  <c r="AS245" i="2"/>
  <c r="AT245" i="2"/>
  <c r="AU245" i="2"/>
  <c r="AV245" i="2"/>
  <c r="AX245" i="2"/>
  <c r="AY245" i="2"/>
  <c r="AZ245" i="2"/>
  <c r="BA245" i="2"/>
  <c r="C246" i="2"/>
  <c r="D246" i="2"/>
  <c r="E246" i="2"/>
  <c r="F246" i="2"/>
  <c r="G246" i="2"/>
  <c r="H246" i="2"/>
  <c r="I246" i="2"/>
  <c r="J246" i="2"/>
  <c r="L246" i="2"/>
  <c r="M246" i="2"/>
  <c r="N246" i="2"/>
  <c r="O246" i="2"/>
  <c r="P246" i="2"/>
  <c r="Q246" i="2"/>
  <c r="R246" i="2"/>
  <c r="S246" i="2"/>
  <c r="T246" i="2"/>
  <c r="U246" i="2"/>
  <c r="W246" i="2"/>
  <c r="X246" i="2"/>
  <c r="Y246" i="2"/>
  <c r="Z246" i="2"/>
  <c r="AA246" i="2"/>
  <c r="AB246" i="2"/>
  <c r="AC246" i="2"/>
  <c r="AD246" i="2"/>
  <c r="AE246" i="2"/>
  <c r="AF246" i="2"/>
  <c r="AH246" i="2"/>
  <c r="AI246" i="2"/>
  <c r="AJ246" i="2"/>
  <c r="AK246" i="2"/>
  <c r="AL246" i="2"/>
  <c r="AN246" i="2"/>
  <c r="AO246" i="2"/>
  <c r="AP246" i="2"/>
  <c r="AQ246" i="2"/>
  <c r="AR246" i="2"/>
  <c r="AS246" i="2"/>
  <c r="AT246" i="2"/>
  <c r="AU246" i="2"/>
  <c r="AV246" i="2"/>
  <c r="AX246" i="2"/>
  <c r="AY246" i="2"/>
  <c r="AZ246" i="2"/>
  <c r="BA246" i="2"/>
  <c r="C247" i="2"/>
  <c r="D247" i="2"/>
  <c r="E247" i="2"/>
  <c r="F247" i="2"/>
  <c r="G247" i="2"/>
  <c r="H247" i="2"/>
  <c r="I247" i="2"/>
  <c r="J247" i="2"/>
  <c r="L247" i="2"/>
  <c r="M247" i="2"/>
  <c r="N247" i="2"/>
  <c r="O247" i="2"/>
  <c r="P247" i="2"/>
  <c r="Q247" i="2"/>
  <c r="R247" i="2"/>
  <c r="S247" i="2"/>
  <c r="T247" i="2"/>
  <c r="U247" i="2"/>
  <c r="W247" i="2"/>
  <c r="X247" i="2"/>
  <c r="Y247" i="2"/>
  <c r="Z247" i="2"/>
  <c r="AA247" i="2"/>
  <c r="AB247" i="2"/>
  <c r="AC247" i="2"/>
  <c r="AD247" i="2"/>
  <c r="AE247" i="2"/>
  <c r="AF247" i="2"/>
  <c r="AH247" i="2"/>
  <c r="AI247" i="2"/>
  <c r="AJ247" i="2"/>
  <c r="AK247" i="2"/>
  <c r="AL247" i="2"/>
  <c r="AN247" i="2"/>
  <c r="AO247" i="2"/>
  <c r="AP247" i="2"/>
  <c r="AQ247" i="2"/>
  <c r="AR247" i="2"/>
  <c r="AS247" i="2"/>
  <c r="AT247" i="2"/>
  <c r="AU247" i="2"/>
  <c r="AV247" i="2"/>
  <c r="AX247" i="2"/>
  <c r="AY247" i="2"/>
  <c r="AZ247" i="2"/>
  <c r="BA247" i="2"/>
  <c r="C248" i="2"/>
  <c r="D248" i="2"/>
  <c r="E248" i="2"/>
  <c r="F248" i="2"/>
  <c r="G248" i="2"/>
  <c r="H248" i="2"/>
  <c r="I248" i="2"/>
  <c r="J248" i="2"/>
  <c r="L248" i="2"/>
  <c r="M248" i="2"/>
  <c r="N248" i="2"/>
  <c r="O248" i="2"/>
  <c r="P248" i="2"/>
  <c r="Q248" i="2"/>
  <c r="R248" i="2"/>
  <c r="S248" i="2"/>
  <c r="T248" i="2"/>
  <c r="U248" i="2"/>
  <c r="W248" i="2"/>
  <c r="X248" i="2"/>
  <c r="Y248" i="2"/>
  <c r="Z248" i="2"/>
  <c r="AA248" i="2"/>
  <c r="AB248" i="2"/>
  <c r="AC248" i="2"/>
  <c r="AD248" i="2"/>
  <c r="AE248" i="2"/>
  <c r="AF248" i="2"/>
  <c r="AH248" i="2"/>
  <c r="AI248" i="2"/>
  <c r="AJ248" i="2"/>
  <c r="AK248" i="2"/>
  <c r="AL248" i="2"/>
  <c r="AN248" i="2"/>
  <c r="AO248" i="2"/>
  <c r="AP248" i="2"/>
  <c r="AQ248" i="2"/>
  <c r="AR248" i="2"/>
  <c r="AS248" i="2"/>
  <c r="AT248" i="2"/>
  <c r="AU248" i="2"/>
  <c r="AV248" i="2"/>
  <c r="AX248" i="2"/>
  <c r="AY248" i="2"/>
  <c r="AZ248" i="2"/>
  <c r="BA248" i="2"/>
  <c r="C249" i="2"/>
  <c r="D249" i="2"/>
  <c r="E249" i="2"/>
  <c r="F249" i="2"/>
  <c r="G249" i="2"/>
  <c r="H249" i="2"/>
  <c r="I249" i="2"/>
  <c r="J249" i="2"/>
  <c r="L249" i="2"/>
  <c r="M249" i="2"/>
  <c r="N249" i="2"/>
  <c r="O249" i="2"/>
  <c r="P249" i="2"/>
  <c r="Q249" i="2"/>
  <c r="R249" i="2"/>
  <c r="S249" i="2"/>
  <c r="T249" i="2"/>
  <c r="U249" i="2"/>
  <c r="W249" i="2"/>
  <c r="X249" i="2"/>
  <c r="Y249" i="2"/>
  <c r="Z249" i="2"/>
  <c r="AA249" i="2"/>
  <c r="AB249" i="2"/>
  <c r="AC249" i="2"/>
  <c r="AD249" i="2"/>
  <c r="AE249" i="2"/>
  <c r="AF249" i="2"/>
  <c r="AH249" i="2"/>
  <c r="AI249" i="2"/>
  <c r="AJ249" i="2"/>
  <c r="AK249" i="2"/>
  <c r="AL249" i="2"/>
  <c r="AN249" i="2"/>
  <c r="AO249" i="2"/>
  <c r="AP249" i="2"/>
  <c r="AQ249" i="2"/>
  <c r="AR249" i="2"/>
  <c r="AS249" i="2"/>
  <c r="AT249" i="2"/>
  <c r="AU249" i="2"/>
  <c r="AV249" i="2"/>
  <c r="AX249" i="2"/>
  <c r="AY249" i="2"/>
  <c r="AZ249" i="2"/>
  <c r="BA249" i="2"/>
  <c r="C250" i="2"/>
  <c r="D250" i="2"/>
  <c r="E250" i="2"/>
  <c r="F250" i="2"/>
  <c r="G250" i="2"/>
  <c r="H250" i="2"/>
  <c r="I250" i="2"/>
  <c r="J250" i="2"/>
  <c r="L250" i="2"/>
  <c r="M250" i="2"/>
  <c r="N250" i="2"/>
  <c r="O250" i="2"/>
  <c r="P250" i="2"/>
  <c r="Q250" i="2"/>
  <c r="R250" i="2"/>
  <c r="S250" i="2"/>
  <c r="T250" i="2"/>
  <c r="U250" i="2"/>
  <c r="W250" i="2"/>
  <c r="X250" i="2"/>
  <c r="Y250" i="2"/>
  <c r="Z250" i="2"/>
  <c r="AA250" i="2"/>
  <c r="AB250" i="2"/>
  <c r="AC250" i="2"/>
  <c r="AD250" i="2"/>
  <c r="AE250" i="2"/>
  <c r="AF250" i="2"/>
  <c r="AH250" i="2"/>
  <c r="AI250" i="2"/>
  <c r="AJ250" i="2"/>
  <c r="AK250" i="2"/>
  <c r="AL250" i="2"/>
  <c r="AN250" i="2"/>
  <c r="AO250" i="2"/>
  <c r="AP250" i="2"/>
  <c r="AQ250" i="2"/>
  <c r="AR250" i="2"/>
  <c r="AS250" i="2"/>
  <c r="AT250" i="2"/>
  <c r="AU250" i="2"/>
  <c r="AV250" i="2"/>
  <c r="AX250" i="2"/>
  <c r="AY250" i="2"/>
  <c r="AZ250" i="2"/>
  <c r="BA250" i="2"/>
  <c r="C251" i="2"/>
  <c r="D251" i="2"/>
  <c r="E251" i="2"/>
  <c r="F251" i="2"/>
  <c r="G251" i="2"/>
  <c r="H251" i="2"/>
  <c r="I251" i="2"/>
  <c r="J251" i="2"/>
  <c r="L251" i="2"/>
  <c r="M251" i="2"/>
  <c r="N251" i="2"/>
  <c r="O251" i="2"/>
  <c r="P251" i="2"/>
  <c r="Q251" i="2"/>
  <c r="R251" i="2"/>
  <c r="S251" i="2"/>
  <c r="T251" i="2"/>
  <c r="U251" i="2"/>
  <c r="W251" i="2"/>
  <c r="X251" i="2"/>
  <c r="Y251" i="2"/>
  <c r="Z251" i="2"/>
  <c r="AA251" i="2"/>
  <c r="AB251" i="2"/>
  <c r="AC251" i="2"/>
  <c r="AD251" i="2"/>
  <c r="AE251" i="2"/>
  <c r="AF251" i="2"/>
  <c r="AH251" i="2"/>
  <c r="AI251" i="2"/>
  <c r="AJ251" i="2"/>
  <c r="AK251" i="2"/>
  <c r="AL251" i="2"/>
  <c r="AN251" i="2"/>
  <c r="AO251" i="2"/>
  <c r="AP251" i="2"/>
  <c r="AQ251" i="2"/>
  <c r="AR251" i="2"/>
  <c r="AS251" i="2"/>
  <c r="AT251" i="2"/>
  <c r="AU251" i="2"/>
  <c r="AV251" i="2"/>
  <c r="AX251" i="2"/>
  <c r="AY251" i="2"/>
  <c r="AZ251" i="2"/>
  <c r="BA251" i="2"/>
  <c r="C252" i="2"/>
  <c r="D252" i="2"/>
  <c r="E252" i="2"/>
  <c r="F252" i="2"/>
  <c r="G252" i="2"/>
  <c r="H252" i="2"/>
  <c r="I252" i="2"/>
  <c r="J252" i="2"/>
  <c r="L252" i="2"/>
  <c r="M252" i="2"/>
  <c r="N252" i="2"/>
  <c r="O252" i="2"/>
  <c r="P252" i="2"/>
  <c r="Q252" i="2"/>
  <c r="R252" i="2"/>
  <c r="S252" i="2"/>
  <c r="T252" i="2"/>
  <c r="U252" i="2"/>
  <c r="W252" i="2"/>
  <c r="X252" i="2"/>
  <c r="Y252" i="2"/>
  <c r="Z252" i="2"/>
  <c r="AA252" i="2"/>
  <c r="AB252" i="2"/>
  <c r="AC252" i="2"/>
  <c r="AD252" i="2"/>
  <c r="AE252" i="2"/>
  <c r="AF252" i="2"/>
  <c r="AH252" i="2"/>
  <c r="AI252" i="2"/>
  <c r="AJ252" i="2"/>
  <c r="AK252" i="2"/>
  <c r="AL252" i="2"/>
  <c r="AN252" i="2"/>
  <c r="AO252" i="2"/>
  <c r="AP252" i="2"/>
  <c r="AQ252" i="2"/>
  <c r="AR252" i="2"/>
  <c r="AS252" i="2"/>
  <c r="AT252" i="2"/>
  <c r="AU252" i="2"/>
  <c r="AV252" i="2"/>
  <c r="AX252" i="2"/>
  <c r="AY252" i="2"/>
  <c r="AZ252" i="2"/>
  <c r="BA252" i="2"/>
  <c r="C253" i="2"/>
  <c r="D253" i="2"/>
  <c r="E253" i="2"/>
  <c r="F253" i="2"/>
  <c r="G253" i="2"/>
  <c r="H253" i="2"/>
  <c r="I253" i="2"/>
  <c r="J253" i="2"/>
  <c r="L253" i="2"/>
  <c r="M253" i="2"/>
  <c r="N253" i="2"/>
  <c r="O253" i="2"/>
  <c r="P253" i="2"/>
  <c r="Q253" i="2"/>
  <c r="R253" i="2"/>
  <c r="S253" i="2"/>
  <c r="T253" i="2"/>
  <c r="U253" i="2"/>
  <c r="W253" i="2"/>
  <c r="X253" i="2"/>
  <c r="Y253" i="2"/>
  <c r="Z253" i="2"/>
  <c r="AA253" i="2"/>
  <c r="AB253" i="2"/>
  <c r="AC253" i="2"/>
  <c r="AD253" i="2"/>
  <c r="AE253" i="2"/>
  <c r="AF253" i="2"/>
  <c r="AH253" i="2"/>
  <c r="AI253" i="2"/>
  <c r="AJ253" i="2"/>
  <c r="AK253" i="2"/>
  <c r="AL253" i="2"/>
  <c r="AN253" i="2"/>
  <c r="AO253" i="2"/>
  <c r="AP253" i="2"/>
  <c r="AQ253" i="2"/>
  <c r="AR253" i="2"/>
  <c r="AS253" i="2"/>
  <c r="AT253" i="2"/>
  <c r="AU253" i="2"/>
  <c r="AV253" i="2"/>
  <c r="AX253" i="2"/>
  <c r="AY253" i="2"/>
  <c r="AZ253" i="2"/>
  <c r="BA253" i="2"/>
  <c r="C254" i="2"/>
  <c r="D254" i="2"/>
  <c r="E254" i="2"/>
  <c r="F254" i="2"/>
  <c r="G254" i="2"/>
  <c r="H254" i="2"/>
  <c r="I254" i="2"/>
  <c r="J254" i="2"/>
  <c r="L254" i="2"/>
  <c r="M254" i="2"/>
  <c r="N254" i="2"/>
  <c r="O254" i="2"/>
  <c r="P254" i="2"/>
  <c r="Q254" i="2"/>
  <c r="R254" i="2"/>
  <c r="S254" i="2"/>
  <c r="T254" i="2"/>
  <c r="U254" i="2"/>
  <c r="W254" i="2"/>
  <c r="X254" i="2"/>
  <c r="Y254" i="2"/>
  <c r="Z254" i="2"/>
  <c r="AA254" i="2"/>
  <c r="AB254" i="2"/>
  <c r="AC254" i="2"/>
  <c r="AD254" i="2"/>
  <c r="AE254" i="2"/>
  <c r="AF254" i="2"/>
  <c r="AH254" i="2"/>
  <c r="AI254" i="2"/>
  <c r="AJ254" i="2"/>
  <c r="AK254" i="2"/>
  <c r="AL254" i="2"/>
  <c r="AN254" i="2"/>
  <c r="AO254" i="2"/>
  <c r="AP254" i="2"/>
  <c r="AQ254" i="2"/>
  <c r="AR254" i="2"/>
  <c r="AS254" i="2"/>
  <c r="AT254" i="2"/>
  <c r="AU254" i="2"/>
  <c r="AV254" i="2"/>
  <c r="AX254" i="2"/>
  <c r="AY254" i="2"/>
  <c r="AZ254" i="2"/>
  <c r="BA254" i="2"/>
  <c r="C255" i="2"/>
  <c r="D255" i="2"/>
  <c r="E255" i="2"/>
  <c r="F255" i="2"/>
  <c r="G255" i="2"/>
  <c r="H255" i="2"/>
  <c r="I255" i="2"/>
  <c r="J255" i="2"/>
  <c r="L255" i="2"/>
  <c r="M255" i="2"/>
  <c r="N255" i="2"/>
  <c r="O255" i="2"/>
  <c r="P255" i="2"/>
  <c r="Q255" i="2"/>
  <c r="R255" i="2"/>
  <c r="S255" i="2"/>
  <c r="T255" i="2"/>
  <c r="U255" i="2"/>
  <c r="W255" i="2"/>
  <c r="X255" i="2"/>
  <c r="Y255" i="2"/>
  <c r="Z255" i="2"/>
  <c r="AA255" i="2"/>
  <c r="AB255" i="2"/>
  <c r="AC255" i="2"/>
  <c r="AD255" i="2"/>
  <c r="AE255" i="2"/>
  <c r="AF255" i="2"/>
  <c r="AH255" i="2"/>
  <c r="AI255" i="2"/>
  <c r="AJ255" i="2"/>
  <c r="AK255" i="2"/>
  <c r="AL255" i="2"/>
  <c r="AN255" i="2"/>
  <c r="AO255" i="2"/>
  <c r="AP255" i="2"/>
  <c r="AQ255" i="2"/>
  <c r="AR255" i="2"/>
  <c r="AS255" i="2"/>
  <c r="AT255" i="2"/>
  <c r="AU255" i="2"/>
  <c r="AV255" i="2"/>
  <c r="AX255" i="2"/>
  <c r="AY255" i="2"/>
  <c r="AZ255" i="2"/>
  <c r="BA255" i="2"/>
  <c r="C256" i="2"/>
  <c r="D256" i="2"/>
  <c r="E256" i="2"/>
  <c r="F256" i="2"/>
  <c r="G256" i="2"/>
  <c r="H256" i="2"/>
  <c r="I256" i="2"/>
  <c r="J256" i="2"/>
  <c r="L256" i="2"/>
  <c r="M256" i="2"/>
  <c r="N256" i="2"/>
  <c r="O256" i="2"/>
  <c r="P256" i="2"/>
  <c r="Q256" i="2"/>
  <c r="R256" i="2"/>
  <c r="S256" i="2"/>
  <c r="T256" i="2"/>
  <c r="U256" i="2"/>
  <c r="W256" i="2"/>
  <c r="X256" i="2"/>
  <c r="Y256" i="2"/>
  <c r="Z256" i="2"/>
  <c r="AA256" i="2"/>
  <c r="AB256" i="2"/>
  <c r="AC256" i="2"/>
  <c r="AD256" i="2"/>
  <c r="AE256" i="2"/>
  <c r="AF256" i="2"/>
  <c r="AH256" i="2"/>
  <c r="AI256" i="2"/>
  <c r="AJ256" i="2"/>
  <c r="AK256" i="2"/>
  <c r="AL256" i="2"/>
  <c r="AN256" i="2"/>
  <c r="AO256" i="2"/>
  <c r="AP256" i="2"/>
  <c r="AQ256" i="2"/>
  <c r="AR256" i="2"/>
  <c r="AS256" i="2"/>
  <c r="AT256" i="2"/>
  <c r="AU256" i="2"/>
  <c r="AV256" i="2"/>
  <c r="AX256" i="2"/>
  <c r="AY256" i="2"/>
  <c r="AZ256" i="2"/>
  <c r="BA256" i="2"/>
  <c r="C257" i="2"/>
  <c r="D257" i="2"/>
  <c r="E257" i="2"/>
  <c r="F257" i="2"/>
  <c r="G257" i="2"/>
  <c r="H257" i="2"/>
  <c r="I257" i="2"/>
  <c r="J257" i="2"/>
  <c r="L257" i="2"/>
  <c r="M257" i="2"/>
  <c r="N257" i="2"/>
  <c r="O257" i="2"/>
  <c r="P257" i="2"/>
  <c r="Q257" i="2"/>
  <c r="R257" i="2"/>
  <c r="S257" i="2"/>
  <c r="T257" i="2"/>
  <c r="U257" i="2"/>
  <c r="W257" i="2"/>
  <c r="X257" i="2"/>
  <c r="Y257" i="2"/>
  <c r="Z257" i="2"/>
  <c r="AA257" i="2"/>
  <c r="AB257" i="2"/>
  <c r="AC257" i="2"/>
  <c r="AD257" i="2"/>
  <c r="AE257" i="2"/>
  <c r="AF257" i="2"/>
  <c r="AH257" i="2"/>
  <c r="AI257" i="2"/>
  <c r="AJ257" i="2"/>
  <c r="AK257" i="2"/>
  <c r="AL257" i="2"/>
  <c r="AN257" i="2"/>
  <c r="AO257" i="2"/>
  <c r="AP257" i="2"/>
  <c r="AQ257" i="2"/>
  <c r="AR257" i="2"/>
  <c r="AS257" i="2"/>
  <c r="AT257" i="2"/>
  <c r="AU257" i="2"/>
  <c r="AV257" i="2"/>
  <c r="AX257" i="2"/>
  <c r="AY257" i="2"/>
  <c r="AZ257" i="2"/>
  <c r="BA257" i="2"/>
  <c r="C258" i="2"/>
  <c r="D258" i="2"/>
  <c r="E258" i="2"/>
  <c r="F258" i="2"/>
  <c r="G258" i="2"/>
  <c r="H258" i="2"/>
  <c r="I258" i="2"/>
  <c r="J258" i="2"/>
  <c r="L258" i="2"/>
  <c r="M258" i="2"/>
  <c r="N258" i="2"/>
  <c r="O258" i="2"/>
  <c r="P258" i="2"/>
  <c r="Q258" i="2"/>
  <c r="R258" i="2"/>
  <c r="S258" i="2"/>
  <c r="T258" i="2"/>
  <c r="U258" i="2"/>
  <c r="W258" i="2"/>
  <c r="X258" i="2"/>
  <c r="Y258" i="2"/>
  <c r="Z258" i="2"/>
  <c r="AA258" i="2"/>
  <c r="AB258" i="2"/>
  <c r="AC258" i="2"/>
  <c r="AD258" i="2"/>
  <c r="AE258" i="2"/>
  <c r="AF258" i="2"/>
  <c r="AH258" i="2"/>
  <c r="AI258" i="2"/>
  <c r="AJ258" i="2"/>
  <c r="AK258" i="2"/>
  <c r="AL258" i="2"/>
  <c r="AN258" i="2"/>
  <c r="AO258" i="2"/>
  <c r="AP258" i="2"/>
  <c r="AQ258" i="2"/>
  <c r="AR258" i="2"/>
  <c r="AS258" i="2"/>
  <c r="AT258" i="2"/>
  <c r="AU258" i="2"/>
  <c r="AV258" i="2"/>
  <c r="AX258" i="2"/>
  <c r="AY258" i="2"/>
  <c r="AZ258" i="2"/>
  <c r="BA258" i="2"/>
  <c r="C259" i="2"/>
  <c r="D259" i="2"/>
  <c r="E259" i="2"/>
  <c r="F259" i="2"/>
  <c r="G259" i="2"/>
  <c r="H259" i="2"/>
  <c r="I259" i="2"/>
  <c r="J259" i="2"/>
  <c r="L259" i="2"/>
  <c r="M259" i="2"/>
  <c r="N259" i="2"/>
  <c r="O259" i="2"/>
  <c r="P259" i="2"/>
  <c r="Q259" i="2"/>
  <c r="R259" i="2"/>
  <c r="S259" i="2"/>
  <c r="T259" i="2"/>
  <c r="U259" i="2"/>
  <c r="W259" i="2"/>
  <c r="X259" i="2"/>
  <c r="Y259" i="2"/>
  <c r="Z259" i="2"/>
  <c r="AA259" i="2"/>
  <c r="AB259" i="2"/>
  <c r="AC259" i="2"/>
  <c r="AD259" i="2"/>
  <c r="AE259" i="2"/>
  <c r="AF259" i="2"/>
  <c r="AH259" i="2"/>
  <c r="AI259" i="2"/>
  <c r="AJ259" i="2"/>
  <c r="AK259" i="2"/>
  <c r="AL259" i="2"/>
  <c r="AN259" i="2"/>
  <c r="AO259" i="2"/>
  <c r="AP259" i="2"/>
  <c r="AQ259" i="2"/>
  <c r="AR259" i="2"/>
  <c r="AS259" i="2"/>
  <c r="AT259" i="2"/>
  <c r="AU259" i="2"/>
  <c r="AV259" i="2"/>
  <c r="AX259" i="2"/>
  <c r="AY259" i="2"/>
  <c r="AZ259" i="2"/>
  <c r="BA259" i="2"/>
  <c r="C260" i="2"/>
  <c r="D260" i="2"/>
  <c r="E260" i="2"/>
  <c r="F260" i="2"/>
  <c r="G260" i="2"/>
  <c r="H260" i="2"/>
  <c r="I260" i="2"/>
  <c r="J260" i="2"/>
  <c r="L260" i="2"/>
  <c r="M260" i="2"/>
  <c r="N260" i="2"/>
  <c r="O260" i="2"/>
  <c r="P260" i="2"/>
  <c r="Q260" i="2"/>
  <c r="R260" i="2"/>
  <c r="S260" i="2"/>
  <c r="T260" i="2"/>
  <c r="U260" i="2"/>
  <c r="W260" i="2"/>
  <c r="X260" i="2"/>
  <c r="Y260" i="2"/>
  <c r="Z260" i="2"/>
  <c r="AA260" i="2"/>
  <c r="AB260" i="2"/>
  <c r="AC260" i="2"/>
  <c r="AD260" i="2"/>
  <c r="AE260" i="2"/>
  <c r="AF260" i="2"/>
  <c r="AH260" i="2"/>
  <c r="AI260" i="2"/>
  <c r="AJ260" i="2"/>
  <c r="AK260" i="2"/>
  <c r="AL260" i="2"/>
  <c r="AN260" i="2"/>
  <c r="AO260" i="2"/>
  <c r="AP260" i="2"/>
  <c r="AQ260" i="2"/>
  <c r="AR260" i="2"/>
  <c r="AS260" i="2"/>
  <c r="AT260" i="2"/>
  <c r="AU260" i="2"/>
  <c r="AV260" i="2"/>
  <c r="AX260" i="2"/>
  <c r="AY260" i="2"/>
  <c r="AZ260" i="2"/>
  <c r="BA260" i="2"/>
  <c r="C261" i="2"/>
  <c r="D261" i="2"/>
  <c r="E261" i="2"/>
  <c r="F261" i="2"/>
  <c r="G261" i="2"/>
  <c r="H261" i="2"/>
  <c r="I261" i="2"/>
  <c r="J261" i="2"/>
  <c r="L261" i="2"/>
  <c r="M261" i="2"/>
  <c r="N261" i="2"/>
  <c r="O261" i="2"/>
  <c r="P261" i="2"/>
  <c r="Q261" i="2"/>
  <c r="R261" i="2"/>
  <c r="S261" i="2"/>
  <c r="T261" i="2"/>
  <c r="U261" i="2"/>
  <c r="W261" i="2"/>
  <c r="X261" i="2"/>
  <c r="Y261" i="2"/>
  <c r="Z261" i="2"/>
  <c r="AA261" i="2"/>
  <c r="AB261" i="2"/>
  <c r="AC261" i="2"/>
  <c r="AD261" i="2"/>
  <c r="AE261" i="2"/>
  <c r="AF261" i="2"/>
  <c r="AH261" i="2"/>
  <c r="AI261" i="2"/>
  <c r="AJ261" i="2"/>
  <c r="AK261" i="2"/>
  <c r="AL261" i="2"/>
  <c r="AN261" i="2"/>
  <c r="AO261" i="2"/>
  <c r="AP261" i="2"/>
  <c r="AQ261" i="2"/>
  <c r="AR261" i="2"/>
  <c r="AS261" i="2"/>
  <c r="AT261" i="2"/>
  <c r="AU261" i="2"/>
  <c r="AV261" i="2"/>
  <c r="AX261" i="2"/>
  <c r="AY261" i="2"/>
  <c r="AZ261" i="2"/>
  <c r="BA261" i="2"/>
  <c r="C262" i="2"/>
  <c r="D262" i="2"/>
  <c r="E262" i="2"/>
  <c r="F262" i="2"/>
  <c r="G262" i="2"/>
  <c r="H262" i="2"/>
  <c r="I262" i="2"/>
  <c r="J262" i="2"/>
  <c r="L262" i="2"/>
  <c r="M262" i="2"/>
  <c r="N262" i="2"/>
  <c r="O262" i="2"/>
  <c r="P262" i="2"/>
  <c r="Q262" i="2"/>
  <c r="R262" i="2"/>
  <c r="S262" i="2"/>
  <c r="T262" i="2"/>
  <c r="U262" i="2"/>
  <c r="W262" i="2"/>
  <c r="X262" i="2"/>
  <c r="Y262" i="2"/>
  <c r="Z262" i="2"/>
  <c r="AA262" i="2"/>
  <c r="AB262" i="2"/>
  <c r="AC262" i="2"/>
  <c r="AD262" i="2"/>
  <c r="AE262" i="2"/>
  <c r="AF262" i="2"/>
  <c r="AH262" i="2"/>
  <c r="AI262" i="2"/>
  <c r="AJ262" i="2"/>
  <c r="AK262" i="2"/>
  <c r="AL262" i="2"/>
  <c r="AN262" i="2"/>
  <c r="AO262" i="2"/>
  <c r="AP262" i="2"/>
  <c r="AQ262" i="2"/>
  <c r="AR262" i="2"/>
  <c r="AS262" i="2"/>
  <c r="AT262" i="2"/>
  <c r="AU262" i="2"/>
  <c r="AV262" i="2"/>
  <c r="AX262" i="2"/>
  <c r="AY262" i="2"/>
  <c r="AZ262" i="2"/>
  <c r="BA262" i="2"/>
  <c r="C263" i="2"/>
  <c r="D263" i="2"/>
  <c r="E263" i="2"/>
  <c r="F263" i="2"/>
  <c r="G263" i="2"/>
  <c r="H263" i="2"/>
  <c r="I263" i="2"/>
  <c r="J263" i="2"/>
  <c r="L263" i="2"/>
  <c r="M263" i="2"/>
  <c r="N263" i="2"/>
  <c r="O263" i="2"/>
  <c r="P263" i="2"/>
  <c r="Q263" i="2"/>
  <c r="R263" i="2"/>
  <c r="S263" i="2"/>
  <c r="T263" i="2"/>
  <c r="U263" i="2"/>
  <c r="W263" i="2"/>
  <c r="X263" i="2"/>
  <c r="Y263" i="2"/>
  <c r="Z263" i="2"/>
  <c r="AA263" i="2"/>
  <c r="AB263" i="2"/>
  <c r="AC263" i="2"/>
  <c r="AD263" i="2"/>
  <c r="AE263" i="2"/>
  <c r="AF263" i="2"/>
  <c r="AH263" i="2"/>
  <c r="AI263" i="2"/>
  <c r="AJ263" i="2"/>
  <c r="AK263" i="2"/>
  <c r="AL263" i="2"/>
  <c r="AN263" i="2"/>
  <c r="AO263" i="2"/>
  <c r="AP263" i="2"/>
  <c r="AQ263" i="2"/>
  <c r="AR263" i="2"/>
  <c r="AS263" i="2"/>
  <c r="AT263" i="2"/>
  <c r="AU263" i="2"/>
  <c r="AV263" i="2"/>
  <c r="AX263" i="2"/>
  <c r="AY263" i="2"/>
  <c r="AZ263" i="2"/>
  <c r="BA263" i="2"/>
  <c r="C264" i="2"/>
  <c r="D264" i="2"/>
  <c r="E264" i="2"/>
  <c r="F264" i="2"/>
  <c r="G264" i="2"/>
  <c r="H264" i="2"/>
  <c r="I264" i="2"/>
  <c r="J264" i="2"/>
  <c r="L264" i="2"/>
  <c r="M264" i="2"/>
  <c r="N264" i="2"/>
  <c r="O264" i="2"/>
  <c r="P264" i="2"/>
  <c r="Q264" i="2"/>
  <c r="R264" i="2"/>
  <c r="S264" i="2"/>
  <c r="T264" i="2"/>
  <c r="U264" i="2"/>
  <c r="W264" i="2"/>
  <c r="X264" i="2"/>
  <c r="Y264" i="2"/>
  <c r="Z264" i="2"/>
  <c r="AA264" i="2"/>
  <c r="AB264" i="2"/>
  <c r="AC264" i="2"/>
  <c r="AD264" i="2"/>
  <c r="AE264" i="2"/>
  <c r="AF264" i="2"/>
  <c r="AH264" i="2"/>
  <c r="AI264" i="2"/>
  <c r="AJ264" i="2"/>
  <c r="AK264" i="2"/>
  <c r="AL264" i="2"/>
  <c r="AN264" i="2"/>
  <c r="AO264" i="2"/>
  <c r="AP264" i="2"/>
  <c r="AQ264" i="2"/>
  <c r="AR264" i="2"/>
  <c r="AS264" i="2"/>
  <c r="AT264" i="2"/>
  <c r="AU264" i="2"/>
  <c r="AV264" i="2"/>
  <c r="AX264" i="2"/>
  <c r="AY264" i="2"/>
  <c r="AZ264" i="2"/>
  <c r="BA264" i="2"/>
  <c r="C265" i="2"/>
  <c r="D265" i="2"/>
  <c r="E265" i="2"/>
  <c r="F265" i="2"/>
  <c r="G265" i="2"/>
  <c r="H265" i="2"/>
  <c r="I265" i="2"/>
  <c r="J265" i="2"/>
  <c r="L265" i="2"/>
  <c r="M265" i="2"/>
  <c r="N265" i="2"/>
  <c r="O265" i="2"/>
  <c r="P265" i="2"/>
  <c r="Q265" i="2"/>
  <c r="R265" i="2"/>
  <c r="S265" i="2"/>
  <c r="T265" i="2"/>
  <c r="U265" i="2"/>
  <c r="W265" i="2"/>
  <c r="X265" i="2"/>
  <c r="Y265" i="2"/>
  <c r="Z265" i="2"/>
  <c r="AA265" i="2"/>
  <c r="AB265" i="2"/>
  <c r="AC265" i="2"/>
  <c r="AD265" i="2"/>
  <c r="AE265" i="2"/>
  <c r="AF265" i="2"/>
  <c r="AH265" i="2"/>
  <c r="AI265" i="2"/>
  <c r="AJ265" i="2"/>
  <c r="AK265" i="2"/>
  <c r="AL265" i="2"/>
  <c r="AN265" i="2"/>
  <c r="AO265" i="2"/>
  <c r="AP265" i="2"/>
  <c r="AQ265" i="2"/>
  <c r="AR265" i="2"/>
  <c r="AS265" i="2"/>
  <c r="AT265" i="2"/>
  <c r="AU265" i="2"/>
  <c r="AV265" i="2"/>
  <c r="AX265" i="2"/>
  <c r="AY265" i="2"/>
  <c r="AZ265" i="2"/>
  <c r="BA265" i="2"/>
  <c r="C266" i="2"/>
  <c r="D266" i="2"/>
  <c r="E266" i="2"/>
  <c r="F266" i="2"/>
  <c r="G266" i="2"/>
  <c r="H266" i="2"/>
  <c r="I266" i="2"/>
  <c r="J266" i="2"/>
  <c r="L266" i="2"/>
  <c r="M266" i="2"/>
  <c r="N266" i="2"/>
  <c r="O266" i="2"/>
  <c r="P266" i="2"/>
  <c r="Q266" i="2"/>
  <c r="R266" i="2"/>
  <c r="S266" i="2"/>
  <c r="T266" i="2"/>
  <c r="U266" i="2"/>
  <c r="W266" i="2"/>
  <c r="X266" i="2"/>
  <c r="Y266" i="2"/>
  <c r="Z266" i="2"/>
  <c r="AA266" i="2"/>
  <c r="AB266" i="2"/>
  <c r="AC266" i="2"/>
  <c r="AD266" i="2"/>
  <c r="AE266" i="2"/>
  <c r="AF266" i="2"/>
  <c r="AH266" i="2"/>
  <c r="AI266" i="2"/>
  <c r="AJ266" i="2"/>
  <c r="AK266" i="2"/>
  <c r="AL266" i="2"/>
  <c r="AN266" i="2"/>
  <c r="AO266" i="2"/>
  <c r="AP266" i="2"/>
  <c r="AQ266" i="2"/>
  <c r="AR266" i="2"/>
  <c r="AS266" i="2"/>
  <c r="AT266" i="2"/>
  <c r="AU266" i="2"/>
  <c r="AV266" i="2"/>
  <c r="AX266" i="2"/>
  <c r="AY266" i="2"/>
  <c r="AZ266" i="2"/>
  <c r="BA266" i="2"/>
  <c r="C267" i="2"/>
  <c r="D267" i="2"/>
  <c r="E267" i="2"/>
  <c r="F267" i="2"/>
  <c r="G267" i="2"/>
  <c r="H267" i="2"/>
  <c r="I267" i="2"/>
  <c r="J267" i="2"/>
  <c r="L267" i="2"/>
  <c r="M267" i="2"/>
  <c r="N267" i="2"/>
  <c r="O267" i="2"/>
  <c r="P267" i="2"/>
  <c r="Q267" i="2"/>
  <c r="R267" i="2"/>
  <c r="S267" i="2"/>
  <c r="T267" i="2"/>
  <c r="U267" i="2"/>
  <c r="W267" i="2"/>
  <c r="X267" i="2"/>
  <c r="Y267" i="2"/>
  <c r="Z267" i="2"/>
  <c r="AA267" i="2"/>
  <c r="AB267" i="2"/>
  <c r="AC267" i="2"/>
  <c r="AD267" i="2"/>
  <c r="AE267" i="2"/>
  <c r="AF267" i="2"/>
  <c r="AH267" i="2"/>
  <c r="AI267" i="2"/>
  <c r="AJ267" i="2"/>
  <c r="AK267" i="2"/>
  <c r="AL267" i="2"/>
  <c r="AN267" i="2"/>
  <c r="AO267" i="2"/>
  <c r="AP267" i="2"/>
  <c r="AQ267" i="2"/>
  <c r="AR267" i="2"/>
  <c r="AS267" i="2"/>
  <c r="AT267" i="2"/>
  <c r="AU267" i="2"/>
  <c r="AV267" i="2"/>
  <c r="AX267" i="2"/>
  <c r="AY267" i="2"/>
  <c r="AZ267" i="2"/>
  <c r="BA267" i="2"/>
  <c r="C268" i="2"/>
  <c r="D268" i="2"/>
  <c r="E268" i="2"/>
  <c r="F268" i="2"/>
  <c r="G268" i="2"/>
  <c r="H268" i="2"/>
  <c r="I268" i="2"/>
  <c r="J268" i="2"/>
  <c r="L268" i="2"/>
  <c r="M268" i="2"/>
  <c r="N268" i="2"/>
  <c r="O268" i="2"/>
  <c r="P268" i="2"/>
  <c r="Q268" i="2"/>
  <c r="R268" i="2"/>
  <c r="S268" i="2"/>
  <c r="T268" i="2"/>
  <c r="U268" i="2"/>
  <c r="W268" i="2"/>
  <c r="X268" i="2"/>
  <c r="Y268" i="2"/>
  <c r="Z268" i="2"/>
  <c r="AA268" i="2"/>
  <c r="AB268" i="2"/>
  <c r="AC268" i="2"/>
  <c r="AD268" i="2"/>
  <c r="AE268" i="2"/>
  <c r="AF268" i="2"/>
  <c r="AH268" i="2"/>
  <c r="AI268" i="2"/>
  <c r="AJ268" i="2"/>
  <c r="AK268" i="2"/>
  <c r="AL268" i="2"/>
  <c r="AN268" i="2"/>
  <c r="AO268" i="2"/>
  <c r="AP268" i="2"/>
  <c r="AQ268" i="2"/>
  <c r="AR268" i="2"/>
  <c r="AS268" i="2"/>
  <c r="AT268" i="2"/>
  <c r="AU268" i="2"/>
  <c r="AV268" i="2"/>
  <c r="AX268" i="2"/>
  <c r="AY268" i="2"/>
  <c r="AZ268" i="2"/>
  <c r="BA268" i="2"/>
  <c r="C269" i="2"/>
  <c r="D269" i="2"/>
  <c r="E269" i="2"/>
  <c r="F269" i="2"/>
  <c r="G269" i="2"/>
  <c r="H269" i="2"/>
  <c r="I269" i="2"/>
  <c r="J269" i="2"/>
  <c r="L269" i="2"/>
  <c r="M269" i="2"/>
  <c r="N269" i="2"/>
  <c r="O269" i="2"/>
  <c r="P269" i="2"/>
  <c r="Q269" i="2"/>
  <c r="R269" i="2"/>
  <c r="S269" i="2"/>
  <c r="T269" i="2"/>
  <c r="U269" i="2"/>
  <c r="W269" i="2"/>
  <c r="X269" i="2"/>
  <c r="Y269" i="2"/>
  <c r="Z269" i="2"/>
  <c r="AA269" i="2"/>
  <c r="AB269" i="2"/>
  <c r="AC269" i="2"/>
  <c r="AD269" i="2"/>
  <c r="AE269" i="2"/>
  <c r="AF269" i="2"/>
  <c r="AH269" i="2"/>
  <c r="AI269" i="2"/>
  <c r="AJ269" i="2"/>
  <c r="AK269" i="2"/>
  <c r="AL269" i="2"/>
  <c r="AN269" i="2"/>
  <c r="AO269" i="2"/>
  <c r="AP269" i="2"/>
  <c r="AQ269" i="2"/>
  <c r="AR269" i="2"/>
  <c r="AS269" i="2"/>
  <c r="AT269" i="2"/>
  <c r="AU269" i="2"/>
  <c r="AV269" i="2"/>
  <c r="AX269" i="2"/>
  <c r="AY269" i="2"/>
  <c r="AZ269" i="2"/>
  <c r="BA269" i="2"/>
  <c r="C270" i="2"/>
  <c r="D270" i="2"/>
  <c r="E270" i="2"/>
  <c r="F270" i="2"/>
  <c r="G270" i="2"/>
  <c r="H270" i="2"/>
  <c r="I270" i="2"/>
  <c r="J270" i="2"/>
  <c r="L270" i="2"/>
  <c r="M270" i="2"/>
  <c r="N270" i="2"/>
  <c r="O270" i="2"/>
  <c r="P270" i="2"/>
  <c r="Q270" i="2"/>
  <c r="R270" i="2"/>
  <c r="S270" i="2"/>
  <c r="T270" i="2"/>
  <c r="U270" i="2"/>
  <c r="W270" i="2"/>
  <c r="X270" i="2"/>
  <c r="Y270" i="2"/>
  <c r="Z270" i="2"/>
  <c r="AA270" i="2"/>
  <c r="AB270" i="2"/>
  <c r="AC270" i="2"/>
  <c r="AD270" i="2"/>
  <c r="AE270" i="2"/>
  <c r="AF270" i="2"/>
  <c r="AH270" i="2"/>
  <c r="AI270" i="2"/>
  <c r="AJ270" i="2"/>
  <c r="AK270" i="2"/>
  <c r="AL270" i="2"/>
  <c r="AN270" i="2"/>
  <c r="AO270" i="2"/>
  <c r="AP270" i="2"/>
  <c r="AQ270" i="2"/>
  <c r="AR270" i="2"/>
  <c r="AS270" i="2"/>
  <c r="AT270" i="2"/>
  <c r="AU270" i="2"/>
  <c r="AV270" i="2"/>
  <c r="AX270" i="2"/>
  <c r="AY270" i="2"/>
  <c r="AZ270" i="2"/>
  <c r="BA270" i="2"/>
  <c r="C271" i="2"/>
  <c r="D271" i="2"/>
  <c r="E271" i="2"/>
  <c r="F271" i="2"/>
  <c r="G271" i="2"/>
  <c r="H271" i="2"/>
  <c r="I271" i="2"/>
  <c r="J271" i="2"/>
  <c r="L271" i="2"/>
  <c r="M271" i="2"/>
  <c r="N271" i="2"/>
  <c r="O271" i="2"/>
  <c r="P271" i="2"/>
  <c r="Q271" i="2"/>
  <c r="R271" i="2"/>
  <c r="S271" i="2"/>
  <c r="T271" i="2"/>
  <c r="U271" i="2"/>
  <c r="W271" i="2"/>
  <c r="X271" i="2"/>
  <c r="Y271" i="2"/>
  <c r="Z271" i="2"/>
  <c r="AA271" i="2"/>
  <c r="AB271" i="2"/>
  <c r="AC271" i="2"/>
  <c r="AD271" i="2"/>
  <c r="AE271" i="2"/>
  <c r="AF271" i="2"/>
  <c r="AH271" i="2"/>
  <c r="AI271" i="2"/>
  <c r="AJ271" i="2"/>
  <c r="AK271" i="2"/>
  <c r="AL271" i="2"/>
  <c r="AN271" i="2"/>
  <c r="AO271" i="2"/>
  <c r="AP271" i="2"/>
  <c r="AQ271" i="2"/>
  <c r="AR271" i="2"/>
  <c r="AS271" i="2"/>
  <c r="AT271" i="2"/>
  <c r="AU271" i="2"/>
  <c r="AV271" i="2"/>
  <c r="AX271" i="2"/>
  <c r="AY271" i="2"/>
  <c r="AZ271" i="2"/>
  <c r="BA271" i="2"/>
  <c r="C272" i="2"/>
  <c r="D272" i="2"/>
  <c r="E272" i="2"/>
  <c r="F272" i="2"/>
  <c r="G272" i="2"/>
  <c r="H272" i="2"/>
  <c r="I272" i="2"/>
  <c r="J272" i="2"/>
  <c r="L272" i="2"/>
  <c r="M272" i="2"/>
  <c r="N272" i="2"/>
  <c r="O272" i="2"/>
  <c r="P272" i="2"/>
  <c r="Q272" i="2"/>
  <c r="R272" i="2"/>
  <c r="S272" i="2"/>
  <c r="T272" i="2"/>
  <c r="U272" i="2"/>
  <c r="W272" i="2"/>
  <c r="X272" i="2"/>
  <c r="Y272" i="2"/>
  <c r="Z272" i="2"/>
  <c r="AA272" i="2"/>
  <c r="AB272" i="2"/>
  <c r="AC272" i="2"/>
  <c r="AD272" i="2"/>
  <c r="AE272" i="2"/>
  <c r="AF272" i="2"/>
  <c r="AH272" i="2"/>
  <c r="AI272" i="2"/>
  <c r="AJ272" i="2"/>
  <c r="AK272" i="2"/>
  <c r="AL272" i="2"/>
  <c r="AN272" i="2"/>
  <c r="AO272" i="2"/>
  <c r="AP272" i="2"/>
  <c r="AQ272" i="2"/>
  <c r="AR272" i="2"/>
  <c r="AS272" i="2"/>
  <c r="AT272" i="2"/>
  <c r="AU272" i="2"/>
  <c r="AV272" i="2"/>
  <c r="AX272" i="2"/>
  <c r="AY272" i="2"/>
  <c r="AZ272" i="2"/>
  <c r="BA272" i="2"/>
  <c r="C273" i="2"/>
  <c r="D273" i="2"/>
  <c r="E273" i="2"/>
  <c r="F273" i="2"/>
  <c r="G273" i="2"/>
  <c r="H273" i="2"/>
  <c r="I273" i="2"/>
  <c r="J273" i="2"/>
  <c r="L273" i="2"/>
  <c r="M273" i="2"/>
  <c r="N273" i="2"/>
  <c r="O273" i="2"/>
  <c r="P273" i="2"/>
  <c r="Q273" i="2"/>
  <c r="R273" i="2"/>
  <c r="S273" i="2"/>
  <c r="T273" i="2"/>
  <c r="U273" i="2"/>
  <c r="W273" i="2"/>
  <c r="X273" i="2"/>
  <c r="Y273" i="2"/>
  <c r="Z273" i="2"/>
  <c r="AA273" i="2"/>
  <c r="AB273" i="2"/>
  <c r="AC273" i="2"/>
  <c r="AD273" i="2"/>
  <c r="AE273" i="2"/>
  <c r="AF273" i="2"/>
  <c r="AH273" i="2"/>
  <c r="AI273" i="2"/>
  <c r="AJ273" i="2"/>
  <c r="AK273" i="2"/>
  <c r="AL273" i="2"/>
  <c r="AN273" i="2"/>
  <c r="AO273" i="2"/>
  <c r="AP273" i="2"/>
  <c r="AQ273" i="2"/>
  <c r="AR273" i="2"/>
  <c r="AS273" i="2"/>
  <c r="AT273" i="2"/>
  <c r="AU273" i="2"/>
  <c r="AV273" i="2"/>
  <c r="AX273" i="2"/>
  <c r="AY273" i="2"/>
  <c r="AZ273" i="2"/>
  <c r="BA273" i="2"/>
  <c r="C274" i="2"/>
  <c r="D274" i="2"/>
  <c r="E274" i="2"/>
  <c r="F274" i="2"/>
  <c r="G274" i="2"/>
  <c r="H274" i="2"/>
  <c r="I274" i="2"/>
  <c r="J274" i="2"/>
  <c r="L274" i="2"/>
  <c r="M274" i="2"/>
  <c r="N274" i="2"/>
  <c r="O274" i="2"/>
  <c r="P274" i="2"/>
  <c r="Q274" i="2"/>
  <c r="R274" i="2"/>
  <c r="S274" i="2"/>
  <c r="T274" i="2"/>
  <c r="U274" i="2"/>
  <c r="W274" i="2"/>
  <c r="X274" i="2"/>
  <c r="Y274" i="2"/>
  <c r="Z274" i="2"/>
  <c r="AA274" i="2"/>
  <c r="AB274" i="2"/>
  <c r="AC274" i="2"/>
  <c r="AD274" i="2"/>
  <c r="AE274" i="2"/>
  <c r="AF274" i="2"/>
  <c r="AH274" i="2"/>
  <c r="AI274" i="2"/>
  <c r="AJ274" i="2"/>
  <c r="AK274" i="2"/>
  <c r="AL274" i="2"/>
  <c r="AN274" i="2"/>
  <c r="AO274" i="2"/>
  <c r="AP274" i="2"/>
  <c r="AQ274" i="2"/>
  <c r="AR274" i="2"/>
  <c r="AS274" i="2"/>
  <c r="AT274" i="2"/>
  <c r="AU274" i="2"/>
  <c r="AV274" i="2"/>
  <c r="AX274" i="2"/>
  <c r="AY274" i="2"/>
  <c r="AZ274" i="2"/>
  <c r="BA274" i="2"/>
  <c r="C275" i="2"/>
  <c r="D275" i="2"/>
  <c r="E275" i="2"/>
  <c r="F275" i="2"/>
  <c r="G275" i="2"/>
  <c r="H275" i="2"/>
  <c r="I275" i="2"/>
  <c r="J275" i="2"/>
  <c r="L275" i="2"/>
  <c r="M275" i="2"/>
  <c r="N275" i="2"/>
  <c r="O275" i="2"/>
  <c r="P275" i="2"/>
  <c r="Q275" i="2"/>
  <c r="R275" i="2"/>
  <c r="S275" i="2"/>
  <c r="T275" i="2"/>
  <c r="U275" i="2"/>
  <c r="W275" i="2"/>
  <c r="X275" i="2"/>
  <c r="Y275" i="2"/>
  <c r="Z275" i="2"/>
  <c r="AA275" i="2"/>
  <c r="AB275" i="2"/>
  <c r="AC275" i="2"/>
  <c r="AD275" i="2"/>
  <c r="AE275" i="2"/>
  <c r="AF275" i="2"/>
  <c r="AH275" i="2"/>
  <c r="AI275" i="2"/>
  <c r="AJ275" i="2"/>
  <c r="AK275" i="2"/>
  <c r="AL275" i="2"/>
  <c r="AN275" i="2"/>
  <c r="AO275" i="2"/>
  <c r="AP275" i="2"/>
  <c r="AQ275" i="2"/>
  <c r="AR275" i="2"/>
  <c r="AS275" i="2"/>
  <c r="AT275" i="2"/>
  <c r="AU275" i="2"/>
  <c r="AV275" i="2"/>
  <c r="AX275" i="2"/>
  <c r="AY275" i="2"/>
  <c r="AZ275" i="2"/>
  <c r="BA275" i="2"/>
  <c r="C276" i="2"/>
  <c r="D276" i="2"/>
  <c r="E276" i="2"/>
  <c r="F276" i="2"/>
  <c r="G276" i="2"/>
  <c r="H276" i="2"/>
  <c r="I276" i="2"/>
  <c r="J276" i="2"/>
  <c r="L276" i="2"/>
  <c r="M276" i="2"/>
  <c r="N276" i="2"/>
  <c r="O276" i="2"/>
  <c r="P276" i="2"/>
  <c r="Q276" i="2"/>
  <c r="R276" i="2"/>
  <c r="S276" i="2"/>
  <c r="T276" i="2"/>
  <c r="U276" i="2"/>
  <c r="W276" i="2"/>
  <c r="X276" i="2"/>
  <c r="Y276" i="2"/>
  <c r="Z276" i="2"/>
  <c r="AA276" i="2"/>
  <c r="AB276" i="2"/>
  <c r="AC276" i="2"/>
  <c r="AD276" i="2"/>
  <c r="AE276" i="2"/>
  <c r="AF276" i="2"/>
  <c r="AH276" i="2"/>
  <c r="AI276" i="2"/>
  <c r="AJ276" i="2"/>
  <c r="AK276" i="2"/>
  <c r="AL276" i="2"/>
  <c r="AN276" i="2"/>
  <c r="AO276" i="2"/>
  <c r="AP276" i="2"/>
  <c r="AQ276" i="2"/>
  <c r="AR276" i="2"/>
  <c r="AS276" i="2"/>
  <c r="AT276" i="2"/>
  <c r="AU276" i="2"/>
  <c r="AV276" i="2"/>
  <c r="AX276" i="2"/>
  <c r="AY276" i="2"/>
  <c r="AZ276" i="2"/>
  <c r="BA276" i="2"/>
  <c r="C277" i="2"/>
  <c r="D277" i="2"/>
  <c r="E277" i="2"/>
  <c r="F277" i="2"/>
  <c r="G277" i="2"/>
  <c r="H277" i="2"/>
  <c r="I277" i="2"/>
  <c r="J277" i="2"/>
  <c r="L277" i="2"/>
  <c r="M277" i="2"/>
  <c r="N277" i="2"/>
  <c r="O277" i="2"/>
  <c r="P277" i="2"/>
  <c r="Q277" i="2"/>
  <c r="R277" i="2"/>
  <c r="S277" i="2"/>
  <c r="T277" i="2"/>
  <c r="U277" i="2"/>
  <c r="W277" i="2"/>
  <c r="X277" i="2"/>
  <c r="Y277" i="2"/>
  <c r="Z277" i="2"/>
  <c r="AA277" i="2"/>
  <c r="AB277" i="2"/>
  <c r="AC277" i="2"/>
  <c r="AD277" i="2"/>
  <c r="AE277" i="2"/>
  <c r="AF277" i="2"/>
  <c r="AH277" i="2"/>
  <c r="AI277" i="2"/>
  <c r="AJ277" i="2"/>
  <c r="AK277" i="2"/>
  <c r="AL277" i="2"/>
  <c r="AN277" i="2"/>
  <c r="AO277" i="2"/>
  <c r="AP277" i="2"/>
  <c r="AQ277" i="2"/>
  <c r="AR277" i="2"/>
  <c r="AS277" i="2"/>
  <c r="AT277" i="2"/>
  <c r="AU277" i="2"/>
  <c r="AV277" i="2"/>
  <c r="AX277" i="2"/>
  <c r="AY277" i="2"/>
  <c r="AZ277" i="2"/>
  <c r="BA277" i="2"/>
  <c r="C278" i="2"/>
  <c r="D278" i="2"/>
  <c r="E278" i="2"/>
  <c r="F278" i="2"/>
  <c r="G278" i="2"/>
  <c r="H278" i="2"/>
  <c r="I278" i="2"/>
  <c r="J278" i="2"/>
  <c r="L278" i="2"/>
  <c r="M278" i="2"/>
  <c r="N278" i="2"/>
  <c r="O278" i="2"/>
  <c r="P278" i="2"/>
  <c r="Q278" i="2"/>
  <c r="R278" i="2"/>
  <c r="S278" i="2"/>
  <c r="T278" i="2"/>
  <c r="U278" i="2"/>
  <c r="W278" i="2"/>
  <c r="X278" i="2"/>
  <c r="Y278" i="2"/>
  <c r="Z278" i="2"/>
  <c r="AA278" i="2"/>
  <c r="AB278" i="2"/>
  <c r="AC278" i="2"/>
  <c r="AD278" i="2"/>
  <c r="AE278" i="2"/>
  <c r="AF278" i="2"/>
  <c r="AH278" i="2"/>
  <c r="AI278" i="2"/>
  <c r="AJ278" i="2"/>
  <c r="AK278" i="2"/>
  <c r="AL278" i="2"/>
  <c r="AN278" i="2"/>
  <c r="AO278" i="2"/>
  <c r="AP278" i="2"/>
  <c r="AQ278" i="2"/>
  <c r="AR278" i="2"/>
  <c r="AS278" i="2"/>
  <c r="AT278" i="2"/>
  <c r="AU278" i="2"/>
  <c r="AV278" i="2"/>
  <c r="AX278" i="2"/>
  <c r="AY278" i="2"/>
  <c r="AZ278" i="2"/>
  <c r="BA278" i="2"/>
  <c r="C279" i="2"/>
  <c r="D279" i="2"/>
  <c r="E279" i="2"/>
  <c r="F279" i="2"/>
  <c r="G279" i="2"/>
  <c r="H279" i="2"/>
  <c r="I279" i="2"/>
  <c r="J279" i="2"/>
  <c r="L279" i="2"/>
  <c r="M279" i="2"/>
  <c r="N279" i="2"/>
  <c r="O279" i="2"/>
  <c r="P279" i="2"/>
  <c r="Q279" i="2"/>
  <c r="R279" i="2"/>
  <c r="S279" i="2"/>
  <c r="T279" i="2"/>
  <c r="U279" i="2"/>
  <c r="W279" i="2"/>
  <c r="X279" i="2"/>
  <c r="Y279" i="2"/>
  <c r="Z279" i="2"/>
  <c r="AA279" i="2"/>
  <c r="AB279" i="2"/>
  <c r="AC279" i="2"/>
  <c r="AD279" i="2"/>
  <c r="AE279" i="2"/>
  <c r="AF279" i="2"/>
  <c r="AH279" i="2"/>
  <c r="AI279" i="2"/>
  <c r="AJ279" i="2"/>
  <c r="AK279" i="2"/>
  <c r="AL279" i="2"/>
  <c r="AN279" i="2"/>
  <c r="AO279" i="2"/>
  <c r="AP279" i="2"/>
  <c r="AQ279" i="2"/>
  <c r="AR279" i="2"/>
  <c r="AS279" i="2"/>
  <c r="AT279" i="2"/>
  <c r="AU279" i="2"/>
  <c r="AV279" i="2"/>
  <c r="AX279" i="2"/>
  <c r="AY279" i="2"/>
  <c r="AZ279" i="2"/>
  <c r="BA279" i="2"/>
  <c r="C280" i="2"/>
  <c r="D280" i="2"/>
  <c r="E280" i="2"/>
  <c r="F280" i="2"/>
  <c r="G280" i="2"/>
  <c r="H280" i="2"/>
  <c r="I280" i="2"/>
  <c r="J280" i="2"/>
  <c r="L280" i="2"/>
  <c r="M280" i="2"/>
  <c r="N280" i="2"/>
  <c r="O280" i="2"/>
  <c r="P280" i="2"/>
  <c r="Q280" i="2"/>
  <c r="R280" i="2"/>
  <c r="S280" i="2"/>
  <c r="T280" i="2"/>
  <c r="U280" i="2"/>
  <c r="W280" i="2"/>
  <c r="X280" i="2"/>
  <c r="Y280" i="2"/>
  <c r="Z280" i="2"/>
  <c r="AA280" i="2"/>
  <c r="AB280" i="2"/>
  <c r="AC280" i="2"/>
  <c r="AD280" i="2"/>
  <c r="AE280" i="2"/>
  <c r="AF280" i="2"/>
  <c r="AH280" i="2"/>
  <c r="AI280" i="2"/>
  <c r="AJ280" i="2"/>
  <c r="AK280" i="2"/>
  <c r="AL280" i="2"/>
  <c r="AN280" i="2"/>
  <c r="AO280" i="2"/>
  <c r="AP280" i="2"/>
  <c r="AQ280" i="2"/>
  <c r="AR280" i="2"/>
  <c r="AS280" i="2"/>
  <c r="AT280" i="2"/>
  <c r="AU280" i="2"/>
  <c r="AV280" i="2"/>
  <c r="AX280" i="2"/>
  <c r="AY280" i="2"/>
  <c r="AZ280" i="2"/>
  <c r="BA280" i="2"/>
  <c r="C281" i="2"/>
  <c r="D281" i="2"/>
  <c r="E281" i="2"/>
  <c r="F281" i="2"/>
  <c r="G281" i="2"/>
  <c r="H281" i="2"/>
  <c r="I281" i="2"/>
  <c r="J281" i="2"/>
  <c r="L281" i="2"/>
  <c r="M281" i="2"/>
  <c r="N281" i="2"/>
  <c r="O281" i="2"/>
  <c r="P281" i="2"/>
  <c r="Q281" i="2"/>
  <c r="R281" i="2"/>
  <c r="S281" i="2"/>
  <c r="T281" i="2"/>
  <c r="U281" i="2"/>
  <c r="W281" i="2"/>
  <c r="X281" i="2"/>
  <c r="Y281" i="2"/>
  <c r="Z281" i="2"/>
  <c r="AA281" i="2"/>
  <c r="AB281" i="2"/>
  <c r="AC281" i="2"/>
  <c r="AD281" i="2"/>
  <c r="AE281" i="2"/>
  <c r="AF281" i="2"/>
  <c r="AH281" i="2"/>
  <c r="AI281" i="2"/>
  <c r="AJ281" i="2"/>
  <c r="AK281" i="2"/>
  <c r="AL281" i="2"/>
  <c r="AN281" i="2"/>
  <c r="AO281" i="2"/>
  <c r="AP281" i="2"/>
  <c r="AQ281" i="2"/>
  <c r="AR281" i="2"/>
  <c r="AS281" i="2"/>
  <c r="AT281" i="2"/>
  <c r="AU281" i="2"/>
  <c r="AV281" i="2"/>
  <c r="AX281" i="2"/>
  <c r="AY281" i="2"/>
  <c r="AZ281" i="2"/>
  <c r="BA281" i="2"/>
  <c r="C282" i="2"/>
  <c r="D282" i="2"/>
  <c r="E282" i="2"/>
  <c r="F282" i="2"/>
  <c r="G282" i="2"/>
  <c r="H282" i="2"/>
  <c r="I282" i="2"/>
  <c r="J282" i="2"/>
  <c r="L282" i="2"/>
  <c r="M282" i="2"/>
  <c r="N282" i="2"/>
  <c r="O282" i="2"/>
  <c r="P282" i="2"/>
  <c r="Q282" i="2"/>
  <c r="R282" i="2"/>
  <c r="S282" i="2"/>
  <c r="T282" i="2"/>
  <c r="U282" i="2"/>
  <c r="W282" i="2"/>
  <c r="X282" i="2"/>
  <c r="Y282" i="2"/>
  <c r="Z282" i="2"/>
  <c r="AA282" i="2"/>
  <c r="AB282" i="2"/>
  <c r="AC282" i="2"/>
  <c r="AD282" i="2"/>
  <c r="AE282" i="2"/>
  <c r="AF282" i="2"/>
  <c r="AH282" i="2"/>
  <c r="AI282" i="2"/>
  <c r="AJ282" i="2"/>
  <c r="AK282" i="2"/>
  <c r="AL282" i="2"/>
  <c r="AN282" i="2"/>
  <c r="AO282" i="2"/>
  <c r="AP282" i="2"/>
  <c r="AQ282" i="2"/>
  <c r="AR282" i="2"/>
  <c r="AS282" i="2"/>
  <c r="AT282" i="2"/>
  <c r="AU282" i="2"/>
  <c r="AV282" i="2"/>
  <c r="AX282" i="2"/>
  <c r="AY282" i="2"/>
  <c r="AZ282" i="2"/>
  <c r="BA282" i="2"/>
  <c r="C283" i="2"/>
  <c r="D283" i="2"/>
  <c r="E283" i="2"/>
  <c r="F283" i="2"/>
  <c r="G283" i="2"/>
  <c r="H283" i="2"/>
  <c r="I283" i="2"/>
  <c r="J283" i="2"/>
  <c r="L283" i="2"/>
  <c r="M283" i="2"/>
  <c r="N283" i="2"/>
  <c r="O283" i="2"/>
  <c r="P283" i="2"/>
  <c r="Q283" i="2"/>
  <c r="R283" i="2"/>
  <c r="S283" i="2"/>
  <c r="T283" i="2"/>
  <c r="U283" i="2"/>
  <c r="W283" i="2"/>
  <c r="X283" i="2"/>
  <c r="Y283" i="2"/>
  <c r="Z283" i="2"/>
  <c r="AA283" i="2"/>
  <c r="AB283" i="2"/>
  <c r="AC283" i="2"/>
  <c r="AD283" i="2"/>
  <c r="AE283" i="2"/>
  <c r="AF283" i="2"/>
  <c r="AH283" i="2"/>
  <c r="AI283" i="2"/>
  <c r="AJ283" i="2"/>
  <c r="AK283" i="2"/>
  <c r="AL283" i="2"/>
  <c r="AN283" i="2"/>
  <c r="AO283" i="2"/>
  <c r="AP283" i="2"/>
  <c r="AQ283" i="2"/>
  <c r="AR283" i="2"/>
  <c r="AS283" i="2"/>
  <c r="AT283" i="2"/>
  <c r="AU283" i="2"/>
  <c r="AV283" i="2"/>
  <c r="AX283" i="2"/>
  <c r="AY283" i="2"/>
  <c r="AZ283" i="2"/>
  <c r="BA283" i="2"/>
  <c r="C284" i="2"/>
  <c r="D284" i="2"/>
  <c r="E284" i="2"/>
  <c r="F284" i="2"/>
  <c r="G284" i="2"/>
  <c r="H284" i="2"/>
  <c r="I284" i="2"/>
  <c r="J284" i="2"/>
  <c r="L284" i="2"/>
  <c r="M284" i="2"/>
  <c r="N284" i="2"/>
  <c r="O284" i="2"/>
  <c r="P284" i="2"/>
  <c r="Q284" i="2"/>
  <c r="R284" i="2"/>
  <c r="S284" i="2"/>
  <c r="T284" i="2"/>
  <c r="U284" i="2"/>
  <c r="W284" i="2"/>
  <c r="X284" i="2"/>
  <c r="Y284" i="2"/>
  <c r="Z284" i="2"/>
  <c r="AA284" i="2"/>
  <c r="AB284" i="2"/>
  <c r="AC284" i="2"/>
  <c r="AD284" i="2"/>
  <c r="AE284" i="2"/>
  <c r="AF284" i="2"/>
  <c r="AH284" i="2"/>
  <c r="AI284" i="2"/>
  <c r="AJ284" i="2"/>
  <c r="AK284" i="2"/>
  <c r="AL284" i="2"/>
  <c r="AN284" i="2"/>
  <c r="AO284" i="2"/>
  <c r="AP284" i="2"/>
  <c r="AQ284" i="2"/>
  <c r="AR284" i="2"/>
  <c r="AS284" i="2"/>
  <c r="AT284" i="2"/>
  <c r="AU284" i="2"/>
  <c r="AV284" i="2"/>
  <c r="AX284" i="2"/>
  <c r="AY284" i="2"/>
  <c r="AZ284" i="2"/>
  <c r="BA284" i="2"/>
  <c r="C285" i="2"/>
  <c r="D285" i="2"/>
  <c r="E285" i="2"/>
  <c r="F285" i="2"/>
  <c r="G285" i="2"/>
  <c r="H285" i="2"/>
  <c r="I285" i="2"/>
  <c r="J285" i="2"/>
  <c r="L285" i="2"/>
  <c r="M285" i="2"/>
  <c r="N285" i="2"/>
  <c r="O285" i="2"/>
  <c r="P285" i="2"/>
  <c r="Q285" i="2"/>
  <c r="R285" i="2"/>
  <c r="S285" i="2"/>
  <c r="T285" i="2"/>
  <c r="U285" i="2"/>
  <c r="W285" i="2"/>
  <c r="X285" i="2"/>
  <c r="Y285" i="2"/>
  <c r="Z285" i="2"/>
  <c r="AA285" i="2"/>
  <c r="AB285" i="2"/>
  <c r="AC285" i="2"/>
  <c r="AD285" i="2"/>
  <c r="AE285" i="2"/>
  <c r="AF285" i="2"/>
  <c r="AH285" i="2"/>
  <c r="AI285" i="2"/>
  <c r="AJ285" i="2"/>
  <c r="AK285" i="2"/>
  <c r="AL285" i="2"/>
  <c r="AN285" i="2"/>
  <c r="AO285" i="2"/>
  <c r="AP285" i="2"/>
  <c r="AQ285" i="2"/>
  <c r="AR285" i="2"/>
  <c r="AS285" i="2"/>
  <c r="AT285" i="2"/>
  <c r="AU285" i="2"/>
  <c r="AV285" i="2"/>
  <c r="AX285" i="2"/>
  <c r="AY285" i="2"/>
  <c r="AZ285" i="2"/>
  <c r="BA285" i="2"/>
  <c r="C286" i="2"/>
  <c r="D286" i="2"/>
  <c r="E286" i="2"/>
  <c r="F286" i="2"/>
  <c r="G286" i="2"/>
  <c r="H286" i="2"/>
  <c r="I286" i="2"/>
  <c r="J286" i="2"/>
  <c r="L286" i="2"/>
  <c r="M286" i="2"/>
  <c r="N286" i="2"/>
  <c r="O286" i="2"/>
  <c r="P286" i="2"/>
  <c r="Q286" i="2"/>
  <c r="R286" i="2"/>
  <c r="S286" i="2"/>
  <c r="T286" i="2"/>
  <c r="U286" i="2"/>
  <c r="W286" i="2"/>
  <c r="X286" i="2"/>
  <c r="Y286" i="2"/>
  <c r="Z286" i="2"/>
  <c r="AA286" i="2"/>
  <c r="AB286" i="2"/>
  <c r="AC286" i="2"/>
  <c r="AD286" i="2"/>
  <c r="AE286" i="2"/>
  <c r="AF286" i="2"/>
  <c r="AH286" i="2"/>
  <c r="AI286" i="2"/>
  <c r="AJ286" i="2"/>
  <c r="AK286" i="2"/>
  <c r="AL286" i="2"/>
  <c r="AN286" i="2"/>
  <c r="AO286" i="2"/>
  <c r="AP286" i="2"/>
  <c r="AQ286" i="2"/>
  <c r="AR286" i="2"/>
  <c r="AS286" i="2"/>
  <c r="AT286" i="2"/>
  <c r="AU286" i="2"/>
  <c r="AV286" i="2"/>
  <c r="AX286" i="2"/>
  <c r="AY286" i="2"/>
  <c r="AZ286" i="2"/>
  <c r="BA286" i="2"/>
  <c r="C287" i="2"/>
  <c r="D287" i="2"/>
  <c r="E287" i="2"/>
  <c r="F287" i="2"/>
  <c r="G287" i="2"/>
  <c r="H287" i="2"/>
  <c r="I287" i="2"/>
  <c r="J287" i="2"/>
  <c r="L287" i="2"/>
  <c r="M287" i="2"/>
  <c r="N287" i="2"/>
  <c r="O287" i="2"/>
  <c r="P287" i="2"/>
  <c r="Q287" i="2"/>
  <c r="R287" i="2"/>
  <c r="S287" i="2"/>
  <c r="T287" i="2"/>
  <c r="U287" i="2"/>
  <c r="W287" i="2"/>
  <c r="X287" i="2"/>
  <c r="Y287" i="2"/>
  <c r="Z287" i="2"/>
  <c r="AA287" i="2"/>
  <c r="AB287" i="2"/>
  <c r="AC287" i="2"/>
  <c r="AD287" i="2"/>
  <c r="AE287" i="2"/>
  <c r="AF287" i="2"/>
  <c r="AH287" i="2"/>
  <c r="AI287" i="2"/>
  <c r="AJ287" i="2"/>
  <c r="AK287" i="2"/>
  <c r="AL287" i="2"/>
  <c r="AN287" i="2"/>
  <c r="AO287" i="2"/>
  <c r="AP287" i="2"/>
  <c r="AQ287" i="2"/>
  <c r="AR287" i="2"/>
  <c r="AS287" i="2"/>
  <c r="AT287" i="2"/>
  <c r="AU287" i="2"/>
  <c r="AV287" i="2"/>
  <c r="AX287" i="2"/>
  <c r="AY287" i="2"/>
  <c r="AZ287" i="2"/>
  <c r="BA287" i="2"/>
  <c r="C288" i="2"/>
  <c r="D288" i="2"/>
  <c r="E288" i="2"/>
  <c r="F288" i="2"/>
  <c r="G288" i="2"/>
  <c r="H288" i="2"/>
  <c r="I288" i="2"/>
  <c r="J288" i="2"/>
  <c r="L288" i="2"/>
  <c r="M288" i="2"/>
  <c r="N288" i="2"/>
  <c r="O288" i="2"/>
  <c r="P288" i="2"/>
  <c r="Q288" i="2"/>
  <c r="R288" i="2"/>
  <c r="S288" i="2"/>
  <c r="T288" i="2"/>
  <c r="U288" i="2"/>
  <c r="W288" i="2"/>
  <c r="X288" i="2"/>
  <c r="Y288" i="2"/>
  <c r="Z288" i="2"/>
  <c r="AA288" i="2"/>
  <c r="AB288" i="2"/>
  <c r="AC288" i="2"/>
  <c r="AD288" i="2"/>
  <c r="AE288" i="2"/>
  <c r="AF288" i="2"/>
  <c r="AH288" i="2"/>
  <c r="AI288" i="2"/>
  <c r="AJ288" i="2"/>
  <c r="AK288" i="2"/>
  <c r="AL288" i="2"/>
  <c r="AN288" i="2"/>
  <c r="AO288" i="2"/>
  <c r="AP288" i="2"/>
  <c r="AQ288" i="2"/>
  <c r="AR288" i="2"/>
  <c r="AS288" i="2"/>
  <c r="AT288" i="2"/>
  <c r="AU288" i="2"/>
  <c r="AV288" i="2"/>
  <c r="AX288" i="2"/>
  <c r="AY288" i="2"/>
  <c r="AZ288" i="2"/>
  <c r="BA288" i="2"/>
  <c r="C289" i="2"/>
  <c r="D289" i="2"/>
  <c r="E289" i="2"/>
  <c r="F289" i="2"/>
  <c r="G289" i="2"/>
  <c r="H289" i="2"/>
  <c r="I289" i="2"/>
  <c r="J289" i="2"/>
  <c r="L289" i="2"/>
  <c r="M289" i="2"/>
  <c r="N289" i="2"/>
  <c r="O289" i="2"/>
  <c r="P289" i="2"/>
  <c r="Q289" i="2"/>
  <c r="R289" i="2"/>
  <c r="S289" i="2"/>
  <c r="T289" i="2"/>
  <c r="U289" i="2"/>
  <c r="W289" i="2"/>
  <c r="X289" i="2"/>
  <c r="Y289" i="2"/>
  <c r="Z289" i="2"/>
  <c r="AA289" i="2"/>
  <c r="AB289" i="2"/>
  <c r="AC289" i="2"/>
  <c r="AD289" i="2"/>
  <c r="AE289" i="2"/>
  <c r="AF289" i="2"/>
  <c r="AH289" i="2"/>
  <c r="AI289" i="2"/>
  <c r="AJ289" i="2"/>
  <c r="AK289" i="2"/>
  <c r="AL289" i="2"/>
  <c r="AN289" i="2"/>
  <c r="AO289" i="2"/>
  <c r="AP289" i="2"/>
  <c r="AQ289" i="2"/>
  <c r="AR289" i="2"/>
  <c r="AS289" i="2"/>
  <c r="AT289" i="2"/>
  <c r="AU289" i="2"/>
  <c r="AV289" i="2"/>
  <c r="AX289" i="2"/>
  <c r="AY289" i="2"/>
  <c r="AZ289" i="2"/>
  <c r="BA289" i="2"/>
  <c r="C290" i="2"/>
  <c r="D290" i="2"/>
  <c r="E290" i="2"/>
  <c r="F290" i="2"/>
  <c r="G290" i="2"/>
  <c r="H290" i="2"/>
  <c r="I290" i="2"/>
  <c r="J290" i="2"/>
  <c r="L290" i="2"/>
  <c r="M290" i="2"/>
  <c r="N290" i="2"/>
  <c r="O290" i="2"/>
  <c r="P290" i="2"/>
  <c r="Q290" i="2"/>
  <c r="R290" i="2"/>
  <c r="S290" i="2"/>
  <c r="T290" i="2"/>
  <c r="U290" i="2"/>
  <c r="W290" i="2"/>
  <c r="X290" i="2"/>
  <c r="Y290" i="2"/>
  <c r="Z290" i="2"/>
  <c r="AA290" i="2"/>
  <c r="AB290" i="2"/>
  <c r="AC290" i="2"/>
  <c r="AD290" i="2"/>
  <c r="AE290" i="2"/>
  <c r="AF290" i="2"/>
  <c r="AH290" i="2"/>
  <c r="AI290" i="2"/>
  <c r="AJ290" i="2"/>
  <c r="AK290" i="2"/>
  <c r="AL290" i="2"/>
  <c r="AN290" i="2"/>
  <c r="AO290" i="2"/>
  <c r="AP290" i="2"/>
  <c r="AQ290" i="2"/>
  <c r="AR290" i="2"/>
  <c r="AS290" i="2"/>
  <c r="AT290" i="2"/>
  <c r="AU290" i="2"/>
  <c r="AV290" i="2"/>
  <c r="AX290" i="2"/>
  <c r="AY290" i="2"/>
  <c r="AZ290" i="2"/>
  <c r="BA290" i="2"/>
  <c r="C291" i="2"/>
  <c r="D291" i="2"/>
  <c r="E291" i="2"/>
  <c r="F291" i="2"/>
  <c r="G291" i="2"/>
  <c r="H291" i="2"/>
  <c r="I291" i="2"/>
  <c r="J291" i="2"/>
  <c r="L291" i="2"/>
  <c r="M291" i="2"/>
  <c r="N291" i="2"/>
  <c r="O291" i="2"/>
  <c r="P291" i="2"/>
  <c r="Q291" i="2"/>
  <c r="R291" i="2"/>
  <c r="S291" i="2"/>
  <c r="T291" i="2"/>
  <c r="U291" i="2"/>
  <c r="W291" i="2"/>
  <c r="X291" i="2"/>
  <c r="Y291" i="2"/>
  <c r="Z291" i="2"/>
  <c r="AA291" i="2"/>
  <c r="AB291" i="2"/>
  <c r="AC291" i="2"/>
  <c r="AD291" i="2"/>
  <c r="AE291" i="2"/>
  <c r="AF291" i="2"/>
  <c r="AH291" i="2"/>
  <c r="AI291" i="2"/>
  <c r="AJ291" i="2"/>
  <c r="AK291" i="2"/>
  <c r="AL291" i="2"/>
  <c r="AN291" i="2"/>
  <c r="AO291" i="2"/>
  <c r="AP291" i="2"/>
  <c r="AQ291" i="2"/>
  <c r="AR291" i="2"/>
  <c r="AS291" i="2"/>
  <c r="AT291" i="2"/>
  <c r="AU291" i="2"/>
  <c r="AV291" i="2"/>
  <c r="AX291" i="2"/>
  <c r="AY291" i="2"/>
  <c r="AZ291" i="2"/>
  <c r="BA291" i="2"/>
  <c r="C292" i="2"/>
  <c r="D292" i="2"/>
  <c r="E292" i="2"/>
  <c r="F292" i="2"/>
  <c r="G292" i="2"/>
  <c r="H292" i="2"/>
  <c r="I292" i="2"/>
  <c r="J292" i="2"/>
  <c r="L292" i="2"/>
  <c r="M292" i="2"/>
  <c r="N292" i="2"/>
  <c r="O292" i="2"/>
  <c r="P292" i="2"/>
  <c r="Q292" i="2"/>
  <c r="R292" i="2"/>
  <c r="S292" i="2"/>
  <c r="T292" i="2"/>
  <c r="U292" i="2"/>
  <c r="W292" i="2"/>
  <c r="X292" i="2"/>
  <c r="Y292" i="2"/>
  <c r="Z292" i="2"/>
  <c r="AA292" i="2"/>
  <c r="AB292" i="2"/>
  <c r="AC292" i="2"/>
  <c r="AD292" i="2"/>
  <c r="AE292" i="2"/>
  <c r="AF292" i="2"/>
  <c r="AH292" i="2"/>
  <c r="AI292" i="2"/>
  <c r="AJ292" i="2"/>
  <c r="AK292" i="2"/>
  <c r="AL292" i="2"/>
  <c r="AN292" i="2"/>
  <c r="AO292" i="2"/>
  <c r="AP292" i="2"/>
  <c r="AQ292" i="2"/>
  <c r="AR292" i="2"/>
  <c r="AS292" i="2"/>
  <c r="AT292" i="2"/>
  <c r="AU292" i="2"/>
  <c r="AV292" i="2"/>
  <c r="AX292" i="2"/>
  <c r="AY292" i="2"/>
  <c r="AZ292" i="2"/>
  <c r="BA292" i="2"/>
  <c r="C293" i="2"/>
  <c r="D293" i="2"/>
  <c r="E293" i="2"/>
  <c r="F293" i="2"/>
  <c r="G293" i="2"/>
  <c r="H293" i="2"/>
  <c r="I293" i="2"/>
  <c r="J293" i="2"/>
  <c r="L293" i="2"/>
  <c r="M293" i="2"/>
  <c r="N293" i="2"/>
  <c r="O293" i="2"/>
  <c r="P293" i="2"/>
  <c r="Q293" i="2"/>
  <c r="R293" i="2"/>
  <c r="S293" i="2"/>
  <c r="T293" i="2"/>
  <c r="U293" i="2"/>
  <c r="W293" i="2"/>
  <c r="X293" i="2"/>
  <c r="Y293" i="2"/>
  <c r="Z293" i="2"/>
  <c r="AA293" i="2"/>
  <c r="AB293" i="2"/>
  <c r="AC293" i="2"/>
  <c r="AD293" i="2"/>
  <c r="AE293" i="2"/>
  <c r="AF293" i="2"/>
  <c r="AH293" i="2"/>
  <c r="AI293" i="2"/>
  <c r="AJ293" i="2"/>
  <c r="AK293" i="2"/>
  <c r="AL293" i="2"/>
  <c r="AN293" i="2"/>
  <c r="AO293" i="2"/>
  <c r="AP293" i="2"/>
  <c r="AQ293" i="2"/>
  <c r="AR293" i="2"/>
  <c r="AS293" i="2"/>
  <c r="AT293" i="2"/>
  <c r="AU293" i="2"/>
  <c r="AV293" i="2"/>
  <c r="AX293" i="2"/>
  <c r="AY293" i="2"/>
  <c r="AZ293" i="2"/>
  <c r="BA293" i="2"/>
  <c r="C294" i="2"/>
  <c r="D294" i="2"/>
  <c r="E294" i="2"/>
  <c r="F294" i="2"/>
  <c r="G294" i="2"/>
  <c r="H294" i="2"/>
  <c r="I294" i="2"/>
  <c r="J294" i="2"/>
  <c r="L294" i="2"/>
  <c r="M294" i="2"/>
  <c r="N294" i="2"/>
  <c r="O294" i="2"/>
  <c r="P294" i="2"/>
  <c r="Q294" i="2"/>
  <c r="R294" i="2"/>
  <c r="S294" i="2"/>
  <c r="T294" i="2"/>
  <c r="U294" i="2"/>
  <c r="W294" i="2"/>
  <c r="X294" i="2"/>
  <c r="Y294" i="2"/>
  <c r="Z294" i="2"/>
  <c r="AA294" i="2"/>
  <c r="AB294" i="2"/>
  <c r="AC294" i="2"/>
  <c r="AD294" i="2"/>
  <c r="AE294" i="2"/>
  <c r="AF294" i="2"/>
  <c r="AH294" i="2"/>
  <c r="AI294" i="2"/>
  <c r="AJ294" i="2"/>
  <c r="AK294" i="2"/>
  <c r="AL294" i="2"/>
  <c r="AN294" i="2"/>
  <c r="AO294" i="2"/>
  <c r="AP294" i="2"/>
  <c r="AQ294" i="2"/>
  <c r="AR294" i="2"/>
  <c r="AS294" i="2"/>
  <c r="AT294" i="2"/>
  <c r="AU294" i="2"/>
  <c r="AV294" i="2"/>
  <c r="AX294" i="2"/>
  <c r="AY294" i="2"/>
  <c r="AZ294" i="2"/>
  <c r="BA294" i="2"/>
  <c r="C295" i="2"/>
  <c r="D295" i="2"/>
  <c r="E295" i="2"/>
  <c r="F295" i="2"/>
  <c r="G295" i="2"/>
  <c r="H295" i="2"/>
  <c r="I295" i="2"/>
  <c r="J295" i="2"/>
  <c r="L295" i="2"/>
  <c r="M295" i="2"/>
  <c r="N295" i="2"/>
  <c r="O295" i="2"/>
  <c r="P295" i="2"/>
  <c r="Q295" i="2"/>
  <c r="R295" i="2"/>
  <c r="S295" i="2"/>
  <c r="T295" i="2"/>
  <c r="U295" i="2"/>
  <c r="W295" i="2"/>
  <c r="X295" i="2"/>
  <c r="Y295" i="2"/>
  <c r="Z295" i="2"/>
  <c r="AA295" i="2"/>
  <c r="AB295" i="2"/>
  <c r="AC295" i="2"/>
  <c r="AD295" i="2"/>
  <c r="AE295" i="2"/>
  <c r="AF295" i="2"/>
  <c r="AH295" i="2"/>
  <c r="AI295" i="2"/>
  <c r="AJ295" i="2"/>
  <c r="AK295" i="2"/>
  <c r="AL295" i="2"/>
  <c r="AN295" i="2"/>
  <c r="AO295" i="2"/>
  <c r="AP295" i="2"/>
  <c r="AQ295" i="2"/>
  <c r="AR295" i="2"/>
  <c r="AS295" i="2"/>
  <c r="AT295" i="2"/>
  <c r="AU295" i="2"/>
  <c r="AV295" i="2"/>
  <c r="AX295" i="2"/>
  <c r="AY295" i="2"/>
  <c r="AZ295" i="2"/>
  <c r="BA295" i="2"/>
  <c r="C296" i="2"/>
  <c r="D296" i="2"/>
  <c r="E296" i="2"/>
  <c r="F296" i="2"/>
  <c r="G296" i="2"/>
  <c r="H296" i="2"/>
  <c r="I296" i="2"/>
  <c r="J296" i="2"/>
  <c r="L296" i="2"/>
  <c r="M296" i="2"/>
  <c r="N296" i="2"/>
  <c r="O296" i="2"/>
  <c r="P296" i="2"/>
  <c r="Q296" i="2"/>
  <c r="R296" i="2"/>
  <c r="S296" i="2"/>
  <c r="T296" i="2"/>
  <c r="U296" i="2"/>
  <c r="W296" i="2"/>
  <c r="X296" i="2"/>
  <c r="Y296" i="2"/>
  <c r="Z296" i="2"/>
  <c r="AA296" i="2"/>
  <c r="AB296" i="2"/>
  <c r="AC296" i="2"/>
  <c r="AD296" i="2"/>
  <c r="AE296" i="2"/>
  <c r="AF296" i="2"/>
  <c r="AH296" i="2"/>
  <c r="AI296" i="2"/>
  <c r="AJ296" i="2"/>
  <c r="AK296" i="2"/>
  <c r="AL296" i="2"/>
  <c r="AN296" i="2"/>
  <c r="AO296" i="2"/>
  <c r="AP296" i="2"/>
  <c r="AQ296" i="2"/>
  <c r="AR296" i="2"/>
  <c r="AS296" i="2"/>
  <c r="AT296" i="2"/>
  <c r="AU296" i="2"/>
  <c r="AV296" i="2"/>
  <c r="AX296" i="2"/>
  <c r="AY296" i="2"/>
  <c r="AZ296" i="2"/>
  <c r="BA296" i="2"/>
  <c r="C297" i="2"/>
  <c r="D297" i="2"/>
  <c r="E297" i="2"/>
  <c r="F297" i="2"/>
  <c r="G297" i="2"/>
  <c r="H297" i="2"/>
  <c r="I297" i="2"/>
  <c r="J297" i="2"/>
  <c r="L297" i="2"/>
  <c r="M297" i="2"/>
  <c r="N297" i="2"/>
  <c r="O297" i="2"/>
  <c r="P297" i="2"/>
  <c r="Q297" i="2"/>
  <c r="R297" i="2"/>
  <c r="S297" i="2"/>
  <c r="T297" i="2"/>
  <c r="U297" i="2"/>
  <c r="W297" i="2"/>
  <c r="X297" i="2"/>
  <c r="Y297" i="2"/>
  <c r="Z297" i="2"/>
  <c r="AA297" i="2"/>
  <c r="AB297" i="2"/>
  <c r="AC297" i="2"/>
  <c r="AD297" i="2"/>
  <c r="AE297" i="2"/>
  <c r="AF297" i="2"/>
  <c r="AH297" i="2"/>
  <c r="AI297" i="2"/>
  <c r="AJ297" i="2"/>
  <c r="AK297" i="2"/>
  <c r="AL297" i="2"/>
  <c r="AN297" i="2"/>
  <c r="AO297" i="2"/>
  <c r="AP297" i="2"/>
  <c r="AQ297" i="2"/>
  <c r="AR297" i="2"/>
  <c r="AS297" i="2"/>
  <c r="AT297" i="2"/>
  <c r="AU297" i="2"/>
  <c r="AV297" i="2"/>
  <c r="AX297" i="2"/>
  <c r="AY297" i="2"/>
  <c r="AZ297" i="2"/>
  <c r="BA297" i="2"/>
  <c r="C298" i="2"/>
  <c r="D298" i="2"/>
  <c r="E298" i="2"/>
  <c r="F298" i="2"/>
  <c r="G298" i="2"/>
  <c r="H298" i="2"/>
  <c r="I298" i="2"/>
  <c r="J298" i="2"/>
  <c r="L298" i="2"/>
  <c r="M298" i="2"/>
  <c r="N298" i="2"/>
  <c r="O298" i="2"/>
  <c r="P298" i="2"/>
  <c r="Q298" i="2"/>
  <c r="R298" i="2"/>
  <c r="S298" i="2"/>
  <c r="T298" i="2"/>
  <c r="U298" i="2"/>
  <c r="W298" i="2"/>
  <c r="X298" i="2"/>
  <c r="Y298" i="2"/>
  <c r="Z298" i="2"/>
  <c r="AA298" i="2"/>
  <c r="AB298" i="2"/>
  <c r="AC298" i="2"/>
  <c r="AD298" i="2"/>
  <c r="AE298" i="2"/>
  <c r="AF298" i="2"/>
  <c r="AH298" i="2"/>
  <c r="AI298" i="2"/>
  <c r="AJ298" i="2"/>
  <c r="AK298" i="2"/>
  <c r="AL298" i="2"/>
  <c r="AN298" i="2"/>
  <c r="AO298" i="2"/>
  <c r="AP298" i="2"/>
  <c r="AQ298" i="2"/>
  <c r="AR298" i="2"/>
  <c r="AS298" i="2"/>
  <c r="AT298" i="2"/>
  <c r="AU298" i="2"/>
  <c r="AV298" i="2"/>
  <c r="AX298" i="2"/>
  <c r="AY298" i="2"/>
  <c r="AZ298" i="2"/>
  <c r="BA298" i="2"/>
  <c r="C299" i="2"/>
  <c r="D299" i="2"/>
  <c r="E299" i="2"/>
  <c r="F299" i="2"/>
  <c r="G299" i="2"/>
  <c r="H299" i="2"/>
  <c r="I299" i="2"/>
  <c r="J299" i="2"/>
  <c r="L299" i="2"/>
  <c r="M299" i="2"/>
  <c r="N299" i="2"/>
  <c r="O299" i="2"/>
  <c r="P299" i="2"/>
  <c r="Q299" i="2"/>
  <c r="R299" i="2"/>
  <c r="S299" i="2"/>
  <c r="T299" i="2"/>
  <c r="U299" i="2"/>
  <c r="W299" i="2"/>
  <c r="X299" i="2"/>
  <c r="Y299" i="2"/>
  <c r="Z299" i="2"/>
  <c r="AA299" i="2"/>
  <c r="AB299" i="2"/>
  <c r="AC299" i="2"/>
  <c r="AD299" i="2"/>
  <c r="AE299" i="2"/>
  <c r="AF299" i="2"/>
  <c r="AH299" i="2"/>
  <c r="AI299" i="2"/>
  <c r="AJ299" i="2"/>
  <c r="AK299" i="2"/>
  <c r="AL299" i="2"/>
  <c r="AN299" i="2"/>
  <c r="AO299" i="2"/>
  <c r="AP299" i="2"/>
  <c r="AQ299" i="2"/>
  <c r="AR299" i="2"/>
  <c r="AS299" i="2"/>
  <c r="AT299" i="2"/>
  <c r="AU299" i="2"/>
  <c r="AV299" i="2"/>
  <c r="AX299" i="2"/>
  <c r="AY299" i="2"/>
  <c r="AZ299" i="2"/>
  <c r="BA299" i="2"/>
  <c r="C300" i="2"/>
  <c r="D300" i="2"/>
  <c r="E300" i="2"/>
  <c r="F300" i="2"/>
  <c r="G300" i="2"/>
  <c r="H300" i="2"/>
  <c r="I300" i="2"/>
  <c r="J300" i="2"/>
  <c r="L300" i="2"/>
  <c r="M300" i="2"/>
  <c r="N300" i="2"/>
  <c r="O300" i="2"/>
  <c r="P300" i="2"/>
  <c r="Q300" i="2"/>
  <c r="R300" i="2"/>
  <c r="S300" i="2"/>
  <c r="T300" i="2"/>
  <c r="U300" i="2"/>
  <c r="W300" i="2"/>
  <c r="X300" i="2"/>
  <c r="Y300" i="2"/>
  <c r="Z300" i="2"/>
  <c r="AA300" i="2"/>
  <c r="AB300" i="2"/>
  <c r="AC300" i="2"/>
  <c r="AD300" i="2"/>
  <c r="AE300" i="2"/>
  <c r="AF300" i="2"/>
  <c r="AH300" i="2"/>
  <c r="AI300" i="2"/>
  <c r="AJ300" i="2"/>
  <c r="AK300" i="2"/>
  <c r="AL300" i="2"/>
  <c r="AN300" i="2"/>
  <c r="AO300" i="2"/>
  <c r="AP300" i="2"/>
  <c r="AQ300" i="2"/>
  <c r="AR300" i="2"/>
  <c r="AS300" i="2"/>
  <c r="AT300" i="2"/>
  <c r="AU300" i="2"/>
  <c r="AV300" i="2"/>
  <c r="AX300" i="2"/>
  <c r="AY300" i="2"/>
  <c r="AZ300" i="2"/>
  <c r="BA300" i="2"/>
  <c r="C301" i="2"/>
  <c r="D301" i="2"/>
  <c r="E301" i="2"/>
  <c r="F301" i="2"/>
  <c r="G301" i="2"/>
  <c r="H301" i="2"/>
  <c r="I301" i="2"/>
  <c r="J301" i="2"/>
  <c r="L301" i="2"/>
  <c r="M301" i="2"/>
  <c r="N301" i="2"/>
  <c r="O301" i="2"/>
  <c r="P301" i="2"/>
  <c r="Q301" i="2"/>
  <c r="R301" i="2"/>
  <c r="S301" i="2"/>
  <c r="T301" i="2"/>
  <c r="U301" i="2"/>
  <c r="W301" i="2"/>
  <c r="X301" i="2"/>
  <c r="Y301" i="2"/>
  <c r="Z301" i="2"/>
  <c r="AA301" i="2"/>
  <c r="AB301" i="2"/>
  <c r="AC301" i="2"/>
  <c r="AD301" i="2"/>
  <c r="AE301" i="2"/>
  <c r="AF301" i="2"/>
  <c r="AH301" i="2"/>
  <c r="AI301" i="2"/>
  <c r="AJ301" i="2"/>
  <c r="AK301" i="2"/>
  <c r="AL301" i="2"/>
  <c r="AN301" i="2"/>
  <c r="AO301" i="2"/>
  <c r="AP301" i="2"/>
  <c r="AQ301" i="2"/>
  <c r="AR301" i="2"/>
  <c r="AS301" i="2"/>
  <c r="AT301" i="2"/>
  <c r="AU301" i="2"/>
  <c r="AV301" i="2"/>
  <c r="AX301" i="2"/>
  <c r="AY301" i="2"/>
  <c r="AZ301" i="2"/>
  <c r="BA301" i="2"/>
  <c r="C302" i="2"/>
  <c r="D302" i="2"/>
  <c r="E302" i="2"/>
  <c r="F302" i="2"/>
  <c r="G302" i="2"/>
  <c r="H302" i="2"/>
  <c r="I302" i="2"/>
  <c r="J302" i="2"/>
  <c r="L302" i="2"/>
  <c r="M302" i="2"/>
  <c r="N302" i="2"/>
  <c r="O302" i="2"/>
  <c r="P302" i="2"/>
  <c r="Q302" i="2"/>
  <c r="R302" i="2"/>
  <c r="S302" i="2"/>
  <c r="T302" i="2"/>
  <c r="U302" i="2"/>
  <c r="W302" i="2"/>
  <c r="X302" i="2"/>
  <c r="Y302" i="2"/>
  <c r="Z302" i="2"/>
  <c r="AA302" i="2"/>
  <c r="AB302" i="2"/>
  <c r="AC302" i="2"/>
  <c r="AD302" i="2"/>
  <c r="AE302" i="2"/>
  <c r="AF302" i="2"/>
  <c r="AH302" i="2"/>
  <c r="AI302" i="2"/>
  <c r="AJ302" i="2"/>
  <c r="AK302" i="2"/>
  <c r="AL302" i="2"/>
  <c r="AN302" i="2"/>
  <c r="AO302" i="2"/>
  <c r="AP302" i="2"/>
  <c r="AQ302" i="2"/>
  <c r="AR302" i="2"/>
  <c r="AS302" i="2"/>
  <c r="AT302" i="2"/>
  <c r="AU302" i="2"/>
  <c r="AV302" i="2"/>
  <c r="AX302" i="2"/>
  <c r="AY302" i="2"/>
  <c r="AZ302" i="2"/>
  <c r="BA302" i="2"/>
  <c r="C303" i="2"/>
  <c r="D303" i="2"/>
  <c r="E303" i="2"/>
  <c r="F303" i="2"/>
  <c r="G303" i="2"/>
  <c r="H303" i="2"/>
  <c r="I303" i="2"/>
  <c r="J303" i="2"/>
  <c r="L303" i="2"/>
  <c r="M303" i="2"/>
  <c r="N303" i="2"/>
  <c r="O303" i="2"/>
  <c r="P303" i="2"/>
  <c r="Q303" i="2"/>
  <c r="R303" i="2"/>
  <c r="S303" i="2"/>
  <c r="T303" i="2"/>
  <c r="U303" i="2"/>
  <c r="W303" i="2"/>
  <c r="X303" i="2"/>
  <c r="Y303" i="2"/>
  <c r="Z303" i="2"/>
  <c r="AA303" i="2"/>
  <c r="AB303" i="2"/>
  <c r="AC303" i="2"/>
  <c r="AD303" i="2"/>
  <c r="AE303" i="2"/>
  <c r="AF303" i="2"/>
  <c r="AH303" i="2"/>
  <c r="AI303" i="2"/>
  <c r="AJ303" i="2"/>
  <c r="AK303" i="2"/>
  <c r="AL303" i="2"/>
  <c r="AN303" i="2"/>
  <c r="AO303" i="2"/>
  <c r="AP303" i="2"/>
  <c r="AQ303" i="2"/>
  <c r="AR303" i="2"/>
  <c r="AS303" i="2"/>
  <c r="AT303" i="2"/>
  <c r="AU303" i="2"/>
  <c r="AV303" i="2"/>
  <c r="AX303" i="2"/>
  <c r="AY303" i="2"/>
  <c r="AZ303" i="2"/>
  <c r="BA303" i="2"/>
  <c r="C304" i="2"/>
  <c r="D304" i="2"/>
  <c r="E304" i="2"/>
  <c r="F304" i="2"/>
  <c r="G304" i="2"/>
  <c r="H304" i="2"/>
  <c r="I304" i="2"/>
  <c r="J304" i="2"/>
  <c r="L304" i="2"/>
  <c r="M304" i="2"/>
  <c r="N304" i="2"/>
  <c r="O304" i="2"/>
  <c r="P304" i="2"/>
  <c r="Q304" i="2"/>
  <c r="R304" i="2"/>
  <c r="S304" i="2"/>
  <c r="T304" i="2"/>
  <c r="U304" i="2"/>
  <c r="W304" i="2"/>
  <c r="X304" i="2"/>
  <c r="Y304" i="2"/>
  <c r="Z304" i="2"/>
  <c r="AA304" i="2"/>
  <c r="AB304" i="2"/>
  <c r="AC304" i="2"/>
  <c r="AD304" i="2"/>
  <c r="AE304" i="2"/>
  <c r="AF304" i="2"/>
  <c r="AH304" i="2"/>
  <c r="AI304" i="2"/>
  <c r="AJ304" i="2"/>
  <c r="AK304" i="2"/>
  <c r="AL304" i="2"/>
  <c r="AN304" i="2"/>
  <c r="AO304" i="2"/>
  <c r="AP304" i="2"/>
  <c r="AQ304" i="2"/>
  <c r="AR304" i="2"/>
  <c r="AS304" i="2"/>
  <c r="AT304" i="2"/>
  <c r="AU304" i="2"/>
  <c r="AV304" i="2"/>
  <c r="AX304" i="2"/>
  <c r="AY304" i="2"/>
  <c r="AZ304" i="2"/>
  <c r="BA304" i="2"/>
  <c r="C305" i="2"/>
  <c r="D305" i="2"/>
  <c r="E305" i="2"/>
  <c r="F305" i="2"/>
  <c r="G305" i="2"/>
  <c r="H305" i="2"/>
  <c r="I305" i="2"/>
  <c r="J305" i="2"/>
  <c r="L305" i="2"/>
  <c r="M305" i="2"/>
  <c r="N305" i="2"/>
  <c r="O305" i="2"/>
  <c r="P305" i="2"/>
  <c r="Q305" i="2"/>
  <c r="R305" i="2"/>
  <c r="S305" i="2"/>
  <c r="T305" i="2"/>
  <c r="U305" i="2"/>
  <c r="W305" i="2"/>
  <c r="X305" i="2"/>
  <c r="Y305" i="2"/>
  <c r="Z305" i="2"/>
  <c r="AA305" i="2"/>
  <c r="AB305" i="2"/>
  <c r="AC305" i="2"/>
  <c r="AD305" i="2"/>
  <c r="AE305" i="2"/>
  <c r="AF305" i="2"/>
  <c r="AH305" i="2"/>
  <c r="AI305" i="2"/>
  <c r="AJ305" i="2"/>
  <c r="AK305" i="2"/>
  <c r="AL305" i="2"/>
  <c r="AN305" i="2"/>
  <c r="AO305" i="2"/>
  <c r="AP305" i="2"/>
  <c r="AQ305" i="2"/>
  <c r="AR305" i="2"/>
  <c r="AS305" i="2"/>
  <c r="AT305" i="2"/>
  <c r="AU305" i="2"/>
  <c r="AV305" i="2"/>
  <c r="AX305" i="2"/>
  <c r="AY305" i="2"/>
  <c r="AZ305" i="2"/>
  <c r="BA305" i="2"/>
  <c r="C306" i="2"/>
  <c r="D306" i="2"/>
  <c r="E306" i="2"/>
  <c r="F306" i="2"/>
  <c r="G306" i="2"/>
  <c r="H306" i="2"/>
  <c r="I306" i="2"/>
  <c r="J306" i="2"/>
  <c r="L306" i="2"/>
  <c r="M306" i="2"/>
  <c r="N306" i="2"/>
  <c r="O306" i="2"/>
  <c r="P306" i="2"/>
  <c r="Q306" i="2"/>
  <c r="R306" i="2"/>
  <c r="S306" i="2"/>
  <c r="T306" i="2"/>
  <c r="U306" i="2"/>
  <c r="W306" i="2"/>
  <c r="X306" i="2"/>
  <c r="Y306" i="2"/>
  <c r="Z306" i="2"/>
  <c r="AA306" i="2"/>
  <c r="AB306" i="2"/>
  <c r="AC306" i="2"/>
  <c r="AD306" i="2"/>
  <c r="AE306" i="2"/>
  <c r="AF306" i="2"/>
  <c r="AH306" i="2"/>
  <c r="AI306" i="2"/>
  <c r="AJ306" i="2"/>
  <c r="AK306" i="2"/>
  <c r="AL306" i="2"/>
  <c r="AN306" i="2"/>
  <c r="AO306" i="2"/>
  <c r="AP306" i="2"/>
  <c r="AQ306" i="2"/>
  <c r="AR306" i="2"/>
  <c r="AS306" i="2"/>
  <c r="AT306" i="2"/>
  <c r="AU306" i="2"/>
  <c r="AV306" i="2"/>
  <c r="AX306" i="2"/>
  <c r="AY306" i="2"/>
  <c r="AZ306" i="2"/>
  <c r="BA306" i="2"/>
  <c r="C307" i="2"/>
  <c r="D307" i="2"/>
  <c r="E307" i="2"/>
  <c r="F307" i="2"/>
  <c r="G307" i="2"/>
  <c r="H307" i="2"/>
  <c r="I307" i="2"/>
  <c r="J307" i="2"/>
  <c r="L307" i="2"/>
  <c r="M307" i="2"/>
  <c r="N307" i="2"/>
  <c r="O307" i="2"/>
  <c r="P307" i="2"/>
  <c r="Q307" i="2"/>
  <c r="R307" i="2"/>
  <c r="S307" i="2"/>
  <c r="T307" i="2"/>
  <c r="U307" i="2"/>
  <c r="W307" i="2"/>
  <c r="X307" i="2"/>
  <c r="Y307" i="2"/>
  <c r="Z307" i="2"/>
  <c r="AA307" i="2"/>
  <c r="AB307" i="2"/>
  <c r="AC307" i="2"/>
  <c r="AD307" i="2"/>
  <c r="AE307" i="2"/>
  <c r="AF307" i="2"/>
  <c r="AH307" i="2"/>
  <c r="AI307" i="2"/>
  <c r="AJ307" i="2"/>
  <c r="AK307" i="2"/>
  <c r="AL307" i="2"/>
  <c r="AN307" i="2"/>
  <c r="AO307" i="2"/>
  <c r="AP307" i="2"/>
  <c r="AQ307" i="2"/>
  <c r="AR307" i="2"/>
  <c r="AS307" i="2"/>
  <c r="AT307" i="2"/>
  <c r="AU307" i="2"/>
  <c r="AV307" i="2"/>
  <c r="AX307" i="2"/>
  <c r="AY307" i="2"/>
  <c r="AZ307" i="2"/>
  <c r="BA307" i="2"/>
  <c r="C308" i="2"/>
  <c r="D308" i="2"/>
  <c r="E308" i="2"/>
  <c r="F308" i="2"/>
  <c r="G308" i="2"/>
  <c r="H308" i="2"/>
  <c r="I308" i="2"/>
  <c r="J308" i="2"/>
  <c r="L308" i="2"/>
  <c r="M308" i="2"/>
  <c r="N308" i="2"/>
  <c r="O308" i="2"/>
  <c r="P308" i="2"/>
  <c r="Q308" i="2"/>
  <c r="R308" i="2"/>
  <c r="S308" i="2"/>
  <c r="T308" i="2"/>
  <c r="U308" i="2"/>
  <c r="W308" i="2"/>
  <c r="X308" i="2"/>
  <c r="Y308" i="2"/>
  <c r="Z308" i="2"/>
  <c r="AA308" i="2"/>
  <c r="AB308" i="2"/>
  <c r="AC308" i="2"/>
  <c r="AD308" i="2"/>
  <c r="AE308" i="2"/>
  <c r="AF308" i="2"/>
  <c r="AH308" i="2"/>
  <c r="AI308" i="2"/>
  <c r="AJ308" i="2"/>
  <c r="AK308" i="2"/>
  <c r="AL308" i="2"/>
  <c r="AN308" i="2"/>
  <c r="AO308" i="2"/>
  <c r="AP308" i="2"/>
  <c r="AQ308" i="2"/>
  <c r="AR308" i="2"/>
  <c r="AS308" i="2"/>
  <c r="AT308" i="2"/>
  <c r="AU308" i="2"/>
  <c r="AV308" i="2"/>
  <c r="AX308" i="2"/>
  <c r="AY308" i="2"/>
  <c r="AZ308" i="2"/>
  <c r="BA308" i="2"/>
  <c r="C309" i="2"/>
  <c r="D309" i="2"/>
  <c r="E309" i="2"/>
  <c r="F309" i="2"/>
  <c r="G309" i="2"/>
  <c r="H309" i="2"/>
  <c r="I309" i="2"/>
  <c r="J309" i="2"/>
  <c r="L309" i="2"/>
  <c r="M309" i="2"/>
  <c r="N309" i="2"/>
  <c r="O309" i="2"/>
  <c r="P309" i="2"/>
  <c r="Q309" i="2"/>
  <c r="R309" i="2"/>
  <c r="S309" i="2"/>
  <c r="T309" i="2"/>
  <c r="U309" i="2"/>
  <c r="W309" i="2"/>
  <c r="X309" i="2"/>
  <c r="Y309" i="2"/>
  <c r="Z309" i="2"/>
  <c r="AA309" i="2"/>
  <c r="AB309" i="2"/>
  <c r="AC309" i="2"/>
  <c r="AD309" i="2"/>
  <c r="AE309" i="2"/>
  <c r="AF309" i="2"/>
  <c r="AH309" i="2"/>
  <c r="AI309" i="2"/>
  <c r="AJ309" i="2"/>
  <c r="AK309" i="2"/>
  <c r="AL309" i="2"/>
  <c r="AN309" i="2"/>
  <c r="AO309" i="2"/>
  <c r="AP309" i="2"/>
  <c r="AQ309" i="2"/>
  <c r="AR309" i="2"/>
  <c r="AS309" i="2"/>
  <c r="AT309" i="2"/>
  <c r="AU309" i="2"/>
  <c r="AV309" i="2"/>
  <c r="AX309" i="2"/>
  <c r="AY309" i="2"/>
  <c r="AZ309" i="2"/>
  <c r="BA309" i="2"/>
  <c r="C310" i="2"/>
  <c r="D310" i="2"/>
  <c r="E310" i="2"/>
  <c r="F310" i="2"/>
  <c r="G310" i="2"/>
  <c r="H310" i="2"/>
  <c r="I310" i="2"/>
  <c r="J310" i="2"/>
  <c r="L310" i="2"/>
  <c r="M310" i="2"/>
  <c r="N310" i="2"/>
  <c r="O310" i="2"/>
  <c r="P310" i="2"/>
  <c r="Q310" i="2"/>
  <c r="R310" i="2"/>
  <c r="S310" i="2"/>
  <c r="T310" i="2"/>
  <c r="U310" i="2"/>
  <c r="W310" i="2"/>
  <c r="X310" i="2"/>
  <c r="Y310" i="2"/>
  <c r="Z310" i="2"/>
  <c r="AA310" i="2"/>
  <c r="AB310" i="2"/>
  <c r="AC310" i="2"/>
  <c r="AD310" i="2"/>
  <c r="AE310" i="2"/>
  <c r="AF310" i="2"/>
  <c r="AH310" i="2"/>
  <c r="AI310" i="2"/>
  <c r="AJ310" i="2"/>
  <c r="AK310" i="2"/>
  <c r="AL310" i="2"/>
  <c r="AN310" i="2"/>
  <c r="AO310" i="2"/>
  <c r="AP310" i="2"/>
  <c r="AQ310" i="2"/>
  <c r="AR310" i="2"/>
  <c r="AS310" i="2"/>
  <c r="AT310" i="2"/>
  <c r="AU310" i="2"/>
  <c r="AV310" i="2"/>
  <c r="AX310" i="2"/>
  <c r="AY310" i="2"/>
  <c r="AZ310" i="2"/>
  <c r="BA310" i="2"/>
  <c r="C311" i="2"/>
  <c r="D311" i="2"/>
  <c r="E311" i="2"/>
  <c r="F311" i="2"/>
  <c r="G311" i="2"/>
  <c r="H311" i="2"/>
  <c r="I311" i="2"/>
  <c r="J311" i="2"/>
  <c r="L311" i="2"/>
  <c r="M311" i="2"/>
  <c r="N311" i="2"/>
  <c r="O311" i="2"/>
  <c r="P311" i="2"/>
  <c r="Q311" i="2"/>
  <c r="R311" i="2"/>
  <c r="S311" i="2"/>
  <c r="T311" i="2"/>
  <c r="U311" i="2"/>
  <c r="W311" i="2"/>
  <c r="X311" i="2"/>
  <c r="Y311" i="2"/>
  <c r="Z311" i="2"/>
  <c r="AA311" i="2"/>
  <c r="AB311" i="2"/>
  <c r="AC311" i="2"/>
  <c r="AD311" i="2"/>
  <c r="AE311" i="2"/>
  <c r="AF311" i="2"/>
  <c r="AH311" i="2"/>
  <c r="AI311" i="2"/>
  <c r="AJ311" i="2"/>
  <c r="AK311" i="2"/>
  <c r="AL311" i="2"/>
  <c r="AN311" i="2"/>
  <c r="AO311" i="2"/>
  <c r="AP311" i="2"/>
  <c r="AQ311" i="2"/>
  <c r="AR311" i="2"/>
  <c r="AS311" i="2"/>
  <c r="AT311" i="2"/>
  <c r="AU311" i="2"/>
  <c r="AV311" i="2"/>
  <c r="AX311" i="2"/>
  <c r="AY311" i="2"/>
  <c r="AZ311" i="2"/>
  <c r="BA311" i="2"/>
  <c r="C312" i="2"/>
  <c r="D312" i="2"/>
  <c r="E312" i="2"/>
  <c r="F312" i="2"/>
  <c r="G312" i="2"/>
  <c r="H312" i="2"/>
  <c r="I312" i="2"/>
  <c r="J312" i="2"/>
  <c r="L312" i="2"/>
  <c r="M312" i="2"/>
  <c r="N312" i="2"/>
  <c r="O312" i="2"/>
  <c r="P312" i="2"/>
  <c r="Q312" i="2"/>
  <c r="R312" i="2"/>
  <c r="S312" i="2"/>
  <c r="T312" i="2"/>
  <c r="U312" i="2"/>
  <c r="W312" i="2"/>
  <c r="X312" i="2"/>
  <c r="Y312" i="2"/>
  <c r="Z312" i="2"/>
  <c r="AA312" i="2"/>
  <c r="AB312" i="2"/>
  <c r="AC312" i="2"/>
  <c r="AD312" i="2"/>
  <c r="AE312" i="2"/>
  <c r="AF312" i="2"/>
  <c r="AH312" i="2"/>
  <c r="AI312" i="2"/>
  <c r="AJ312" i="2"/>
  <c r="AK312" i="2"/>
  <c r="AL312" i="2"/>
  <c r="AN312" i="2"/>
  <c r="AO312" i="2"/>
  <c r="AP312" i="2"/>
  <c r="AQ312" i="2"/>
  <c r="AR312" i="2"/>
  <c r="AS312" i="2"/>
  <c r="AT312" i="2"/>
  <c r="AU312" i="2"/>
  <c r="AV312" i="2"/>
  <c r="AX312" i="2"/>
  <c r="AY312" i="2"/>
  <c r="AZ312" i="2"/>
  <c r="BA312" i="2"/>
  <c r="C313" i="2"/>
  <c r="D313" i="2"/>
  <c r="E313" i="2"/>
  <c r="F313" i="2"/>
  <c r="G313" i="2"/>
  <c r="H313" i="2"/>
  <c r="I313" i="2"/>
  <c r="J313" i="2"/>
  <c r="L313" i="2"/>
  <c r="M313" i="2"/>
  <c r="N313" i="2"/>
  <c r="O313" i="2"/>
  <c r="P313" i="2"/>
  <c r="Q313" i="2"/>
  <c r="R313" i="2"/>
  <c r="S313" i="2"/>
  <c r="T313" i="2"/>
  <c r="U313" i="2"/>
  <c r="W313" i="2"/>
  <c r="X313" i="2"/>
  <c r="Y313" i="2"/>
  <c r="Z313" i="2"/>
  <c r="AA313" i="2"/>
  <c r="AB313" i="2"/>
  <c r="AC313" i="2"/>
  <c r="AD313" i="2"/>
  <c r="AE313" i="2"/>
  <c r="AF313" i="2"/>
  <c r="AH313" i="2"/>
  <c r="AI313" i="2"/>
  <c r="AJ313" i="2"/>
  <c r="AK313" i="2"/>
  <c r="AL313" i="2"/>
  <c r="AN313" i="2"/>
  <c r="AO313" i="2"/>
  <c r="AP313" i="2"/>
  <c r="AQ313" i="2"/>
  <c r="AR313" i="2"/>
  <c r="AS313" i="2"/>
  <c r="AT313" i="2"/>
  <c r="AU313" i="2"/>
  <c r="AV313" i="2"/>
  <c r="AX313" i="2"/>
  <c r="AY313" i="2"/>
  <c r="AZ313" i="2"/>
  <c r="BA313" i="2"/>
  <c r="C314" i="2"/>
  <c r="D314" i="2"/>
  <c r="E314" i="2"/>
  <c r="F314" i="2"/>
  <c r="G314" i="2"/>
  <c r="H314" i="2"/>
  <c r="I314" i="2"/>
  <c r="J314" i="2"/>
  <c r="L314" i="2"/>
  <c r="M314" i="2"/>
  <c r="N314" i="2"/>
  <c r="O314" i="2"/>
  <c r="P314" i="2"/>
  <c r="Q314" i="2"/>
  <c r="R314" i="2"/>
  <c r="S314" i="2"/>
  <c r="T314" i="2"/>
  <c r="U314" i="2"/>
  <c r="W314" i="2"/>
  <c r="X314" i="2"/>
  <c r="Y314" i="2"/>
  <c r="Z314" i="2"/>
  <c r="AA314" i="2"/>
  <c r="AB314" i="2"/>
  <c r="AC314" i="2"/>
  <c r="AD314" i="2"/>
  <c r="AE314" i="2"/>
  <c r="AF314" i="2"/>
  <c r="AH314" i="2"/>
  <c r="AI314" i="2"/>
  <c r="AJ314" i="2"/>
  <c r="AK314" i="2"/>
  <c r="AL314" i="2"/>
  <c r="AN314" i="2"/>
  <c r="AO314" i="2"/>
  <c r="AP314" i="2"/>
  <c r="AQ314" i="2"/>
  <c r="AR314" i="2"/>
  <c r="AS314" i="2"/>
  <c r="AT314" i="2"/>
  <c r="AU314" i="2"/>
  <c r="AV314" i="2"/>
  <c r="AX314" i="2"/>
  <c r="AY314" i="2"/>
  <c r="AZ314" i="2"/>
  <c r="BA314" i="2"/>
  <c r="C315" i="2"/>
  <c r="D315" i="2"/>
  <c r="E315" i="2"/>
  <c r="F315" i="2"/>
  <c r="G315" i="2"/>
  <c r="H315" i="2"/>
  <c r="I315" i="2"/>
  <c r="J315" i="2"/>
  <c r="L315" i="2"/>
  <c r="M315" i="2"/>
  <c r="N315" i="2"/>
  <c r="O315" i="2"/>
  <c r="P315" i="2"/>
  <c r="Q315" i="2"/>
  <c r="R315" i="2"/>
  <c r="S315" i="2"/>
  <c r="T315" i="2"/>
  <c r="U315" i="2"/>
  <c r="W315" i="2"/>
  <c r="X315" i="2"/>
  <c r="Y315" i="2"/>
  <c r="Z315" i="2"/>
  <c r="AA315" i="2"/>
  <c r="AB315" i="2"/>
  <c r="AC315" i="2"/>
  <c r="AD315" i="2"/>
  <c r="AE315" i="2"/>
  <c r="AF315" i="2"/>
  <c r="AH315" i="2"/>
  <c r="AI315" i="2"/>
  <c r="AJ315" i="2"/>
  <c r="AK315" i="2"/>
  <c r="AL315" i="2"/>
  <c r="AN315" i="2"/>
  <c r="AO315" i="2"/>
  <c r="AP315" i="2"/>
  <c r="AQ315" i="2"/>
  <c r="AR315" i="2"/>
  <c r="AS315" i="2"/>
  <c r="AT315" i="2"/>
  <c r="AU315" i="2"/>
  <c r="AV315" i="2"/>
  <c r="AX315" i="2"/>
  <c r="AY315" i="2"/>
  <c r="AZ315" i="2"/>
  <c r="BA315" i="2"/>
  <c r="C316" i="2"/>
  <c r="D316" i="2"/>
  <c r="E316" i="2"/>
  <c r="F316" i="2"/>
  <c r="G316" i="2"/>
  <c r="H316" i="2"/>
  <c r="I316" i="2"/>
  <c r="J316" i="2"/>
  <c r="L316" i="2"/>
  <c r="M316" i="2"/>
  <c r="N316" i="2"/>
  <c r="O316" i="2"/>
  <c r="P316" i="2"/>
  <c r="Q316" i="2"/>
  <c r="R316" i="2"/>
  <c r="S316" i="2"/>
  <c r="T316" i="2"/>
  <c r="U316" i="2"/>
  <c r="W316" i="2"/>
  <c r="X316" i="2"/>
  <c r="Y316" i="2"/>
  <c r="Z316" i="2"/>
  <c r="AA316" i="2"/>
  <c r="AB316" i="2"/>
  <c r="AC316" i="2"/>
  <c r="AD316" i="2"/>
  <c r="AE316" i="2"/>
  <c r="AF316" i="2"/>
  <c r="AH316" i="2"/>
  <c r="AI316" i="2"/>
  <c r="AJ316" i="2"/>
  <c r="AK316" i="2"/>
  <c r="AL316" i="2"/>
  <c r="AN316" i="2"/>
  <c r="AO316" i="2"/>
  <c r="AP316" i="2"/>
  <c r="AQ316" i="2"/>
  <c r="AR316" i="2"/>
  <c r="AS316" i="2"/>
  <c r="AT316" i="2"/>
  <c r="AU316" i="2"/>
  <c r="AV316" i="2"/>
  <c r="AX316" i="2"/>
  <c r="AY316" i="2"/>
  <c r="AZ316" i="2"/>
  <c r="BA316" i="2"/>
  <c r="C317" i="2"/>
  <c r="D317" i="2"/>
  <c r="E317" i="2"/>
  <c r="F317" i="2"/>
  <c r="G317" i="2"/>
  <c r="H317" i="2"/>
  <c r="I317" i="2"/>
  <c r="J317" i="2"/>
  <c r="L317" i="2"/>
  <c r="M317" i="2"/>
  <c r="N317" i="2"/>
  <c r="O317" i="2"/>
  <c r="P317" i="2"/>
  <c r="Q317" i="2"/>
  <c r="R317" i="2"/>
  <c r="S317" i="2"/>
  <c r="T317" i="2"/>
  <c r="U317" i="2"/>
  <c r="W317" i="2"/>
  <c r="X317" i="2"/>
  <c r="Y317" i="2"/>
  <c r="Z317" i="2"/>
  <c r="AA317" i="2"/>
  <c r="AB317" i="2"/>
  <c r="AC317" i="2"/>
  <c r="AD317" i="2"/>
  <c r="AE317" i="2"/>
  <c r="AF317" i="2"/>
  <c r="AH317" i="2"/>
  <c r="AI317" i="2"/>
  <c r="AJ317" i="2"/>
  <c r="AK317" i="2"/>
  <c r="AL317" i="2"/>
  <c r="AN317" i="2"/>
  <c r="AO317" i="2"/>
  <c r="AP317" i="2"/>
  <c r="AQ317" i="2"/>
  <c r="AR317" i="2"/>
  <c r="AS317" i="2"/>
  <c r="AT317" i="2"/>
  <c r="AU317" i="2"/>
  <c r="AV317" i="2"/>
  <c r="AX317" i="2"/>
  <c r="AY317" i="2"/>
  <c r="AZ317" i="2"/>
  <c r="BA317" i="2"/>
  <c r="C318" i="2"/>
  <c r="D318" i="2"/>
  <c r="E318" i="2"/>
  <c r="F318" i="2"/>
  <c r="G318" i="2"/>
  <c r="H318" i="2"/>
  <c r="I318" i="2"/>
  <c r="J318" i="2"/>
  <c r="L318" i="2"/>
  <c r="M318" i="2"/>
  <c r="N318" i="2"/>
  <c r="O318" i="2"/>
  <c r="P318" i="2"/>
  <c r="Q318" i="2"/>
  <c r="R318" i="2"/>
  <c r="S318" i="2"/>
  <c r="T318" i="2"/>
  <c r="U318" i="2"/>
  <c r="W318" i="2"/>
  <c r="X318" i="2"/>
  <c r="Y318" i="2"/>
  <c r="Z318" i="2"/>
  <c r="AA318" i="2"/>
  <c r="AB318" i="2"/>
  <c r="AC318" i="2"/>
  <c r="AD318" i="2"/>
  <c r="AE318" i="2"/>
  <c r="AF318" i="2"/>
  <c r="AH318" i="2"/>
  <c r="AI318" i="2"/>
  <c r="AJ318" i="2"/>
  <c r="AK318" i="2"/>
  <c r="AL318" i="2"/>
  <c r="AN318" i="2"/>
  <c r="AO318" i="2"/>
  <c r="AP318" i="2"/>
  <c r="AQ318" i="2"/>
  <c r="AR318" i="2"/>
  <c r="AS318" i="2"/>
  <c r="AT318" i="2"/>
  <c r="AU318" i="2"/>
  <c r="AV318" i="2"/>
  <c r="AX318" i="2"/>
  <c r="AY318" i="2"/>
  <c r="AZ318" i="2"/>
  <c r="BA318" i="2"/>
  <c r="C319" i="2"/>
  <c r="D319" i="2"/>
  <c r="E319" i="2"/>
  <c r="F319" i="2"/>
  <c r="G319" i="2"/>
  <c r="H319" i="2"/>
  <c r="I319" i="2"/>
  <c r="J319" i="2"/>
  <c r="L319" i="2"/>
  <c r="M319" i="2"/>
  <c r="N319" i="2"/>
  <c r="O319" i="2"/>
  <c r="P319" i="2"/>
  <c r="Q319" i="2"/>
  <c r="R319" i="2"/>
  <c r="S319" i="2"/>
  <c r="T319" i="2"/>
  <c r="U319" i="2"/>
  <c r="W319" i="2"/>
  <c r="X319" i="2"/>
  <c r="Y319" i="2"/>
  <c r="Z319" i="2"/>
  <c r="AA319" i="2"/>
  <c r="AB319" i="2"/>
  <c r="AC319" i="2"/>
  <c r="AD319" i="2"/>
  <c r="AE319" i="2"/>
  <c r="AF319" i="2"/>
  <c r="AH319" i="2"/>
  <c r="AI319" i="2"/>
  <c r="AJ319" i="2"/>
  <c r="AK319" i="2"/>
  <c r="AL319" i="2"/>
  <c r="AN319" i="2"/>
  <c r="AO319" i="2"/>
  <c r="AP319" i="2"/>
  <c r="AQ319" i="2"/>
  <c r="AR319" i="2"/>
  <c r="AS319" i="2"/>
  <c r="AT319" i="2"/>
  <c r="AU319" i="2"/>
  <c r="AV319" i="2"/>
  <c r="AX319" i="2"/>
  <c r="AY319" i="2"/>
  <c r="AZ319" i="2"/>
  <c r="BA319" i="2"/>
  <c r="C320" i="2"/>
  <c r="D320" i="2"/>
  <c r="E320" i="2"/>
  <c r="F320" i="2"/>
  <c r="G320" i="2"/>
  <c r="H320" i="2"/>
  <c r="I320" i="2"/>
  <c r="J320" i="2"/>
  <c r="L320" i="2"/>
  <c r="M320" i="2"/>
  <c r="N320" i="2"/>
  <c r="O320" i="2"/>
  <c r="P320" i="2"/>
  <c r="Q320" i="2"/>
  <c r="R320" i="2"/>
  <c r="S320" i="2"/>
  <c r="T320" i="2"/>
  <c r="U320" i="2"/>
  <c r="W320" i="2"/>
  <c r="X320" i="2"/>
  <c r="Y320" i="2"/>
  <c r="Z320" i="2"/>
  <c r="AA320" i="2"/>
  <c r="AB320" i="2"/>
  <c r="AC320" i="2"/>
  <c r="AD320" i="2"/>
  <c r="AE320" i="2"/>
  <c r="AF320" i="2"/>
  <c r="AH320" i="2"/>
  <c r="AI320" i="2"/>
  <c r="AJ320" i="2"/>
  <c r="AK320" i="2"/>
  <c r="AL320" i="2"/>
  <c r="AN320" i="2"/>
  <c r="AO320" i="2"/>
  <c r="AP320" i="2"/>
  <c r="AQ320" i="2"/>
  <c r="AR320" i="2"/>
  <c r="AS320" i="2"/>
  <c r="AT320" i="2"/>
  <c r="AU320" i="2"/>
  <c r="AV320" i="2"/>
  <c r="AX320" i="2"/>
  <c r="AY320" i="2"/>
  <c r="AZ320" i="2"/>
  <c r="BA320" i="2"/>
  <c r="C321" i="2"/>
  <c r="D321" i="2"/>
  <c r="E321" i="2"/>
  <c r="F321" i="2"/>
  <c r="G321" i="2"/>
  <c r="H321" i="2"/>
  <c r="I321" i="2"/>
  <c r="J321" i="2"/>
  <c r="L321" i="2"/>
  <c r="M321" i="2"/>
  <c r="N321" i="2"/>
  <c r="O321" i="2"/>
  <c r="P321" i="2"/>
  <c r="Q321" i="2"/>
  <c r="R321" i="2"/>
  <c r="S321" i="2"/>
  <c r="T321" i="2"/>
  <c r="U321" i="2"/>
  <c r="W321" i="2"/>
  <c r="X321" i="2"/>
  <c r="Y321" i="2"/>
  <c r="Z321" i="2"/>
  <c r="AA321" i="2"/>
  <c r="AB321" i="2"/>
  <c r="AC321" i="2"/>
  <c r="AD321" i="2"/>
  <c r="AE321" i="2"/>
  <c r="AF321" i="2"/>
  <c r="AH321" i="2"/>
  <c r="AI321" i="2"/>
  <c r="AJ321" i="2"/>
  <c r="AK321" i="2"/>
  <c r="AL321" i="2"/>
  <c r="AN321" i="2"/>
  <c r="AO321" i="2"/>
  <c r="AP321" i="2"/>
  <c r="AQ321" i="2"/>
  <c r="AR321" i="2"/>
  <c r="AS321" i="2"/>
  <c r="AT321" i="2"/>
  <c r="AU321" i="2"/>
  <c r="AV321" i="2"/>
  <c r="AX321" i="2"/>
  <c r="AY321" i="2"/>
  <c r="AZ321" i="2"/>
  <c r="BA321" i="2"/>
  <c r="C322" i="2"/>
  <c r="D322" i="2"/>
  <c r="E322" i="2"/>
  <c r="F322" i="2"/>
  <c r="G322" i="2"/>
  <c r="H322" i="2"/>
  <c r="I322" i="2"/>
  <c r="J322" i="2"/>
  <c r="L322" i="2"/>
  <c r="M322" i="2"/>
  <c r="N322" i="2"/>
  <c r="O322" i="2"/>
  <c r="P322" i="2"/>
  <c r="Q322" i="2"/>
  <c r="R322" i="2"/>
  <c r="S322" i="2"/>
  <c r="T322" i="2"/>
  <c r="U322" i="2"/>
  <c r="W322" i="2"/>
  <c r="X322" i="2"/>
  <c r="Y322" i="2"/>
  <c r="Z322" i="2"/>
  <c r="AA322" i="2"/>
  <c r="AB322" i="2"/>
  <c r="AC322" i="2"/>
  <c r="AD322" i="2"/>
  <c r="AE322" i="2"/>
  <c r="AF322" i="2"/>
  <c r="AH322" i="2"/>
  <c r="AI322" i="2"/>
  <c r="AJ322" i="2"/>
  <c r="AK322" i="2"/>
  <c r="AL322" i="2"/>
  <c r="AN322" i="2"/>
  <c r="AO322" i="2"/>
  <c r="AP322" i="2"/>
  <c r="AQ322" i="2"/>
  <c r="AR322" i="2"/>
  <c r="AS322" i="2"/>
  <c r="AT322" i="2"/>
  <c r="AU322" i="2"/>
  <c r="AV322" i="2"/>
  <c r="AX322" i="2"/>
  <c r="AY322" i="2"/>
  <c r="AZ322" i="2"/>
  <c r="BA322" i="2"/>
  <c r="C323" i="2"/>
  <c r="D323" i="2"/>
  <c r="E323" i="2"/>
  <c r="F323" i="2"/>
  <c r="G323" i="2"/>
  <c r="H323" i="2"/>
  <c r="I323" i="2"/>
  <c r="J323" i="2"/>
  <c r="L323" i="2"/>
  <c r="M323" i="2"/>
  <c r="N323" i="2"/>
  <c r="O323" i="2"/>
  <c r="P323" i="2"/>
  <c r="Q323" i="2"/>
  <c r="R323" i="2"/>
  <c r="S323" i="2"/>
  <c r="T323" i="2"/>
  <c r="U323" i="2"/>
  <c r="W323" i="2"/>
  <c r="X323" i="2"/>
  <c r="Y323" i="2"/>
  <c r="Z323" i="2"/>
  <c r="AA323" i="2"/>
  <c r="AB323" i="2"/>
  <c r="AC323" i="2"/>
  <c r="AD323" i="2"/>
  <c r="AE323" i="2"/>
  <c r="AF323" i="2"/>
  <c r="AH323" i="2"/>
  <c r="AI323" i="2"/>
  <c r="AJ323" i="2"/>
  <c r="AK323" i="2"/>
  <c r="AL323" i="2"/>
  <c r="AN323" i="2"/>
  <c r="AO323" i="2"/>
  <c r="AP323" i="2"/>
  <c r="AQ323" i="2"/>
  <c r="AR323" i="2"/>
  <c r="AS323" i="2"/>
  <c r="AT323" i="2"/>
  <c r="AU323" i="2"/>
  <c r="AV323" i="2"/>
  <c r="AX323" i="2"/>
  <c r="AY323" i="2"/>
  <c r="AZ323" i="2"/>
  <c r="BA323" i="2"/>
  <c r="C324" i="2"/>
  <c r="D324" i="2"/>
  <c r="E324" i="2"/>
  <c r="F324" i="2"/>
  <c r="G324" i="2"/>
  <c r="H324" i="2"/>
  <c r="I324" i="2"/>
  <c r="J324" i="2"/>
  <c r="L324" i="2"/>
  <c r="M324" i="2"/>
  <c r="N324" i="2"/>
  <c r="O324" i="2"/>
  <c r="P324" i="2"/>
  <c r="Q324" i="2"/>
  <c r="R324" i="2"/>
  <c r="S324" i="2"/>
  <c r="T324" i="2"/>
  <c r="U324" i="2"/>
  <c r="W324" i="2"/>
  <c r="X324" i="2"/>
  <c r="Y324" i="2"/>
  <c r="Z324" i="2"/>
  <c r="AA324" i="2"/>
  <c r="AB324" i="2"/>
  <c r="AC324" i="2"/>
  <c r="AD324" i="2"/>
  <c r="AE324" i="2"/>
  <c r="AF324" i="2"/>
  <c r="AH324" i="2"/>
  <c r="AI324" i="2"/>
  <c r="AJ324" i="2"/>
  <c r="AK324" i="2"/>
  <c r="AL324" i="2"/>
  <c r="AN324" i="2"/>
  <c r="AO324" i="2"/>
  <c r="AP324" i="2"/>
  <c r="AQ324" i="2"/>
  <c r="AR324" i="2"/>
  <c r="AS324" i="2"/>
  <c r="AT324" i="2"/>
  <c r="AU324" i="2"/>
  <c r="AV324" i="2"/>
  <c r="AX324" i="2"/>
  <c r="AY324" i="2"/>
  <c r="AZ324" i="2"/>
  <c r="BA324" i="2"/>
  <c r="C325" i="2"/>
  <c r="D325" i="2"/>
  <c r="E325" i="2"/>
  <c r="F325" i="2"/>
  <c r="G325" i="2"/>
  <c r="H325" i="2"/>
  <c r="I325" i="2"/>
  <c r="J325" i="2"/>
  <c r="L325" i="2"/>
  <c r="M325" i="2"/>
  <c r="N325" i="2"/>
  <c r="O325" i="2"/>
  <c r="P325" i="2"/>
  <c r="Q325" i="2"/>
  <c r="R325" i="2"/>
  <c r="S325" i="2"/>
  <c r="T325" i="2"/>
  <c r="U325" i="2"/>
  <c r="W325" i="2"/>
  <c r="X325" i="2"/>
  <c r="Y325" i="2"/>
  <c r="Z325" i="2"/>
  <c r="AA325" i="2"/>
  <c r="AB325" i="2"/>
  <c r="AC325" i="2"/>
  <c r="AD325" i="2"/>
  <c r="AE325" i="2"/>
  <c r="AF325" i="2"/>
  <c r="AH325" i="2"/>
  <c r="AI325" i="2"/>
  <c r="AJ325" i="2"/>
  <c r="AK325" i="2"/>
  <c r="AL325" i="2"/>
  <c r="AN325" i="2"/>
  <c r="AO325" i="2"/>
  <c r="AP325" i="2"/>
  <c r="AQ325" i="2"/>
  <c r="AR325" i="2"/>
  <c r="AS325" i="2"/>
  <c r="AT325" i="2"/>
  <c r="AU325" i="2"/>
  <c r="AV325" i="2"/>
  <c r="AX325" i="2"/>
  <c r="AY325" i="2"/>
  <c r="AZ325" i="2"/>
  <c r="BA325" i="2"/>
  <c r="C326" i="2"/>
  <c r="D326" i="2"/>
  <c r="E326" i="2"/>
  <c r="F326" i="2"/>
  <c r="G326" i="2"/>
  <c r="H326" i="2"/>
  <c r="I326" i="2"/>
  <c r="J326" i="2"/>
  <c r="L326" i="2"/>
  <c r="M326" i="2"/>
  <c r="N326" i="2"/>
  <c r="O326" i="2"/>
  <c r="P326" i="2"/>
  <c r="Q326" i="2"/>
  <c r="R326" i="2"/>
  <c r="S326" i="2"/>
  <c r="T326" i="2"/>
  <c r="U326" i="2"/>
  <c r="W326" i="2"/>
  <c r="X326" i="2"/>
  <c r="Y326" i="2"/>
  <c r="Z326" i="2"/>
  <c r="AA326" i="2"/>
  <c r="AB326" i="2"/>
  <c r="AC326" i="2"/>
  <c r="AD326" i="2"/>
  <c r="AE326" i="2"/>
  <c r="AF326" i="2"/>
  <c r="AH326" i="2"/>
  <c r="AI326" i="2"/>
  <c r="AJ326" i="2"/>
  <c r="AK326" i="2"/>
  <c r="AL326" i="2"/>
  <c r="AN326" i="2"/>
  <c r="AO326" i="2"/>
  <c r="AP326" i="2"/>
  <c r="AQ326" i="2"/>
  <c r="AR326" i="2"/>
  <c r="AS326" i="2"/>
  <c r="AT326" i="2"/>
  <c r="AU326" i="2"/>
  <c r="AV326" i="2"/>
  <c r="AX326" i="2"/>
  <c r="AY326" i="2"/>
  <c r="AZ326" i="2"/>
  <c r="BA326" i="2"/>
  <c r="C327" i="2"/>
  <c r="D327" i="2"/>
  <c r="E327" i="2"/>
  <c r="F327" i="2"/>
  <c r="G327" i="2"/>
  <c r="H327" i="2"/>
  <c r="I327" i="2"/>
  <c r="J327" i="2"/>
  <c r="L327" i="2"/>
  <c r="M327" i="2"/>
  <c r="N327" i="2"/>
  <c r="O327" i="2"/>
  <c r="P327" i="2"/>
  <c r="Q327" i="2"/>
  <c r="R327" i="2"/>
  <c r="S327" i="2"/>
  <c r="T327" i="2"/>
  <c r="U327" i="2"/>
  <c r="W327" i="2"/>
  <c r="X327" i="2"/>
  <c r="Y327" i="2"/>
  <c r="Z327" i="2"/>
  <c r="AA327" i="2"/>
  <c r="AB327" i="2"/>
  <c r="AC327" i="2"/>
  <c r="AD327" i="2"/>
  <c r="AE327" i="2"/>
  <c r="AF327" i="2"/>
  <c r="AH327" i="2"/>
  <c r="AI327" i="2"/>
  <c r="AJ327" i="2"/>
  <c r="AK327" i="2"/>
  <c r="AL327" i="2"/>
  <c r="AN327" i="2"/>
  <c r="AO327" i="2"/>
  <c r="AP327" i="2"/>
  <c r="AQ327" i="2"/>
  <c r="AR327" i="2"/>
  <c r="AS327" i="2"/>
  <c r="AT327" i="2"/>
  <c r="AU327" i="2"/>
  <c r="AV327" i="2"/>
  <c r="AX327" i="2"/>
  <c r="AY327" i="2"/>
  <c r="AZ327" i="2"/>
  <c r="BA327" i="2"/>
  <c r="C328" i="2"/>
  <c r="D328" i="2"/>
  <c r="E328" i="2"/>
  <c r="F328" i="2"/>
  <c r="G328" i="2"/>
  <c r="H328" i="2"/>
  <c r="I328" i="2"/>
  <c r="J328" i="2"/>
  <c r="L328" i="2"/>
  <c r="M328" i="2"/>
  <c r="N328" i="2"/>
  <c r="O328" i="2"/>
  <c r="P328" i="2"/>
  <c r="Q328" i="2"/>
  <c r="R328" i="2"/>
  <c r="S328" i="2"/>
  <c r="T328" i="2"/>
  <c r="U328" i="2"/>
  <c r="W328" i="2"/>
  <c r="X328" i="2"/>
  <c r="Y328" i="2"/>
  <c r="Z328" i="2"/>
  <c r="AA328" i="2"/>
  <c r="AB328" i="2"/>
  <c r="AC328" i="2"/>
  <c r="AD328" i="2"/>
  <c r="AE328" i="2"/>
  <c r="AF328" i="2"/>
  <c r="AH328" i="2"/>
  <c r="AI328" i="2"/>
  <c r="AJ328" i="2"/>
  <c r="AK328" i="2"/>
  <c r="AL328" i="2"/>
  <c r="AN328" i="2"/>
  <c r="AO328" i="2"/>
  <c r="AP328" i="2"/>
  <c r="AQ328" i="2"/>
  <c r="AR328" i="2"/>
  <c r="AS328" i="2"/>
  <c r="AT328" i="2"/>
  <c r="AU328" i="2"/>
  <c r="AV328" i="2"/>
  <c r="AX328" i="2"/>
  <c r="AY328" i="2"/>
  <c r="AZ328" i="2"/>
  <c r="BA328" i="2"/>
  <c r="C329" i="2"/>
  <c r="D329" i="2"/>
  <c r="E329" i="2"/>
  <c r="F329" i="2"/>
  <c r="G329" i="2"/>
  <c r="H329" i="2"/>
  <c r="I329" i="2"/>
  <c r="J329" i="2"/>
  <c r="L329" i="2"/>
  <c r="M329" i="2"/>
  <c r="N329" i="2"/>
  <c r="O329" i="2"/>
  <c r="P329" i="2"/>
  <c r="Q329" i="2"/>
  <c r="R329" i="2"/>
  <c r="S329" i="2"/>
  <c r="T329" i="2"/>
  <c r="U329" i="2"/>
  <c r="W329" i="2"/>
  <c r="X329" i="2"/>
  <c r="Y329" i="2"/>
  <c r="Z329" i="2"/>
  <c r="AA329" i="2"/>
  <c r="AB329" i="2"/>
  <c r="AC329" i="2"/>
  <c r="AD329" i="2"/>
  <c r="AE329" i="2"/>
  <c r="AF329" i="2"/>
  <c r="AH329" i="2"/>
  <c r="AI329" i="2"/>
  <c r="AJ329" i="2"/>
  <c r="AK329" i="2"/>
  <c r="AL329" i="2"/>
  <c r="AN329" i="2"/>
  <c r="AO329" i="2"/>
  <c r="AP329" i="2"/>
  <c r="AQ329" i="2"/>
  <c r="AR329" i="2"/>
  <c r="AS329" i="2"/>
  <c r="AT329" i="2"/>
  <c r="AU329" i="2"/>
  <c r="AV329" i="2"/>
  <c r="AX329" i="2"/>
  <c r="AY329" i="2"/>
  <c r="AZ329" i="2"/>
  <c r="BA329" i="2"/>
  <c r="C330" i="2"/>
  <c r="D330" i="2"/>
  <c r="E330" i="2"/>
  <c r="F330" i="2"/>
  <c r="G330" i="2"/>
  <c r="H330" i="2"/>
  <c r="I330" i="2"/>
  <c r="J330" i="2"/>
  <c r="L330" i="2"/>
  <c r="M330" i="2"/>
  <c r="N330" i="2"/>
  <c r="O330" i="2"/>
  <c r="P330" i="2"/>
  <c r="Q330" i="2"/>
  <c r="R330" i="2"/>
  <c r="S330" i="2"/>
  <c r="T330" i="2"/>
  <c r="U330" i="2"/>
  <c r="W330" i="2"/>
  <c r="X330" i="2"/>
  <c r="Y330" i="2"/>
  <c r="Z330" i="2"/>
  <c r="AA330" i="2"/>
  <c r="AB330" i="2"/>
  <c r="AC330" i="2"/>
  <c r="AD330" i="2"/>
  <c r="AE330" i="2"/>
  <c r="AF330" i="2"/>
  <c r="AH330" i="2"/>
  <c r="AI330" i="2"/>
  <c r="AJ330" i="2"/>
  <c r="AK330" i="2"/>
  <c r="AL330" i="2"/>
  <c r="AN330" i="2"/>
  <c r="AO330" i="2"/>
  <c r="AP330" i="2"/>
  <c r="AQ330" i="2"/>
  <c r="AR330" i="2"/>
  <c r="AS330" i="2"/>
  <c r="AT330" i="2"/>
  <c r="AU330" i="2"/>
  <c r="AV330" i="2"/>
  <c r="AX330" i="2"/>
  <c r="AY330" i="2"/>
  <c r="AZ330" i="2"/>
  <c r="BA330" i="2"/>
  <c r="C331" i="2"/>
  <c r="D331" i="2"/>
  <c r="E331" i="2"/>
  <c r="F331" i="2"/>
  <c r="G331" i="2"/>
  <c r="H331" i="2"/>
  <c r="I331" i="2"/>
  <c r="J331" i="2"/>
  <c r="L331" i="2"/>
  <c r="M331" i="2"/>
  <c r="N331" i="2"/>
  <c r="O331" i="2"/>
  <c r="P331" i="2"/>
  <c r="Q331" i="2"/>
  <c r="R331" i="2"/>
  <c r="S331" i="2"/>
  <c r="T331" i="2"/>
  <c r="U331" i="2"/>
  <c r="W331" i="2"/>
  <c r="X331" i="2"/>
  <c r="Y331" i="2"/>
  <c r="Z331" i="2"/>
  <c r="AA331" i="2"/>
  <c r="AB331" i="2"/>
  <c r="AC331" i="2"/>
  <c r="AD331" i="2"/>
  <c r="AE331" i="2"/>
  <c r="AF331" i="2"/>
  <c r="AH331" i="2"/>
  <c r="AI331" i="2"/>
  <c r="AJ331" i="2"/>
  <c r="AK331" i="2"/>
  <c r="AL331" i="2"/>
  <c r="AN331" i="2"/>
  <c r="AO331" i="2"/>
  <c r="AP331" i="2"/>
  <c r="AQ331" i="2"/>
  <c r="AR331" i="2"/>
  <c r="AS331" i="2"/>
  <c r="AT331" i="2"/>
  <c r="AU331" i="2"/>
  <c r="AV331" i="2"/>
  <c r="AX331" i="2"/>
  <c r="AY331" i="2"/>
  <c r="AZ331" i="2"/>
  <c r="BA331" i="2"/>
  <c r="C332" i="2"/>
  <c r="D332" i="2"/>
  <c r="E332" i="2"/>
  <c r="F332" i="2"/>
  <c r="G332" i="2"/>
  <c r="H332" i="2"/>
  <c r="I332" i="2"/>
  <c r="J332" i="2"/>
  <c r="L332" i="2"/>
  <c r="M332" i="2"/>
  <c r="N332" i="2"/>
  <c r="O332" i="2"/>
  <c r="P332" i="2"/>
  <c r="Q332" i="2"/>
  <c r="R332" i="2"/>
  <c r="S332" i="2"/>
  <c r="T332" i="2"/>
  <c r="U332" i="2"/>
  <c r="W332" i="2"/>
  <c r="X332" i="2"/>
  <c r="Y332" i="2"/>
  <c r="Z332" i="2"/>
  <c r="AA332" i="2"/>
  <c r="AB332" i="2"/>
  <c r="AC332" i="2"/>
  <c r="AD332" i="2"/>
  <c r="AE332" i="2"/>
  <c r="AF332" i="2"/>
  <c r="AH332" i="2"/>
  <c r="AI332" i="2"/>
  <c r="AJ332" i="2"/>
  <c r="AK332" i="2"/>
  <c r="AL332" i="2"/>
  <c r="AN332" i="2"/>
  <c r="AO332" i="2"/>
  <c r="AP332" i="2"/>
  <c r="AQ332" i="2"/>
  <c r="AR332" i="2"/>
  <c r="AS332" i="2"/>
  <c r="AT332" i="2"/>
  <c r="AU332" i="2"/>
  <c r="AV332" i="2"/>
  <c r="AX332" i="2"/>
  <c r="AY332" i="2"/>
  <c r="AZ332" i="2"/>
  <c r="BA332" i="2"/>
  <c r="C333" i="2"/>
  <c r="D333" i="2"/>
  <c r="E333" i="2"/>
  <c r="F333" i="2"/>
  <c r="G333" i="2"/>
  <c r="H333" i="2"/>
  <c r="I333" i="2"/>
  <c r="J333" i="2"/>
  <c r="L333" i="2"/>
  <c r="M333" i="2"/>
  <c r="N333" i="2"/>
  <c r="O333" i="2"/>
  <c r="P333" i="2"/>
  <c r="Q333" i="2"/>
  <c r="R333" i="2"/>
  <c r="S333" i="2"/>
  <c r="T333" i="2"/>
  <c r="U333" i="2"/>
  <c r="W333" i="2"/>
  <c r="X333" i="2"/>
  <c r="Y333" i="2"/>
  <c r="Z333" i="2"/>
  <c r="AA333" i="2"/>
  <c r="AB333" i="2"/>
  <c r="AC333" i="2"/>
  <c r="AD333" i="2"/>
  <c r="AE333" i="2"/>
  <c r="AF333" i="2"/>
  <c r="AH333" i="2"/>
  <c r="AI333" i="2"/>
  <c r="AJ333" i="2"/>
  <c r="AK333" i="2"/>
  <c r="AL333" i="2"/>
  <c r="AN333" i="2"/>
  <c r="AO333" i="2"/>
  <c r="AP333" i="2"/>
  <c r="AQ333" i="2"/>
  <c r="AR333" i="2"/>
  <c r="AS333" i="2"/>
  <c r="AT333" i="2"/>
  <c r="AU333" i="2"/>
  <c r="AV333" i="2"/>
  <c r="AX333" i="2"/>
  <c r="AY333" i="2"/>
  <c r="AZ333" i="2"/>
  <c r="BA333" i="2"/>
  <c r="C334" i="2"/>
  <c r="D334" i="2"/>
  <c r="E334" i="2"/>
  <c r="F334" i="2"/>
  <c r="G334" i="2"/>
  <c r="H334" i="2"/>
  <c r="I334" i="2"/>
  <c r="J334" i="2"/>
  <c r="L334" i="2"/>
  <c r="M334" i="2"/>
  <c r="N334" i="2"/>
  <c r="O334" i="2"/>
  <c r="P334" i="2"/>
  <c r="Q334" i="2"/>
  <c r="R334" i="2"/>
  <c r="S334" i="2"/>
  <c r="T334" i="2"/>
  <c r="U334" i="2"/>
  <c r="W334" i="2"/>
  <c r="X334" i="2"/>
  <c r="Y334" i="2"/>
  <c r="Z334" i="2"/>
  <c r="AA334" i="2"/>
  <c r="AB334" i="2"/>
  <c r="AC334" i="2"/>
  <c r="AD334" i="2"/>
  <c r="AE334" i="2"/>
  <c r="AF334" i="2"/>
  <c r="AH334" i="2"/>
  <c r="AI334" i="2"/>
  <c r="AJ334" i="2"/>
  <c r="AK334" i="2"/>
  <c r="AL334" i="2"/>
  <c r="AN334" i="2"/>
  <c r="AO334" i="2"/>
  <c r="AP334" i="2"/>
  <c r="AQ334" i="2"/>
  <c r="AR334" i="2"/>
  <c r="AS334" i="2"/>
  <c r="AT334" i="2"/>
  <c r="AU334" i="2"/>
  <c r="AV334" i="2"/>
  <c r="AX334" i="2"/>
  <c r="AY334" i="2"/>
  <c r="AZ334" i="2"/>
  <c r="BA334" i="2"/>
  <c r="C335" i="2"/>
  <c r="D335" i="2"/>
  <c r="E335" i="2"/>
  <c r="F335" i="2"/>
  <c r="G335" i="2"/>
  <c r="H335" i="2"/>
  <c r="I335" i="2"/>
  <c r="J335" i="2"/>
  <c r="L335" i="2"/>
  <c r="M335" i="2"/>
  <c r="N335" i="2"/>
  <c r="O335" i="2"/>
  <c r="P335" i="2"/>
  <c r="Q335" i="2"/>
  <c r="R335" i="2"/>
  <c r="S335" i="2"/>
  <c r="T335" i="2"/>
  <c r="U335" i="2"/>
  <c r="W335" i="2"/>
  <c r="X335" i="2"/>
  <c r="Y335" i="2"/>
  <c r="Z335" i="2"/>
  <c r="AA335" i="2"/>
  <c r="AB335" i="2"/>
  <c r="AC335" i="2"/>
  <c r="AD335" i="2"/>
  <c r="AE335" i="2"/>
  <c r="AF335" i="2"/>
  <c r="AH335" i="2"/>
  <c r="AI335" i="2"/>
  <c r="AJ335" i="2"/>
  <c r="AK335" i="2"/>
  <c r="AL335" i="2"/>
  <c r="AN335" i="2"/>
  <c r="AO335" i="2"/>
  <c r="AP335" i="2"/>
  <c r="AQ335" i="2"/>
  <c r="AR335" i="2"/>
  <c r="AS335" i="2"/>
  <c r="AT335" i="2"/>
  <c r="AU335" i="2"/>
  <c r="AV335" i="2"/>
  <c r="AX335" i="2"/>
  <c r="AY335" i="2"/>
  <c r="AZ335" i="2"/>
  <c r="BA335" i="2"/>
  <c r="C336" i="2"/>
  <c r="D336" i="2"/>
  <c r="E336" i="2"/>
  <c r="F336" i="2"/>
  <c r="G336" i="2"/>
  <c r="H336" i="2"/>
  <c r="I336" i="2"/>
  <c r="J336" i="2"/>
  <c r="L336" i="2"/>
  <c r="M336" i="2"/>
  <c r="N336" i="2"/>
  <c r="O336" i="2"/>
  <c r="P336" i="2"/>
  <c r="Q336" i="2"/>
  <c r="R336" i="2"/>
  <c r="S336" i="2"/>
  <c r="T336" i="2"/>
  <c r="U336" i="2"/>
  <c r="W336" i="2"/>
  <c r="X336" i="2"/>
  <c r="Y336" i="2"/>
  <c r="Z336" i="2"/>
  <c r="AA336" i="2"/>
  <c r="AB336" i="2"/>
  <c r="AC336" i="2"/>
  <c r="AD336" i="2"/>
  <c r="AE336" i="2"/>
  <c r="AF336" i="2"/>
  <c r="AH336" i="2"/>
  <c r="AI336" i="2"/>
  <c r="AJ336" i="2"/>
  <c r="AK336" i="2"/>
  <c r="AL336" i="2"/>
  <c r="AN336" i="2"/>
  <c r="AO336" i="2"/>
  <c r="AP336" i="2"/>
  <c r="AQ336" i="2"/>
  <c r="AR336" i="2"/>
  <c r="AS336" i="2"/>
  <c r="AT336" i="2"/>
  <c r="AU336" i="2"/>
  <c r="AV336" i="2"/>
  <c r="AX336" i="2"/>
  <c r="AY336" i="2"/>
  <c r="AZ336" i="2"/>
  <c r="BA336" i="2"/>
  <c r="C337" i="2"/>
  <c r="D337" i="2"/>
  <c r="E337" i="2"/>
  <c r="F337" i="2"/>
  <c r="G337" i="2"/>
  <c r="H337" i="2"/>
  <c r="I337" i="2"/>
  <c r="J337" i="2"/>
  <c r="L337" i="2"/>
  <c r="M337" i="2"/>
  <c r="N337" i="2"/>
  <c r="O337" i="2"/>
  <c r="P337" i="2"/>
  <c r="Q337" i="2"/>
  <c r="R337" i="2"/>
  <c r="S337" i="2"/>
  <c r="T337" i="2"/>
  <c r="U337" i="2"/>
  <c r="W337" i="2"/>
  <c r="X337" i="2"/>
  <c r="Y337" i="2"/>
  <c r="Z337" i="2"/>
  <c r="AA337" i="2"/>
  <c r="AB337" i="2"/>
  <c r="AC337" i="2"/>
  <c r="AD337" i="2"/>
  <c r="AE337" i="2"/>
  <c r="AF337" i="2"/>
  <c r="AH337" i="2"/>
  <c r="AI337" i="2"/>
  <c r="AJ337" i="2"/>
  <c r="AK337" i="2"/>
  <c r="AL337" i="2"/>
  <c r="AN337" i="2"/>
  <c r="AO337" i="2"/>
  <c r="AP337" i="2"/>
  <c r="AQ337" i="2"/>
  <c r="AR337" i="2"/>
  <c r="AS337" i="2"/>
  <c r="AT337" i="2"/>
  <c r="AU337" i="2"/>
  <c r="AV337" i="2"/>
  <c r="AX337" i="2"/>
  <c r="AY337" i="2"/>
  <c r="AZ337" i="2"/>
  <c r="BA337" i="2"/>
  <c r="C338" i="2"/>
  <c r="D338" i="2"/>
  <c r="E338" i="2"/>
  <c r="F338" i="2"/>
  <c r="G338" i="2"/>
  <c r="H338" i="2"/>
  <c r="I338" i="2"/>
  <c r="J338" i="2"/>
  <c r="L338" i="2"/>
  <c r="M338" i="2"/>
  <c r="N338" i="2"/>
  <c r="O338" i="2"/>
  <c r="P338" i="2"/>
  <c r="Q338" i="2"/>
  <c r="R338" i="2"/>
  <c r="S338" i="2"/>
  <c r="T338" i="2"/>
  <c r="U338" i="2"/>
  <c r="W338" i="2"/>
  <c r="X338" i="2"/>
  <c r="Y338" i="2"/>
  <c r="Z338" i="2"/>
  <c r="AA338" i="2"/>
  <c r="AB338" i="2"/>
  <c r="AC338" i="2"/>
  <c r="AD338" i="2"/>
  <c r="AE338" i="2"/>
  <c r="AF338" i="2"/>
  <c r="AH338" i="2"/>
  <c r="AI338" i="2"/>
  <c r="AJ338" i="2"/>
  <c r="AK338" i="2"/>
  <c r="AL338" i="2"/>
  <c r="AN338" i="2"/>
  <c r="AO338" i="2"/>
  <c r="AP338" i="2"/>
  <c r="AQ338" i="2"/>
  <c r="AR338" i="2"/>
  <c r="AS338" i="2"/>
  <c r="AT338" i="2"/>
  <c r="AU338" i="2"/>
  <c r="AV338" i="2"/>
  <c r="AX338" i="2"/>
  <c r="AY338" i="2"/>
  <c r="AZ338" i="2"/>
  <c r="BA338" i="2"/>
  <c r="C339" i="2"/>
  <c r="D339" i="2"/>
  <c r="E339" i="2"/>
  <c r="F339" i="2"/>
  <c r="G339" i="2"/>
  <c r="H339" i="2"/>
  <c r="I339" i="2"/>
  <c r="J339" i="2"/>
  <c r="L339" i="2"/>
  <c r="M339" i="2"/>
  <c r="N339" i="2"/>
  <c r="O339" i="2"/>
  <c r="P339" i="2"/>
  <c r="Q339" i="2"/>
  <c r="R339" i="2"/>
  <c r="S339" i="2"/>
  <c r="T339" i="2"/>
  <c r="U339" i="2"/>
  <c r="W339" i="2"/>
  <c r="X339" i="2"/>
  <c r="Y339" i="2"/>
  <c r="Z339" i="2"/>
  <c r="AA339" i="2"/>
  <c r="AB339" i="2"/>
  <c r="AC339" i="2"/>
  <c r="AD339" i="2"/>
  <c r="AE339" i="2"/>
  <c r="AF339" i="2"/>
  <c r="AH339" i="2"/>
  <c r="AI339" i="2"/>
  <c r="AJ339" i="2"/>
  <c r="AK339" i="2"/>
  <c r="AL339" i="2"/>
  <c r="AN339" i="2"/>
  <c r="AO339" i="2"/>
  <c r="AP339" i="2"/>
  <c r="AQ339" i="2"/>
  <c r="AR339" i="2"/>
  <c r="AS339" i="2"/>
  <c r="AT339" i="2"/>
  <c r="AU339" i="2"/>
  <c r="AV339" i="2"/>
  <c r="AX339" i="2"/>
  <c r="AY339" i="2"/>
  <c r="AZ339" i="2"/>
  <c r="BA339" i="2"/>
  <c r="C340" i="2"/>
  <c r="D340" i="2"/>
  <c r="E340" i="2"/>
  <c r="F340" i="2"/>
  <c r="G340" i="2"/>
  <c r="H340" i="2"/>
  <c r="I340" i="2"/>
  <c r="J340" i="2"/>
  <c r="L340" i="2"/>
  <c r="M340" i="2"/>
  <c r="N340" i="2"/>
  <c r="O340" i="2"/>
  <c r="P340" i="2"/>
  <c r="Q340" i="2"/>
  <c r="R340" i="2"/>
  <c r="S340" i="2"/>
  <c r="T340" i="2"/>
  <c r="U340" i="2"/>
  <c r="W340" i="2"/>
  <c r="X340" i="2"/>
  <c r="Y340" i="2"/>
  <c r="Z340" i="2"/>
  <c r="AA340" i="2"/>
  <c r="AB340" i="2"/>
  <c r="AC340" i="2"/>
  <c r="AD340" i="2"/>
  <c r="AE340" i="2"/>
  <c r="AF340" i="2"/>
  <c r="AH340" i="2"/>
  <c r="AI340" i="2"/>
  <c r="AJ340" i="2"/>
  <c r="AK340" i="2"/>
  <c r="AL340" i="2"/>
  <c r="AN340" i="2"/>
  <c r="AO340" i="2"/>
  <c r="AP340" i="2"/>
  <c r="AQ340" i="2"/>
  <c r="AR340" i="2"/>
  <c r="AS340" i="2"/>
  <c r="AT340" i="2"/>
  <c r="AU340" i="2"/>
  <c r="AV340" i="2"/>
  <c r="AX340" i="2"/>
  <c r="AY340" i="2"/>
  <c r="AZ340" i="2"/>
  <c r="BA340" i="2"/>
  <c r="C341" i="2"/>
  <c r="D341" i="2"/>
  <c r="E341" i="2"/>
  <c r="F341" i="2"/>
  <c r="G341" i="2"/>
  <c r="H341" i="2"/>
  <c r="I341" i="2"/>
  <c r="J341" i="2"/>
  <c r="L341" i="2"/>
  <c r="M341" i="2"/>
  <c r="N341" i="2"/>
  <c r="O341" i="2"/>
  <c r="P341" i="2"/>
  <c r="Q341" i="2"/>
  <c r="R341" i="2"/>
  <c r="S341" i="2"/>
  <c r="T341" i="2"/>
  <c r="U341" i="2"/>
  <c r="W341" i="2"/>
  <c r="X341" i="2"/>
  <c r="Y341" i="2"/>
  <c r="Z341" i="2"/>
  <c r="AA341" i="2"/>
  <c r="AB341" i="2"/>
  <c r="AC341" i="2"/>
  <c r="AD341" i="2"/>
  <c r="AE341" i="2"/>
  <c r="AF341" i="2"/>
  <c r="AH341" i="2"/>
  <c r="AI341" i="2"/>
  <c r="AJ341" i="2"/>
  <c r="AK341" i="2"/>
  <c r="AL341" i="2"/>
  <c r="AN341" i="2"/>
  <c r="AO341" i="2"/>
  <c r="AP341" i="2"/>
  <c r="AQ341" i="2"/>
  <c r="AR341" i="2"/>
  <c r="AS341" i="2"/>
  <c r="AT341" i="2"/>
  <c r="AU341" i="2"/>
  <c r="AV341" i="2"/>
  <c r="AX341" i="2"/>
  <c r="AY341" i="2"/>
  <c r="AZ341" i="2"/>
  <c r="BA341" i="2"/>
  <c r="C342" i="2"/>
  <c r="D342" i="2"/>
  <c r="E342" i="2"/>
  <c r="F342" i="2"/>
  <c r="G342" i="2"/>
  <c r="H342" i="2"/>
  <c r="I342" i="2"/>
  <c r="J342" i="2"/>
  <c r="L342" i="2"/>
  <c r="M342" i="2"/>
  <c r="N342" i="2"/>
  <c r="O342" i="2"/>
  <c r="P342" i="2"/>
  <c r="Q342" i="2"/>
  <c r="R342" i="2"/>
  <c r="S342" i="2"/>
  <c r="T342" i="2"/>
  <c r="U342" i="2"/>
  <c r="W342" i="2"/>
  <c r="X342" i="2"/>
  <c r="Y342" i="2"/>
  <c r="Z342" i="2"/>
  <c r="AA342" i="2"/>
  <c r="AB342" i="2"/>
  <c r="AC342" i="2"/>
  <c r="AD342" i="2"/>
  <c r="AE342" i="2"/>
  <c r="AF342" i="2"/>
  <c r="AH342" i="2"/>
  <c r="AI342" i="2"/>
  <c r="AJ342" i="2"/>
  <c r="AK342" i="2"/>
  <c r="AL342" i="2"/>
  <c r="AN342" i="2"/>
  <c r="AO342" i="2"/>
  <c r="AP342" i="2"/>
  <c r="AQ342" i="2"/>
  <c r="AR342" i="2"/>
  <c r="AS342" i="2"/>
  <c r="AT342" i="2"/>
  <c r="AU342" i="2"/>
  <c r="AV342" i="2"/>
  <c r="AX342" i="2"/>
  <c r="AY342" i="2"/>
  <c r="AZ342" i="2"/>
  <c r="BA342" i="2"/>
  <c r="C343" i="2"/>
  <c r="D343" i="2"/>
  <c r="E343" i="2"/>
  <c r="F343" i="2"/>
  <c r="G343" i="2"/>
  <c r="H343" i="2"/>
  <c r="I343" i="2"/>
  <c r="J343" i="2"/>
  <c r="L343" i="2"/>
  <c r="M343" i="2"/>
  <c r="N343" i="2"/>
  <c r="O343" i="2"/>
  <c r="P343" i="2"/>
  <c r="Q343" i="2"/>
  <c r="R343" i="2"/>
  <c r="S343" i="2"/>
  <c r="T343" i="2"/>
  <c r="U343" i="2"/>
  <c r="W343" i="2"/>
  <c r="X343" i="2"/>
  <c r="Y343" i="2"/>
  <c r="Z343" i="2"/>
  <c r="AA343" i="2"/>
  <c r="AB343" i="2"/>
  <c r="AC343" i="2"/>
  <c r="AD343" i="2"/>
  <c r="AE343" i="2"/>
  <c r="AF343" i="2"/>
  <c r="AH343" i="2"/>
  <c r="AI343" i="2"/>
  <c r="AJ343" i="2"/>
  <c r="AK343" i="2"/>
  <c r="AL343" i="2"/>
  <c r="AN343" i="2"/>
  <c r="AO343" i="2"/>
  <c r="AP343" i="2"/>
  <c r="AQ343" i="2"/>
  <c r="AR343" i="2"/>
  <c r="AS343" i="2"/>
  <c r="AT343" i="2"/>
  <c r="AU343" i="2"/>
  <c r="AV343" i="2"/>
  <c r="AX343" i="2"/>
  <c r="AY343" i="2"/>
  <c r="AZ343" i="2"/>
  <c r="BA343" i="2"/>
  <c r="C344" i="2"/>
  <c r="D344" i="2"/>
  <c r="E344" i="2"/>
  <c r="F344" i="2"/>
  <c r="G344" i="2"/>
  <c r="H344" i="2"/>
  <c r="I344" i="2"/>
  <c r="J344" i="2"/>
  <c r="L344" i="2"/>
  <c r="M344" i="2"/>
  <c r="N344" i="2"/>
  <c r="O344" i="2"/>
  <c r="P344" i="2"/>
  <c r="Q344" i="2"/>
  <c r="R344" i="2"/>
  <c r="S344" i="2"/>
  <c r="T344" i="2"/>
  <c r="U344" i="2"/>
  <c r="W344" i="2"/>
  <c r="X344" i="2"/>
  <c r="Y344" i="2"/>
  <c r="Z344" i="2"/>
  <c r="AA344" i="2"/>
  <c r="AB344" i="2"/>
  <c r="AC344" i="2"/>
  <c r="AD344" i="2"/>
  <c r="AE344" i="2"/>
  <c r="AF344" i="2"/>
  <c r="AH344" i="2"/>
  <c r="AI344" i="2"/>
  <c r="AJ344" i="2"/>
  <c r="AK344" i="2"/>
  <c r="AL344" i="2"/>
  <c r="AN344" i="2"/>
  <c r="AO344" i="2"/>
  <c r="AP344" i="2"/>
  <c r="AQ344" i="2"/>
  <c r="AR344" i="2"/>
  <c r="AS344" i="2"/>
  <c r="AT344" i="2"/>
  <c r="AU344" i="2"/>
  <c r="AV344" i="2"/>
  <c r="AX344" i="2"/>
  <c r="AY344" i="2"/>
  <c r="AZ344" i="2"/>
  <c r="BA344" i="2"/>
  <c r="C345" i="2"/>
  <c r="D345" i="2"/>
  <c r="E345" i="2"/>
  <c r="F345" i="2"/>
  <c r="G345" i="2"/>
  <c r="H345" i="2"/>
  <c r="I345" i="2"/>
  <c r="J345" i="2"/>
  <c r="L345" i="2"/>
  <c r="M345" i="2"/>
  <c r="N345" i="2"/>
  <c r="O345" i="2"/>
  <c r="P345" i="2"/>
  <c r="Q345" i="2"/>
  <c r="R345" i="2"/>
  <c r="S345" i="2"/>
  <c r="T345" i="2"/>
  <c r="U345" i="2"/>
  <c r="W345" i="2"/>
  <c r="X345" i="2"/>
  <c r="Y345" i="2"/>
  <c r="Z345" i="2"/>
  <c r="AA345" i="2"/>
  <c r="AB345" i="2"/>
  <c r="AC345" i="2"/>
  <c r="AD345" i="2"/>
  <c r="AE345" i="2"/>
  <c r="AF345" i="2"/>
  <c r="AH345" i="2"/>
  <c r="AI345" i="2"/>
  <c r="AJ345" i="2"/>
  <c r="AK345" i="2"/>
  <c r="AL345" i="2"/>
  <c r="AN345" i="2"/>
  <c r="AO345" i="2"/>
  <c r="AP345" i="2"/>
  <c r="AQ345" i="2"/>
  <c r="AR345" i="2"/>
  <c r="AS345" i="2"/>
  <c r="AT345" i="2"/>
  <c r="AU345" i="2"/>
  <c r="AV345" i="2"/>
  <c r="AX345" i="2"/>
  <c r="AY345" i="2"/>
  <c r="AZ345" i="2"/>
  <c r="BA345" i="2"/>
  <c r="C346" i="2"/>
  <c r="D346" i="2"/>
  <c r="E346" i="2"/>
  <c r="F346" i="2"/>
  <c r="G346" i="2"/>
  <c r="H346" i="2"/>
  <c r="I346" i="2"/>
  <c r="J346" i="2"/>
  <c r="L346" i="2"/>
  <c r="M346" i="2"/>
  <c r="N346" i="2"/>
  <c r="O346" i="2"/>
  <c r="P346" i="2"/>
  <c r="Q346" i="2"/>
  <c r="R346" i="2"/>
  <c r="S346" i="2"/>
  <c r="T346" i="2"/>
  <c r="U346" i="2"/>
  <c r="W346" i="2"/>
  <c r="X346" i="2"/>
  <c r="Y346" i="2"/>
  <c r="Z346" i="2"/>
  <c r="AA346" i="2"/>
  <c r="AB346" i="2"/>
  <c r="AC346" i="2"/>
  <c r="AD346" i="2"/>
  <c r="AE346" i="2"/>
  <c r="AF346" i="2"/>
  <c r="AH346" i="2"/>
  <c r="AI346" i="2"/>
  <c r="AJ346" i="2"/>
  <c r="AK346" i="2"/>
  <c r="AL346" i="2"/>
  <c r="AN346" i="2"/>
  <c r="AO346" i="2"/>
  <c r="AP346" i="2"/>
  <c r="AQ346" i="2"/>
  <c r="AR346" i="2"/>
  <c r="AS346" i="2"/>
  <c r="AT346" i="2"/>
  <c r="AU346" i="2"/>
  <c r="AV346" i="2"/>
  <c r="AX346" i="2"/>
  <c r="AY346" i="2"/>
  <c r="AZ346" i="2"/>
  <c r="BA346" i="2"/>
  <c r="C347" i="2"/>
  <c r="D347" i="2"/>
  <c r="E347" i="2"/>
  <c r="F347" i="2"/>
  <c r="G347" i="2"/>
  <c r="H347" i="2"/>
  <c r="I347" i="2"/>
  <c r="J347" i="2"/>
  <c r="L347" i="2"/>
  <c r="M347" i="2"/>
  <c r="N347" i="2"/>
  <c r="O347" i="2"/>
  <c r="P347" i="2"/>
  <c r="Q347" i="2"/>
  <c r="R347" i="2"/>
  <c r="S347" i="2"/>
  <c r="T347" i="2"/>
  <c r="U347" i="2"/>
  <c r="W347" i="2"/>
  <c r="X347" i="2"/>
  <c r="Y347" i="2"/>
  <c r="Z347" i="2"/>
  <c r="AA347" i="2"/>
  <c r="AB347" i="2"/>
  <c r="AC347" i="2"/>
  <c r="AD347" i="2"/>
  <c r="AE347" i="2"/>
  <c r="AF347" i="2"/>
  <c r="AH347" i="2"/>
  <c r="AI347" i="2"/>
  <c r="AJ347" i="2"/>
  <c r="AK347" i="2"/>
  <c r="AL347" i="2"/>
  <c r="AN347" i="2"/>
  <c r="AO347" i="2"/>
  <c r="AP347" i="2"/>
  <c r="AQ347" i="2"/>
  <c r="AR347" i="2"/>
  <c r="AS347" i="2"/>
  <c r="AT347" i="2"/>
  <c r="AU347" i="2"/>
  <c r="AV347" i="2"/>
  <c r="AX347" i="2"/>
  <c r="AY347" i="2"/>
  <c r="AZ347" i="2"/>
  <c r="BA347" i="2"/>
  <c r="C348" i="2"/>
  <c r="D348" i="2"/>
  <c r="E348" i="2"/>
  <c r="F348" i="2"/>
  <c r="G348" i="2"/>
  <c r="H348" i="2"/>
  <c r="I348" i="2"/>
  <c r="J348" i="2"/>
  <c r="L348" i="2"/>
  <c r="M348" i="2"/>
  <c r="N348" i="2"/>
  <c r="O348" i="2"/>
  <c r="P348" i="2"/>
  <c r="Q348" i="2"/>
  <c r="R348" i="2"/>
  <c r="S348" i="2"/>
  <c r="T348" i="2"/>
  <c r="U348" i="2"/>
  <c r="W348" i="2"/>
  <c r="X348" i="2"/>
  <c r="Y348" i="2"/>
  <c r="Z348" i="2"/>
  <c r="AA348" i="2"/>
  <c r="AB348" i="2"/>
  <c r="AC348" i="2"/>
  <c r="AD348" i="2"/>
  <c r="AE348" i="2"/>
  <c r="AF348" i="2"/>
  <c r="AH348" i="2"/>
  <c r="AI348" i="2"/>
  <c r="AJ348" i="2"/>
  <c r="AK348" i="2"/>
  <c r="AL348" i="2"/>
  <c r="AN348" i="2"/>
  <c r="AO348" i="2"/>
  <c r="AP348" i="2"/>
  <c r="AQ348" i="2"/>
  <c r="AR348" i="2"/>
  <c r="AS348" i="2"/>
  <c r="AT348" i="2"/>
  <c r="AU348" i="2"/>
  <c r="AV348" i="2"/>
  <c r="AX348" i="2"/>
  <c r="AY348" i="2"/>
  <c r="AZ348" i="2"/>
  <c r="BA348" i="2"/>
  <c r="C349" i="2"/>
  <c r="D349" i="2"/>
  <c r="E349" i="2"/>
  <c r="F349" i="2"/>
  <c r="G349" i="2"/>
  <c r="H349" i="2"/>
  <c r="I349" i="2"/>
  <c r="J349" i="2"/>
  <c r="L349" i="2"/>
  <c r="M349" i="2"/>
  <c r="N349" i="2"/>
  <c r="O349" i="2"/>
  <c r="P349" i="2"/>
  <c r="Q349" i="2"/>
  <c r="R349" i="2"/>
  <c r="S349" i="2"/>
  <c r="T349" i="2"/>
  <c r="U349" i="2"/>
  <c r="W349" i="2"/>
  <c r="X349" i="2"/>
  <c r="Y349" i="2"/>
  <c r="Z349" i="2"/>
  <c r="AA349" i="2"/>
  <c r="AB349" i="2"/>
  <c r="AC349" i="2"/>
  <c r="AD349" i="2"/>
  <c r="AE349" i="2"/>
  <c r="AF349" i="2"/>
  <c r="AH349" i="2"/>
  <c r="AI349" i="2"/>
  <c r="AJ349" i="2"/>
  <c r="AK349" i="2"/>
  <c r="AL349" i="2"/>
  <c r="AN349" i="2"/>
  <c r="AO349" i="2"/>
  <c r="AP349" i="2"/>
  <c r="AQ349" i="2"/>
  <c r="AR349" i="2"/>
  <c r="AS349" i="2"/>
  <c r="AT349" i="2"/>
  <c r="AU349" i="2"/>
  <c r="AV349" i="2"/>
  <c r="AX349" i="2"/>
  <c r="AY349" i="2"/>
  <c r="AZ349" i="2"/>
  <c r="BA349" i="2"/>
  <c r="C350" i="2"/>
  <c r="D350" i="2"/>
  <c r="E350" i="2"/>
  <c r="F350" i="2"/>
  <c r="G350" i="2"/>
  <c r="H350" i="2"/>
  <c r="I350" i="2"/>
  <c r="J350" i="2"/>
  <c r="L350" i="2"/>
  <c r="M350" i="2"/>
  <c r="N350" i="2"/>
  <c r="O350" i="2"/>
  <c r="P350" i="2"/>
  <c r="Q350" i="2"/>
  <c r="R350" i="2"/>
  <c r="S350" i="2"/>
  <c r="T350" i="2"/>
  <c r="U350" i="2"/>
  <c r="W350" i="2"/>
  <c r="X350" i="2"/>
  <c r="Y350" i="2"/>
  <c r="Z350" i="2"/>
  <c r="AA350" i="2"/>
  <c r="AB350" i="2"/>
  <c r="AC350" i="2"/>
  <c r="AD350" i="2"/>
  <c r="AE350" i="2"/>
  <c r="AF350" i="2"/>
  <c r="AH350" i="2"/>
  <c r="AI350" i="2"/>
  <c r="AJ350" i="2"/>
  <c r="AK350" i="2"/>
  <c r="AL350" i="2"/>
  <c r="AN350" i="2"/>
  <c r="AO350" i="2"/>
  <c r="AP350" i="2"/>
  <c r="AQ350" i="2"/>
  <c r="AR350" i="2"/>
  <c r="AS350" i="2"/>
  <c r="AT350" i="2"/>
  <c r="AU350" i="2"/>
  <c r="AV350" i="2"/>
  <c r="AX350" i="2"/>
  <c r="AY350" i="2"/>
  <c r="AZ350" i="2"/>
  <c r="BA350" i="2"/>
  <c r="C351" i="2"/>
  <c r="D351" i="2"/>
  <c r="E351" i="2"/>
  <c r="F351" i="2"/>
  <c r="G351" i="2"/>
  <c r="H351" i="2"/>
  <c r="I351" i="2"/>
  <c r="J351" i="2"/>
  <c r="L351" i="2"/>
  <c r="M351" i="2"/>
  <c r="N351" i="2"/>
  <c r="O351" i="2"/>
  <c r="P351" i="2"/>
  <c r="Q351" i="2"/>
  <c r="R351" i="2"/>
  <c r="S351" i="2"/>
  <c r="T351" i="2"/>
  <c r="U351" i="2"/>
  <c r="W351" i="2"/>
  <c r="X351" i="2"/>
  <c r="Y351" i="2"/>
  <c r="Z351" i="2"/>
  <c r="AA351" i="2"/>
  <c r="AB351" i="2"/>
  <c r="AC351" i="2"/>
  <c r="AD351" i="2"/>
  <c r="AE351" i="2"/>
  <c r="AF351" i="2"/>
  <c r="AH351" i="2"/>
  <c r="AI351" i="2"/>
  <c r="AJ351" i="2"/>
  <c r="AK351" i="2"/>
  <c r="AL351" i="2"/>
  <c r="AN351" i="2"/>
  <c r="AO351" i="2"/>
  <c r="AP351" i="2"/>
  <c r="AQ351" i="2"/>
  <c r="AR351" i="2"/>
  <c r="AS351" i="2"/>
  <c r="AT351" i="2"/>
  <c r="AU351" i="2"/>
  <c r="AV351" i="2"/>
  <c r="AX351" i="2"/>
  <c r="AY351" i="2"/>
  <c r="AZ351" i="2"/>
  <c r="BA351" i="2"/>
  <c r="C352" i="2"/>
  <c r="D352" i="2"/>
  <c r="E352" i="2"/>
  <c r="F352" i="2"/>
  <c r="G352" i="2"/>
  <c r="H352" i="2"/>
  <c r="I352" i="2"/>
  <c r="J352" i="2"/>
  <c r="L352" i="2"/>
  <c r="M352" i="2"/>
  <c r="N352" i="2"/>
  <c r="O352" i="2"/>
  <c r="P352" i="2"/>
  <c r="Q352" i="2"/>
  <c r="R352" i="2"/>
  <c r="S352" i="2"/>
  <c r="T352" i="2"/>
  <c r="U352" i="2"/>
  <c r="W352" i="2"/>
  <c r="X352" i="2"/>
  <c r="Y352" i="2"/>
  <c r="Z352" i="2"/>
  <c r="AA352" i="2"/>
  <c r="AB352" i="2"/>
  <c r="AC352" i="2"/>
  <c r="AD352" i="2"/>
  <c r="AE352" i="2"/>
  <c r="AF352" i="2"/>
  <c r="AH352" i="2"/>
  <c r="AI352" i="2"/>
  <c r="AJ352" i="2"/>
  <c r="AK352" i="2"/>
  <c r="AL352" i="2"/>
  <c r="AN352" i="2"/>
  <c r="AO352" i="2"/>
  <c r="AP352" i="2"/>
  <c r="AQ352" i="2"/>
  <c r="AR352" i="2"/>
  <c r="AS352" i="2"/>
  <c r="AT352" i="2"/>
  <c r="AU352" i="2"/>
  <c r="AV352" i="2"/>
  <c r="AX352" i="2"/>
  <c r="AY352" i="2"/>
  <c r="AZ352" i="2"/>
  <c r="BA352" i="2"/>
  <c r="C353" i="2"/>
  <c r="D353" i="2"/>
  <c r="E353" i="2"/>
  <c r="F353" i="2"/>
  <c r="G353" i="2"/>
  <c r="H353" i="2"/>
  <c r="I353" i="2"/>
  <c r="J353" i="2"/>
  <c r="L353" i="2"/>
  <c r="M353" i="2"/>
  <c r="N353" i="2"/>
  <c r="O353" i="2"/>
  <c r="P353" i="2"/>
  <c r="Q353" i="2"/>
  <c r="R353" i="2"/>
  <c r="S353" i="2"/>
  <c r="T353" i="2"/>
  <c r="U353" i="2"/>
  <c r="W353" i="2"/>
  <c r="X353" i="2"/>
  <c r="Y353" i="2"/>
  <c r="Z353" i="2"/>
  <c r="AA353" i="2"/>
  <c r="AB353" i="2"/>
  <c r="AC353" i="2"/>
  <c r="AD353" i="2"/>
  <c r="AE353" i="2"/>
  <c r="AF353" i="2"/>
  <c r="AH353" i="2"/>
  <c r="AI353" i="2"/>
  <c r="AJ353" i="2"/>
  <c r="AK353" i="2"/>
  <c r="AL353" i="2"/>
  <c r="AN353" i="2"/>
  <c r="AO353" i="2"/>
  <c r="AP353" i="2"/>
  <c r="AQ353" i="2"/>
  <c r="AR353" i="2"/>
  <c r="AS353" i="2"/>
  <c r="AT353" i="2"/>
  <c r="AU353" i="2"/>
  <c r="AV353" i="2"/>
  <c r="AX353" i="2"/>
  <c r="AY353" i="2"/>
  <c r="AZ353" i="2"/>
  <c r="BA353" i="2"/>
  <c r="C354" i="2"/>
  <c r="D354" i="2"/>
  <c r="E354" i="2"/>
  <c r="F354" i="2"/>
  <c r="G354" i="2"/>
  <c r="H354" i="2"/>
  <c r="I354" i="2"/>
  <c r="J354" i="2"/>
  <c r="L354" i="2"/>
  <c r="M354" i="2"/>
  <c r="N354" i="2"/>
  <c r="O354" i="2"/>
  <c r="P354" i="2"/>
  <c r="Q354" i="2"/>
  <c r="R354" i="2"/>
  <c r="S354" i="2"/>
  <c r="T354" i="2"/>
  <c r="U354" i="2"/>
  <c r="W354" i="2"/>
  <c r="X354" i="2"/>
  <c r="Y354" i="2"/>
  <c r="Z354" i="2"/>
  <c r="AA354" i="2"/>
  <c r="AB354" i="2"/>
  <c r="AC354" i="2"/>
  <c r="AD354" i="2"/>
  <c r="AE354" i="2"/>
  <c r="AF354" i="2"/>
  <c r="AH354" i="2"/>
  <c r="AI354" i="2"/>
  <c r="AJ354" i="2"/>
  <c r="AK354" i="2"/>
  <c r="AL354" i="2"/>
  <c r="AN354" i="2"/>
  <c r="AO354" i="2"/>
  <c r="AP354" i="2"/>
  <c r="AQ354" i="2"/>
  <c r="AR354" i="2"/>
  <c r="AS354" i="2"/>
  <c r="AT354" i="2"/>
  <c r="AU354" i="2"/>
  <c r="AV354" i="2"/>
  <c r="AX354" i="2"/>
  <c r="AY354" i="2"/>
  <c r="AZ354" i="2"/>
  <c r="BA354" i="2"/>
  <c r="C355" i="2"/>
  <c r="D355" i="2"/>
  <c r="E355" i="2"/>
  <c r="F355" i="2"/>
  <c r="G355" i="2"/>
  <c r="H355" i="2"/>
  <c r="I355" i="2"/>
  <c r="J355" i="2"/>
  <c r="L355" i="2"/>
  <c r="M355" i="2"/>
  <c r="N355" i="2"/>
  <c r="O355" i="2"/>
  <c r="P355" i="2"/>
  <c r="Q355" i="2"/>
  <c r="R355" i="2"/>
  <c r="S355" i="2"/>
  <c r="T355" i="2"/>
  <c r="U355" i="2"/>
  <c r="W355" i="2"/>
  <c r="X355" i="2"/>
  <c r="Y355" i="2"/>
  <c r="Z355" i="2"/>
  <c r="AA355" i="2"/>
  <c r="AB355" i="2"/>
  <c r="AC355" i="2"/>
  <c r="AD355" i="2"/>
  <c r="AE355" i="2"/>
  <c r="AF355" i="2"/>
  <c r="AH355" i="2"/>
  <c r="AI355" i="2"/>
  <c r="AJ355" i="2"/>
  <c r="AK355" i="2"/>
  <c r="AL355" i="2"/>
  <c r="AN355" i="2"/>
  <c r="AO355" i="2"/>
  <c r="AP355" i="2"/>
  <c r="AQ355" i="2"/>
  <c r="AR355" i="2"/>
  <c r="AS355" i="2"/>
  <c r="AT355" i="2"/>
  <c r="AU355" i="2"/>
  <c r="AV355" i="2"/>
  <c r="AX355" i="2"/>
  <c r="AY355" i="2"/>
  <c r="AZ355" i="2"/>
  <c r="BA355" i="2"/>
  <c r="C356" i="2"/>
  <c r="D356" i="2"/>
  <c r="E356" i="2"/>
  <c r="F356" i="2"/>
  <c r="G356" i="2"/>
  <c r="H356" i="2"/>
  <c r="I356" i="2"/>
  <c r="J356" i="2"/>
  <c r="L356" i="2"/>
  <c r="M356" i="2"/>
  <c r="N356" i="2"/>
  <c r="O356" i="2"/>
  <c r="P356" i="2"/>
  <c r="Q356" i="2"/>
  <c r="R356" i="2"/>
  <c r="S356" i="2"/>
  <c r="T356" i="2"/>
  <c r="U356" i="2"/>
  <c r="W356" i="2"/>
  <c r="X356" i="2"/>
  <c r="Y356" i="2"/>
  <c r="Z356" i="2"/>
  <c r="AA356" i="2"/>
  <c r="AB356" i="2"/>
  <c r="AC356" i="2"/>
  <c r="AD356" i="2"/>
  <c r="AE356" i="2"/>
  <c r="AF356" i="2"/>
  <c r="AH356" i="2"/>
  <c r="AI356" i="2"/>
  <c r="AJ356" i="2"/>
  <c r="AK356" i="2"/>
  <c r="AL356" i="2"/>
  <c r="AN356" i="2"/>
  <c r="AO356" i="2"/>
  <c r="AP356" i="2"/>
  <c r="AQ356" i="2"/>
  <c r="AR356" i="2"/>
  <c r="AS356" i="2"/>
  <c r="AT356" i="2"/>
  <c r="AU356" i="2"/>
  <c r="AV356" i="2"/>
  <c r="AX356" i="2"/>
  <c r="AY356" i="2"/>
  <c r="AZ356" i="2"/>
  <c r="BA356" i="2"/>
  <c r="C357" i="2"/>
  <c r="D357" i="2"/>
  <c r="E357" i="2"/>
  <c r="F357" i="2"/>
  <c r="G357" i="2"/>
  <c r="H357" i="2"/>
  <c r="I357" i="2"/>
  <c r="J357" i="2"/>
  <c r="L357" i="2"/>
  <c r="M357" i="2"/>
  <c r="N357" i="2"/>
  <c r="O357" i="2"/>
  <c r="P357" i="2"/>
  <c r="Q357" i="2"/>
  <c r="R357" i="2"/>
  <c r="S357" i="2"/>
  <c r="T357" i="2"/>
  <c r="U357" i="2"/>
  <c r="W357" i="2"/>
  <c r="X357" i="2"/>
  <c r="Y357" i="2"/>
  <c r="Z357" i="2"/>
  <c r="AA357" i="2"/>
  <c r="AB357" i="2"/>
  <c r="AC357" i="2"/>
  <c r="AD357" i="2"/>
  <c r="AE357" i="2"/>
  <c r="AF357" i="2"/>
  <c r="AH357" i="2"/>
  <c r="AI357" i="2"/>
  <c r="AJ357" i="2"/>
  <c r="AK357" i="2"/>
  <c r="AL357" i="2"/>
  <c r="AN357" i="2"/>
  <c r="AO357" i="2"/>
  <c r="AP357" i="2"/>
  <c r="AQ357" i="2"/>
  <c r="AR357" i="2"/>
  <c r="AS357" i="2"/>
  <c r="AT357" i="2"/>
  <c r="AU357" i="2"/>
  <c r="AV357" i="2"/>
  <c r="AX357" i="2"/>
  <c r="AY357" i="2"/>
  <c r="AZ357" i="2"/>
  <c r="BA357" i="2"/>
  <c r="C358" i="2"/>
  <c r="D358" i="2"/>
  <c r="E358" i="2"/>
  <c r="F358" i="2"/>
  <c r="G358" i="2"/>
  <c r="H358" i="2"/>
  <c r="I358" i="2"/>
  <c r="J358" i="2"/>
  <c r="L358" i="2"/>
  <c r="M358" i="2"/>
  <c r="N358" i="2"/>
  <c r="O358" i="2"/>
  <c r="P358" i="2"/>
  <c r="Q358" i="2"/>
  <c r="R358" i="2"/>
  <c r="S358" i="2"/>
  <c r="T358" i="2"/>
  <c r="U358" i="2"/>
  <c r="W358" i="2"/>
  <c r="X358" i="2"/>
  <c r="Y358" i="2"/>
  <c r="Z358" i="2"/>
  <c r="AA358" i="2"/>
  <c r="AB358" i="2"/>
  <c r="AC358" i="2"/>
  <c r="AD358" i="2"/>
  <c r="AE358" i="2"/>
  <c r="AF358" i="2"/>
  <c r="AH358" i="2"/>
  <c r="AI358" i="2"/>
  <c r="AJ358" i="2"/>
  <c r="AK358" i="2"/>
  <c r="AL358" i="2"/>
  <c r="AN358" i="2"/>
  <c r="AO358" i="2"/>
  <c r="AP358" i="2"/>
  <c r="AQ358" i="2"/>
  <c r="AR358" i="2"/>
  <c r="AS358" i="2"/>
  <c r="AT358" i="2"/>
  <c r="AU358" i="2"/>
  <c r="AV358" i="2"/>
  <c r="AX358" i="2"/>
  <c r="AY358" i="2"/>
  <c r="AZ358" i="2"/>
  <c r="BA358" i="2"/>
  <c r="C359" i="2"/>
  <c r="D359" i="2"/>
  <c r="E359" i="2"/>
  <c r="F359" i="2"/>
  <c r="G359" i="2"/>
  <c r="H359" i="2"/>
  <c r="I359" i="2"/>
  <c r="J359" i="2"/>
  <c r="L359" i="2"/>
  <c r="M359" i="2"/>
  <c r="N359" i="2"/>
  <c r="O359" i="2"/>
  <c r="P359" i="2"/>
  <c r="Q359" i="2"/>
  <c r="R359" i="2"/>
  <c r="S359" i="2"/>
  <c r="T359" i="2"/>
  <c r="U359" i="2"/>
  <c r="W359" i="2"/>
  <c r="X359" i="2"/>
  <c r="Y359" i="2"/>
  <c r="Z359" i="2"/>
  <c r="AA359" i="2"/>
  <c r="AB359" i="2"/>
  <c r="AC359" i="2"/>
  <c r="AD359" i="2"/>
  <c r="AE359" i="2"/>
  <c r="AF359" i="2"/>
  <c r="AH359" i="2"/>
  <c r="AI359" i="2"/>
  <c r="AJ359" i="2"/>
  <c r="AK359" i="2"/>
  <c r="AL359" i="2"/>
  <c r="AN359" i="2"/>
  <c r="AO359" i="2"/>
  <c r="AP359" i="2"/>
  <c r="AQ359" i="2"/>
  <c r="AR359" i="2"/>
  <c r="AS359" i="2"/>
  <c r="AT359" i="2"/>
  <c r="AU359" i="2"/>
  <c r="AV359" i="2"/>
  <c r="AX359" i="2"/>
  <c r="AY359" i="2"/>
  <c r="AZ359" i="2"/>
  <c r="BA359" i="2"/>
  <c r="C360" i="2"/>
  <c r="D360" i="2"/>
  <c r="E360" i="2"/>
  <c r="F360" i="2"/>
  <c r="G360" i="2"/>
  <c r="H360" i="2"/>
  <c r="I360" i="2"/>
  <c r="J360" i="2"/>
  <c r="L360" i="2"/>
  <c r="M360" i="2"/>
  <c r="N360" i="2"/>
  <c r="O360" i="2"/>
  <c r="P360" i="2"/>
  <c r="Q360" i="2"/>
  <c r="R360" i="2"/>
  <c r="S360" i="2"/>
  <c r="T360" i="2"/>
  <c r="U360" i="2"/>
  <c r="W360" i="2"/>
  <c r="X360" i="2"/>
  <c r="Y360" i="2"/>
  <c r="Z360" i="2"/>
  <c r="AA360" i="2"/>
  <c r="AB360" i="2"/>
  <c r="AC360" i="2"/>
  <c r="AD360" i="2"/>
  <c r="AE360" i="2"/>
  <c r="AF360" i="2"/>
  <c r="AH360" i="2"/>
  <c r="AI360" i="2"/>
  <c r="AJ360" i="2"/>
  <c r="AK360" i="2"/>
  <c r="AL360" i="2"/>
  <c r="AN360" i="2"/>
  <c r="AO360" i="2"/>
  <c r="AP360" i="2"/>
  <c r="AQ360" i="2"/>
  <c r="AR360" i="2"/>
  <c r="AS360" i="2"/>
  <c r="AT360" i="2"/>
  <c r="AU360" i="2"/>
  <c r="AV360" i="2"/>
  <c r="AX360" i="2"/>
  <c r="AY360" i="2"/>
  <c r="AZ360" i="2"/>
  <c r="BA360" i="2"/>
  <c r="C361" i="2"/>
  <c r="D361" i="2"/>
  <c r="E361" i="2"/>
  <c r="F361" i="2"/>
  <c r="G361" i="2"/>
  <c r="H361" i="2"/>
  <c r="I361" i="2"/>
  <c r="J361" i="2"/>
  <c r="L361" i="2"/>
  <c r="M361" i="2"/>
  <c r="N361" i="2"/>
  <c r="O361" i="2"/>
  <c r="P361" i="2"/>
  <c r="Q361" i="2"/>
  <c r="R361" i="2"/>
  <c r="S361" i="2"/>
  <c r="T361" i="2"/>
  <c r="U361" i="2"/>
  <c r="W361" i="2"/>
  <c r="X361" i="2"/>
  <c r="Y361" i="2"/>
  <c r="Z361" i="2"/>
  <c r="AA361" i="2"/>
  <c r="AB361" i="2"/>
  <c r="AC361" i="2"/>
  <c r="AD361" i="2"/>
  <c r="AE361" i="2"/>
  <c r="AF361" i="2"/>
  <c r="AH361" i="2"/>
  <c r="AI361" i="2"/>
  <c r="AJ361" i="2"/>
  <c r="AK361" i="2"/>
  <c r="AL361" i="2"/>
  <c r="AN361" i="2"/>
  <c r="AO361" i="2"/>
  <c r="AP361" i="2"/>
  <c r="AQ361" i="2"/>
  <c r="AR361" i="2"/>
  <c r="AS361" i="2"/>
  <c r="AT361" i="2"/>
  <c r="AU361" i="2"/>
  <c r="AV361" i="2"/>
  <c r="AX361" i="2"/>
  <c r="AY361" i="2"/>
  <c r="AZ361" i="2"/>
  <c r="BA361" i="2"/>
  <c r="C362" i="2"/>
  <c r="D362" i="2"/>
  <c r="E362" i="2"/>
  <c r="F362" i="2"/>
  <c r="G362" i="2"/>
  <c r="H362" i="2"/>
  <c r="I362" i="2"/>
  <c r="J362" i="2"/>
  <c r="L362" i="2"/>
  <c r="M362" i="2"/>
  <c r="N362" i="2"/>
  <c r="O362" i="2"/>
  <c r="P362" i="2"/>
  <c r="Q362" i="2"/>
  <c r="R362" i="2"/>
  <c r="S362" i="2"/>
  <c r="T362" i="2"/>
  <c r="U362" i="2"/>
  <c r="W362" i="2"/>
  <c r="X362" i="2"/>
  <c r="Y362" i="2"/>
  <c r="Z362" i="2"/>
  <c r="AA362" i="2"/>
  <c r="AB362" i="2"/>
  <c r="AC362" i="2"/>
  <c r="AD362" i="2"/>
  <c r="AE362" i="2"/>
  <c r="AF362" i="2"/>
  <c r="AH362" i="2"/>
  <c r="AI362" i="2"/>
  <c r="AJ362" i="2"/>
  <c r="AK362" i="2"/>
  <c r="AL362" i="2"/>
  <c r="AN362" i="2"/>
  <c r="AO362" i="2"/>
  <c r="AP362" i="2"/>
  <c r="AQ362" i="2"/>
  <c r="AR362" i="2"/>
  <c r="AS362" i="2"/>
  <c r="AT362" i="2"/>
  <c r="AU362" i="2"/>
  <c r="AV362" i="2"/>
  <c r="AX362" i="2"/>
  <c r="AY362" i="2"/>
  <c r="AZ362" i="2"/>
  <c r="BA362" i="2"/>
  <c r="C363" i="2"/>
  <c r="D363" i="2"/>
  <c r="E363" i="2"/>
  <c r="F363" i="2"/>
  <c r="G363" i="2"/>
  <c r="H363" i="2"/>
  <c r="I363" i="2"/>
  <c r="J363" i="2"/>
  <c r="L363" i="2"/>
  <c r="M363" i="2"/>
  <c r="N363" i="2"/>
  <c r="O363" i="2"/>
  <c r="P363" i="2"/>
  <c r="Q363" i="2"/>
  <c r="R363" i="2"/>
  <c r="S363" i="2"/>
  <c r="T363" i="2"/>
  <c r="U363" i="2"/>
  <c r="W363" i="2"/>
  <c r="X363" i="2"/>
  <c r="Y363" i="2"/>
  <c r="Z363" i="2"/>
  <c r="AA363" i="2"/>
  <c r="AB363" i="2"/>
  <c r="AC363" i="2"/>
  <c r="AD363" i="2"/>
  <c r="AE363" i="2"/>
  <c r="AF363" i="2"/>
  <c r="AH363" i="2"/>
  <c r="AI363" i="2"/>
  <c r="AJ363" i="2"/>
  <c r="AK363" i="2"/>
  <c r="AL363" i="2"/>
  <c r="AN363" i="2"/>
  <c r="AO363" i="2"/>
  <c r="AP363" i="2"/>
  <c r="AQ363" i="2"/>
  <c r="AR363" i="2"/>
  <c r="AS363" i="2"/>
  <c r="AT363" i="2"/>
  <c r="AU363" i="2"/>
  <c r="AV363" i="2"/>
  <c r="AX363" i="2"/>
  <c r="AY363" i="2"/>
  <c r="AZ363" i="2"/>
  <c r="BA363" i="2"/>
  <c r="C364" i="2"/>
  <c r="D364" i="2"/>
  <c r="E364" i="2"/>
  <c r="F364" i="2"/>
  <c r="G364" i="2"/>
  <c r="H364" i="2"/>
  <c r="I364" i="2"/>
  <c r="J364" i="2"/>
  <c r="L364" i="2"/>
  <c r="M364" i="2"/>
  <c r="N364" i="2"/>
  <c r="O364" i="2"/>
  <c r="P364" i="2"/>
  <c r="Q364" i="2"/>
  <c r="R364" i="2"/>
  <c r="S364" i="2"/>
  <c r="T364" i="2"/>
  <c r="U364" i="2"/>
  <c r="W364" i="2"/>
  <c r="X364" i="2"/>
  <c r="Y364" i="2"/>
  <c r="Z364" i="2"/>
  <c r="AA364" i="2"/>
  <c r="AB364" i="2"/>
  <c r="AC364" i="2"/>
  <c r="AD364" i="2"/>
  <c r="AE364" i="2"/>
  <c r="AF364" i="2"/>
  <c r="AH364" i="2"/>
  <c r="AI364" i="2"/>
  <c r="AJ364" i="2"/>
  <c r="AK364" i="2"/>
  <c r="AL364" i="2"/>
  <c r="AN364" i="2"/>
  <c r="AO364" i="2"/>
  <c r="AP364" i="2"/>
  <c r="AQ364" i="2"/>
  <c r="AR364" i="2"/>
  <c r="AS364" i="2"/>
  <c r="AT364" i="2"/>
  <c r="AU364" i="2"/>
  <c r="AV364" i="2"/>
  <c r="AX364" i="2"/>
  <c r="AY364" i="2"/>
  <c r="AZ364" i="2"/>
  <c r="BA364" i="2"/>
  <c r="C365" i="2"/>
  <c r="D365" i="2"/>
  <c r="E365" i="2"/>
  <c r="F365" i="2"/>
  <c r="G365" i="2"/>
  <c r="H365" i="2"/>
  <c r="I365" i="2"/>
  <c r="J365" i="2"/>
  <c r="L365" i="2"/>
  <c r="M365" i="2"/>
  <c r="N365" i="2"/>
  <c r="O365" i="2"/>
  <c r="P365" i="2"/>
  <c r="Q365" i="2"/>
  <c r="R365" i="2"/>
  <c r="S365" i="2"/>
  <c r="T365" i="2"/>
  <c r="U365" i="2"/>
  <c r="W365" i="2"/>
  <c r="X365" i="2"/>
  <c r="Y365" i="2"/>
  <c r="Z365" i="2"/>
  <c r="AA365" i="2"/>
  <c r="AB365" i="2"/>
  <c r="AC365" i="2"/>
  <c r="AD365" i="2"/>
  <c r="AE365" i="2"/>
  <c r="AF365" i="2"/>
  <c r="AH365" i="2"/>
  <c r="AI365" i="2"/>
  <c r="AJ365" i="2"/>
  <c r="AK365" i="2"/>
  <c r="AL365" i="2"/>
  <c r="AN365" i="2"/>
  <c r="AO365" i="2"/>
  <c r="AP365" i="2"/>
  <c r="AQ365" i="2"/>
  <c r="AR365" i="2"/>
  <c r="AS365" i="2"/>
  <c r="AT365" i="2"/>
  <c r="AU365" i="2"/>
  <c r="AV365" i="2"/>
  <c r="AX365" i="2"/>
  <c r="AY365" i="2"/>
  <c r="AZ365" i="2"/>
  <c r="BA365" i="2"/>
  <c r="C366" i="2"/>
  <c r="D366" i="2"/>
  <c r="E366" i="2"/>
  <c r="F366" i="2"/>
  <c r="G366" i="2"/>
  <c r="H366" i="2"/>
  <c r="I366" i="2"/>
  <c r="J366" i="2"/>
  <c r="L366" i="2"/>
  <c r="M366" i="2"/>
  <c r="N366" i="2"/>
  <c r="O366" i="2"/>
  <c r="P366" i="2"/>
  <c r="Q366" i="2"/>
  <c r="R366" i="2"/>
  <c r="S366" i="2"/>
  <c r="T366" i="2"/>
  <c r="U366" i="2"/>
  <c r="W366" i="2"/>
  <c r="X366" i="2"/>
  <c r="Y366" i="2"/>
  <c r="Z366" i="2"/>
  <c r="AA366" i="2"/>
  <c r="AB366" i="2"/>
  <c r="AC366" i="2"/>
  <c r="AD366" i="2"/>
  <c r="AE366" i="2"/>
  <c r="AF366" i="2"/>
  <c r="AH366" i="2"/>
  <c r="AI366" i="2"/>
  <c r="AJ366" i="2"/>
  <c r="AK366" i="2"/>
  <c r="AL366" i="2"/>
  <c r="AN366" i="2"/>
  <c r="AO366" i="2"/>
  <c r="AP366" i="2"/>
  <c r="AQ366" i="2"/>
  <c r="AR366" i="2"/>
  <c r="AS366" i="2"/>
  <c r="AT366" i="2"/>
  <c r="AU366" i="2"/>
  <c r="AV366" i="2"/>
  <c r="AX366" i="2"/>
  <c r="AY366" i="2"/>
  <c r="AZ366" i="2"/>
  <c r="BA366" i="2"/>
  <c r="C367" i="2"/>
  <c r="D367" i="2"/>
  <c r="E367" i="2"/>
  <c r="F367" i="2"/>
  <c r="G367" i="2"/>
  <c r="H367" i="2"/>
  <c r="I367" i="2"/>
  <c r="J367" i="2"/>
  <c r="L367" i="2"/>
  <c r="M367" i="2"/>
  <c r="N367" i="2"/>
  <c r="O367" i="2"/>
  <c r="P367" i="2"/>
  <c r="Q367" i="2"/>
  <c r="R367" i="2"/>
  <c r="S367" i="2"/>
  <c r="T367" i="2"/>
  <c r="U367" i="2"/>
  <c r="W367" i="2"/>
  <c r="X367" i="2"/>
  <c r="Y367" i="2"/>
  <c r="Z367" i="2"/>
  <c r="AA367" i="2"/>
  <c r="AB367" i="2"/>
  <c r="AC367" i="2"/>
  <c r="AD367" i="2"/>
  <c r="AE367" i="2"/>
  <c r="AF367" i="2"/>
  <c r="AH367" i="2"/>
  <c r="AI367" i="2"/>
  <c r="AJ367" i="2"/>
  <c r="AK367" i="2"/>
  <c r="AL367" i="2"/>
  <c r="AN367" i="2"/>
  <c r="AO367" i="2"/>
  <c r="AP367" i="2"/>
  <c r="AQ367" i="2"/>
  <c r="AR367" i="2"/>
  <c r="AS367" i="2"/>
  <c r="AT367" i="2"/>
  <c r="AU367" i="2"/>
  <c r="AV367" i="2"/>
  <c r="AX367" i="2"/>
  <c r="AY367" i="2"/>
  <c r="AZ367" i="2"/>
  <c r="BA367" i="2"/>
  <c r="C368" i="2"/>
  <c r="D368" i="2"/>
  <c r="E368" i="2"/>
  <c r="F368" i="2"/>
  <c r="G368" i="2"/>
  <c r="H368" i="2"/>
  <c r="I368" i="2"/>
  <c r="J368" i="2"/>
  <c r="L368" i="2"/>
  <c r="M368" i="2"/>
  <c r="N368" i="2"/>
  <c r="O368" i="2"/>
  <c r="P368" i="2"/>
  <c r="Q368" i="2"/>
  <c r="R368" i="2"/>
  <c r="S368" i="2"/>
  <c r="T368" i="2"/>
  <c r="U368" i="2"/>
  <c r="W368" i="2"/>
  <c r="X368" i="2"/>
  <c r="Y368" i="2"/>
  <c r="Z368" i="2"/>
  <c r="AA368" i="2"/>
  <c r="AB368" i="2"/>
  <c r="AC368" i="2"/>
  <c r="AD368" i="2"/>
  <c r="AE368" i="2"/>
  <c r="AF368" i="2"/>
  <c r="AH368" i="2"/>
  <c r="AI368" i="2"/>
  <c r="AJ368" i="2"/>
  <c r="AK368" i="2"/>
  <c r="AL368" i="2"/>
  <c r="AN368" i="2"/>
  <c r="AO368" i="2"/>
  <c r="AP368" i="2"/>
  <c r="AQ368" i="2"/>
  <c r="AR368" i="2"/>
  <c r="AS368" i="2"/>
  <c r="AT368" i="2"/>
  <c r="AU368" i="2"/>
  <c r="AV368" i="2"/>
  <c r="AX368" i="2"/>
  <c r="AY368" i="2"/>
  <c r="AZ368" i="2"/>
  <c r="BA368" i="2"/>
  <c r="C369" i="2"/>
  <c r="D369" i="2"/>
  <c r="E369" i="2"/>
  <c r="F369" i="2"/>
  <c r="G369" i="2"/>
  <c r="H369" i="2"/>
  <c r="I369" i="2"/>
  <c r="J369" i="2"/>
  <c r="L369" i="2"/>
  <c r="M369" i="2"/>
  <c r="N369" i="2"/>
  <c r="O369" i="2"/>
  <c r="P369" i="2"/>
  <c r="Q369" i="2"/>
  <c r="R369" i="2"/>
  <c r="S369" i="2"/>
  <c r="T369" i="2"/>
  <c r="U369" i="2"/>
  <c r="W369" i="2"/>
  <c r="X369" i="2"/>
  <c r="Y369" i="2"/>
  <c r="Z369" i="2"/>
  <c r="AA369" i="2"/>
  <c r="AB369" i="2"/>
  <c r="AC369" i="2"/>
  <c r="AD369" i="2"/>
  <c r="AE369" i="2"/>
  <c r="AF369" i="2"/>
  <c r="AH369" i="2"/>
  <c r="AI369" i="2"/>
  <c r="AJ369" i="2"/>
  <c r="AK369" i="2"/>
  <c r="AL369" i="2"/>
  <c r="AN369" i="2"/>
  <c r="AO369" i="2"/>
  <c r="AP369" i="2"/>
  <c r="AQ369" i="2"/>
  <c r="AR369" i="2"/>
  <c r="AS369" i="2"/>
  <c r="AT369" i="2"/>
  <c r="AU369" i="2"/>
  <c r="AV369" i="2"/>
  <c r="AX369" i="2"/>
  <c r="AY369" i="2"/>
  <c r="AZ369" i="2"/>
  <c r="BA369" i="2"/>
  <c r="C370" i="2"/>
  <c r="D370" i="2"/>
  <c r="E370" i="2"/>
  <c r="F370" i="2"/>
  <c r="G370" i="2"/>
  <c r="H370" i="2"/>
  <c r="I370" i="2"/>
  <c r="J370" i="2"/>
  <c r="L370" i="2"/>
  <c r="M370" i="2"/>
  <c r="N370" i="2"/>
  <c r="O370" i="2"/>
  <c r="P370" i="2"/>
  <c r="Q370" i="2"/>
  <c r="R370" i="2"/>
  <c r="S370" i="2"/>
  <c r="T370" i="2"/>
  <c r="U370" i="2"/>
  <c r="W370" i="2"/>
  <c r="X370" i="2"/>
  <c r="Y370" i="2"/>
  <c r="Z370" i="2"/>
  <c r="AA370" i="2"/>
  <c r="AB370" i="2"/>
  <c r="AC370" i="2"/>
  <c r="AD370" i="2"/>
  <c r="AE370" i="2"/>
  <c r="AF370" i="2"/>
  <c r="AH370" i="2"/>
  <c r="AI370" i="2"/>
  <c r="AJ370" i="2"/>
  <c r="AK370" i="2"/>
  <c r="AL370" i="2"/>
  <c r="AN370" i="2"/>
  <c r="AO370" i="2"/>
  <c r="AP370" i="2"/>
  <c r="AQ370" i="2"/>
  <c r="AR370" i="2"/>
  <c r="AS370" i="2"/>
  <c r="AT370" i="2"/>
  <c r="AU370" i="2"/>
  <c r="AV370" i="2"/>
  <c r="AX370" i="2"/>
  <c r="AY370" i="2"/>
  <c r="AZ370" i="2"/>
  <c r="BA370" i="2"/>
  <c r="C371" i="2"/>
  <c r="D371" i="2"/>
  <c r="E371" i="2"/>
  <c r="F371" i="2"/>
  <c r="G371" i="2"/>
  <c r="H371" i="2"/>
  <c r="I371" i="2"/>
  <c r="J371" i="2"/>
  <c r="L371" i="2"/>
  <c r="M371" i="2"/>
  <c r="N371" i="2"/>
  <c r="O371" i="2"/>
  <c r="P371" i="2"/>
  <c r="Q371" i="2"/>
  <c r="R371" i="2"/>
  <c r="S371" i="2"/>
  <c r="T371" i="2"/>
  <c r="U371" i="2"/>
  <c r="W371" i="2"/>
  <c r="X371" i="2"/>
  <c r="Y371" i="2"/>
  <c r="Z371" i="2"/>
  <c r="AA371" i="2"/>
  <c r="AB371" i="2"/>
  <c r="AC371" i="2"/>
  <c r="AD371" i="2"/>
  <c r="AE371" i="2"/>
  <c r="AF371" i="2"/>
  <c r="AH371" i="2"/>
  <c r="AI371" i="2"/>
  <c r="AJ371" i="2"/>
  <c r="AK371" i="2"/>
  <c r="AL371" i="2"/>
  <c r="AN371" i="2"/>
  <c r="AO371" i="2"/>
  <c r="AP371" i="2"/>
  <c r="AQ371" i="2"/>
  <c r="AR371" i="2"/>
  <c r="AS371" i="2"/>
  <c r="AT371" i="2"/>
  <c r="AU371" i="2"/>
  <c r="AV371" i="2"/>
  <c r="AX371" i="2"/>
  <c r="AY371" i="2"/>
  <c r="AZ371" i="2"/>
  <c r="BA371" i="2"/>
  <c r="C372" i="2"/>
  <c r="D372" i="2"/>
  <c r="E372" i="2"/>
  <c r="F372" i="2"/>
  <c r="G372" i="2"/>
  <c r="H372" i="2"/>
  <c r="I372" i="2"/>
  <c r="J372" i="2"/>
  <c r="L372" i="2"/>
  <c r="M372" i="2"/>
  <c r="N372" i="2"/>
  <c r="O372" i="2"/>
  <c r="P372" i="2"/>
  <c r="Q372" i="2"/>
  <c r="R372" i="2"/>
  <c r="S372" i="2"/>
  <c r="T372" i="2"/>
  <c r="U372" i="2"/>
  <c r="W372" i="2"/>
  <c r="X372" i="2"/>
  <c r="Y372" i="2"/>
  <c r="Z372" i="2"/>
  <c r="AA372" i="2"/>
  <c r="AB372" i="2"/>
  <c r="AC372" i="2"/>
  <c r="AD372" i="2"/>
  <c r="AE372" i="2"/>
  <c r="AF372" i="2"/>
  <c r="AH372" i="2"/>
  <c r="AI372" i="2"/>
  <c r="AJ372" i="2"/>
  <c r="AK372" i="2"/>
  <c r="AL372" i="2"/>
  <c r="AN372" i="2"/>
  <c r="AO372" i="2"/>
  <c r="AP372" i="2"/>
  <c r="AQ372" i="2"/>
  <c r="AR372" i="2"/>
  <c r="AS372" i="2"/>
  <c r="AT372" i="2"/>
  <c r="AU372" i="2"/>
  <c r="AV372" i="2"/>
  <c r="AX372" i="2"/>
  <c r="AY372" i="2"/>
  <c r="AZ372" i="2"/>
  <c r="BA372" i="2"/>
  <c r="C373" i="2"/>
  <c r="D373" i="2"/>
  <c r="E373" i="2"/>
  <c r="F373" i="2"/>
  <c r="G373" i="2"/>
  <c r="H373" i="2"/>
  <c r="I373" i="2"/>
  <c r="J373" i="2"/>
  <c r="L373" i="2"/>
  <c r="M373" i="2"/>
  <c r="N373" i="2"/>
  <c r="O373" i="2"/>
  <c r="P373" i="2"/>
  <c r="Q373" i="2"/>
  <c r="R373" i="2"/>
  <c r="S373" i="2"/>
  <c r="T373" i="2"/>
  <c r="U373" i="2"/>
  <c r="W373" i="2"/>
  <c r="X373" i="2"/>
  <c r="Y373" i="2"/>
  <c r="Z373" i="2"/>
  <c r="AA373" i="2"/>
  <c r="AB373" i="2"/>
  <c r="AC373" i="2"/>
  <c r="AD373" i="2"/>
  <c r="AE373" i="2"/>
  <c r="AF373" i="2"/>
  <c r="AH373" i="2"/>
  <c r="AI373" i="2"/>
  <c r="AJ373" i="2"/>
  <c r="AK373" i="2"/>
  <c r="AL373" i="2"/>
  <c r="AN373" i="2"/>
  <c r="AO373" i="2"/>
  <c r="AP373" i="2"/>
  <c r="AQ373" i="2"/>
  <c r="AR373" i="2"/>
  <c r="AS373" i="2"/>
  <c r="AT373" i="2"/>
  <c r="AU373" i="2"/>
  <c r="AV373" i="2"/>
  <c r="AX373" i="2"/>
  <c r="AY373" i="2"/>
  <c r="AZ373" i="2"/>
  <c r="BA373" i="2"/>
  <c r="C374" i="2"/>
  <c r="D374" i="2"/>
  <c r="E374" i="2"/>
  <c r="F374" i="2"/>
  <c r="G374" i="2"/>
  <c r="H374" i="2"/>
  <c r="I374" i="2"/>
  <c r="J374" i="2"/>
  <c r="L374" i="2"/>
  <c r="M374" i="2"/>
  <c r="N374" i="2"/>
  <c r="O374" i="2"/>
  <c r="P374" i="2"/>
  <c r="Q374" i="2"/>
  <c r="R374" i="2"/>
  <c r="S374" i="2"/>
  <c r="T374" i="2"/>
  <c r="U374" i="2"/>
  <c r="W374" i="2"/>
  <c r="X374" i="2"/>
  <c r="Y374" i="2"/>
  <c r="Z374" i="2"/>
  <c r="AA374" i="2"/>
  <c r="AB374" i="2"/>
  <c r="AC374" i="2"/>
  <c r="AD374" i="2"/>
  <c r="AE374" i="2"/>
  <c r="AF374" i="2"/>
  <c r="AH374" i="2"/>
  <c r="AI374" i="2"/>
  <c r="AJ374" i="2"/>
  <c r="AK374" i="2"/>
  <c r="AL374" i="2"/>
  <c r="AN374" i="2"/>
  <c r="AO374" i="2"/>
  <c r="AP374" i="2"/>
  <c r="AQ374" i="2"/>
  <c r="AR374" i="2"/>
  <c r="AS374" i="2"/>
  <c r="AT374" i="2"/>
  <c r="AU374" i="2"/>
  <c r="AV374" i="2"/>
  <c r="AX374" i="2"/>
  <c r="AY374" i="2"/>
  <c r="AZ374" i="2"/>
  <c r="BA374" i="2"/>
  <c r="C375" i="2"/>
  <c r="D375" i="2"/>
  <c r="E375" i="2"/>
  <c r="F375" i="2"/>
  <c r="G375" i="2"/>
  <c r="H375" i="2"/>
  <c r="I375" i="2"/>
  <c r="J375" i="2"/>
  <c r="L375" i="2"/>
  <c r="M375" i="2"/>
  <c r="N375" i="2"/>
  <c r="O375" i="2"/>
  <c r="P375" i="2"/>
  <c r="Q375" i="2"/>
  <c r="R375" i="2"/>
  <c r="S375" i="2"/>
  <c r="T375" i="2"/>
  <c r="U375" i="2"/>
  <c r="W375" i="2"/>
  <c r="X375" i="2"/>
  <c r="Y375" i="2"/>
  <c r="Z375" i="2"/>
  <c r="AA375" i="2"/>
  <c r="AB375" i="2"/>
  <c r="AC375" i="2"/>
  <c r="AD375" i="2"/>
  <c r="AE375" i="2"/>
  <c r="AF375" i="2"/>
  <c r="AH375" i="2"/>
  <c r="AI375" i="2"/>
  <c r="AJ375" i="2"/>
  <c r="AK375" i="2"/>
  <c r="AL375" i="2"/>
  <c r="AN375" i="2"/>
  <c r="AO375" i="2"/>
  <c r="AP375" i="2"/>
  <c r="AQ375" i="2"/>
  <c r="AR375" i="2"/>
  <c r="AS375" i="2"/>
  <c r="AT375" i="2"/>
  <c r="AU375" i="2"/>
  <c r="AV375" i="2"/>
  <c r="AX375" i="2"/>
  <c r="AY375" i="2"/>
  <c r="AZ375" i="2"/>
  <c r="BA375" i="2"/>
  <c r="C376" i="2"/>
  <c r="D376" i="2"/>
  <c r="E376" i="2"/>
  <c r="F376" i="2"/>
  <c r="G376" i="2"/>
  <c r="H376" i="2"/>
  <c r="I376" i="2"/>
  <c r="J376" i="2"/>
  <c r="L376" i="2"/>
  <c r="M376" i="2"/>
  <c r="N376" i="2"/>
  <c r="O376" i="2"/>
  <c r="P376" i="2"/>
  <c r="Q376" i="2"/>
  <c r="R376" i="2"/>
  <c r="S376" i="2"/>
  <c r="T376" i="2"/>
  <c r="U376" i="2"/>
  <c r="W376" i="2"/>
  <c r="X376" i="2"/>
  <c r="Y376" i="2"/>
  <c r="Z376" i="2"/>
  <c r="AA376" i="2"/>
  <c r="AB376" i="2"/>
  <c r="AC376" i="2"/>
  <c r="AD376" i="2"/>
  <c r="AE376" i="2"/>
  <c r="AF376" i="2"/>
  <c r="AH376" i="2"/>
  <c r="AI376" i="2"/>
  <c r="AJ376" i="2"/>
  <c r="AK376" i="2"/>
  <c r="AL376" i="2"/>
  <c r="AN376" i="2"/>
  <c r="AO376" i="2"/>
  <c r="AP376" i="2"/>
  <c r="AQ376" i="2"/>
  <c r="AR376" i="2"/>
  <c r="AS376" i="2"/>
  <c r="AT376" i="2"/>
  <c r="AU376" i="2"/>
  <c r="AV376" i="2"/>
  <c r="AX376" i="2"/>
  <c r="AY376" i="2"/>
  <c r="AZ376" i="2"/>
  <c r="BA376" i="2"/>
  <c r="C377" i="2"/>
  <c r="D377" i="2"/>
  <c r="E377" i="2"/>
  <c r="F377" i="2"/>
  <c r="G377" i="2"/>
  <c r="H377" i="2"/>
  <c r="I377" i="2"/>
  <c r="J377" i="2"/>
  <c r="L377" i="2"/>
  <c r="M377" i="2"/>
  <c r="N377" i="2"/>
  <c r="O377" i="2"/>
  <c r="P377" i="2"/>
  <c r="Q377" i="2"/>
  <c r="R377" i="2"/>
  <c r="S377" i="2"/>
  <c r="T377" i="2"/>
  <c r="U377" i="2"/>
  <c r="W377" i="2"/>
  <c r="X377" i="2"/>
  <c r="Y377" i="2"/>
  <c r="Z377" i="2"/>
  <c r="AA377" i="2"/>
  <c r="AB377" i="2"/>
  <c r="AC377" i="2"/>
  <c r="AD377" i="2"/>
  <c r="AE377" i="2"/>
  <c r="AF377" i="2"/>
  <c r="AH377" i="2"/>
  <c r="AI377" i="2"/>
  <c r="AJ377" i="2"/>
  <c r="AK377" i="2"/>
  <c r="AL377" i="2"/>
  <c r="AN377" i="2"/>
  <c r="AO377" i="2"/>
  <c r="AP377" i="2"/>
  <c r="AQ377" i="2"/>
  <c r="AR377" i="2"/>
  <c r="AS377" i="2"/>
  <c r="AT377" i="2"/>
  <c r="AU377" i="2"/>
  <c r="AV377" i="2"/>
  <c r="AX377" i="2"/>
  <c r="AY377" i="2"/>
  <c r="AZ377" i="2"/>
  <c r="BA377" i="2"/>
  <c r="C378" i="2"/>
  <c r="D378" i="2"/>
  <c r="E378" i="2"/>
  <c r="F378" i="2"/>
  <c r="G378" i="2"/>
  <c r="H378" i="2"/>
  <c r="I378" i="2"/>
  <c r="J378" i="2"/>
  <c r="L378" i="2"/>
  <c r="M378" i="2"/>
  <c r="N378" i="2"/>
  <c r="O378" i="2"/>
  <c r="P378" i="2"/>
  <c r="Q378" i="2"/>
  <c r="R378" i="2"/>
  <c r="S378" i="2"/>
  <c r="T378" i="2"/>
  <c r="U378" i="2"/>
  <c r="W378" i="2"/>
  <c r="X378" i="2"/>
  <c r="Y378" i="2"/>
  <c r="Z378" i="2"/>
  <c r="AA378" i="2"/>
  <c r="AB378" i="2"/>
  <c r="AC378" i="2"/>
  <c r="AD378" i="2"/>
  <c r="AE378" i="2"/>
  <c r="AF378" i="2"/>
  <c r="AH378" i="2"/>
  <c r="AI378" i="2"/>
  <c r="AJ378" i="2"/>
  <c r="AK378" i="2"/>
  <c r="AL378" i="2"/>
  <c r="AN378" i="2"/>
  <c r="AO378" i="2"/>
  <c r="AP378" i="2"/>
  <c r="AQ378" i="2"/>
  <c r="AR378" i="2"/>
  <c r="AS378" i="2"/>
  <c r="AT378" i="2"/>
  <c r="AU378" i="2"/>
  <c r="AV378" i="2"/>
  <c r="AX378" i="2"/>
  <c r="AY378" i="2"/>
  <c r="AZ378" i="2"/>
  <c r="BA378" i="2"/>
  <c r="C379" i="2"/>
  <c r="D379" i="2"/>
  <c r="E379" i="2"/>
  <c r="F379" i="2"/>
  <c r="G379" i="2"/>
  <c r="H379" i="2"/>
  <c r="I379" i="2"/>
  <c r="J379" i="2"/>
  <c r="L379" i="2"/>
  <c r="M379" i="2"/>
  <c r="N379" i="2"/>
  <c r="O379" i="2"/>
  <c r="P379" i="2"/>
  <c r="Q379" i="2"/>
  <c r="R379" i="2"/>
  <c r="S379" i="2"/>
  <c r="T379" i="2"/>
  <c r="U379" i="2"/>
  <c r="W379" i="2"/>
  <c r="X379" i="2"/>
  <c r="Y379" i="2"/>
  <c r="Z379" i="2"/>
  <c r="AA379" i="2"/>
  <c r="AB379" i="2"/>
  <c r="AC379" i="2"/>
  <c r="AD379" i="2"/>
  <c r="AE379" i="2"/>
  <c r="AF379" i="2"/>
  <c r="AH379" i="2"/>
  <c r="AI379" i="2"/>
  <c r="AJ379" i="2"/>
  <c r="AK379" i="2"/>
  <c r="AL379" i="2"/>
  <c r="AN379" i="2"/>
  <c r="AO379" i="2"/>
  <c r="AP379" i="2"/>
  <c r="AQ379" i="2"/>
  <c r="AR379" i="2"/>
  <c r="AS379" i="2"/>
  <c r="AT379" i="2"/>
  <c r="AU379" i="2"/>
  <c r="AV379" i="2"/>
  <c r="AX379" i="2"/>
  <c r="AY379" i="2"/>
  <c r="AZ379" i="2"/>
  <c r="BA379" i="2"/>
  <c r="C380" i="2"/>
  <c r="D380" i="2"/>
  <c r="E380" i="2"/>
  <c r="F380" i="2"/>
  <c r="G380" i="2"/>
  <c r="H380" i="2"/>
  <c r="I380" i="2"/>
  <c r="J380" i="2"/>
  <c r="L380" i="2"/>
  <c r="M380" i="2"/>
  <c r="N380" i="2"/>
  <c r="O380" i="2"/>
  <c r="P380" i="2"/>
  <c r="Q380" i="2"/>
  <c r="R380" i="2"/>
  <c r="S380" i="2"/>
  <c r="T380" i="2"/>
  <c r="U380" i="2"/>
  <c r="W380" i="2"/>
  <c r="X380" i="2"/>
  <c r="Y380" i="2"/>
  <c r="Z380" i="2"/>
  <c r="AA380" i="2"/>
  <c r="AB380" i="2"/>
  <c r="AC380" i="2"/>
  <c r="AD380" i="2"/>
  <c r="AE380" i="2"/>
  <c r="AF380" i="2"/>
  <c r="AH380" i="2"/>
  <c r="AI380" i="2"/>
  <c r="AJ380" i="2"/>
  <c r="AK380" i="2"/>
  <c r="AL380" i="2"/>
  <c r="AN380" i="2"/>
  <c r="AO380" i="2"/>
  <c r="AP380" i="2"/>
  <c r="AQ380" i="2"/>
  <c r="AR380" i="2"/>
  <c r="AS380" i="2"/>
  <c r="AT380" i="2"/>
  <c r="AU380" i="2"/>
  <c r="AV380" i="2"/>
  <c r="AX380" i="2"/>
  <c r="AY380" i="2"/>
  <c r="AZ380" i="2"/>
  <c r="BA380" i="2"/>
  <c r="C381" i="2"/>
  <c r="D381" i="2"/>
  <c r="E381" i="2"/>
  <c r="F381" i="2"/>
  <c r="G381" i="2"/>
  <c r="H381" i="2"/>
  <c r="I381" i="2"/>
  <c r="J381" i="2"/>
  <c r="L381" i="2"/>
  <c r="M381" i="2"/>
  <c r="N381" i="2"/>
  <c r="O381" i="2"/>
  <c r="P381" i="2"/>
  <c r="Q381" i="2"/>
  <c r="R381" i="2"/>
  <c r="S381" i="2"/>
  <c r="T381" i="2"/>
  <c r="U381" i="2"/>
  <c r="W381" i="2"/>
  <c r="X381" i="2"/>
  <c r="Y381" i="2"/>
  <c r="Z381" i="2"/>
  <c r="AA381" i="2"/>
  <c r="AB381" i="2"/>
  <c r="AC381" i="2"/>
  <c r="AD381" i="2"/>
  <c r="AE381" i="2"/>
  <c r="AF381" i="2"/>
  <c r="AH381" i="2"/>
  <c r="AI381" i="2"/>
  <c r="AJ381" i="2"/>
  <c r="AK381" i="2"/>
  <c r="AL381" i="2"/>
  <c r="AN381" i="2"/>
  <c r="AO381" i="2"/>
  <c r="AP381" i="2"/>
  <c r="AQ381" i="2"/>
  <c r="AR381" i="2"/>
  <c r="AS381" i="2"/>
  <c r="AT381" i="2"/>
  <c r="AU381" i="2"/>
  <c r="AV381" i="2"/>
  <c r="AX381" i="2"/>
  <c r="AY381" i="2"/>
  <c r="AZ381" i="2"/>
  <c r="BA381" i="2"/>
  <c r="C382" i="2"/>
  <c r="D382" i="2"/>
  <c r="E382" i="2"/>
  <c r="F382" i="2"/>
  <c r="G382" i="2"/>
  <c r="H382" i="2"/>
  <c r="I382" i="2"/>
  <c r="J382" i="2"/>
  <c r="L382" i="2"/>
  <c r="M382" i="2"/>
  <c r="N382" i="2"/>
  <c r="O382" i="2"/>
  <c r="P382" i="2"/>
  <c r="Q382" i="2"/>
  <c r="R382" i="2"/>
  <c r="S382" i="2"/>
  <c r="T382" i="2"/>
  <c r="U382" i="2"/>
  <c r="W382" i="2"/>
  <c r="X382" i="2"/>
  <c r="Y382" i="2"/>
  <c r="Z382" i="2"/>
  <c r="AA382" i="2"/>
  <c r="AB382" i="2"/>
  <c r="AC382" i="2"/>
  <c r="AD382" i="2"/>
  <c r="AE382" i="2"/>
  <c r="AF382" i="2"/>
  <c r="AH382" i="2"/>
  <c r="AI382" i="2"/>
  <c r="AJ382" i="2"/>
  <c r="AK382" i="2"/>
  <c r="AL382" i="2"/>
  <c r="AN382" i="2"/>
  <c r="AO382" i="2"/>
  <c r="AP382" i="2"/>
  <c r="AQ382" i="2"/>
  <c r="AR382" i="2"/>
  <c r="AS382" i="2"/>
  <c r="AT382" i="2"/>
  <c r="AU382" i="2"/>
  <c r="AV382" i="2"/>
  <c r="AX382" i="2"/>
  <c r="AY382" i="2"/>
  <c r="AZ382" i="2"/>
  <c r="BA382" i="2"/>
  <c r="C383" i="2"/>
  <c r="D383" i="2"/>
  <c r="E383" i="2"/>
  <c r="F383" i="2"/>
  <c r="G383" i="2"/>
  <c r="H383" i="2"/>
  <c r="I383" i="2"/>
  <c r="J383" i="2"/>
  <c r="L383" i="2"/>
  <c r="M383" i="2"/>
  <c r="N383" i="2"/>
  <c r="O383" i="2"/>
  <c r="P383" i="2"/>
  <c r="Q383" i="2"/>
  <c r="R383" i="2"/>
  <c r="S383" i="2"/>
  <c r="T383" i="2"/>
  <c r="U383" i="2"/>
  <c r="W383" i="2"/>
  <c r="X383" i="2"/>
  <c r="Y383" i="2"/>
  <c r="Z383" i="2"/>
  <c r="AA383" i="2"/>
  <c r="AB383" i="2"/>
  <c r="AC383" i="2"/>
  <c r="AD383" i="2"/>
  <c r="AE383" i="2"/>
  <c r="AF383" i="2"/>
  <c r="AH383" i="2"/>
  <c r="AI383" i="2"/>
  <c r="AJ383" i="2"/>
  <c r="AK383" i="2"/>
  <c r="AL383" i="2"/>
  <c r="AN383" i="2"/>
  <c r="AO383" i="2"/>
  <c r="AP383" i="2"/>
  <c r="AQ383" i="2"/>
  <c r="AR383" i="2"/>
  <c r="AS383" i="2"/>
  <c r="AT383" i="2"/>
  <c r="AU383" i="2"/>
  <c r="AV383" i="2"/>
  <c r="AX383" i="2"/>
  <c r="AY383" i="2"/>
  <c r="AZ383" i="2"/>
  <c r="BA383" i="2"/>
  <c r="C384" i="2"/>
  <c r="D384" i="2"/>
  <c r="E384" i="2"/>
  <c r="F384" i="2"/>
  <c r="G384" i="2"/>
  <c r="H384" i="2"/>
  <c r="I384" i="2"/>
  <c r="J384" i="2"/>
  <c r="L384" i="2"/>
  <c r="M384" i="2"/>
  <c r="N384" i="2"/>
  <c r="O384" i="2"/>
  <c r="P384" i="2"/>
  <c r="Q384" i="2"/>
  <c r="R384" i="2"/>
  <c r="S384" i="2"/>
  <c r="T384" i="2"/>
  <c r="U384" i="2"/>
  <c r="W384" i="2"/>
  <c r="X384" i="2"/>
  <c r="Y384" i="2"/>
  <c r="Z384" i="2"/>
  <c r="AA384" i="2"/>
  <c r="AB384" i="2"/>
  <c r="AC384" i="2"/>
  <c r="AD384" i="2"/>
  <c r="AE384" i="2"/>
  <c r="AF384" i="2"/>
  <c r="AH384" i="2"/>
  <c r="AI384" i="2"/>
  <c r="AJ384" i="2"/>
  <c r="AK384" i="2"/>
  <c r="AL384" i="2"/>
  <c r="AN384" i="2"/>
  <c r="AO384" i="2"/>
  <c r="AP384" i="2"/>
  <c r="AQ384" i="2"/>
  <c r="AR384" i="2"/>
  <c r="AS384" i="2"/>
  <c r="AT384" i="2"/>
  <c r="AU384" i="2"/>
  <c r="AV384" i="2"/>
  <c r="AX384" i="2"/>
  <c r="AY384" i="2"/>
  <c r="AZ384" i="2"/>
  <c r="BA384" i="2"/>
  <c r="C385" i="2"/>
  <c r="D385" i="2"/>
  <c r="E385" i="2"/>
  <c r="F385" i="2"/>
  <c r="G385" i="2"/>
  <c r="H385" i="2"/>
  <c r="I385" i="2"/>
  <c r="J385" i="2"/>
  <c r="L385" i="2"/>
  <c r="M385" i="2"/>
  <c r="N385" i="2"/>
  <c r="O385" i="2"/>
  <c r="P385" i="2"/>
  <c r="Q385" i="2"/>
  <c r="R385" i="2"/>
  <c r="S385" i="2"/>
  <c r="T385" i="2"/>
  <c r="U385" i="2"/>
  <c r="W385" i="2"/>
  <c r="X385" i="2"/>
  <c r="Y385" i="2"/>
  <c r="Z385" i="2"/>
  <c r="AA385" i="2"/>
  <c r="AB385" i="2"/>
  <c r="AC385" i="2"/>
  <c r="AD385" i="2"/>
  <c r="AE385" i="2"/>
  <c r="AF385" i="2"/>
  <c r="AH385" i="2"/>
  <c r="AI385" i="2"/>
  <c r="AJ385" i="2"/>
  <c r="AK385" i="2"/>
  <c r="AL385" i="2"/>
  <c r="AN385" i="2"/>
  <c r="AO385" i="2"/>
  <c r="AP385" i="2"/>
  <c r="AQ385" i="2"/>
  <c r="AR385" i="2"/>
  <c r="AS385" i="2"/>
  <c r="AT385" i="2"/>
  <c r="AU385" i="2"/>
  <c r="AV385" i="2"/>
  <c r="AX385" i="2"/>
  <c r="AY385" i="2"/>
  <c r="AZ385" i="2"/>
  <c r="BA385" i="2"/>
  <c r="C386" i="2"/>
  <c r="D386" i="2"/>
  <c r="E386" i="2"/>
  <c r="F386" i="2"/>
  <c r="G386" i="2"/>
  <c r="H386" i="2"/>
  <c r="I386" i="2"/>
  <c r="J386" i="2"/>
  <c r="L386" i="2"/>
  <c r="M386" i="2"/>
  <c r="N386" i="2"/>
  <c r="O386" i="2"/>
  <c r="P386" i="2"/>
  <c r="Q386" i="2"/>
  <c r="R386" i="2"/>
  <c r="S386" i="2"/>
  <c r="T386" i="2"/>
  <c r="U386" i="2"/>
  <c r="W386" i="2"/>
  <c r="X386" i="2"/>
  <c r="Y386" i="2"/>
  <c r="Z386" i="2"/>
  <c r="AA386" i="2"/>
  <c r="AB386" i="2"/>
  <c r="AC386" i="2"/>
  <c r="AD386" i="2"/>
  <c r="AE386" i="2"/>
  <c r="AF386" i="2"/>
  <c r="AH386" i="2"/>
  <c r="AI386" i="2"/>
  <c r="AJ386" i="2"/>
  <c r="AK386" i="2"/>
  <c r="AL386" i="2"/>
  <c r="AN386" i="2"/>
  <c r="AO386" i="2"/>
  <c r="AP386" i="2"/>
  <c r="AQ386" i="2"/>
  <c r="AR386" i="2"/>
  <c r="AS386" i="2"/>
  <c r="AT386" i="2"/>
  <c r="AU386" i="2"/>
  <c r="AV386" i="2"/>
  <c r="AX386" i="2"/>
  <c r="AY386" i="2"/>
  <c r="AZ386" i="2"/>
  <c r="BA386" i="2"/>
  <c r="C387" i="2"/>
  <c r="D387" i="2"/>
  <c r="E387" i="2"/>
  <c r="F387" i="2"/>
  <c r="G387" i="2"/>
  <c r="H387" i="2"/>
  <c r="I387" i="2"/>
  <c r="J387" i="2"/>
  <c r="L387" i="2"/>
  <c r="M387" i="2"/>
  <c r="N387" i="2"/>
  <c r="O387" i="2"/>
  <c r="P387" i="2"/>
  <c r="Q387" i="2"/>
  <c r="R387" i="2"/>
  <c r="S387" i="2"/>
  <c r="T387" i="2"/>
  <c r="U387" i="2"/>
  <c r="W387" i="2"/>
  <c r="X387" i="2"/>
  <c r="Y387" i="2"/>
  <c r="Z387" i="2"/>
  <c r="AA387" i="2"/>
  <c r="AB387" i="2"/>
  <c r="AC387" i="2"/>
  <c r="AD387" i="2"/>
  <c r="AE387" i="2"/>
  <c r="AF387" i="2"/>
  <c r="AH387" i="2"/>
  <c r="AI387" i="2"/>
  <c r="AJ387" i="2"/>
  <c r="AK387" i="2"/>
  <c r="AL387" i="2"/>
  <c r="AN387" i="2"/>
  <c r="AO387" i="2"/>
  <c r="AP387" i="2"/>
  <c r="AQ387" i="2"/>
  <c r="AR387" i="2"/>
  <c r="AS387" i="2"/>
  <c r="AT387" i="2"/>
  <c r="AU387" i="2"/>
  <c r="AV387" i="2"/>
  <c r="AX387" i="2"/>
  <c r="AY387" i="2"/>
  <c r="AZ387" i="2"/>
  <c r="BA387" i="2"/>
  <c r="C388" i="2"/>
  <c r="D388" i="2"/>
  <c r="E388" i="2"/>
  <c r="F388" i="2"/>
  <c r="G388" i="2"/>
  <c r="H388" i="2"/>
  <c r="I388" i="2"/>
  <c r="J388" i="2"/>
  <c r="L388" i="2"/>
  <c r="M388" i="2"/>
  <c r="N388" i="2"/>
  <c r="O388" i="2"/>
  <c r="P388" i="2"/>
  <c r="Q388" i="2"/>
  <c r="R388" i="2"/>
  <c r="S388" i="2"/>
  <c r="T388" i="2"/>
  <c r="U388" i="2"/>
  <c r="W388" i="2"/>
  <c r="X388" i="2"/>
  <c r="Y388" i="2"/>
  <c r="Z388" i="2"/>
  <c r="AA388" i="2"/>
  <c r="AB388" i="2"/>
  <c r="AC388" i="2"/>
  <c r="AD388" i="2"/>
  <c r="AE388" i="2"/>
  <c r="AF388" i="2"/>
  <c r="AH388" i="2"/>
  <c r="AI388" i="2"/>
  <c r="AJ388" i="2"/>
  <c r="AK388" i="2"/>
  <c r="AL388" i="2"/>
  <c r="AN388" i="2"/>
  <c r="AO388" i="2"/>
  <c r="AP388" i="2"/>
  <c r="AQ388" i="2"/>
  <c r="AR388" i="2"/>
  <c r="AS388" i="2"/>
  <c r="AT388" i="2"/>
  <c r="AU388" i="2"/>
  <c r="AV388" i="2"/>
  <c r="AX388" i="2"/>
  <c r="AY388" i="2"/>
  <c r="AZ388" i="2"/>
  <c r="BA388" i="2"/>
  <c r="C389" i="2"/>
  <c r="D389" i="2"/>
  <c r="E389" i="2"/>
  <c r="F389" i="2"/>
  <c r="G389" i="2"/>
  <c r="H389" i="2"/>
  <c r="I389" i="2"/>
  <c r="J389" i="2"/>
  <c r="L389" i="2"/>
  <c r="M389" i="2"/>
  <c r="N389" i="2"/>
  <c r="O389" i="2"/>
  <c r="P389" i="2"/>
  <c r="Q389" i="2"/>
  <c r="R389" i="2"/>
  <c r="S389" i="2"/>
  <c r="T389" i="2"/>
  <c r="U389" i="2"/>
  <c r="W389" i="2"/>
  <c r="X389" i="2"/>
  <c r="Y389" i="2"/>
  <c r="Z389" i="2"/>
  <c r="AA389" i="2"/>
  <c r="AB389" i="2"/>
  <c r="AC389" i="2"/>
  <c r="AD389" i="2"/>
  <c r="AE389" i="2"/>
  <c r="AF389" i="2"/>
  <c r="AH389" i="2"/>
  <c r="AI389" i="2"/>
  <c r="AJ389" i="2"/>
  <c r="AK389" i="2"/>
  <c r="AL389" i="2"/>
  <c r="AN389" i="2"/>
  <c r="AO389" i="2"/>
  <c r="AP389" i="2"/>
  <c r="AQ389" i="2"/>
  <c r="AR389" i="2"/>
  <c r="AS389" i="2"/>
  <c r="AT389" i="2"/>
  <c r="AU389" i="2"/>
  <c r="AV389" i="2"/>
  <c r="AX389" i="2"/>
  <c r="AY389" i="2"/>
  <c r="AZ389" i="2"/>
  <c r="BA389" i="2"/>
  <c r="C390" i="2"/>
  <c r="D390" i="2"/>
  <c r="E390" i="2"/>
  <c r="F390" i="2"/>
  <c r="G390" i="2"/>
  <c r="H390" i="2"/>
  <c r="I390" i="2"/>
  <c r="J390" i="2"/>
  <c r="L390" i="2"/>
  <c r="M390" i="2"/>
  <c r="N390" i="2"/>
  <c r="O390" i="2"/>
  <c r="P390" i="2"/>
  <c r="Q390" i="2"/>
  <c r="R390" i="2"/>
  <c r="S390" i="2"/>
  <c r="T390" i="2"/>
  <c r="U390" i="2"/>
  <c r="W390" i="2"/>
  <c r="X390" i="2"/>
  <c r="Y390" i="2"/>
  <c r="Z390" i="2"/>
  <c r="AA390" i="2"/>
  <c r="AB390" i="2"/>
  <c r="AC390" i="2"/>
  <c r="AD390" i="2"/>
  <c r="AE390" i="2"/>
  <c r="AF390" i="2"/>
  <c r="AH390" i="2"/>
  <c r="AI390" i="2"/>
  <c r="AJ390" i="2"/>
  <c r="AK390" i="2"/>
  <c r="AL390" i="2"/>
  <c r="AN390" i="2"/>
  <c r="AO390" i="2"/>
  <c r="AP390" i="2"/>
  <c r="AQ390" i="2"/>
  <c r="AR390" i="2"/>
  <c r="AS390" i="2"/>
  <c r="AT390" i="2"/>
  <c r="AU390" i="2"/>
  <c r="AV390" i="2"/>
  <c r="AX390" i="2"/>
  <c r="AY390" i="2"/>
  <c r="AZ390" i="2"/>
  <c r="BA390" i="2"/>
  <c r="C391" i="2"/>
  <c r="D391" i="2"/>
  <c r="E391" i="2"/>
  <c r="F391" i="2"/>
  <c r="G391" i="2"/>
  <c r="H391" i="2"/>
  <c r="I391" i="2"/>
  <c r="J391" i="2"/>
  <c r="L391" i="2"/>
  <c r="M391" i="2"/>
  <c r="N391" i="2"/>
  <c r="O391" i="2"/>
  <c r="P391" i="2"/>
  <c r="Q391" i="2"/>
  <c r="R391" i="2"/>
  <c r="S391" i="2"/>
  <c r="T391" i="2"/>
  <c r="U391" i="2"/>
  <c r="W391" i="2"/>
  <c r="X391" i="2"/>
  <c r="Y391" i="2"/>
  <c r="Z391" i="2"/>
  <c r="AA391" i="2"/>
  <c r="AB391" i="2"/>
  <c r="AC391" i="2"/>
  <c r="AD391" i="2"/>
  <c r="AE391" i="2"/>
  <c r="AF391" i="2"/>
  <c r="AH391" i="2"/>
  <c r="AI391" i="2"/>
  <c r="AJ391" i="2"/>
  <c r="AK391" i="2"/>
  <c r="AL391" i="2"/>
  <c r="AN391" i="2"/>
  <c r="AO391" i="2"/>
  <c r="AP391" i="2"/>
  <c r="AQ391" i="2"/>
  <c r="AR391" i="2"/>
  <c r="AS391" i="2"/>
  <c r="AT391" i="2"/>
  <c r="AU391" i="2"/>
  <c r="AV391" i="2"/>
  <c r="AX391" i="2"/>
  <c r="AY391" i="2"/>
  <c r="AZ391" i="2"/>
  <c r="BA391" i="2"/>
  <c r="C392" i="2"/>
  <c r="D392" i="2"/>
  <c r="E392" i="2"/>
  <c r="F392" i="2"/>
  <c r="G392" i="2"/>
  <c r="H392" i="2"/>
  <c r="I392" i="2"/>
  <c r="J392" i="2"/>
  <c r="L392" i="2"/>
  <c r="M392" i="2"/>
  <c r="N392" i="2"/>
  <c r="O392" i="2"/>
  <c r="P392" i="2"/>
  <c r="Q392" i="2"/>
  <c r="R392" i="2"/>
  <c r="S392" i="2"/>
  <c r="T392" i="2"/>
  <c r="U392" i="2"/>
  <c r="W392" i="2"/>
  <c r="X392" i="2"/>
  <c r="Y392" i="2"/>
  <c r="Z392" i="2"/>
  <c r="AA392" i="2"/>
  <c r="AB392" i="2"/>
  <c r="AC392" i="2"/>
  <c r="AD392" i="2"/>
  <c r="AE392" i="2"/>
  <c r="AF392" i="2"/>
  <c r="AH392" i="2"/>
  <c r="AI392" i="2"/>
  <c r="AJ392" i="2"/>
  <c r="AK392" i="2"/>
  <c r="AL392" i="2"/>
  <c r="AN392" i="2"/>
  <c r="AO392" i="2"/>
  <c r="AP392" i="2"/>
  <c r="AQ392" i="2"/>
  <c r="AR392" i="2"/>
  <c r="AS392" i="2"/>
  <c r="AT392" i="2"/>
  <c r="AU392" i="2"/>
  <c r="AV392" i="2"/>
  <c r="AX392" i="2"/>
  <c r="AY392" i="2"/>
  <c r="AZ392" i="2"/>
  <c r="BA392" i="2"/>
  <c r="C393" i="2"/>
  <c r="D393" i="2"/>
  <c r="E393" i="2"/>
  <c r="F393" i="2"/>
  <c r="G393" i="2"/>
  <c r="H393" i="2"/>
  <c r="I393" i="2"/>
  <c r="J393" i="2"/>
  <c r="L393" i="2"/>
  <c r="M393" i="2"/>
  <c r="N393" i="2"/>
  <c r="O393" i="2"/>
  <c r="P393" i="2"/>
  <c r="Q393" i="2"/>
  <c r="R393" i="2"/>
  <c r="S393" i="2"/>
  <c r="T393" i="2"/>
  <c r="U393" i="2"/>
  <c r="W393" i="2"/>
  <c r="X393" i="2"/>
  <c r="Y393" i="2"/>
  <c r="Z393" i="2"/>
  <c r="AA393" i="2"/>
  <c r="AB393" i="2"/>
  <c r="AC393" i="2"/>
  <c r="AD393" i="2"/>
  <c r="AE393" i="2"/>
  <c r="AF393" i="2"/>
  <c r="AH393" i="2"/>
  <c r="AI393" i="2"/>
  <c r="AJ393" i="2"/>
  <c r="AK393" i="2"/>
  <c r="AL393" i="2"/>
  <c r="AN393" i="2"/>
  <c r="AO393" i="2"/>
  <c r="AP393" i="2"/>
  <c r="AQ393" i="2"/>
  <c r="AR393" i="2"/>
  <c r="AS393" i="2"/>
  <c r="AT393" i="2"/>
  <c r="AU393" i="2"/>
  <c r="AV393" i="2"/>
  <c r="AX393" i="2"/>
  <c r="AY393" i="2"/>
  <c r="AZ393" i="2"/>
  <c r="BA393" i="2"/>
  <c r="C394" i="2"/>
  <c r="D394" i="2"/>
  <c r="E394" i="2"/>
  <c r="F394" i="2"/>
  <c r="G394" i="2"/>
  <c r="H394" i="2"/>
  <c r="I394" i="2"/>
  <c r="J394" i="2"/>
  <c r="L394" i="2"/>
  <c r="M394" i="2"/>
  <c r="N394" i="2"/>
  <c r="O394" i="2"/>
  <c r="P394" i="2"/>
  <c r="Q394" i="2"/>
  <c r="R394" i="2"/>
  <c r="S394" i="2"/>
  <c r="T394" i="2"/>
  <c r="U394" i="2"/>
  <c r="W394" i="2"/>
  <c r="X394" i="2"/>
  <c r="Y394" i="2"/>
  <c r="Z394" i="2"/>
  <c r="AA394" i="2"/>
  <c r="AB394" i="2"/>
  <c r="AC394" i="2"/>
  <c r="AD394" i="2"/>
  <c r="AE394" i="2"/>
  <c r="AF394" i="2"/>
  <c r="AH394" i="2"/>
  <c r="AI394" i="2"/>
  <c r="AJ394" i="2"/>
  <c r="AK394" i="2"/>
  <c r="AL394" i="2"/>
  <c r="AN394" i="2"/>
  <c r="AO394" i="2"/>
  <c r="AP394" i="2"/>
  <c r="AQ394" i="2"/>
  <c r="AR394" i="2"/>
  <c r="AS394" i="2"/>
  <c r="AT394" i="2"/>
  <c r="AU394" i="2"/>
  <c r="AV394" i="2"/>
  <c r="AX394" i="2"/>
  <c r="AY394" i="2"/>
  <c r="AZ394" i="2"/>
  <c r="BA394" i="2"/>
  <c r="C395" i="2"/>
  <c r="D395" i="2"/>
  <c r="E395" i="2"/>
  <c r="F395" i="2"/>
  <c r="G395" i="2"/>
  <c r="H395" i="2"/>
  <c r="I395" i="2"/>
  <c r="J395" i="2"/>
  <c r="L395" i="2"/>
  <c r="M395" i="2"/>
  <c r="N395" i="2"/>
  <c r="O395" i="2"/>
  <c r="P395" i="2"/>
  <c r="Q395" i="2"/>
  <c r="R395" i="2"/>
  <c r="S395" i="2"/>
  <c r="T395" i="2"/>
  <c r="U395" i="2"/>
  <c r="W395" i="2"/>
  <c r="X395" i="2"/>
  <c r="Y395" i="2"/>
  <c r="Z395" i="2"/>
  <c r="AA395" i="2"/>
  <c r="AB395" i="2"/>
  <c r="AC395" i="2"/>
  <c r="AD395" i="2"/>
  <c r="AE395" i="2"/>
  <c r="AF395" i="2"/>
  <c r="AH395" i="2"/>
  <c r="AI395" i="2"/>
  <c r="AJ395" i="2"/>
  <c r="AK395" i="2"/>
  <c r="AL395" i="2"/>
  <c r="AN395" i="2"/>
  <c r="AO395" i="2"/>
  <c r="AP395" i="2"/>
  <c r="AQ395" i="2"/>
  <c r="AR395" i="2"/>
  <c r="AS395" i="2"/>
  <c r="AT395" i="2"/>
  <c r="AU395" i="2"/>
  <c r="AV395" i="2"/>
  <c r="AX395" i="2"/>
  <c r="AY395" i="2"/>
  <c r="AZ395" i="2"/>
  <c r="BA395" i="2"/>
  <c r="F6" i="3"/>
  <c r="E6" i="3"/>
  <c r="D6" i="3"/>
  <c r="C6" i="3"/>
  <c r="B6" i="3"/>
  <c r="A7" i="2"/>
  <c r="A8" i="2"/>
  <c r="A9" i="2"/>
  <c r="A10" i="2"/>
  <c r="A11" i="2"/>
  <c r="A76" i="2"/>
  <c r="A13" i="2"/>
  <c r="A14" i="2"/>
  <c r="A15" i="2"/>
  <c r="A16" i="2"/>
  <c r="A17" i="2"/>
  <c r="A18" i="2"/>
  <c r="A19" i="2"/>
  <c r="A22" i="2"/>
  <c r="A21" i="2"/>
  <c r="A26" i="2"/>
  <c r="A23" i="2"/>
  <c r="A20" i="2"/>
  <c r="A25" i="2"/>
  <c r="A120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24" i="2"/>
  <c r="A77" i="2"/>
  <c r="A78" i="2"/>
  <c r="A79" i="2"/>
  <c r="A80" i="2"/>
  <c r="A81" i="2"/>
  <c r="A82" i="2"/>
  <c r="A83" i="2"/>
  <c r="A84" i="2"/>
  <c r="A148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85" i="2"/>
  <c r="A110" i="2"/>
  <c r="A111" i="2"/>
  <c r="A112" i="2"/>
  <c r="A113" i="2"/>
  <c r="A114" i="2"/>
  <c r="A115" i="2"/>
  <c r="A116" i="2"/>
  <c r="A117" i="2"/>
  <c r="A118" i="2"/>
  <c r="A119" i="2"/>
  <c r="A12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09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B7" i="2"/>
  <c r="B8" i="2"/>
  <c r="B9" i="2"/>
  <c r="B10" i="2"/>
  <c r="B11" i="2"/>
  <c r="B76" i="2"/>
  <c r="B13" i="2"/>
  <c r="B14" i="2"/>
  <c r="B15" i="2"/>
  <c r="B16" i="2"/>
  <c r="B17" i="2"/>
  <c r="B18" i="2"/>
  <c r="B19" i="2"/>
  <c r="B22" i="2"/>
  <c r="B21" i="2"/>
  <c r="B26" i="2"/>
  <c r="B23" i="2"/>
  <c r="B20" i="2"/>
  <c r="B25" i="2"/>
  <c r="B120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24" i="2"/>
  <c r="B77" i="2"/>
  <c r="B78" i="2"/>
  <c r="B79" i="2"/>
  <c r="B80" i="2"/>
  <c r="B81" i="2"/>
  <c r="B82" i="2"/>
  <c r="B83" i="2"/>
  <c r="B84" i="2"/>
  <c r="B148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85" i="2"/>
  <c r="B110" i="2"/>
  <c r="B111" i="2"/>
  <c r="B112" i="2"/>
  <c r="B113" i="2"/>
  <c r="B114" i="2"/>
  <c r="B115" i="2"/>
  <c r="B116" i="2"/>
  <c r="B117" i="2"/>
  <c r="B118" i="2"/>
  <c r="B119" i="2"/>
  <c r="B12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09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AP6" i="2"/>
  <c r="AO6" i="2"/>
  <c r="AT6" i="2"/>
  <c r="AQ6" i="2"/>
  <c r="AS6" i="2"/>
  <c r="AR6" i="2"/>
  <c r="T6" i="2"/>
  <c r="Q6" i="2"/>
  <c r="U6" i="2"/>
  <c r="R6" i="2"/>
  <c r="S6" i="2"/>
  <c r="E6" i="2"/>
  <c r="AY6" i="2"/>
  <c r="AZ6" i="2"/>
  <c r="BA6" i="2"/>
  <c r="AX6" i="2"/>
  <c r="AV6" i="2"/>
  <c r="AU6" i="2"/>
  <c r="AN6" i="2"/>
  <c r="AK6" i="2"/>
  <c r="AL6" i="2"/>
  <c r="AI6" i="2"/>
  <c r="AJ6" i="2"/>
  <c r="AH6" i="2"/>
  <c r="X6" i="2"/>
  <c r="AF6" i="2"/>
  <c r="AE6" i="2"/>
  <c r="AD6" i="2"/>
  <c r="AC6" i="2"/>
  <c r="AB6" i="2"/>
  <c r="AA6" i="2"/>
  <c r="Z6" i="2"/>
  <c r="Y6" i="2"/>
  <c r="W6" i="2"/>
  <c r="P6" i="2"/>
  <c r="O6" i="2"/>
  <c r="N6" i="2"/>
  <c r="M6" i="2"/>
  <c r="L6" i="2"/>
  <c r="J6" i="2"/>
  <c r="I6" i="2"/>
  <c r="H6" i="2"/>
  <c r="G6" i="2"/>
  <c r="F6" i="2"/>
  <c r="D6" i="2"/>
  <c r="C6" i="2"/>
  <c r="B6" i="2"/>
  <c r="A6" i="2"/>
</calcChain>
</file>

<file path=xl/sharedStrings.xml><?xml version="1.0" encoding="utf-8"?>
<sst xmlns="http://schemas.openxmlformats.org/spreadsheetml/2006/main" count="10577" uniqueCount="1976">
  <si>
    <t>단지명</t>
    <phoneticPr fontId="2" type="noConversion"/>
  </si>
  <si>
    <t>단지 정보</t>
    <phoneticPr fontId="2" type="noConversion"/>
  </si>
  <si>
    <t>매매 매물</t>
    <phoneticPr fontId="2" type="noConversion"/>
  </si>
  <si>
    <t>전세 매물</t>
    <phoneticPr fontId="2" type="noConversion"/>
  </si>
  <si>
    <t>갭</t>
    <phoneticPr fontId="2" type="noConversion"/>
  </si>
  <si>
    <t>방</t>
    <phoneticPr fontId="2" type="noConversion"/>
  </si>
  <si>
    <t>욕실</t>
    <phoneticPr fontId="2" type="noConversion"/>
  </si>
  <si>
    <t>부동산명</t>
    <phoneticPr fontId="2" type="noConversion"/>
  </si>
  <si>
    <t>전화번호</t>
    <phoneticPr fontId="2" type="noConversion"/>
  </si>
  <si>
    <t>읍면동</t>
    <phoneticPr fontId="2" type="noConversion"/>
  </si>
  <si>
    <t>단지명</t>
  </si>
  <si>
    <t>cortarNo</t>
  </si>
  <si>
    <t>세대당주차대수</t>
  </si>
  <si>
    <t>평형별 정보</t>
    <phoneticPr fontId="2" type="noConversion"/>
  </si>
  <si>
    <t>타입이름</t>
  </si>
  <si>
    <t>구조(계단/복도)</t>
  </si>
  <si>
    <t>입주가능일</t>
  </si>
  <si>
    <t>입주가능일</t>
    <phoneticPr fontId="2" type="noConversion"/>
  </si>
  <si>
    <t>방향</t>
  </si>
  <si>
    <t>방향</t>
    <phoneticPr fontId="2" type="noConversion"/>
  </si>
  <si>
    <t>매매 부동산 정보</t>
    <phoneticPr fontId="2" type="noConversion"/>
  </si>
  <si>
    <t>핸드폰번호</t>
  </si>
  <si>
    <t>핸드폰번호</t>
    <phoneticPr fontId="2" type="noConversion"/>
  </si>
  <si>
    <t>주소</t>
  </si>
  <si>
    <t>동</t>
  </si>
  <si>
    <t>동</t>
    <phoneticPr fontId="2" type="noConversion"/>
  </si>
  <si>
    <t>시도</t>
  </si>
  <si>
    <t>시군구</t>
  </si>
  <si>
    <t>읍면동</t>
  </si>
  <si>
    <t>complexNo</t>
  </si>
  <si>
    <t>pyeongNo</t>
  </si>
  <si>
    <t>입주년도</t>
  </si>
  <si>
    <t>총세대수</t>
  </si>
  <si>
    <t>전체동수</t>
  </si>
  <si>
    <t>단지매매개수</t>
  </si>
  <si>
    <t>단지전세개수</t>
  </si>
  <si>
    <t>공급(m2)</t>
  </si>
  <si>
    <t>공급(평)</t>
  </si>
  <si>
    <t>전용(m2)</t>
  </si>
  <si>
    <t>전용(평)</t>
  </si>
  <si>
    <t>타입별 세대수</t>
  </si>
  <si>
    <t>타입 매매개수</t>
  </si>
  <si>
    <t>타입 전세개수</t>
  </si>
  <si>
    <t>매매 월부가</t>
  </si>
  <si>
    <t>매매 동호수</t>
  </si>
  <si>
    <t>매매 해당층</t>
  </si>
  <si>
    <t>매매동 총층</t>
  </si>
  <si>
    <t>매매 층정보</t>
  </si>
  <si>
    <t>매매최고가</t>
  </si>
  <si>
    <t>매매최저가</t>
  </si>
  <si>
    <t>방</t>
  </si>
  <si>
    <t>욕실</t>
  </si>
  <si>
    <t>전세 최고가</t>
  </si>
  <si>
    <t>전세 최저가</t>
  </si>
  <si>
    <t>전세 층정보</t>
  </si>
  <si>
    <t>부동산명</t>
  </si>
  <si>
    <t>전화번호</t>
  </si>
  <si>
    <t>비고</t>
  </si>
  <si>
    <t>경기도</t>
  </si>
  <si>
    <t>군포시</t>
  </si>
  <si>
    <t>산본동</t>
  </si>
  <si>
    <t>가야주공5단지1차</t>
  </si>
  <si>
    <t>506동 901호</t>
  </si>
  <si>
    <t>2억500</t>
  </si>
  <si>
    <t>1억9,000</t>
  </si>
  <si>
    <t>복도식</t>
  </si>
  <si>
    <t>즉시입주</t>
  </si>
  <si>
    <t>남향</t>
  </si>
  <si>
    <t>515동</t>
  </si>
  <si>
    <t>동향</t>
  </si>
  <si>
    <t>명지공인중개사사무소</t>
  </si>
  <si>
    <t>031-395-0600</t>
  </si>
  <si>
    <t>010-8395-5155</t>
  </si>
  <si>
    <t>경기 군포시 산본동 1155-1 가야주공종합상가 101호</t>
  </si>
  <si>
    <t>[매매]월부 최저가, [전세]전세 최고가</t>
  </si>
  <si>
    <t>503동 1206호</t>
  </si>
  <si>
    <t>2억</t>
  </si>
  <si>
    <t>1억8,500</t>
  </si>
  <si>
    <t>남동향</t>
  </si>
  <si>
    <t>1억500</t>
  </si>
  <si>
    <t>503동</t>
  </si>
  <si>
    <t>13/20</t>
  </si>
  <si>
    <t>63C</t>
  </si>
  <si>
    <t>505동 901호</t>
  </si>
  <si>
    <t>2억1,000</t>
  </si>
  <si>
    <t>1억2,000</t>
  </si>
  <si>
    <t>505동</t>
  </si>
  <si>
    <t>부동산뱅크공인중개사사무소</t>
  </si>
  <si>
    <t>031-398-0003</t>
  </si>
  <si>
    <t>010-7266-0003</t>
  </si>
  <si>
    <t>경기 군포시 산본동 1155-1 가야종합상가 108호</t>
  </si>
  <si>
    <t>79B</t>
  </si>
  <si>
    <t>507동 1005호</t>
  </si>
  <si>
    <t>2억6,500</t>
  </si>
  <si>
    <t>1억6,500</t>
  </si>
  <si>
    <t>507동</t>
  </si>
  <si>
    <t>15/20</t>
  </si>
  <si>
    <t>80A</t>
  </si>
  <si>
    <t>516동 306호</t>
  </si>
  <si>
    <t>3억1,000</t>
  </si>
  <si>
    <t>2억8,500</t>
  </si>
  <si>
    <t>1개월이내</t>
  </si>
  <si>
    <t>1억7,000</t>
  </si>
  <si>
    <t>516동</t>
  </si>
  <si>
    <t>우리공인중개사사무소</t>
  </si>
  <si>
    <t>031-399-6262</t>
  </si>
  <si>
    <t>010-3424-0926</t>
  </si>
  <si>
    <t>경기도 군포시 산본동 1155 일반상가 104호</t>
  </si>
  <si>
    <t>가야주공5단지3차</t>
  </si>
  <si>
    <t>524동 1501호</t>
  </si>
  <si>
    <t>1억7,500</t>
  </si>
  <si>
    <t>1억4,900</t>
  </si>
  <si>
    <t>계단식</t>
  </si>
  <si>
    <t>1억</t>
  </si>
  <si>
    <t>526동</t>
  </si>
  <si>
    <t>19/25</t>
  </si>
  <si>
    <t>개나리주공13단지</t>
  </si>
  <si>
    <t>1321동 403호</t>
  </si>
  <si>
    <t>2억5,000</t>
  </si>
  <si>
    <t>2억2,600</t>
  </si>
  <si>
    <t>3개월이내</t>
  </si>
  <si>
    <t>1억3,000</t>
  </si>
  <si>
    <t>1328동</t>
  </si>
  <si>
    <t>21/25</t>
  </si>
  <si>
    <t>주공공인중개사사무소</t>
  </si>
  <si>
    <t>031-397-7300</t>
  </si>
  <si>
    <t>010-5470-4956</t>
  </si>
  <si>
    <t>경기 군포시 산본동 1066-3 개나리아파트상가 가동 107호</t>
  </si>
  <si>
    <t>1336동 702호</t>
  </si>
  <si>
    <t>2억9,000</t>
  </si>
  <si>
    <t>2억6,000</t>
  </si>
  <si>
    <t>1336동</t>
  </si>
  <si>
    <t>개나리공인중개사사무소</t>
  </si>
  <si>
    <t>031-398-8800</t>
  </si>
  <si>
    <t>010-9074-8800</t>
  </si>
  <si>
    <t>경기 군포시 산본동 1066</t>
  </si>
  <si>
    <t>1326동 1001호</t>
  </si>
  <si>
    <t>2억4,500</t>
  </si>
  <si>
    <t>1329동</t>
  </si>
  <si>
    <t>우성공인중개사</t>
  </si>
  <si>
    <t>031-392-9988</t>
  </si>
  <si>
    <t>010-2397-2593</t>
  </si>
  <si>
    <t>경기 군포시 산본2동 1059 동백우성상가 A동 102호</t>
  </si>
  <si>
    <t>1333동 501호</t>
  </si>
  <si>
    <t>3억3,000</t>
  </si>
  <si>
    <t>2억5,500</t>
  </si>
  <si>
    <t>2개월이내</t>
  </si>
  <si>
    <t>1억8,000</t>
  </si>
  <si>
    <t>1333동</t>
  </si>
  <si>
    <t>동백공인중개사사무소</t>
  </si>
  <si>
    <t>031-397-8000</t>
  </si>
  <si>
    <t>010-5406-7783</t>
  </si>
  <si>
    <t>경기도 군포시 산본2동 1059번지 동백우성아파트 제A동 20호</t>
  </si>
  <si>
    <t>계룡</t>
  </si>
  <si>
    <t>838동 602호</t>
  </si>
  <si>
    <t>5억</t>
  </si>
  <si>
    <t>4억2,500</t>
  </si>
  <si>
    <t>3억7,000</t>
  </si>
  <si>
    <t>838동</t>
  </si>
  <si>
    <t>15/28</t>
  </si>
  <si>
    <t>가이드공인중개사사무소</t>
  </si>
  <si>
    <t>031-399-7700</t>
  </si>
  <si>
    <t>010-7760-7749</t>
  </si>
  <si>
    <t>경기 군포시 산본동 1152-7번지 계룡아파트상가 104호</t>
  </si>
  <si>
    <t>843동 502호</t>
  </si>
  <si>
    <t>4억5,000</t>
  </si>
  <si>
    <t>4억4,500</t>
  </si>
  <si>
    <t>남서향</t>
  </si>
  <si>
    <t>843동</t>
  </si>
  <si>
    <t>YES공인중개사사무소</t>
  </si>
  <si>
    <t>031-398-4700</t>
  </si>
  <si>
    <t>010-2727-4814</t>
  </si>
  <si>
    <t>경기도 군포시 산본동 1151-12 주공설악악아파트 상가 101호(산본동)</t>
  </si>
  <si>
    <t>844동 1501호</t>
  </si>
  <si>
    <t>15/17</t>
  </si>
  <si>
    <t>6억</t>
  </si>
  <si>
    <t>4억6,700</t>
  </si>
  <si>
    <t>-</t>
  </si>
  <si>
    <t>계룡공인중개사사무소</t>
  </si>
  <si>
    <t>031-393-6600</t>
  </si>
  <si>
    <t>010-7370-7788</t>
  </si>
  <si>
    <t>경기도 군포시 산본동 1152-7 계룡아파트 상가</t>
  </si>
  <si>
    <t>[매매]월부 최저가, [전세]매물없음</t>
  </si>
  <si>
    <t>금강주공9단지1차</t>
  </si>
  <si>
    <t>915동 1002호</t>
  </si>
  <si>
    <t>1억6,000</t>
  </si>
  <si>
    <t>서향</t>
  </si>
  <si>
    <t>914동</t>
  </si>
  <si>
    <t>오렌지공인중개사사무소</t>
  </si>
  <si>
    <t>031-392-8888</t>
  </si>
  <si>
    <t>010-4092-7860</t>
  </si>
  <si>
    <t>경기도 군포시 산본동 1148-5 금강주공종합상가 101호</t>
  </si>
  <si>
    <t>911동 701호</t>
  </si>
  <si>
    <t>2억2,000</t>
  </si>
  <si>
    <t>911동</t>
  </si>
  <si>
    <t>롯데공인중개사사무소</t>
  </si>
  <si>
    <t>031-397-5550</t>
  </si>
  <si>
    <t>010-8731-5050</t>
  </si>
  <si>
    <t>경기도 군포시 산본동 1148 묘향롯데아파트 상가 103호</t>
  </si>
  <si>
    <t>901동 1202호</t>
  </si>
  <si>
    <t>3억</t>
  </si>
  <si>
    <t>903동</t>
  </si>
  <si>
    <t>동아공인중개사사무소</t>
  </si>
  <si>
    <t>031-393-8484</t>
  </si>
  <si>
    <t>010-7388-8020</t>
  </si>
  <si>
    <t>경기도 군포시 산본동 1148-5</t>
  </si>
  <si>
    <t>905동 1001호</t>
  </si>
  <si>
    <t>1억9,500</t>
  </si>
  <si>
    <t>907동</t>
  </si>
  <si>
    <t>한양공인중개사사무소</t>
  </si>
  <si>
    <t>031-394-5100</t>
  </si>
  <si>
    <t>010-3352-1801</t>
  </si>
  <si>
    <t>경기도 군포시 산본동 1088 한양목련아파트상가 106호</t>
  </si>
  <si>
    <t>금강주공9단지2차</t>
  </si>
  <si>
    <t>922동 1005호</t>
  </si>
  <si>
    <t>1억6,300</t>
  </si>
  <si>
    <t>4개월이내</t>
  </si>
  <si>
    <t>922동</t>
  </si>
  <si>
    <t>행운공인중개사</t>
  </si>
  <si>
    <t>031-398-8924</t>
  </si>
  <si>
    <t>010-6341-9809</t>
  </si>
  <si>
    <t>경기 군포시 산본2동 1066-3 개나리아파트상가 101호</t>
  </si>
  <si>
    <t>81A</t>
  </si>
  <si>
    <t>921동 405호</t>
  </si>
  <si>
    <t>2억3,500</t>
  </si>
  <si>
    <t>청솔공인중개사사무소</t>
  </si>
  <si>
    <t>031-397-8877</t>
  </si>
  <si>
    <t>010-5755-9123</t>
  </si>
  <si>
    <t>경기도 군포시 산본동 1147 금강주상복합상가 113호</t>
  </si>
  <si>
    <t>81B</t>
  </si>
  <si>
    <t>[매매]매물없음, [전세]매물없음</t>
  </si>
  <si>
    <t>덕유주공8단지</t>
  </si>
  <si>
    <t>873동 403호</t>
  </si>
  <si>
    <t>3억3,500</t>
  </si>
  <si>
    <t>2억9,300</t>
  </si>
  <si>
    <t>2019년08월 이후</t>
  </si>
  <si>
    <t>873동</t>
  </si>
  <si>
    <t>온동네공인중개사사무소</t>
  </si>
  <si>
    <t>031-396-7100</t>
  </si>
  <si>
    <t>010-4343-2000</t>
  </si>
  <si>
    <t>경기도 군포시 산본동 1151-5</t>
  </si>
  <si>
    <t>동백우성</t>
  </si>
  <si>
    <t>1311동 402호</t>
  </si>
  <si>
    <t>4억8,000</t>
  </si>
  <si>
    <t>4억4,000</t>
  </si>
  <si>
    <t>3억5,000</t>
  </si>
  <si>
    <t>1312동</t>
  </si>
  <si>
    <t>1316동</t>
  </si>
  <si>
    <t>[매매]매물없음, [전세]전세 최고가</t>
  </si>
  <si>
    <t>동성백두</t>
  </si>
  <si>
    <t>951동 1201호</t>
  </si>
  <si>
    <t>4억2,000</t>
  </si>
  <si>
    <t>951동</t>
  </si>
  <si>
    <t>극동공인중개사사무소</t>
  </si>
  <si>
    <t>031-393-3333</t>
  </si>
  <si>
    <t>010-4444-6777</t>
  </si>
  <si>
    <t>경기도 군포시 산본동 1119-3 백두(극동)아파트 상가 112호</t>
  </si>
  <si>
    <t>953동 601호</t>
  </si>
  <si>
    <t>5억1,000</t>
  </si>
  <si>
    <t>4억7,000</t>
  </si>
  <si>
    <t>3억6,000</t>
  </si>
  <si>
    <t>957동</t>
  </si>
  <si>
    <t>신한공인중개사사무소</t>
  </si>
  <si>
    <t>031-397-3600</t>
  </si>
  <si>
    <t>010-7656-1272</t>
  </si>
  <si>
    <t>경기도 군포시 산본동 1148 묘향롯데아파트 상가 109호</t>
  </si>
  <si>
    <t>955동 2101호</t>
  </si>
  <si>
    <t>5억3,000</t>
  </si>
  <si>
    <t>4억</t>
  </si>
  <si>
    <t>956동</t>
  </si>
  <si>
    <t>궁내공인중개사사무소</t>
  </si>
  <si>
    <t>031-396-8989</t>
  </si>
  <si>
    <t>010-3712-3720</t>
  </si>
  <si>
    <t>경기도 군포시 산본동 1119-4</t>
  </si>
  <si>
    <t>래미안하이어스</t>
  </si>
  <si>
    <t>84A</t>
  </si>
  <si>
    <t>115동 901호</t>
  </si>
  <si>
    <t>6억8,000</t>
  </si>
  <si>
    <t>6억5,000</t>
  </si>
  <si>
    <t>3억9,500</t>
  </si>
  <si>
    <t>114동</t>
  </si>
  <si>
    <t>고/28</t>
  </si>
  <si>
    <t>삼성카네기공인중개사사무소</t>
  </si>
  <si>
    <t>031-399-9114</t>
  </si>
  <si>
    <t>010-3387-7039</t>
  </si>
  <si>
    <t>경기도 군포시 산본동 1240 145동 1111호</t>
  </si>
  <si>
    <t>87B</t>
  </si>
  <si>
    <t>115동 902호</t>
  </si>
  <si>
    <t>7억3,000</t>
  </si>
  <si>
    <t>3억9,000</t>
  </si>
  <si>
    <t>121동</t>
  </si>
  <si>
    <t>26/32</t>
  </si>
  <si>
    <t>LBA산본공인중개사사무소</t>
  </si>
  <si>
    <t>031-395-8949</t>
  </si>
  <si>
    <t>010-6277-1221</t>
  </si>
  <si>
    <t>경기도 군포시 산본동 1240번지 래미안하이어스 147동 3121호</t>
  </si>
  <si>
    <t>112C</t>
  </si>
  <si>
    <t>111동 1503호</t>
  </si>
  <si>
    <t>15/33</t>
  </si>
  <si>
    <t>7억9,000</t>
  </si>
  <si>
    <t>7억5,000</t>
  </si>
  <si>
    <t>108동</t>
  </si>
  <si>
    <t>17/33</t>
  </si>
  <si>
    <t>113B</t>
  </si>
  <si>
    <t>108동 2502호</t>
  </si>
  <si>
    <t>25/33</t>
  </si>
  <si>
    <t>8억2,000</t>
  </si>
  <si>
    <t>7억8,500</t>
  </si>
  <si>
    <t>4억9,000</t>
  </si>
  <si>
    <t>120동</t>
  </si>
  <si>
    <t>27/33</t>
  </si>
  <si>
    <t>행복래미안공인중개사사무소</t>
  </si>
  <si>
    <t>031-348-8949</t>
  </si>
  <si>
    <t>010-8631-3982</t>
  </si>
  <si>
    <t>경기도 군포시 산본동 1240 146동 2103호</t>
  </si>
  <si>
    <t>114A</t>
  </si>
  <si>
    <t>125동 1702호</t>
  </si>
  <si>
    <t>중</t>
  </si>
  <si>
    <t>중/33</t>
  </si>
  <si>
    <t>7억4,000</t>
  </si>
  <si>
    <t>4억7,500</t>
  </si>
  <si>
    <t>106동</t>
  </si>
  <si>
    <t>031-395-3000</t>
  </si>
  <si>
    <t>010-4250-7735</t>
  </si>
  <si>
    <t>경기도 군포시 산본동 1240 래미안 하이어스 아파트상가 145동 1117호</t>
  </si>
  <si>
    <t>142A</t>
  </si>
  <si>
    <t>124동 902호</t>
  </si>
  <si>
    <t>9억</t>
  </si>
  <si>
    <t>5억6,000</t>
  </si>
  <si>
    <t>107동</t>
  </si>
  <si>
    <t>28/34</t>
  </si>
  <si>
    <t>143B</t>
  </si>
  <si>
    <t>107동 2401호</t>
  </si>
  <si>
    <t>24/34</t>
  </si>
  <si>
    <t>8억6,000</t>
  </si>
  <si>
    <t>118동 2001호</t>
  </si>
  <si>
    <t>20/32</t>
  </si>
  <si>
    <t>11억</t>
  </si>
  <si>
    <t>9억9,000</t>
  </si>
  <si>
    <t>129동</t>
  </si>
  <si>
    <t>고/24</t>
  </si>
  <si>
    <t>180B</t>
  </si>
  <si>
    <t>122동 2204호</t>
  </si>
  <si>
    <t>22/32</t>
  </si>
  <si>
    <t>9억8,000</t>
  </si>
  <si>
    <t>6억3,000</t>
  </si>
  <si>
    <t>101동</t>
  </si>
  <si>
    <t>23/34</t>
  </si>
  <si>
    <t>180A</t>
  </si>
  <si>
    <t>122동 1902호</t>
  </si>
  <si>
    <t>19/32</t>
  </si>
  <si>
    <t>11억5,000</t>
  </si>
  <si>
    <t>10억5,000</t>
  </si>
  <si>
    <t>2/34</t>
  </si>
  <si>
    <t>래미안알파공인중개사</t>
  </si>
  <si>
    <t>031-393-2244</t>
  </si>
  <si>
    <t>010-6396-1177</t>
  </si>
  <si>
    <t>경기도 군포시 산본동 1240 래미안 하이어스 아파트상가 147동 3107호</t>
  </si>
  <si>
    <t>102동 1901호</t>
  </si>
  <si>
    <t>19/30</t>
  </si>
  <si>
    <t>12억</t>
  </si>
  <si>
    <t>11억2,000</t>
  </si>
  <si>
    <t>102동</t>
  </si>
  <si>
    <t>중/30</t>
  </si>
  <si>
    <t>삼성공인중개사사무소</t>
  </si>
  <si>
    <t>031-395-7777</t>
  </si>
  <si>
    <t>010-7528-2215</t>
  </si>
  <si>
    <t>경기도 군포시 산본동 1240 래미안하이어스 상가 145동 1109호</t>
  </si>
  <si>
    <t>매화주공14단지</t>
  </si>
  <si>
    <t>68A</t>
  </si>
  <si>
    <t>1404동 1101호</t>
  </si>
  <si>
    <t>1억4,000</t>
  </si>
  <si>
    <t>1405동</t>
  </si>
  <si>
    <t>70B</t>
  </si>
  <si>
    <t>1403동 1202호</t>
  </si>
  <si>
    <t>1억5,000</t>
  </si>
  <si>
    <t>1403동</t>
  </si>
  <si>
    <t>14/20</t>
  </si>
  <si>
    <t>삼호부동산</t>
  </si>
  <si>
    <t>031-446-6200</t>
  </si>
  <si>
    <t>010-2927-6200</t>
  </si>
  <si>
    <t>경기 안양시 만안구 안양8동 377-1 삼호수정아파트상가101호</t>
  </si>
  <si>
    <t>묘향롯데</t>
  </si>
  <si>
    <t>933동 901호</t>
  </si>
  <si>
    <t>933동</t>
  </si>
  <si>
    <t>942동 1102호</t>
  </si>
  <si>
    <t>4억9,800</t>
  </si>
  <si>
    <t>938동</t>
  </si>
  <si>
    <t>17/22</t>
  </si>
  <si>
    <t>941동 401호</t>
  </si>
  <si>
    <t>5억2,000</t>
  </si>
  <si>
    <t>4억3,000</t>
  </si>
  <si>
    <t>937동</t>
  </si>
  <si>
    <t>백두마을태극공인중개사사무소</t>
  </si>
  <si>
    <t>031-396-4242</t>
  </si>
  <si>
    <t>010-6355-9827</t>
  </si>
  <si>
    <t>경기도 군포시 산본동 1119-3 백두아파트 상가</t>
  </si>
  <si>
    <t>935동 1502호</t>
  </si>
  <si>
    <t>15/22</t>
  </si>
  <si>
    <t>5억5,000</t>
  </si>
  <si>
    <t>묘향공인중개사사무소</t>
  </si>
  <si>
    <t>031-393-1003</t>
  </si>
  <si>
    <t>010-5176-6784</t>
  </si>
  <si>
    <t>경기도 군포시 산본동 1148 묘향롯데아파트상가 102호</t>
  </si>
  <si>
    <t>3억8,000</t>
  </si>
  <si>
    <t>22/22</t>
  </si>
  <si>
    <t>[매매]중층매물없음, [전세]매물없음</t>
  </si>
  <si>
    <t>백두극동</t>
  </si>
  <si>
    <t>967동 1301호</t>
  </si>
  <si>
    <t>969동</t>
  </si>
  <si>
    <t>966동 703호</t>
  </si>
  <si>
    <t>5억8,000</t>
  </si>
  <si>
    <t>968동</t>
  </si>
  <si>
    <t>961동 2401호</t>
  </si>
  <si>
    <t>24/25</t>
  </si>
  <si>
    <t>백합</t>
  </si>
  <si>
    <t>1123동 1002호</t>
  </si>
  <si>
    <t>2019년03월 이후</t>
  </si>
  <si>
    <t>1126동</t>
  </si>
  <si>
    <t>LG백합 공인중개사</t>
  </si>
  <si>
    <t>031-397-9300</t>
  </si>
  <si>
    <t>010-7329-3749</t>
  </si>
  <si>
    <t>경기 군포시 산본동 1063번지 lg백합상가 103호</t>
  </si>
  <si>
    <t>1124동 1501호</t>
  </si>
  <si>
    <t>15/23</t>
  </si>
  <si>
    <t>1125동</t>
  </si>
  <si>
    <t>산본e-편한세상2차</t>
  </si>
  <si>
    <t>80B</t>
  </si>
  <si>
    <t>103동 1904호</t>
  </si>
  <si>
    <t>19/27</t>
  </si>
  <si>
    <t>103동</t>
  </si>
  <si>
    <t>17/27</t>
  </si>
  <si>
    <t>강남대림공인중개사사무소</t>
  </si>
  <si>
    <t>031-393-6000</t>
  </si>
  <si>
    <t>010-9039-5488</t>
  </si>
  <si>
    <t>경기 군포시 산본동 310-2</t>
  </si>
  <si>
    <t>101동 403호</t>
  </si>
  <si>
    <t>5억4,000</t>
  </si>
  <si>
    <t>16/19</t>
  </si>
  <si>
    <t>부동산랜드뉴타운공인중개사사무소</t>
  </si>
  <si>
    <t>031-395-8989</t>
  </si>
  <si>
    <t>010-8414-2414</t>
  </si>
  <si>
    <t>경기 군포시 산본동 224-2</t>
  </si>
  <si>
    <t>109A</t>
  </si>
  <si>
    <t>109B</t>
  </si>
  <si>
    <t>106동 1703호</t>
  </si>
  <si>
    <t>17/25</t>
  </si>
  <si>
    <t>6억6,000</t>
  </si>
  <si>
    <t>127A</t>
  </si>
  <si>
    <t>108동 402호</t>
  </si>
  <si>
    <t>6억7,500</t>
  </si>
  <si>
    <t>효자공인중개사사무소</t>
  </si>
  <si>
    <t>031-487-4801</t>
  </si>
  <si>
    <t>010-6315-7402</t>
  </si>
  <si>
    <t>경기도 안산시 단원구 고잔동 701</t>
  </si>
  <si>
    <t>127B</t>
  </si>
  <si>
    <t>109동 1303호</t>
  </si>
  <si>
    <t>13/19</t>
  </si>
  <si>
    <t>6억7,000</t>
  </si>
  <si>
    <t>147A</t>
  </si>
  <si>
    <t>109동 802호</t>
  </si>
  <si>
    <t>7억2,000</t>
  </si>
  <si>
    <t>2020년05월 이후</t>
  </si>
  <si>
    <t>148B</t>
  </si>
  <si>
    <t>산본주공11단지</t>
  </si>
  <si>
    <t>50C</t>
  </si>
  <si>
    <t>1105동 702호</t>
  </si>
  <si>
    <t>2억3,000</t>
  </si>
  <si>
    <t>1억3,500</t>
  </si>
  <si>
    <t>1103동</t>
  </si>
  <si>
    <t>주몽공인중개사사무소</t>
  </si>
  <si>
    <t>031-398-1500</t>
  </si>
  <si>
    <t>010-5261-2274</t>
  </si>
  <si>
    <t>경기도 군포시 산본동 1121 주몽대림 1031동 상가106호</t>
  </si>
  <si>
    <t>52A</t>
  </si>
  <si>
    <t>1106동 1301호</t>
  </si>
  <si>
    <t>13/15</t>
  </si>
  <si>
    <t>1억1,000</t>
  </si>
  <si>
    <t>1105동</t>
  </si>
  <si>
    <t>LG공인중개사사무소</t>
  </si>
  <si>
    <t>031-393-0002</t>
  </si>
  <si>
    <t>010-2277-3002</t>
  </si>
  <si>
    <t>경기 군포시 산본동 1052-2 주공11단지 상가동 104호</t>
  </si>
  <si>
    <t>52B</t>
  </si>
  <si>
    <t>1억1,500</t>
  </si>
  <si>
    <t>57A</t>
  </si>
  <si>
    <t>1101동 708호</t>
  </si>
  <si>
    <t>2억4,000</t>
  </si>
  <si>
    <t>1101동</t>
  </si>
  <si>
    <t>전원공인중개사사무소</t>
  </si>
  <si>
    <t>032-681-4466</t>
  </si>
  <si>
    <t>010-7192-9989</t>
  </si>
  <si>
    <t>경기도 부천시 오정구 작동 341-10</t>
  </si>
  <si>
    <t>57B</t>
  </si>
  <si>
    <t>1102동 904호</t>
  </si>
  <si>
    <t>1104동</t>
  </si>
  <si>
    <t>[매매]중층매물없음, [전세]전세 최고가</t>
  </si>
  <si>
    <t>1101동 810호</t>
  </si>
  <si>
    <t>3억2,000</t>
  </si>
  <si>
    <t>1억7,800</t>
  </si>
  <si>
    <t>미래공인중개사사무소</t>
  </si>
  <si>
    <t>031-395-6000</t>
  </si>
  <si>
    <t>010-2958-1649</t>
  </si>
  <si>
    <t>경기도 군포시 산본동 1052-2 주공 11단지 아파트 상가 107호</t>
  </si>
  <si>
    <t>1102동 1203호</t>
  </si>
  <si>
    <t>3억4,000</t>
  </si>
  <si>
    <t>3억1,500</t>
  </si>
  <si>
    <t>1102동</t>
  </si>
  <si>
    <t>1111동 1102호</t>
  </si>
  <si>
    <t>2019년07월 이후</t>
  </si>
  <si>
    <t>1107동</t>
  </si>
  <si>
    <t>삼성</t>
  </si>
  <si>
    <t>9동</t>
  </si>
  <si>
    <t>5동</t>
  </si>
  <si>
    <t>설악주공8단지</t>
  </si>
  <si>
    <t>855동 805호</t>
  </si>
  <si>
    <t>1억8,300</t>
  </si>
  <si>
    <t>855동</t>
  </si>
  <si>
    <t>설악공인중개사사무소</t>
  </si>
  <si>
    <t>031-397-5800</t>
  </si>
  <si>
    <t>010-9008-3278</t>
  </si>
  <si>
    <t>경기 군포시 산본동 1151-12 설악8단지정문 설악상가102호</t>
  </si>
  <si>
    <t>852동 401호</t>
  </si>
  <si>
    <t>1억2,500</t>
  </si>
  <si>
    <t>853동</t>
  </si>
  <si>
    <t>중앙 공인중개사</t>
  </si>
  <si>
    <t>031-391-5500</t>
  </si>
  <si>
    <t>010-5691-5400</t>
  </si>
  <si>
    <t>경기도 군포시 산본동 1151-9 설악분산상가 102</t>
  </si>
  <si>
    <t>856동 1005호</t>
  </si>
  <si>
    <t>857동</t>
  </si>
  <si>
    <t>16/21</t>
  </si>
  <si>
    <t>세종주공6단지</t>
  </si>
  <si>
    <t>643동 1301호</t>
  </si>
  <si>
    <t>2019년10월 이후</t>
  </si>
  <si>
    <t>647동</t>
  </si>
  <si>
    <t>14/15</t>
  </si>
  <si>
    <t>651동 903호</t>
  </si>
  <si>
    <t>649동</t>
  </si>
  <si>
    <t>열린공인중개사사무소</t>
  </si>
  <si>
    <t>031-398-1133</t>
  </si>
  <si>
    <t>010-2322-7355</t>
  </si>
  <si>
    <t>경기도 군포시 금정동 874-1 역사상가 103호</t>
  </si>
  <si>
    <t>633동 1503호</t>
  </si>
  <si>
    <t>중/25</t>
  </si>
  <si>
    <t>637동</t>
  </si>
  <si>
    <t>031-395-2345</t>
  </si>
  <si>
    <t>010-5433-1874</t>
  </si>
  <si>
    <t>경기도 군포시 산본동 1145-2 세종아파트 종합상가 108호</t>
  </si>
  <si>
    <t>솔거대림</t>
  </si>
  <si>
    <t>721동 401호</t>
  </si>
  <si>
    <t>723동</t>
  </si>
  <si>
    <t>7단지대림공인중개사사무소</t>
  </si>
  <si>
    <t>031-392-5000</t>
  </si>
  <si>
    <t>010-8725-2769</t>
  </si>
  <si>
    <t>경기 군포시 산본동 1146 솔거대림아파트상가 112호</t>
  </si>
  <si>
    <t>734동 604호</t>
  </si>
  <si>
    <t>730동</t>
  </si>
  <si>
    <t>735동 1302호</t>
  </si>
  <si>
    <t>13/25</t>
  </si>
  <si>
    <t>6억9,000</t>
  </si>
  <si>
    <t>733동</t>
  </si>
  <si>
    <t>727동</t>
  </si>
  <si>
    <t>신안모란</t>
  </si>
  <si>
    <t>1157동 1107호</t>
  </si>
  <si>
    <t>3억500</t>
  </si>
  <si>
    <t>1156동</t>
  </si>
  <si>
    <t>19/22</t>
  </si>
  <si>
    <t>신안공인중개사사무소</t>
  </si>
  <si>
    <t>031-396-3400</t>
  </si>
  <si>
    <t>010-6393-0523</t>
  </si>
  <si>
    <t>경기 군포시 산본동 1065-4 신안상가1층 29호</t>
  </si>
  <si>
    <t>1154동 502호</t>
  </si>
  <si>
    <t>4억1,500</t>
  </si>
  <si>
    <t>2018년12월 이후</t>
  </si>
  <si>
    <t>1151동</t>
  </si>
  <si>
    <t>반석공인중개사사무소</t>
  </si>
  <si>
    <t>031-395-5445</t>
  </si>
  <si>
    <t>010-6297-4143</t>
  </si>
  <si>
    <t>경기도 군포시 산본동 1091-1 목련아파트분산상가동 103</t>
  </si>
  <si>
    <t>우륵주공7단지</t>
  </si>
  <si>
    <t>704동 506호</t>
  </si>
  <si>
    <t>2억7,800</t>
  </si>
  <si>
    <t>713동</t>
  </si>
  <si>
    <t>수지공인중개사</t>
  </si>
  <si>
    <t>031-392-9090</t>
  </si>
  <si>
    <t>010-5383-8099</t>
  </si>
  <si>
    <t>경기 군포시 산본동 1146-4 우륵종합상가 109호</t>
  </si>
  <si>
    <t>705동</t>
  </si>
  <si>
    <t>707동 603호</t>
  </si>
  <si>
    <t>2억7,500</t>
  </si>
  <si>
    <t>707동</t>
  </si>
  <si>
    <t>20/25</t>
  </si>
  <si>
    <t>708동</t>
  </si>
  <si>
    <t>우방목련</t>
  </si>
  <si>
    <t>1237동 1405호</t>
  </si>
  <si>
    <t>14/19</t>
  </si>
  <si>
    <t>3억8,900</t>
  </si>
  <si>
    <t>1237동</t>
  </si>
  <si>
    <t>우방공인중개사사무소</t>
  </si>
  <si>
    <t>031-396-7373</t>
  </si>
  <si>
    <t>010-5339-2529</t>
  </si>
  <si>
    <t>경기 군포시 산본동1091-1 목련우방분산상가 104호</t>
  </si>
  <si>
    <t>1236동 1401호</t>
  </si>
  <si>
    <t>4억5,500</t>
  </si>
  <si>
    <t>2020년09월 이후</t>
  </si>
  <si>
    <t>1233동</t>
  </si>
  <si>
    <t>한국공인중개사사무소</t>
  </si>
  <si>
    <t>031-398-0770</t>
  </si>
  <si>
    <t>010-8138-6000</t>
  </si>
  <si>
    <t>경기도 군포시 산본동 1091-1 목련한국공영아파트상가 106호</t>
  </si>
  <si>
    <t>을지삼익,한일</t>
  </si>
  <si>
    <t>625동 701호</t>
  </si>
  <si>
    <t>북동향</t>
  </si>
  <si>
    <t>624동</t>
  </si>
  <si>
    <t>성진공인중개사사무소</t>
  </si>
  <si>
    <t>031-396-3300</t>
  </si>
  <si>
    <t>010-2240-7129</t>
  </si>
  <si>
    <t>경기도 군포시 산본동 1145-14 을지아파트상가117</t>
  </si>
  <si>
    <t>612동 404호</t>
  </si>
  <si>
    <t>611동</t>
  </si>
  <si>
    <t>을지공인중개사</t>
  </si>
  <si>
    <t>031-391-5000</t>
  </si>
  <si>
    <t>010-8593-5121</t>
  </si>
  <si>
    <t>경기도 군포시 산본동 1145-14 상가동 118호</t>
  </si>
  <si>
    <t>621동 1101호</t>
  </si>
  <si>
    <t>623동</t>
  </si>
  <si>
    <t>616동 402호</t>
  </si>
  <si>
    <t>6개월이내</t>
  </si>
  <si>
    <t>616동</t>
  </si>
  <si>
    <t>621동 1603호</t>
  </si>
  <si>
    <t>16/25</t>
  </si>
  <si>
    <t>장미</t>
  </si>
  <si>
    <t>122B</t>
  </si>
  <si>
    <t>1141동 804호</t>
  </si>
  <si>
    <t>1142동</t>
  </si>
  <si>
    <t>15/16</t>
  </si>
  <si>
    <t>새하늘공인중개사사무소</t>
  </si>
  <si>
    <t>031-392-2244</t>
  </si>
  <si>
    <t>010-9466-5567</t>
  </si>
  <si>
    <t>경기도 군포시 산본동 1092 상가B동 104호</t>
  </si>
  <si>
    <t>122A</t>
  </si>
  <si>
    <t>1137동 901호</t>
  </si>
  <si>
    <t>1135동</t>
  </si>
  <si>
    <t>031-392-3838</t>
  </si>
  <si>
    <t>010-6431-8545</t>
  </si>
  <si>
    <t>경기 군포시 산본동 1092번지 장미아파트상가 A동 101호</t>
  </si>
  <si>
    <t>1136동</t>
  </si>
  <si>
    <t>주몽마을대림</t>
  </si>
  <si>
    <t>82A</t>
  </si>
  <si>
    <t>1021동 401호</t>
  </si>
  <si>
    <t>대림공인중개사사무소</t>
  </si>
  <si>
    <t>031-392-5001</t>
  </si>
  <si>
    <t>010-4670-4993</t>
  </si>
  <si>
    <t>경기 군포시 산본동 1121 주몽대림아파트상가 1031동 107호</t>
  </si>
  <si>
    <t>82B</t>
  </si>
  <si>
    <t>112A</t>
  </si>
  <si>
    <t>1025동 803호</t>
  </si>
  <si>
    <t>6억3,500</t>
  </si>
  <si>
    <t>6억1,500</t>
  </si>
  <si>
    <t>1029동</t>
  </si>
  <si>
    <t>주몽주공10단지</t>
  </si>
  <si>
    <t>1001동</t>
  </si>
  <si>
    <t>1001동 1003호</t>
  </si>
  <si>
    <t>부동산랜드공인중개사사무소</t>
  </si>
  <si>
    <t>031-398-7000</t>
  </si>
  <si>
    <t>010-7310-4381</t>
  </si>
  <si>
    <t>경기 군포시 산본동 1120-6 주몽아파트 상가 102호</t>
  </si>
  <si>
    <t>1003동 1404호</t>
  </si>
  <si>
    <t>14/25</t>
  </si>
  <si>
    <t>1003동</t>
  </si>
  <si>
    <t>18/25</t>
  </si>
  <si>
    <t>이마트공인중개사사무소</t>
  </si>
  <si>
    <t>031-396-5588</t>
  </si>
  <si>
    <t>010-6476-6890</t>
  </si>
  <si>
    <t>경기도 군포시 산본동 1121 1031동상가108호</t>
  </si>
  <si>
    <t>67B</t>
  </si>
  <si>
    <t>1017동 403호</t>
  </si>
  <si>
    <t>1017동</t>
  </si>
  <si>
    <t>산본21세기 공인중개사</t>
  </si>
  <si>
    <t>031-391-6644</t>
  </si>
  <si>
    <t>010-7711-7777</t>
  </si>
  <si>
    <t>경기도 군포시 금정동 850-5 106호(금정동,주공1단지상가)</t>
  </si>
  <si>
    <t>70A</t>
  </si>
  <si>
    <t>1017동 401호</t>
  </si>
  <si>
    <t>2억8,700</t>
  </si>
  <si>
    <t>2억4,600</t>
  </si>
  <si>
    <t>2019년04월 이후</t>
  </si>
  <si>
    <t>1004동</t>
  </si>
  <si>
    <t>한라주공4단지1차</t>
  </si>
  <si>
    <t>402동 702호</t>
  </si>
  <si>
    <t>401동</t>
  </si>
  <si>
    <t>409동</t>
  </si>
  <si>
    <t>410동</t>
  </si>
  <si>
    <t>406동 1107호</t>
  </si>
  <si>
    <t>2억8,000</t>
  </si>
  <si>
    <t>2020년10월 이후</t>
  </si>
  <si>
    <t>406동</t>
  </si>
  <si>
    <t>엘리트 공인중개사사무소</t>
  </si>
  <si>
    <t>031-395-6565</t>
  </si>
  <si>
    <t>010-7270-8283</t>
  </si>
  <si>
    <t>경기도 군포시 산본동 1156-8 주공4단지 상가 가동 101-1호</t>
  </si>
  <si>
    <t>86A</t>
  </si>
  <si>
    <t>408동 802호</t>
  </si>
  <si>
    <t>한라공인중개사사무소</t>
  </si>
  <si>
    <t>031-394-0020</t>
  </si>
  <si>
    <t>010-2264-7143</t>
  </si>
  <si>
    <t>경기도 군포시 산본동 1156-8</t>
  </si>
  <si>
    <t>88B</t>
  </si>
  <si>
    <t>408동</t>
  </si>
  <si>
    <t>한라주공4단지2차</t>
  </si>
  <si>
    <t>416동 2302호</t>
  </si>
  <si>
    <t>23/25</t>
  </si>
  <si>
    <t>1억6,900</t>
  </si>
  <si>
    <t>415동</t>
  </si>
  <si>
    <t>신한라공인중개사사무소</t>
  </si>
  <si>
    <t>031-395-2600</t>
  </si>
  <si>
    <t>010-7363-9999</t>
  </si>
  <si>
    <t>경기 군포시 산본동 1156-15 4단지 분산상가 101호</t>
  </si>
  <si>
    <t>414동 1403호</t>
  </si>
  <si>
    <t>복합식</t>
  </si>
  <si>
    <t>신공인중개사사무소</t>
  </si>
  <si>
    <t>031-394-7788</t>
  </si>
  <si>
    <t>010-6738-8535</t>
  </si>
  <si>
    <t>경기도 군포시 부곡동 1215-5 101호</t>
  </si>
  <si>
    <t>84B</t>
  </si>
  <si>
    <t>423동 602호</t>
  </si>
  <si>
    <t>2억7,000</t>
  </si>
  <si>
    <t>414동</t>
  </si>
  <si>
    <t>85A</t>
  </si>
  <si>
    <t>423동 604호</t>
  </si>
  <si>
    <t>2억7,200</t>
  </si>
  <si>
    <t>420동</t>
  </si>
  <si>
    <t>굿모닝한라공인중개사사무소</t>
  </si>
  <si>
    <t>031-396-4080</t>
  </si>
  <si>
    <t>010-6526-3578</t>
  </si>
  <si>
    <t>경기도 군포시 산본동 1156-25 한라2차아파트종합상가103호</t>
  </si>
  <si>
    <t>86C</t>
  </si>
  <si>
    <t>417동 1204호</t>
  </si>
  <si>
    <t>한양목련</t>
  </si>
  <si>
    <t>99A</t>
  </si>
  <si>
    <t>99B</t>
  </si>
  <si>
    <t>103B</t>
  </si>
  <si>
    <t>107A</t>
  </si>
  <si>
    <t>3억5,500</t>
  </si>
  <si>
    <t>1214동</t>
  </si>
  <si>
    <t>118A</t>
  </si>
  <si>
    <t>1206동 1801호</t>
  </si>
  <si>
    <t>18/24</t>
  </si>
  <si>
    <t>목련공인중개사사무소</t>
  </si>
  <si>
    <t>031-395-2000</t>
  </si>
  <si>
    <t>010-5299-0374</t>
  </si>
  <si>
    <t>경기도 군포시 산본동 1091 한양목련아파트분산상가 108호</t>
  </si>
  <si>
    <t>118B</t>
  </si>
  <si>
    <t>153C</t>
  </si>
  <si>
    <t>1212동 1401호</t>
  </si>
  <si>
    <t>14/21</t>
  </si>
  <si>
    <t>1208동</t>
  </si>
  <si>
    <t>153A</t>
  </si>
  <si>
    <t>1208동 1501호</t>
  </si>
  <si>
    <t>15/25</t>
  </si>
  <si>
    <t>5억3,500</t>
  </si>
  <si>
    <t>1210동</t>
  </si>
  <si>
    <t>153B</t>
  </si>
  <si>
    <t>154D</t>
  </si>
  <si>
    <t>180C</t>
  </si>
  <si>
    <t>1223동 1901호</t>
  </si>
  <si>
    <t>1224동</t>
  </si>
  <si>
    <t>181A</t>
  </si>
  <si>
    <t>1223동 402호</t>
  </si>
  <si>
    <t>181B</t>
  </si>
  <si>
    <t>190A</t>
  </si>
  <si>
    <t>192C</t>
  </si>
  <si>
    <t>1203동</t>
  </si>
  <si>
    <t>213A</t>
  </si>
  <si>
    <t>1203동 601호</t>
  </si>
  <si>
    <t>213C</t>
  </si>
  <si>
    <t>1204동 1202호</t>
  </si>
  <si>
    <t>1204동</t>
  </si>
  <si>
    <t>한양백두</t>
  </si>
  <si>
    <t>107B</t>
  </si>
  <si>
    <t>981동 1705호</t>
  </si>
  <si>
    <t>17/21</t>
  </si>
  <si>
    <t>990동</t>
  </si>
  <si>
    <t>031-395-9700</t>
  </si>
  <si>
    <t>010-6259-0827</t>
  </si>
  <si>
    <t>경기 군포시 산본동 1119 한양백두상가 102호</t>
  </si>
  <si>
    <t>981동</t>
  </si>
  <si>
    <t>996동 1502호</t>
  </si>
  <si>
    <t>15/21</t>
  </si>
  <si>
    <t>5억7,000</t>
  </si>
  <si>
    <t>994동</t>
  </si>
  <si>
    <t>181C</t>
  </si>
  <si>
    <t>한양수리</t>
  </si>
  <si>
    <t>100A</t>
  </si>
  <si>
    <t>100B</t>
  </si>
  <si>
    <t>103A</t>
  </si>
  <si>
    <t>823동 503호</t>
  </si>
  <si>
    <t>5억2,500</t>
  </si>
  <si>
    <t>804동</t>
  </si>
  <si>
    <t>031-394-8855</t>
  </si>
  <si>
    <t>010-6270-7177</t>
  </si>
  <si>
    <t>경기 군포시 산본동 1151-5 한양상가 101호</t>
  </si>
  <si>
    <t>822동 801호</t>
  </si>
  <si>
    <t>4억6,000</t>
  </si>
  <si>
    <t>822동</t>
  </si>
  <si>
    <t>808동</t>
  </si>
  <si>
    <t>154C</t>
  </si>
  <si>
    <t>812동 1102호</t>
  </si>
  <si>
    <t>812동</t>
  </si>
  <si>
    <t>25/25</t>
  </si>
  <si>
    <t>010-2833-6409</t>
  </si>
  <si>
    <t>154A</t>
  </si>
  <si>
    <t>814동 802호</t>
  </si>
  <si>
    <t>154B</t>
  </si>
  <si>
    <t>802동 1302호</t>
  </si>
  <si>
    <t>813동</t>
  </si>
  <si>
    <t>802동 1301호</t>
  </si>
  <si>
    <t>4억1,000</t>
  </si>
  <si>
    <t>809동</t>
  </si>
  <si>
    <t>191C</t>
  </si>
  <si>
    <t>192A</t>
  </si>
  <si>
    <t>214A</t>
  </si>
  <si>
    <t>806동 602호</t>
  </si>
  <si>
    <t>6억1,000</t>
  </si>
  <si>
    <t>2019년01월 이후</t>
  </si>
  <si>
    <t>214C</t>
  </si>
  <si>
    <t>807동 1201호</t>
  </si>
  <si>
    <t>6억2,000</t>
  </si>
  <si>
    <t>데이터 기본정보</t>
    <phoneticPr fontId="2" type="noConversion"/>
  </si>
  <si>
    <t>"9/15"</t>
  </si>
  <si>
    <t>"4/15"</t>
  </si>
  <si>
    <t>"12/20"</t>
  </si>
  <si>
    <t>"13/20"</t>
  </si>
  <si>
    <t>"9/20"</t>
  </si>
  <si>
    <t>"8/20"</t>
  </si>
  <si>
    <t>"10/20"</t>
  </si>
  <si>
    <t>"15/20"</t>
  </si>
  <si>
    <t>"8/15"</t>
  </si>
  <si>
    <t>"19/25"</t>
  </si>
  <si>
    <t>"21/25"</t>
  </si>
  <si>
    <t>"7/15"</t>
  </si>
  <si>
    <t>"10/15"</t>
  </si>
  <si>
    <t>"3/25"</t>
  </si>
  <si>
    <t>"5/20"</t>
  </si>
  <si>
    <t>"5/15"</t>
  </si>
  <si>
    <t>"7/20"</t>
  </si>
  <si>
    <t>"6/20"</t>
  </si>
  <si>
    <t>"12/15"</t>
  </si>
  <si>
    <t>"4/16"</t>
  </si>
  <si>
    <t>"12/25"</t>
  </si>
  <si>
    <t>"고/24"</t>
  </si>
  <si>
    <t>"11/15"</t>
  </si>
  <si>
    <t>"14/20"</t>
  </si>
  <si>
    <t>"9/22"</t>
  </si>
  <si>
    <t>"11/20"</t>
  </si>
  <si>
    <t>"17/22"</t>
  </si>
  <si>
    <t>"4/20"</t>
  </si>
  <si>
    <t>"15/22"</t>
  </si>
  <si>
    <t>"3/15"</t>
  </si>
  <si>
    <t>"24/25"</t>
  </si>
  <si>
    <t>"10/23"</t>
  </si>
  <si>
    <t>"10/18"</t>
  </si>
  <si>
    <t>"3/18"</t>
  </si>
  <si>
    <t>"4/19"</t>
  </si>
  <si>
    <t>"5/25"</t>
  </si>
  <si>
    <t>"17/25"</t>
  </si>
  <si>
    <t>"13/19"</t>
  </si>
  <si>
    <t>"8/19"</t>
  </si>
  <si>
    <t>"13/15"</t>
  </si>
  <si>
    <t>"2/15"</t>
  </si>
  <si>
    <t>"8/21"</t>
  </si>
  <si>
    <t>"16/21"</t>
  </si>
  <si>
    <t>"14/15"</t>
  </si>
  <si>
    <t>"중/25"</t>
  </si>
  <si>
    <t>"4/25"</t>
  </si>
  <si>
    <t>"13/25"</t>
  </si>
  <si>
    <t>"6/25"</t>
  </si>
  <si>
    <t>"11/25"</t>
  </si>
  <si>
    <t>"12/19"</t>
  </si>
  <si>
    <t>"16/25"</t>
  </si>
  <si>
    <t>"15/16"</t>
  </si>
  <si>
    <t>"14/25"</t>
  </si>
  <si>
    <t>"18/25"</t>
  </si>
  <si>
    <t>"23/25"</t>
  </si>
  <si>
    <t>"14/21"</t>
  </si>
  <si>
    <t>"15/25"</t>
  </si>
  <si>
    <t>"10/24"</t>
  </si>
  <si>
    <t>"4/22"</t>
  </si>
  <si>
    <t>"6/15"</t>
  </si>
  <si>
    <t>"9/21"</t>
  </si>
  <si>
    <t>"8/25"</t>
  </si>
  <si>
    <t>"25/25"</t>
  </si>
  <si>
    <t>지역</t>
    <phoneticPr fontId="2" type="noConversion"/>
  </si>
  <si>
    <t>입주연도</t>
    <phoneticPr fontId="2" type="noConversion"/>
  </si>
  <si>
    <t>단지세대수</t>
    <phoneticPr fontId="2" type="noConversion"/>
  </si>
  <si>
    <t>면적별 정보</t>
    <phoneticPr fontId="2" type="noConversion"/>
  </si>
  <si>
    <t>단지정보</t>
    <phoneticPr fontId="2" type="noConversion"/>
  </si>
  <si>
    <t>매매 정보</t>
    <phoneticPr fontId="2" type="noConversion"/>
  </si>
  <si>
    <t>동호수</t>
    <phoneticPr fontId="2" type="noConversion"/>
  </si>
  <si>
    <t>월부시세가</t>
    <phoneticPr fontId="2" type="noConversion"/>
  </si>
  <si>
    <t>층</t>
    <phoneticPr fontId="2" type="noConversion"/>
  </si>
  <si>
    <t>구조</t>
    <phoneticPr fontId="2" type="noConversion"/>
  </si>
  <si>
    <t xml:space="preserve">투자 </t>
    <phoneticPr fontId="2" type="noConversion"/>
  </si>
  <si>
    <t>전세최고가</t>
    <phoneticPr fontId="2" type="noConversion"/>
  </si>
  <si>
    <t>방/욕실</t>
    <phoneticPr fontId="2" type="noConversion"/>
  </si>
  <si>
    <t>공급평</t>
    <phoneticPr fontId="2" type="noConversion"/>
  </si>
  <si>
    <t>단지 
매매개수</t>
    <phoneticPr fontId="2" type="noConversion"/>
  </si>
  <si>
    <t>단지 
매매비율</t>
    <phoneticPr fontId="2" type="noConversion"/>
  </si>
  <si>
    <t>단지 
전세개수</t>
    <phoneticPr fontId="2" type="noConversion"/>
  </si>
  <si>
    <t>단지 
전세비율</t>
    <phoneticPr fontId="2" type="noConversion"/>
  </si>
  <si>
    <t>세대당 
주차대수</t>
    <phoneticPr fontId="2" type="noConversion"/>
  </si>
  <si>
    <t>면적별 
타입</t>
    <phoneticPr fontId="2" type="noConversion"/>
  </si>
  <si>
    <t>공급 
(m2)</t>
    <phoneticPr fontId="2" type="noConversion"/>
  </si>
  <si>
    <t>공급 
(평)</t>
    <phoneticPr fontId="2" type="noConversion"/>
  </si>
  <si>
    <t>전용 
(m2)</t>
    <phoneticPr fontId="2" type="noConversion"/>
  </si>
  <si>
    <t>전용 
(평)</t>
    <phoneticPr fontId="2" type="noConversion"/>
  </si>
  <si>
    <t>면적별 
세대수</t>
    <phoneticPr fontId="2" type="noConversion"/>
  </si>
  <si>
    <t>면적별 
매매개수</t>
    <phoneticPr fontId="2" type="noConversion"/>
  </si>
  <si>
    <t>면적별 
매매비율</t>
    <phoneticPr fontId="2" type="noConversion"/>
  </si>
  <si>
    <t>면적별 
전세개수</t>
    <phoneticPr fontId="2" type="noConversion"/>
  </si>
  <si>
    <t>면적별 
전세비율</t>
    <phoneticPr fontId="2" type="noConversion"/>
  </si>
  <si>
    <t>월부 
시세가</t>
    <phoneticPr fontId="2" type="noConversion"/>
  </si>
  <si>
    <t>매매 
최저가</t>
    <phoneticPr fontId="2" type="noConversion"/>
  </si>
  <si>
    <t>매매 
최고가</t>
    <phoneticPr fontId="2" type="noConversion"/>
  </si>
  <si>
    <t>전세 
최고가</t>
    <phoneticPr fontId="2" type="noConversion"/>
  </si>
  <si>
    <t>전세 
최저가</t>
    <phoneticPr fontId="2" type="noConversion"/>
  </si>
  <si>
    <t>전세 
가율</t>
    <phoneticPr fontId="2" type="noConversion"/>
  </si>
  <si>
    <t>매매 
평단가</t>
    <phoneticPr fontId="2" type="noConversion"/>
  </si>
  <si>
    <t>부동산 주소</t>
    <phoneticPr fontId="2" type="noConversion"/>
  </si>
  <si>
    <t>매매 물건 부동산</t>
    <phoneticPr fontId="2" type="noConversion"/>
  </si>
  <si>
    <t>부천시</t>
  </si>
  <si>
    <t>상동</t>
  </si>
  <si>
    <t>꿈동산</t>
  </si>
  <si>
    <t>1905동 802호</t>
  </si>
  <si>
    <t>2019년12월 이후</t>
  </si>
  <si>
    <t>로얄공인중개사사무소</t>
  </si>
  <si>
    <t>032-322-5557</t>
  </si>
  <si>
    <t>010-9093-5052</t>
  </si>
  <si>
    <t>경기도 부천시 원미구 상동 445 꿈동산상가 101호</t>
  </si>
  <si>
    <t>[매매]undefined, [전세]undefined</t>
  </si>
  <si>
    <t>다정한금강KCC</t>
  </si>
  <si>
    <t>2126동 1704호</t>
  </si>
  <si>
    <t>"17/20"</t>
  </si>
  <si>
    <t>2128동</t>
  </si>
  <si>
    <t>"20/26"</t>
  </si>
  <si>
    <t>다정한마을공인중개사사무소</t>
  </si>
  <si>
    <t>032-321-0555</t>
  </si>
  <si>
    <t>010-9525-7514</t>
  </si>
  <si>
    <t>경기도 부천시 상동 500-1</t>
  </si>
  <si>
    <t>다정한삼성래미안</t>
  </si>
  <si>
    <t>2110동 1501호</t>
  </si>
  <si>
    <t>고</t>
  </si>
  <si>
    <t>"고/16"</t>
  </si>
  <si>
    <t>2117동</t>
  </si>
  <si>
    <t>삼성래미안공인중개사사무소</t>
  </si>
  <si>
    <t>032-327-7788</t>
  </si>
  <si>
    <t>010-6737-4433</t>
  </si>
  <si>
    <t>경기도 부천시 원미구 상동 500-4 다정한마을 상가동 108호</t>
  </si>
  <si>
    <t>다정한상동뜨란채</t>
  </si>
  <si>
    <t>2102동 801호</t>
  </si>
  <si>
    <t>2106동</t>
  </si>
  <si>
    <t>"15/15"</t>
  </si>
  <si>
    <t>뜨란채열린공인중개사사무소</t>
  </si>
  <si>
    <t>032-328-0084</t>
  </si>
  <si>
    <t>010-5509-3213</t>
  </si>
  <si>
    <t>경기도 부천시 원미구 상3동 500-1번지 다정한마을상가동 105호</t>
  </si>
  <si>
    <t>다정한쌍용</t>
  </si>
  <si>
    <t>169A</t>
  </si>
  <si>
    <t>171B</t>
  </si>
  <si>
    <t>라일락경남아너스빌</t>
  </si>
  <si>
    <t>2304동 1403호</t>
  </si>
  <si>
    <t>2304동</t>
  </si>
  <si>
    <t>수秀공인중개사</t>
  </si>
  <si>
    <t>032-328-3700</t>
  </si>
  <si>
    <t>010-7283-3100</t>
  </si>
  <si>
    <t>경기도 부천시 원미구 상3동 528-3</t>
  </si>
  <si>
    <t>라일락대우,유림</t>
  </si>
  <si>
    <t>115A</t>
  </si>
  <si>
    <t>2331동 1504호</t>
  </si>
  <si>
    <t>2333동</t>
  </si>
  <si>
    <t>부동산진공인중개사사무소</t>
  </si>
  <si>
    <t>032-328-5800</t>
  </si>
  <si>
    <t>010-9902-9669</t>
  </si>
  <si>
    <t>경기도 부천시 상동 528-1 라일락마을 상가동 105호</t>
  </si>
  <si>
    <t>115B</t>
  </si>
  <si>
    <t>2338동 1001호</t>
  </si>
  <si>
    <t>2338동</t>
  </si>
  <si>
    <t>"22/24"</t>
  </si>
  <si>
    <t>경남공인중개사사무소</t>
  </si>
  <si>
    <t>032-328-0600</t>
  </si>
  <si>
    <t>010-3452-6348</t>
  </si>
  <si>
    <t>경기도 부천시 원미구 상3동 525-1번지 라일락마을아파트상가 105호</t>
  </si>
  <si>
    <t>라일락동양덱스빌</t>
  </si>
  <si>
    <t>2308동 1503호</t>
  </si>
  <si>
    <t>2019년06월 이후</t>
  </si>
  <si>
    <t>2311동</t>
  </si>
  <si>
    <t>"16/16"</t>
  </si>
  <si>
    <t>동양공인중개사사무소</t>
  </si>
  <si>
    <t>032-323-4945</t>
  </si>
  <si>
    <t>010-5185-5501</t>
  </si>
  <si>
    <t>경기 부천시 원미구 상동 525-6 라일락마을 동양덱스빌 단지내상가 105호</t>
  </si>
  <si>
    <t>라일락서해그랑블</t>
  </si>
  <si>
    <t>라일락신성미소지움</t>
  </si>
  <si>
    <t>86B</t>
  </si>
  <si>
    <t>2313동 404호</t>
  </si>
  <si>
    <t>2318동</t>
  </si>
  <si>
    <t>"2/25"</t>
  </si>
  <si>
    <t>신성공인중개사</t>
  </si>
  <si>
    <t>032-322-5666</t>
  </si>
  <si>
    <t>010-6801-2800</t>
  </si>
  <si>
    <t>경기 부천시 원미구 상동 525-3</t>
  </si>
  <si>
    <t>88A</t>
  </si>
  <si>
    <t>2316동 906호</t>
  </si>
  <si>
    <t>2322동</t>
  </si>
  <si>
    <t>"5/16"</t>
  </si>
  <si>
    <t>우성공인중개사사무소</t>
  </si>
  <si>
    <t>032-327-5600</t>
  </si>
  <si>
    <t>010-3718-0700</t>
  </si>
  <si>
    <t>경기도 부천시 상동 523-11 늘푸른상가 103호</t>
  </si>
  <si>
    <t>리파인빌</t>
  </si>
  <si>
    <t>1동 611호</t>
  </si>
  <si>
    <t>북향</t>
  </si>
  <si>
    <t>1동</t>
  </si>
  <si>
    <t>KB부동산공인중개사사무소</t>
  </si>
  <si>
    <t>032-328-8289</t>
  </si>
  <si>
    <t>010-9016-3661</t>
  </si>
  <si>
    <t>경기도 부천시 상동 534-9 모건시티 104호</t>
  </si>
  <si>
    <t>1동 607호</t>
  </si>
  <si>
    <t>박사공인중개사사무소</t>
  </si>
  <si>
    <t>032-327-4900</t>
  </si>
  <si>
    <t>010-8941-1021</t>
  </si>
  <si>
    <t>경기도 부천시 상동 528-1 라일락마을 상가동 111호</t>
  </si>
  <si>
    <t>반달건영</t>
  </si>
  <si>
    <t>1806동 1201호</t>
  </si>
  <si>
    <t>1806동</t>
  </si>
  <si>
    <t>그랜드공인중개사사무소</t>
  </si>
  <si>
    <t>032-321-9977</t>
  </si>
  <si>
    <t>010-2369-5343</t>
  </si>
  <si>
    <t>경기도 부천시 원미구 상1동 397 반달종합상가 105호</t>
  </si>
  <si>
    <t>1805동 1005호</t>
  </si>
  <si>
    <t>"10/19"</t>
  </si>
  <si>
    <t>1802동</t>
  </si>
  <si>
    <t>삼익공인중개사사무소</t>
  </si>
  <si>
    <t>032-322-8949</t>
  </si>
  <si>
    <t>010-2746-0704</t>
  </si>
  <si>
    <t>경기도 부천시 상동 395 삼익상가 103호</t>
  </si>
  <si>
    <t>75A</t>
  </si>
  <si>
    <t>1803동 1304호</t>
  </si>
  <si>
    <t>1803동</t>
  </si>
  <si>
    <t>"3/19"</t>
  </si>
  <si>
    <t>강남공인중개사</t>
  </si>
  <si>
    <t>032-324-5666</t>
  </si>
  <si>
    <t>010-8576-9004</t>
  </si>
  <si>
    <t>경기도 부천시 장말로 96 (상동) 반달마을 상가 102호</t>
  </si>
  <si>
    <t>75B</t>
  </si>
  <si>
    <t>1801동 901호</t>
  </si>
  <si>
    <t>"18/19"</t>
  </si>
  <si>
    <t>믿음1공인중개사사무소</t>
  </si>
  <si>
    <t>032-321-8228</t>
  </si>
  <si>
    <t>010-8871-6763</t>
  </si>
  <si>
    <t>경기도 부천시 상동 399 상가동 103호</t>
  </si>
  <si>
    <t>반달극동</t>
  </si>
  <si>
    <t>1840동 1004호</t>
  </si>
  <si>
    <t>1840동</t>
  </si>
  <si>
    <t>"13/18"</t>
  </si>
  <si>
    <t>032-321-7500</t>
  </si>
  <si>
    <t>010-5657-3235</t>
  </si>
  <si>
    <t>경기도 부천시 상동 399</t>
  </si>
  <si>
    <t>1842동 1408호</t>
  </si>
  <si>
    <t>1843동</t>
  </si>
  <si>
    <t>"4/18"</t>
  </si>
  <si>
    <t>한솔공인중개사사무소</t>
  </si>
  <si>
    <t>032-325-0002</t>
  </si>
  <si>
    <t>010-3319-3823</t>
  </si>
  <si>
    <t>경기도 부천시 원미구 상1동 399번지 반달마을 상가동 112호</t>
  </si>
  <si>
    <t>77A</t>
  </si>
  <si>
    <t>1839동 1502호</t>
  </si>
  <si>
    <t>"15/19"</t>
  </si>
  <si>
    <t>1839동</t>
  </si>
  <si>
    <t>"17/19"</t>
  </si>
  <si>
    <t>우창공인중개사</t>
  </si>
  <si>
    <t>032-326-9220</t>
  </si>
  <si>
    <t>010-4148-5582</t>
  </si>
  <si>
    <t>경기 부천시 원미구 상동 394</t>
  </si>
  <si>
    <t>78B</t>
  </si>
  <si>
    <t>1839동 1505호</t>
  </si>
  <si>
    <t>1838동</t>
  </si>
  <si>
    <t>지성공인중개사사무소</t>
  </si>
  <si>
    <t>032-321-1144</t>
  </si>
  <si>
    <t>010-3290-5345</t>
  </si>
  <si>
    <t>경기도 부천시 상동 395 반달마을 상가동 106호</t>
  </si>
  <si>
    <t>1835동 2304호</t>
  </si>
  <si>
    <t>1835동</t>
  </si>
  <si>
    <t>"저/25"</t>
  </si>
  <si>
    <t>SK공인중개사사무소</t>
  </si>
  <si>
    <t>032-323-5444</t>
  </si>
  <si>
    <t>010-5266-1711</t>
  </si>
  <si>
    <t>경기도 부천시 상동 399 반달마을극동 상가 107호</t>
  </si>
  <si>
    <t>반달동아</t>
  </si>
  <si>
    <t>1811동 1002호</t>
  </si>
  <si>
    <t>"10/16"</t>
  </si>
  <si>
    <t>1811동</t>
  </si>
  <si>
    <t>"14/16"</t>
  </si>
  <si>
    <t>1811동 806호</t>
  </si>
  <si>
    <t>"8/16"</t>
  </si>
  <si>
    <t>1809동</t>
  </si>
  <si>
    <t>76B</t>
  </si>
  <si>
    <t>1816동 701호</t>
  </si>
  <si>
    <t>1813동</t>
  </si>
  <si>
    <t>부자공인중개사사무소</t>
  </si>
  <si>
    <t>032-324-9999</t>
  </si>
  <si>
    <t>010-7337-3481</t>
  </si>
  <si>
    <t>경기도 부천시 상동 400 다모아빌딩 105호</t>
  </si>
  <si>
    <t>1816동 706호</t>
  </si>
  <si>
    <t>1816동</t>
  </si>
  <si>
    <t>반달삼익</t>
  </si>
  <si>
    <t>1826동 601호</t>
  </si>
  <si>
    <t>1825동</t>
  </si>
  <si>
    <t>효성공인중개사사무소</t>
  </si>
  <si>
    <t>032-324-8484</t>
  </si>
  <si>
    <t>010-7475-1960</t>
  </si>
  <si>
    <t>경기도 부천시 상동 527-3 진달래마을 상가동 104호</t>
  </si>
  <si>
    <t>1824동 901호</t>
  </si>
  <si>
    <t>"중/18"</t>
  </si>
  <si>
    <t>1832동</t>
  </si>
  <si>
    <t>청구공인중개사사무소</t>
  </si>
  <si>
    <t>032-323-0089</t>
  </si>
  <si>
    <t>010-3315-5146</t>
  </si>
  <si>
    <t>경기 부천시 원미구 상동 395 반달마을 상가동 105호</t>
  </si>
  <si>
    <t>반달선경</t>
  </si>
  <si>
    <t>1819동 1403호</t>
  </si>
  <si>
    <t>1819동</t>
  </si>
  <si>
    <t>1822동 906호</t>
  </si>
  <si>
    <t>1822동</t>
  </si>
  <si>
    <t>"저/15"</t>
  </si>
  <si>
    <t>탑 공인중개사 사무소</t>
  </si>
  <si>
    <t>032-325-5300</t>
  </si>
  <si>
    <t>010-8101-7469</t>
  </si>
  <si>
    <t>경기 부천시 원미구 상동 400 중동다모아쇼핑타운 102</t>
  </si>
  <si>
    <t>76A</t>
  </si>
  <si>
    <t>1821동 901호</t>
  </si>
  <si>
    <t>1823동</t>
  </si>
  <si>
    <t>77B</t>
  </si>
  <si>
    <t>1819동 1107호</t>
  </si>
  <si>
    <t>"11/16"</t>
  </si>
  <si>
    <t>1818동</t>
  </si>
  <si>
    <t>백송LG,SK</t>
  </si>
  <si>
    <t>2712동 406호</t>
  </si>
  <si>
    <t>2712동</t>
  </si>
  <si>
    <t>LG.SK공인중개사사무소</t>
  </si>
  <si>
    <t>032-325-6444</t>
  </si>
  <si>
    <t>010-4174-9272</t>
  </si>
  <si>
    <t>경기도 부천시 원미구 상동 571-3 백송마을LG.SK아파트 상가동 102호</t>
  </si>
  <si>
    <t>백송동남디아망</t>
  </si>
  <si>
    <t>2721동 604호</t>
  </si>
  <si>
    <t>"6/17"</t>
  </si>
  <si>
    <t>2714동</t>
  </si>
  <si>
    <t>"12/18"</t>
  </si>
  <si>
    <t>삼성공인중개사</t>
  </si>
  <si>
    <t>032-323-8009</t>
  </si>
  <si>
    <t>010-2356-0447</t>
  </si>
  <si>
    <t>경기 부천시 원미구 상동 571-4</t>
  </si>
  <si>
    <t>2718동</t>
  </si>
  <si>
    <t>백송상동자이</t>
  </si>
  <si>
    <t>2701동 1304호</t>
  </si>
  <si>
    <t>"고/18"</t>
  </si>
  <si>
    <t>2704동</t>
  </si>
  <si>
    <t>"고/15"</t>
  </si>
  <si>
    <t>하얀아이파크공인중개사</t>
  </si>
  <si>
    <t>032-328-0002</t>
  </si>
  <si>
    <t>010-2653-8479</t>
  </si>
  <si>
    <t>경기도 부천시 상동 570-1</t>
  </si>
  <si>
    <t>백송풍림아이원</t>
  </si>
  <si>
    <t>2728동 1103호</t>
  </si>
  <si>
    <t>"11/18"</t>
  </si>
  <si>
    <t>2722동</t>
  </si>
  <si>
    <t>백송자이공인중개사사무소</t>
  </si>
  <si>
    <t>032-329-0114</t>
  </si>
  <si>
    <t>010-6359-8386</t>
  </si>
  <si>
    <t>경기도 부천시 원미구 상동 571-1 백송마을 상가동 103호</t>
  </si>
  <si>
    <t>벚꽃세종그랑시아</t>
  </si>
  <si>
    <t>102A</t>
  </si>
  <si>
    <t>2911동 201호</t>
  </si>
  <si>
    <t>"중/4"</t>
  </si>
  <si>
    <t>2909동</t>
  </si>
  <si>
    <t>"3/4"</t>
  </si>
  <si>
    <t>032-324-9944</t>
  </si>
  <si>
    <t>010-9293-6645</t>
  </si>
  <si>
    <t>경기도 부천시 상동 600-1 1층 101호</t>
  </si>
  <si>
    <t>102B</t>
  </si>
  <si>
    <t>사랑벽산,선경,삼익</t>
  </si>
  <si>
    <t>1610동 803호</t>
  </si>
  <si>
    <t>1610동</t>
  </si>
  <si>
    <t>동산공인중개사</t>
  </si>
  <si>
    <t>032-324-6000</t>
  </si>
  <si>
    <t>011-894-5065</t>
  </si>
  <si>
    <t>경기 부천시 원미구 상동 415</t>
  </si>
  <si>
    <t>사랑청구</t>
  </si>
  <si>
    <t>1620동 1002호</t>
  </si>
  <si>
    <t>1620동</t>
  </si>
  <si>
    <t>"3/20"</t>
  </si>
  <si>
    <t>상동스카이뷰자이</t>
  </si>
  <si>
    <t>117C</t>
  </si>
  <si>
    <t>102동 1804호</t>
  </si>
  <si>
    <t>"18/45"</t>
  </si>
  <si>
    <t>2018년11월 이후</t>
  </si>
  <si>
    <t>"33/45"</t>
  </si>
  <si>
    <t>행복한공인중개사사무소</t>
  </si>
  <si>
    <t>032-325-2489</t>
  </si>
  <si>
    <t>010-8651-5567</t>
  </si>
  <si>
    <t>경기도 부천시 상동 412-2 대명앤스빌1차 108호</t>
  </si>
  <si>
    <t>"19/45"</t>
  </si>
  <si>
    <t>119B</t>
  </si>
  <si>
    <t>102동 2003호</t>
  </si>
  <si>
    <t>"20/45"</t>
  </si>
  <si>
    <t>큰길부동산공인중개사사무소</t>
  </si>
  <si>
    <t>032-326-8500</t>
  </si>
  <si>
    <t>010-3669-0210</t>
  </si>
  <si>
    <t>경기 부천시 원미구 상동 412-2</t>
  </si>
  <si>
    <t>스타팰리스2</t>
  </si>
  <si>
    <t>1동 608호</t>
  </si>
  <si>
    <t>서해부동산공인중개사사무소</t>
  </si>
  <si>
    <t>032-327-8686</t>
  </si>
  <si>
    <t>010-9030-6512</t>
  </si>
  <si>
    <t>경기도 부천시 상동 528-3</t>
  </si>
  <si>
    <t>95B</t>
  </si>
  <si>
    <t>1동 710호</t>
  </si>
  <si>
    <t>96A</t>
  </si>
  <si>
    <t>1동 507호</t>
  </si>
  <si>
    <t>가나공인중개사사무소</t>
  </si>
  <si>
    <t>032-328-4222</t>
  </si>
  <si>
    <t>010-3664-6540</t>
  </si>
  <si>
    <t>경기 부천시 원미구 상동 528-3 라일락마을 서해A단지내상가 107호</t>
  </si>
  <si>
    <t>진달래대림e-편한세상</t>
  </si>
  <si>
    <t>2214동 906호</t>
  </si>
  <si>
    <t>"9/13"</t>
  </si>
  <si>
    <t>2211동</t>
  </si>
  <si>
    <t>대림e편한공인중개사사무소</t>
  </si>
  <si>
    <t>032-322-6006</t>
  </si>
  <si>
    <t>010-7187-6629</t>
  </si>
  <si>
    <t>경기도 부천시 상동 526-4 102호</t>
  </si>
  <si>
    <t>진달래대우</t>
  </si>
  <si>
    <t>2204동 1501호</t>
  </si>
  <si>
    <t>2206동</t>
  </si>
  <si>
    <t>한결공인중개사사무소</t>
  </si>
  <si>
    <t>032-326-6200</t>
  </si>
  <si>
    <t>010-5335-7083</t>
  </si>
  <si>
    <t>경기도 부천시 상동 523-11 102호</t>
  </si>
  <si>
    <t>진달래신동아베르디</t>
  </si>
  <si>
    <t>2220동</t>
  </si>
  <si>
    <t>진달래써미트빌</t>
  </si>
  <si>
    <t>2240동 1802호</t>
  </si>
  <si>
    <t>"고/19"</t>
  </si>
  <si>
    <t>2020년11월 이후</t>
  </si>
  <si>
    <t>2239동</t>
  </si>
  <si>
    <t>진달래효성</t>
  </si>
  <si>
    <t>2226동 505호</t>
  </si>
  <si>
    <t>2233동</t>
  </si>
  <si>
    <t>코오롱이데아폴리스</t>
  </si>
  <si>
    <t>134C2</t>
  </si>
  <si>
    <t>139PB4</t>
  </si>
  <si>
    <t>139B4</t>
  </si>
  <si>
    <t>141PB3</t>
  </si>
  <si>
    <t>141B3</t>
  </si>
  <si>
    <t>145PB2</t>
  </si>
  <si>
    <t>145B2</t>
  </si>
  <si>
    <t>147C1</t>
  </si>
  <si>
    <t>147PB1</t>
  </si>
  <si>
    <t>147B1</t>
  </si>
  <si>
    <t>150A2</t>
  </si>
  <si>
    <t>162PC4</t>
  </si>
  <si>
    <t>165A1</t>
  </si>
  <si>
    <t>167PC3</t>
  </si>
  <si>
    <t>168PC2</t>
  </si>
  <si>
    <t>173PC1</t>
  </si>
  <si>
    <t>푸른창보밀레시티</t>
  </si>
  <si>
    <t>2502동 501호</t>
  </si>
  <si>
    <t>2502동</t>
  </si>
  <si>
    <t>창보 공인중개사사무소</t>
  </si>
  <si>
    <t>032-328-4989</t>
  </si>
  <si>
    <t>010-7440-6034</t>
  </si>
  <si>
    <t>경기 부천시 원미구 상동 송내대로 205번길 70 상가 103(상동, 푸른마을)</t>
  </si>
  <si>
    <t>푸른한라비발디</t>
  </si>
  <si>
    <t>2510동 401호</t>
  </si>
  <si>
    <t>2510동</t>
  </si>
  <si>
    <t>하얀경남</t>
  </si>
  <si>
    <t>2620동 601호</t>
  </si>
  <si>
    <t>2621동</t>
  </si>
  <si>
    <t>하얀마을아이파크</t>
  </si>
  <si>
    <t>2601동</t>
  </si>
  <si>
    <t>171A</t>
  </si>
  <si>
    <t>한아름동원</t>
  </si>
  <si>
    <t>1537동 1001호</t>
  </si>
  <si>
    <t>"10/12"</t>
  </si>
  <si>
    <t>1537동</t>
  </si>
  <si>
    <t>"7/12"</t>
  </si>
  <si>
    <t>1534동 1703호</t>
  </si>
  <si>
    <t>"17/18"</t>
  </si>
  <si>
    <t>1534동</t>
  </si>
  <si>
    <t>한샘공인중개사사무소</t>
  </si>
  <si>
    <t>032-325-9400</t>
  </si>
  <si>
    <t>010-5654-7737</t>
  </si>
  <si>
    <t>경기 부천시 원미구 부흥로 100-1 상가-111(상동393,한아름마을)</t>
  </si>
  <si>
    <t>한아름라이프,현대</t>
  </si>
  <si>
    <t>1503동 806호</t>
  </si>
  <si>
    <t>"중/14"</t>
  </si>
  <si>
    <t>1503동</t>
  </si>
  <si>
    <t>"7/14"</t>
  </si>
  <si>
    <t>1502동 1304호</t>
  </si>
  <si>
    <t>현대공인중개사</t>
  </si>
  <si>
    <t>032-323-8000</t>
  </si>
  <si>
    <t>010-8946-9510</t>
  </si>
  <si>
    <t>경기 부천시 원미구 상동 392 한아름 상가 107호</t>
  </si>
  <si>
    <t>1515동 707호</t>
  </si>
  <si>
    <t>1513동 1601호</t>
  </si>
  <si>
    <t>"16/20"</t>
  </si>
  <si>
    <t>1512동</t>
  </si>
  <si>
    <t>1501동 1404호</t>
  </si>
  <si>
    <t>1501동</t>
  </si>
  <si>
    <t>한아름삼환,동아,동성</t>
  </si>
  <si>
    <t>1528동 1203호</t>
  </si>
  <si>
    <t>1528동</t>
  </si>
  <si>
    <t>1520동 804호</t>
  </si>
  <si>
    <t>1531동</t>
  </si>
  <si>
    <t>한아름한국</t>
  </si>
  <si>
    <t>1538동 403호</t>
  </si>
  <si>
    <t>1543동</t>
  </si>
  <si>
    <t>1540동 1102호</t>
  </si>
  <si>
    <t>"중/23"</t>
  </si>
  <si>
    <t>1542동</t>
  </si>
  <si>
    <t>"11/17"</t>
  </si>
  <si>
    <t>1539동 1701호</t>
  </si>
  <si>
    <t>"17/23"</t>
  </si>
  <si>
    <t>1539동</t>
  </si>
  <si>
    <t>"16/23"</t>
  </si>
  <si>
    <t>행복한금호어울림</t>
  </si>
  <si>
    <t>2401동 2304호</t>
  </si>
  <si>
    <t>"23/24"</t>
  </si>
  <si>
    <t>2405동</t>
  </si>
  <si>
    <t>금호부동산골드공인중개사사무소</t>
  </si>
  <si>
    <t>032-326-8888</t>
  </si>
  <si>
    <t>010-3931-7302</t>
  </si>
  <si>
    <t>경기도 부천시 원미구 상동 550-1 금호어울림 행복한마을 상가동 101호</t>
  </si>
  <si>
    <t>행복한서해그랑블</t>
  </si>
  <si>
    <t>행복한한양수자인</t>
  </si>
  <si>
    <t>116A</t>
  </si>
  <si>
    <t>2416동</t>
  </si>
  <si>
    <t>"6/19"</t>
  </si>
  <si>
    <t>중동</t>
  </si>
  <si>
    <t>그린타운금호한양</t>
  </si>
  <si>
    <t>106(한양)</t>
  </si>
  <si>
    <t>108(한양)</t>
  </si>
  <si>
    <t>120(한양)</t>
  </si>
  <si>
    <t>1340동 907호</t>
  </si>
  <si>
    <t>1339동</t>
  </si>
  <si>
    <t>"6/18"</t>
  </si>
  <si>
    <t>그린타운공인중개사</t>
  </si>
  <si>
    <t>032-322-7000</t>
  </si>
  <si>
    <t>010-3663-1560</t>
  </si>
  <si>
    <t>경기도 부천시 중동 1185-2 상가동 1층 115호</t>
  </si>
  <si>
    <t>120(금호)</t>
  </si>
  <si>
    <t>1330동 702호</t>
  </si>
  <si>
    <t>"7/10"</t>
  </si>
  <si>
    <t>1331동</t>
  </si>
  <si>
    <t>"7/18"</t>
  </si>
  <si>
    <t>드림공인중개사사무소</t>
  </si>
  <si>
    <t>032-328-1717</t>
  </si>
  <si>
    <t>010-2479-8545</t>
  </si>
  <si>
    <t>경기도 부천시 원미구 중동 1179 미리내마을 상가 104호</t>
  </si>
  <si>
    <t>143(한양)</t>
  </si>
  <si>
    <t>159(금호)</t>
  </si>
  <si>
    <t>1332동 801호</t>
  </si>
  <si>
    <t>1335동</t>
  </si>
  <si>
    <t>"8/23"</t>
  </si>
  <si>
    <t>월드부동산공인중개사사무소</t>
  </si>
  <si>
    <t>032-322-4989</t>
  </si>
  <si>
    <t>010-9908-9565</t>
  </si>
  <si>
    <t>경기 부천시 원미구 중동 1179</t>
  </si>
  <si>
    <t>159(한양)</t>
  </si>
  <si>
    <t>1338동 1205호</t>
  </si>
  <si>
    <t>"12/16"</t>
  </si>
  <si>
    <t>1338동</t>
  </si>
  <si>
    <t>"13/16"</t>
  </si>
  <si>
    <t>174(한양)</t>
  </si>
  <si>
    <t>195(금호)</t>
  </si>
  <si>
    <t>1334동 1302호</t>
  </si>
  <si>
    <t>1334동</t>
  </si>
  <si>
    <t>랜드21공인중개사</t>
  </si>
  <si>
    <t>032-322-6003</t>
  </si>
  <si>
    <t>010-2722-5009</t>
  </si>
  <si>
    <t>경기도 부천시 원미구 중1동 1178 미리내마을제상가동제 101호</t>
  </si>
  <si>
    <t>195(한양)</t>
  </si>
  <si>
    <t>1341동 502호</t>
  </si>
  <si>
    <t>"5/21"</t>
  </si>
  <si>
    <t>1337동</t>
  </si>
  <si>
    <t>동성공인중개사사무소</t>
  </si>
  <si>
    <t>032-322-9000</t>
  </si>
  <si>
    <t>010-3710-0095</t>
  </si>
  <si>
    <t>경기 부천시 원미구 중1동 1181 미리내마을 동성상가 124호</t>
  </si>
  <si>
    <t>그린타운삼성,우성</t>
  </si>
  <si>
    <t>1301동 1001호</t>
  </si>
  <si>
    <t>1310동</t>
  </si>
  <si>
    <t>032-666-0700</t>
  </si>
  <si>
    <t>010-5449-8125</t>
  </si>
  <si>
    <t>경기 부천시 원미구 중2동 1103 꿈마을 동아상가 116호</t>
  </si>
  <si>
    <t>1301동 1002호</t>
  </si>
  <si>
    <t>1311동 1201호</t>
  </si>
  <si>
    <t>1311동</t>
  </si>
  <si>
    <t>1303동 1001호</t>
  </si>
  <si>
    <t>032-322-0057</t>
  </si>
  <si>
    <t>010-8995-7654</t>
  </si>
  <si>
    <t>경기도 부천시 원미구 중동 1182 그린타운 삼성상가 107호</t>
  </si>
  <si>
    <t>1309동 1105호</t>
  </si>
  <si>
    <t>2020년04월 이후</t>
  </si>
  <si>
    <t>1307동 1401호</t>
  </si>
  <si>
    <t>1307동</t>
  </si>
  <si>
    <t>그린타운우성2차</t>
  </si>
  <si>
    <t>1324동 1402호</t>
  </si>
  <si>
    <t>1324동</t>
  </si>
  <si>
    <t>계남부동산공인중개사사무소</t>
  </si>
  <si>
    <t>032-328-4949</t>
  </si>
  <si>
    <t>010-7312-5550</t>
  </si>
  <si>
    <t>경기도 부천시 중동 1180-1 미리내마을 롯데상가 103호</t>
  </si>
  <si>
    <t>1328동 1702호</t>
  </si>
  <si>
    <t>"16/22"</t>
  </si>
  <si>
    <t>그린타운한신</t>
  </si>
  <si>
    <t>1323동</t>
  </si>
  <si>
    <t>"4/11"</t>
  </si>
  <si>
    <t>1315동 401호</t>
  </si>
  <si>
    <t>이내</t>
  </si>
  <si>
    <t>1314동</t>
  </si>
  <si>
    <t>"중/15"</t>
  </si>
  <si>
    <t>한신공인중개사사무소</t>
  </si>
  <si>
    <t>032-323-1555</t>
  </si>
  <si>
    <t>010-3213-9427</t>
  </si>
  <si>
    <t>경기도 부천시 중동 1183 그린타운상가 105호</t>
  </si>
  <si>
    <t>179A</t>
  </si>
  <si>
    <t>1319동 1401호</t>
  </si>
  <si>
    <t>179B</t>
  </si>
  <si>
    <t>금강마을</t>
  </si>
  <si>
    <t>403동 403호</t>
  </si>
  <si>
    <t>403동</t>
  </si>
  <si>
    <t>금강부동산공인중개사사무소</t>
  </si>
  <si>
    <t>032-321-9000</t>
  </si>
  <si>
    <t>010-9142-3806</t>
  </si>
  <si>
    <t>경기도 부천시 원미구 중4동 계남로 128 금강주공@일반상가 102호</t>
  </si>
  <si>
    <t>58A</t>
  </si>
  <si>
    <t>61B</t>
  </si>
  <si>
    <t>405동 1001호</t>
  </si>
  <si>
    <t>"10/25"</t>
  </si>
  <si>
    <t>405동</t>
  </si>
  <si>
    <t>67A</t>
  </si>
  <si>
    <t>413동 506호</t>
  </si>
  <si>
    <t>412동</t>
  </si>
  <si>
    <t>하나공인중개사</t>
  </si>
  <si>
    <t>032-324-3444</t>
  </si>
  <si>
    <t>010-2323-7594</t>
  </si>
  <si>
    <t>경기 부천시 원미구 중동 1038-3 은하주공2단지상가103호</t>
  </si>
  <si>
    <t>419동 1402호</t>
  </si>
  <si>
    <t>419동</t>
  </si>
  <si>
    <t>복있는공인중개사사무소</t>
  </si>
  <si>
    <t>032-321-4446</t>
  </si>
  <si>
    <t>010-9068-4255</t>
  </si>
  <si>
    <t>경기 부천시 원미구 중4동 1038번지 은하마을2단지 주공상가내 104호</t>
  </si>
  <si>
    <t>꿈건영서안</t>
  </si>
  <si>
    <t>75(건영)</t>
  </si>
  <si>
    <t>1021동 902호</t>
  </si>
  <si>
    <t>"고/11"</t>
  </si>
  <si>
    <t>중동부동산공인중개사사무소</t>
  </si>
  <si>
    <t>032-329-9333</t>
  </si>
  <si>
    <t>010-5682-4476</t>
  </si>
  <si>
    <t>경기도 부천시 원미구 중동 1073-1, 1층 (계남로 267)</t>
  </si>
  <si>
    <t>77(서안)</t>
  </si>
  <si>
    <t>105(서안)</t>
  </si>
  <si>
    <t>1025동 1301호</t>
  </si>
  <si>
    <t>106(건영)</t>
  </si>
  <si>
    <t>1019동 1304호</t>
  </si>
  <si>
    <t>122(건영)</t>
  </si>
  <si>
    <t>1022동</t>
  </si>
  <si>
    <t>123(서안)</t>
  </si>
  <si>
    <t>158(건영)</t>
  </si>
  <si>
    <t>1020동 804호</t>
  </si>
  <si>
    <t>1019동</t>
  </si>
  <si>
    <t>연세공인중개사사무소</t>
  </si>
  <si>
    <t>032-664-6400</t>
  </si>
  <si>
    <t>010-9760-7721</t>
  </si>
  <si>
    <t>경기 부천시 원미구 중동 1089-2</t>
  </si>
  <si>
    <t>158(서안)</t>
  </si>
  <si>
    <t>1023동 502호</t>
  </si>
  <si>
    <t>꿈동아</t>
  </si>
  <si>
    <t>1018동 801호</t>
  </si>
  <si>
    <t>"8/13"</t>
  </si>
  <si>
    <t>1012동</t>
  </si>
  <si>
    <t>"1/16"</t>
  </si>
  <si>
    <t>1014동 1401호</t>
  </si>
  <si>
    <t>"14/18"</t>
  </si>
  <si>
    <t>1015동 1702호</t>
  </si>
  <si>
    <t>꿈마을리빙공인중개사사무소</t>
  </si>
  <si>
    <t>032-654-0202</t>
  </si>
  <si>
    <t>010-7331-1348</t>
  </si>
  <si>
    <t>경기도 부천시 원미구 중2동 1104 꿈마을 상가동 105호</t>
  </si>
  <si>
    <t>꿈삼환한진</t>
  </si>
  <si>
    <t>79(삼환)</t>
  </si>
  <si>
    <t>1009동</t>
  </si>
  <si>
    <t>"3/13"</t>
  </si>
  <si>
    <t>79(한진)</t>
  </si>
  <si>
    <t>"13/13"</t>
  </si>
  <si>
    <t>99(삼환)</t>
  </si>
  <si>
    <t>1005동 802호</t>
  </si>
  <si>
    <t>"8/22"</t>
  </si>
  <si>
    <t>2020년03월 이후</t>
  </si>
  <si>
    <t>1005동</t>
  </si>
  <si>
    <t>99(한진)</t>
  </si>
  <si>
    <t>1006동 1103호</t>
  </si>
  <si>
    <t>"11/22"</t>
  </si>
  <si>
    <t>122(삼환)</t>
  </si>
  <si>
    <t>1002동 1004호</t>
  </si>
  <si>
    <t>122(한진)</t>
  </si>
  <si>
    <t>156(삼환)</t>
  </si>
  <si>
    <t>1004동 1401호</t>
  </si>
  <si>
    <t>156(한진)</t>
  </si>
  <si>
    <t>부동산빌미소공인중개사</t>
  </si>
  <si>
    <t>032-323-4403</t>
  </si>
  <si>
    <t>010-8945-3461</t>
  </si>
  <si>
    <t>경기 부천시 원미구 중동 1168-1</t>
  </si>
  <si>
    <t>덕유주공2단지</t>
  </si>
  <si>
    <t>215동</t>
  </si>
  <si>
    <t>212동 802호</t>
  </si>
  <si>
    <t>은하공인중개사사무소</t>
  </si>
  <si>
    <t>032-322-3200</t>
  </si>
  <si>
    <t>010-5356-8384</t>
  </si>
  <si>
    <t>경기도 부천시 원미구 중동 1036</t>
  </si>
  <si>
    <t>213동 1108호</t>
  </si>
  <si>
    <t>214동</t>
  </si>
  <si>
    <t>덕유주공3단지</t>
  </si>
  <si>
    <t>235동 1705호</t>
  </si>
  <si>
    <t>235동</t>
  </si>
  <si>
    <t>덕유공인중개사</t>
  </si>
  <si>
    <t>032-323-4242</t>
  </si>
  <si>
    <t>010-2601-8180</t>
  </si>
  <si>
    <t>경기 부천시 원미구 중동 1040-5 덕유상가101호</t>
  </si>
  <si>
    <t>236동 1106호</t>
  </si>
  <si>
    <t>032-323-2100</t>
  </si>
  <si>
    <t>010-3654-4959</t>
  </si>
  <si>
    <t>경기 부천시 원미구 중동 1051-1 101호</t>
  </si>
  <si>
    <t>237동 706호</t>
  </si>
  <si>
    <t>238동</t>
  </si>
  <si>
    <t>032-323-5878</t>
  </si>
  <si>
    <t>010-3617-1257</t>
  </si>
  <si>
    <t>경기 부천시 원미구 중동 1040-5 덕유마을3단지 상가 102호</t>
  </si>
  <si>
    <t>234동 1404호</t>
  </si>
  <si>
    <t>덕유주공4단지</t>
  </si>
  <si>
    <t>211동 1002호</t>
  </si>
  <si>
    <t>211동</t>
  </si>
  <si>
    <t>"16/18"</t>
  </si>
  <si>
    <t>동부부동산중개사무소</t>
  </si>
  <si>
    <t>032-328-5990</t>
  </si>
  <si>
    <t>010-3302-8227</t>
  </si>
  <si>
    <t>경기도 부천시 중동 1058-1 신명타운 101호</t>
  </si>
  <si>
    <t>207동 1602호</t>
  </si>
  <si>
    <t>210동</t>
  </si>
  <si>
    <t>래미안부천중동</t>
  </si>
  <si>
    <t>101동 802호</t>
  </si>
  <si>
    <t>"8/27"</t>
  </si>
  <si>
    <t>"고/27"</t>
  </si>
  <si>
    <t>IPARK행운공인중개사사무소</t>
  </si>
  <si>
    <t>032-683-4989</t>
  </si>
  <si>
    <t>010-2269-0013</t>
  </si>
  <si>
    <t>경기도 부천시 약대동 217-1 부천아이파크 216동 2단지2상가 106호</t>
  </si>
  <si>
    <t>107동 1302호</t>
  </si>
  <si>
    <t>"중/27"</t>
  </si>
  <si>
    <t>032-684-8888</t>
  </si>
  <si>
    <t>010-6611-6109</t>
  </si>
  <si>
    <t>경기도 부천시 중동 1293-1 상가동 109호</t>
  </si>
  <si>
    <t>95A</t>
  </si>
  <si>
    <t>107동 2501호</t>
  </si>
  <si>
    <t>래미안공인중개사사무소</t>
  </si>
  <si>
    <t>032-666-3666</t>
  </si>
  <si>
    <t>010-7937-6798</t>
  </si>
  <si>
    <t>경기도 부천시 중동 1293-1 래미안부천중동 113동 125호</t>
  </si>
  <si>
    <t>105동 1904호</t>
  </si>
  <si>
    <t>"고/25"</t>
  </si>
  <si>
    <t>105동</t>
  </si>
  <si>
    <t>112B</t>
  </si>
  <si>
    <t>104동 1102호</t>
  </si>
  <si>
    <t>무지개LG</t>
  </si>
  <si>
    <t>1212동 1205호</t>
  </si>
  <si>
    <t>1212동</t>
  </si>
  <si>
    <t>중동LG공인중개사사무소</t>
  </si>
  <si>
    <t>032-329-8800</t>
  </si>
  <si>
    <t>010-3290-7375</t>
  </si>
  <si>
    <t>경기도 부천시 중동 1175-2</t>
  </si>
  <si>
    <t>1210동 801호</t>
  </si>
  <si>
    <t>104B</t>
  </si>
  <si>
    <t>1210동 906호</t>
  </si>
  <si>
    <t>무지개공인중개사</t>
  </si>
  <si>
    <t>032-323-7894</t>
  </si>
  <si>
    <t>010-5669-1506</t>
  </si>
  <si>
    <t>경기도 부천시 원미구 중1동 1176-2 무지개마을 동신상가 104호</t>
  </si>
  <si>
    <t>무지개동신</t>
  </si>
  <si>
    <t>1207동 901호</t>
  </si>
  <si>
    <t>"9/12"</t>
  </si>
  <si>
    <t>"3/12"</t>
  </si>
  <si>
    <t>미리내공인중개사사무소</t>
  </si>
  <si>
    <t>032-323-4000</t>
  </si>
  <si>
    <t>010-8964-1152</t>
  </si>
  <si>
    <t>경기도 부천시 원미구 중동 1178번지 미리내마을 은하수상가 105호</t>
  </si>
  <si>
    <t>1205동 1102호</t>
  </si>
  <si>
    <t>1202동</t>
  </si>
  <si>
    <t>미리내금호,한양,한신</t>
  </si>
  <si>
    <t>921동 702호</t>
  </si>
  <si>
    <t>"8/14"</t>
  </si>
  <si>
    <t>913동 1601호</t>
  </si>
  <si>
    <t>"16/17"</t>
  </si>
  <si>
    <t>918동</t>
  </si>
  <si>
    <t>미리내동성</t>
  </si>
  <si>
    <t>926동 1104호</t>
  </si>
  <si>
    <t>926동</t>
  </si>
  <si>
    <t>조은공인중개사사무소</t>
  </si>
  <si>
    <t>032-328-2220</t>
  </si>
  <si>
    <t>010-2054-2259</t>
  </si>
  <si>
    <t>경기도 부천시 원미구 중동 1178 미리내마을상가동 105-1호</t>
  </si>
  <si>
    <t>926동 1401호</t>
  </si>
  <si>
    <t>보람공인중개사사무소</t>
  </si>
  <si>
    <t>032-324-2400</t>
  </si>
  <si>
    <t>010-7696-5025</t>
  </si>
  <si>
    <t>경기도 부천시 중동 1152-2 106호</t>
  </si>
  <si>
    <t>923동 1203호</t>
  </si>
  <si>
    <t>2019년11월 이후</t>
  </si>
  <si>
    <t>위브태양부동산공인중개사사무소</t>
  </si>
  <si>
    <t>032-223-8949</t>
  </si>
  <si>
    <t>010-3777-3302</t>
  </si>
  <si>
    <t>경기도 부천시 중동 1106 위브더스테이트 1동103호</t>
  </si>
  <si>
    <t>미리내롯데</t>
  </si>
  <si>
    <t>939동 501호</t>
  </si>
  <si>
    <t>939동</t>
  </si>
  <si>
    <t>937동 1203호</t>
  </si>
  <si>
    <t>"12/26"</t>
  </si>
  <si>
    <t>941동</t>
  </si>
  <si>
    <t>938동 2402호</t>
  </si>
  <si>
    <t>"24/26"</t>
  </si>
  <si>
    <t>943동</t>
  </si>
  <si>
    <t>"22/26"</t>
  </si>
  <si>
    <t>스마트공인중개사사무소</t>
  </si>
  <si>
    <t>032-323-3444</t>
  </si>
  <si>
    <t>010-9323-6985</t>
  </si>
  <si>
    <t>경기 부천시 원미구 조마루로 269 (중동,미리내마을상가동 101호)</t>
  </si>
  <si>
    <t>미리내은하수타운</t>
  </si>
  <si>
    <t>903동 1205호</t>
  </si>
  <si>
    <t>901동</t>
  </si>
  <si>
    <t>부동산뉴스공인중개사사무소</t>
  </si>
  <si>
    <t>032-321-8844</t>
  </si>
  <si>
    <t>010-6264-5495</t>
  </si>
  <si>
    <t>경기 부천시 원미구 중1동 1178 미리내마을 은하수상가 103호</t>
  </si>
  <si>
    <t>907동 501호</t>
  </si>
  <si>
    <t>909동</t>
  </si>
  <si>
    <t>"13/17"</t>
  </si>
  <si>
    <t>미리내선경공인중개사사무소</t>
  </si>
  <si>
    <t>032-325-2222</t>
  </si>
  <si>
    <t>010-6267-8725</t>
  </si>
  <si>
    <t>경기도 부천시 중동 1179 상가동 102호</t>
  </si>
  <si>
    <t>54B</t>
  </si>
  <si>
    <t>912동</t>
  </si>
  <si>
    <t>보람마을동남</t>
  </si>
  <si>
    <t>1123동 401호</t>
  </si>
  <si>
    <t>1121동</t>
  </si>
  <si>
    <t>"2/16"</t>
  </si>
  <si>
    <t>소망공인중개사사무소</t>
  </si>
  <si>
    <t>032-325-0070</t>
  </si>
  <si>
    <t>010-6565-6692</t>
  </si>
  <si>
    <t>경기도 부천시 원미구 중1동 1173-1 보람마을동남아파트 상가 103호</t>
  </si>
  <si>
    <t>1124동</t>
  </si>
  <si>
    <t>"20/20"</t>
  </si>
  <si>
    <t>보람마을아주</t>
  </si>
  <si>
    <t>1107동 904호</t>
  </si>
  <si>
    <t>넝쿨공인중개사</t>
  </si>
  <si>
    <t>032-322-8888</t>
  </si>
  <si>
    <t>010-3329-2323</t>
  </si>
  <si>
    <t>경기도 부천시 원미구 중동 1170 포도마을 삼보영남아파트 단지내 상가 115호</t>
  </si>
  <si>
    <t>1103동 1001호</t>
  </si>
  <si>
    <t>복사골건영</t>
  </si>
  <si>
    <t>1708동 1003호</t>
  </si>
  <si>
    <t>1709동</t>
  </si>
  <si>
    <t>성심공인중개사사무소</t>
  </si>
  <si>
    <t>032-655-5544</t>
  </si>
  <si>
    <t>010-3321-3740</t>
  </si>
  <si>
    <t>경기 부천시 원미구 중동 1186복사골건영아파트상가동109호</t>
  </si>
  <si>
    <t>1706동 803호</t>
  </si>
  <si>
    <t>"8/10"</t>
  </si>
  <si>
    <t>은혜공인중개사</t>
  </si>
  <si>
    <t>032-665-3334</t>
  </si>
  <si>
    <t>010-4338-3886</t>
  </si>
  <si>
    <t>경기 부천시 원미구 중동 1186 복사골아파트상가 108호</t>
  </si>
  <si>
    <t>1711동 802호</t>
  </si>
  <si>
    <t>"8/18"</t>
  </si>
  <si>
    <t>032-329-0088</t>
  </si>
  <si>
    <t>010-5340-1277</t>
  </si>
  <si>
    <t>1715동 1901호</t>
  </si>
  <si>
    <t>복사골써브공인중개사</t>
  </si>
  <si>
    <t>032-612-2244</t>
  </si>
  <si>
    <t>010-3442-0347</t>
  </si>
  <si>
    <t>경기도 부천시 중2동 1186 복사골 건영아파트 상가 109호</t>
  </si>
  <si>
    <t>부천중동스타팰리움</t>
  </si>
  <si>
    <t>102동 1202호</t>
  </si>
  <si>
    <t>연화공인중개사사무소</t>
  </si>
  <si>
    <t>032-653-8080</t>
  </si>
  <si>
    <t>010-4724-8000</t>
  </si>
  <si>
    <t>경기 부천시 원미구 중동 1099-2 연화마을 건영상가104호</t>
  </si>
  <si>
    <t>103동 801호</t>
  </si>
  <si>
    <t>"중/19"</t>
  </si>
  <si>
    <t>부동산랜드중동센트럴공인중개사사무소</t>
  </si>
  <si>
    <t>032-229-9009</t>
  </si>
  <si>
    <t>010-9002-3300</t>
  </si>
  <si>
    <t>경기도 부천시 중동 1161 110호</t>
  </si>
  <si>
    <t>93A</t>
  </si>
  <si>
    <t>101동 801호</t>
  </si>
  <si>
    <t>하버드부동산공인중개사사무소</t>
  </si>
  <si>
    <t>032-666-8949</t>
  </si>
  <si>
    <t>010-4002-8948</t>
  </si>
  <si>
    <t>경기도 부천시 중동 1118-1 301동 109호</t>
  </si>
  <si>
    <t>93B</t>
  </si>
  <si>
    <t>94C</t>
  </si>
  <si>
    <t>101동 1804호</t>
  </si>
  <si>
    <t>94D</t>
  </si>
  <si>
    <t>94E</t>
  </si>
  <si>
    <t>103동 1903호</t>
  </si>
  <si>
    <t>리첸시아VIP공인중개사사무소</t>
  </si>
  <si>
    <t>032-662-2444</t>
  </si>
  <si>
    <t>010-9292-5335</t>
  </si>
  <si>
    <t>경기도 부천시 중동 1116 리첸시아 상가 113호</t>
  </si>
  <si>
    <t>114B</t>
  </si>
  <si>
    <t>상록센트럴타워(도시형)</t>
  </si>
  <si>
    <t>15A</t>
  </si>
  <si>
    <t>15B</t>
  </si>
  <si>
    <t>16C</t>
  </si>
  <si>
    <t>16D</t>
  </si>
  <si>
    <t>16E</t>
  </si>
  <si>
    <t>16F</t>
  </si>
  <si>
    <t>16G</t>
  </si>
  <si>
    <t>16H</t>
  </si>
  <si>
    <t>17I</t>
  </si>
  <si>
    <t>17J</t>
  </si>
  <si>
    <t>17K</t>
  </si>
  <si>
    <t>17L</t>
  </si>
  <si>
    <t>17T</t>
  </si>
  <si>
    <t>17M</t>
  </si>
  <si>
    <t>17U</t>
  </si>
  <si>
    <t>17N</t>
  </si>
  <si>
    <t>17S</t>
  </si>
  <si>
    <t>17O</t>
  </si>
  <si>
    <t>17P</t>
  </si>
  <si>
    <t>17V</t>
  </si>
  <si>
    <t>18Q</t>
  </si>
  <si>
    <t>18R</t>
  </si>
  <si>
    <t>18B</t>
  </si>
  <si>
    <t>18A</t>
  </si>
  <si>
    <t>18C</t>
  </si>
  <si>
    <t>1동 714호</t>
  </si>
  <si>
    <t>아크로공인중개사사무소</t>
  </si>
  <si>
    <t>032-329-8878</t>
  </si>
  <si>
    <t>010-8279-5360</t>
  </si>
  <si>
    <t>경기도 부천시 중동 1131-1 중동아크로텔 상가 109호</t>
  </si>
  <si>
    <t>18E</t>
  </si>
  <si>
    <t>18F</t>
  </si>
  <si>
    <t>19I</t>
  </si>
  <si>
    <t>19D</t>
  </si>
  <si>
    <t>21G</t>
  </si>
  <si>
    <t>21H</t>
  </si>
  <si>
    <t>설악주공</t>
  </si>
  <si>
    <t>305동 406호</t>
  </si>
  <si>
    <t>305동</t>
  </si>
  <si>
    <t>굿모닝공인중개사사무소</t>
  </si>
  <si>
    <t>032-323-7300</t>
  </si>
  <si>
    <t>010-4034-5862</t>
  </si>
  <si>
    <t>경기도 부천시 원미구 중동 1051-12번지 설악마을상가105호</t>
  </si>
  <si>
    <t>306동 904호</t>
  </si>
  <si>
    <t>308동</t>
  </si>
  <si>
    <t>연화건영</t>
  </si>
  <si>
    <t>1412동 406호</t>
  </si>
  <si>
    <t>"4/12"</t>
  </si>
  <si>
    <t>1412동</t>
  </si>
  <si>
    <t>1409동 502호</t>
  </si>
  <si>
    <t>"5/19"</t>
  </si>
  <si>
    <t>1410동</t>
  </si>
  <si>
    <t>"3/24"</t>
  </si>
  <si>
    <t>건영공인중개사사무소</t>
  </si>
  <si>
    <t>032-324-0324</t>
  </si>
  <si>
    <t>010-5657-8907</t>
  </si>
  <si>
    <t>경기도 부천시 중동 1102 꿈마을 건영서안 상가 104호</t>
  </si>
  <si>
    <t>연화대원</t>
  </si>
  <si>
    <t>1421동</t>
  </si>
  <si>
    <t>1418동 1402호</t>
  </si>
  <si>
    <t>1414동</t>
  </si>
  <si>
    <t>"3/16"</t>
  </si>
  <si>
    <t>1415동 1801호</t>
  </si>
  <si>
    <t>1415동</t>
  </si>
  <si>
    <t>"2/19"</t>
  </si>
  <si>
    <t>대원공인중개사사무소</t>
  </si>
  <si>
    <t>032-667-0456</t>
  </si>
  <si>
    <t>010-2932-0797</t>
  </si>
  <si>
    <t>경기 부천시 원미구 중동 1100번지 연화마을 대원아파트 대원상가 106호</t>
  </si>
  <si>
    <t>연화쌍용</t>
  </si>
  <si>
    <t>1401동 602호</t>
  </si>
  <si>
    <t>"6/13"</t>
  </si>
  <si>
    <t>1401동</t>
  </si>
  <si>
    <t>1402동 402호</t>
  </si>
  <si>
    <t>"4/17"</t>
  </si>
  <si>
    <t>1402동</t>
  </si>
  <si>
    <t>"10/17"</t>
  </si>
  <si>
    <t>1404동 1701호</t>
  </si>
  <si>
    <t>"고/20"</t>
  </si>
  <si>
    <t>은하대우.동부</t>
  </si>
  <si>
    <t>509동 603호</t>
  </si>
  <si>
    <t>509동</t>
  </si>
  <si>
    <t>032-324-1122</t>
  </si>
  <si>
    <t>010-3527-3830</t>
  </si>
  <si>
    <t>경기 부천시 원미구 중4동 1036 은하마을상가 108호</t>
  </si>
  <si>
    <t>501동 1101호</t>
  </si>
  <si>
    <t>2019년02월 이후</t>
  </si>
  <si>
    <t>503동 1102호</t>
  </si>
  <si>
    <t>은하마을주공1단지</t>
  </si>
  <si>
    <t>524동 506호</t>
  </si>
  <si>
    <t>524동</t>
  </si>
  <si>
    <t>고려공인중개사사무소</t>
  </si>
  <si>
    <t>032-322-3388</t>
  </si>
  <si>
    <t>010-2570-3388</t>
  </si>
  <si>
    <t>경기 부천시 원미구 중동 1039-1 은하주공상가 101호</t>
  </si>
  <si>
    <t>526동 506호</t>
  </si>
  <si>
    <t>조은터공인중개사사무소</t>
  </si>
  <si>
    <t>070-8614-2008</t>
  </si>
  <si>
    <t>010-4755-8975</t>
  </si>
  <si>
    <t>인천광역시 부평구 부평동 377-14 102호</t>
  </si>
  <si>
    <t>530동 405호</t>
  </si>
  <si>
    <t>530동</t>
  </si>
  <si>
    <t>527동 1502호</t>
  </si>
  <si>
    <t>525동</t>
  </si>
  <si>
    <t>528동 1002호</t>
  </si>
  <si>
    <t>2020년07월 이후</t>
  </si>
  <si>
    <t>은하마을주공2단지</t>
  </si>
  <si>
    <t>531동 1003호</t>
  </si>
  <si>
    <t>531동</t>
  </si>
  <si>
    <t>534동 402호</t>
  </si>
  <si>
    <t>534동</t>
  </si>
  <si>
    <t>533동</t>
  </si>
  <si>
    <t>은하효성.쌍용</t>
  </si>
  <si>
    <t>514동 701호</t>
  </si>
  <si>
    <t>513동</t>
  </si>
  <si>
    <t>518동 1904호</t>
  </si>
  <si>
    <t>518동</t>
  </si>
  <si>
    <t>032-323-5000</t>
  </si>
  <si>
    <t>010-3853-7755</t>
  </si>
  <si>
    <t>경기 부천시 원미구 중동 1182 그린타운 우성상가 102호</t>
  </si>
  <si>
    <t>중동대림</t>
  </si>
  <si>
    <t>103동 804호</t>
  </si>
  <si>
    <t>102동 504호</t>
  </si>
  <si>
    <t>이후</t>
  </si>
  <si>
    <t>010-2378-6740</t>
  </si>
  <si>
    <t>경기도 부천시 중동 1293-1 래미안부천중동 125호</t>
  </si>
  <si>
    <t>109C</t>
  </si>
  <si>
    <t>중동리첸시아</t>
  </si>
  <si>
    <t>A동 1404호</t>
  </si>
  <si>
    <t>"14/65"</t>
  </si>
  <si>
    <t>B동</t>
  </si>
  <si>
    <t>"41/65"</t>
  </si>
  <si>
    <t>리첸시아중동공인중개사사무소</t>
  </si>
  <si>
    <t>032-612-0011</t>
  </si>
  <si>
    <t>010-7373-6362</t>
  </si>
  <si>
    <t>경기도 부천시 원미구 옥산로 7</t>
  </si>
  <si>
    <t>A동 405호</t>
  </si>
  <si>
    <t>"4/65"</t>
  </si>
  <si>
    <t>"고/65"</t>
  </si>
  <si>
    <t>A동 2103호</t>
  </si>
  <si>
    <t>"21/65"</t>
  </si>
  <si>
    <t>A동 1003호</t>
  </si>
  <si>
    <t>"10/65"</t>
  </si>
  <si>
    <t>중흥극동두산</t>
  </si>
  <si>
    <t>608동 1302호</t>
  </si>
  <si>
    <t>두산공인중개사사무소</t>
  </si>
  <si>
    <t>032-673-7400</t>
  </si>
  <si>
    <t>010-4780-1889</t>
  </si>
  <si>
    <t>경기도 부천시 원미구 약대동 209 두산위브트레지움2차 단지내상가 103호</t>
  </si>
  <si>
    <t>610동 403호</t>
  </si>
  <si>
    <t>605동</t>
  </si>
  <si>
    <t>중흥마을주공</t>
  </si>
  <si>
    <t>627동 602호</t>
  </si>
  <si>
    <t>627동</t>
  </si>
  <si>
    <t>중흥마을공인중개사사무소</t>
  </si>
  <si>
    <t>032-326-4989</t>
  </si>
  <si>
    <t>010-4256-6407</t>
  </si>
  <si>
    <t>경기 부천시 원미구 중동 1055번지 중흥마을신동아상가109호</t>
  </si>
  <si>
    <t>625동 603호</t>
  </si>
  <si>
    <t>625동</t>
  </si>
  <si>
    <t>길주공인중개사사무소</t>
  </si>
  <si>
    <t>032-328-4321</t>
  </si>
  <si>
    <t>010-3346-1899</t>
  </si>
  <si>
    <t>경기 부천시 원미구 중동 1052-2</t>
  </si>
  <si>
    <t>622동 401호</t>
  </si>
  <si>
    <t>중흥공인중개사사무소</t>
  </si>
  <si>
    <t>032-326-3939</t>
  </si>
  <si>
    <t>010-6322-3333</t>
  </si>
  <si>
    <t>경기 부천시 원미구 중3동 1054번지 극동상가 101호</t>
  </si>
  <si>
    <t>중흥신동아영남</t>
  </si>
  <si>
    <t>619동 503호</t>
  </si>
  <si>
    <t>619동</t>
  </si>
  <si>
    <t>617동 702호</t>
  </si>
  <si>
    <t>"7/21"</t>
  </si>
  <si>
    <t>615동</t>
  </si>
  <si>
    <t>"6/21"</t>
  </si>
  <si>
    <t>극동공인중개사</t>
  </si>
  <si>
    <t>032-324-0404</t>
  </si>
  <si>
    <t>010-4243-7200</t>
  </si>
  <si>
    <t>경기 부천시 원미구 중동 1054</t>
  </si>
  <si>
    <t>611동 2402호</t>
  </si>
  <si>
    <t>팰리스카운티</t>
  </si>
  <si>
    <t>120동 1001호</t>
  </si>
  <si>
    <t>"18/29"</t>
  </si>
  <si>
    <t>팰리스공인중개사</t>
  </si>
  <si>
    <t>032-668-8114</t>
  </si>
  <si>
    <t>010-2446-6029</t>
  </si>
  <si>
    <t>경기 부천시 원미구 중동 1289 아이파크상가 111</t>
  </si>
  <si>
    <t>111A</t>
  </si>
  <si>
    <t>113동 405호</t>
  </si>
  <si>
    <t>111B</t>
  </si>
  <si>
    <t>128동 805호</t>
  </si>
  <si>
    <t>"8/24"</t>
  </si>
  <si>
    <t>123동</t>
  </si>
  <si>
    <t>124동 704호</t>
  </si>
  <si>
    <t>124동</t>
  </si>
  <si>
    <t>"중/26"</t>
  </si>
  <si>
    <t>114동 2205호</t>
  </si>
  <si>
    <t>"고/30"</t>
  </si>
  <si>
    <t>희망공인중개사무소</t>
  </si>
  <si>
    <t>032-613-7301</t>
  </si>
  <si>
    <t>010-8709-7448</t>
  </si>
  <si>
    <t>경기 부천시 원미구 중동 1288번지</t>
  </si>
  <si>
    <t>포도뉴서울</t>
  </si>
  <si>
    <t>804동 601호</t>
  </si>
  <si>
    <t>우리공인중개사</t>
  </si>
  <si>
    <t>032-328-7770</t>
  </si>
  <si>
    <t>010-3912-0008</t>
  </si>
  <si>
    <t>경기 부천시 원미구 중1동 1171번지 포도마을 뉴서울상가 103호</t>
  </si>
  <si>
    <t>805동 1702호</t>
  </si>
  <si>
    <t>포도삼보영남</t>
  </si>
  <si>
    <t>815동</t>
  </si>
  <si>
    <t>809동 1604호</t>
  </si>
  <si>
    <t>818동</t>
  </si>
  <si>
    <t>"3/21"</t>
  </si>
  <si>
    <t>032-325-5050</t>
  </si>
  <si>
    <t>010-4904-5987</t>
  </si>
  <si>
    <t>경기 부천시 원미구 중1동 1170 포도마을 삼보상가 116호</t>
  </si>
  <si>
    <t>812동 802호</t>
  </si>
  <si>
    <t>"20/21"</t>
  </si>
  <si>
    <t>한라마을주공3단지(뜨란채)</t>
  </si>
  <si>
    <t>123동 1001호</t>
  </si>
  <si>
    <t>122동 504호</t>
  </si>
  <si>
    <t>122동</t>
  </si>
  <si>
    <t>032-324-8889</t>
  </si>
  <si>
    <t>010-3229-9276</t>
  </si>
  <si>
    <t>경기 부천시 원미구 중동 1041 덕유마을아파트 분산상가 103호</t>
  </si>
  <si>
    <t>79D</t>
  </si>
  <si>
    <t>128동 901호</t>
  </si>
  <si>
    <t>미소공인중개사</t>
  </si>
  <si>
    <t>032-328-1311</t>
  </si>
  <si>
    <t>010-9014-8833</t>
  </si>
  <si>
    <t>경기 부천시 원미구 중동 1027-3</t>
  </si>
  <si>
    <t>130동 802호</t>
  </si>
  <si>
    <t>80C</t>
  </si>
  <si>
    <t>120동 1703호</t>
  </si>
  <si>
    <t>한라주공2단지</t>
  </si>
  <si>
    <t>112동 805호</t>
  </si>
  <si>
    <t>108동 406호</t>
  </si>
  <si>
    <t>104동</t>
  </si>
  <si>
    <t>가정공인중개사사무소</t>
  </si>
  <si>
    <t>032-326-4411</t>
  </si>
  <si>
    <t>010-3318-8191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</si>
</sst>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월&quot;\ d&quot;일&quot;"/>
    <numFmt numFmtId="177" formatCode="#,##0_ "/>
    <numFmt numFmtId="178" formatCode="0.00_ "/>
    <numFmt numFmtId="179" formatCode="0_ "/>
  </numFmts>
  <fonts count="6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b/>
      <sz val="12"/>
      <color rgb="FFFFFFFF"/>
      <name val="Helvetica Neue"/>
    </font>
    <font>
      <sz val="12"/>
      <color rgb="FF212529"/>
      <name val="Helvetica Neue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74">
    <xf numFmtId="0" fontId="0" fillId="0" borderId="0" xfId="0"/>
    <xf numFmtId="56" fontId="0" fillId="0" borderId="0" xfId="0" applyNumberFormat="1"/>
    <xf numFmtId="0" fontId="4" fillId="0" borderId="0" xfId="0" applyFont="1"/>
    <xf numFmtId="0" fontId="5" fillId="0" borderId="0" xfId="0" applyFont="1"/>
    <xf numFmtId="176" fontId="5" fillId="0" borderId="0" xfId="0" applyNumberFormat="1" applyFont="1"/>
    <xf numFmtId="3" fontId="5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9" borderId="0" xfId="8" applyAlignment="1">
      <alignment horizontal="center" vertical="center"/>
    </xf>
    <xf numFmtId="0" fontId="1" fillId="12" borderId="0" xfId="11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3" borderId="0" xfId="2" applyAlignment="1">
      <alignment horizontal="center" vertical="center"/>
    </xf>
    <xf numFmtId="49" fontId="1" fillId="3" borderId="0" xfId="2" applyNumberFormat="1" applyAlignment="1">
      <alignment horizontal="center" vertical="center"/>
    </xf>
    <xf numFmtId="0" fontId="1" fillId="17" borderId="0" xfId="16" applyAlignment="1">
      <alignment horizontal="center" vertical="center"/>
    </xf>
    <xf numFmtId="179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vertical="center"/>
    </xf>
    <xf numFmtId="0" fontId="0" fillId="18" borderId="0" xfId="0" applyFill="1"/>
    <xf numFmtId="0" fontId="0" fillId="18" borderId="0" xfId="0" applyFill="1" applyAlignment="1">
      <alignment vertical="center"/>
    </xf>
    <xf numFmtId="0" fontId="0" fillId="18" borderId="0" xfId="0" applyFill="1" applyAlignment="1">
      <alignment horizontal="center" vertical="center" wrapText="1"/>
    </xf>
    <xf numFmtId="49" fontId="3" fillId="0" borderId="0" xfId="0" applyNumberFormat="1" applyFont="1"/>
    <xf numFmtId="0" fontId="1" fillId="16" borderId="3" xfId="15" applyBorder="1" applyAlignment="1">
      <alignment horizontal="center" vertical="center" wrapText="1"/>
    </xf>
    <xf numFmtId="0" fontId="1" fillId="11" borderId="3" xfId="10" applyBorder="1" applyAlignment="1">
      <alignment horizontal="center" vertical="center" wrapText="1"/>
    </xf>
    <xf numFmtId="0" fontId="1" fillId="5" borderId="3" xfId="4" applyBorder="1" applyAlignment="1">
      <alignment horizontal="center" vertical="center" wrapText="1"/>
    </xf>
    <xf numFmtId="0" fontId="1" fillId="14" borderId="3" xfId="13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1" fillId="8" borderId="3" xfId="7" applyBorder="1" applyAlignment="1">
      <alignment horizontal="center" vertical="center" wrapText="1"/>
    </xf>
    <xf numFmtId="0" fontId="0" fillId="0" borderId="2" xfId="0" applyBorder="1"/>
    <xf numFmtId="49" fontId="0" fillId="0" borderId="2" xfId="0" applyNumberFormat="1" applyBorder="1"/>
    <xf numFmtId="177" fontId="0" fillId="0" borderId="2" xfId="0" applyNumberFormat="1" applyBorder="1" applyAlignment="1">
      <alignment horizontal="right"/>
    </xf>
    <xf numFmtId="178" fontId="0" fillId="0" borderId="2" xfId="0" applyNumberFormat="1" applyBorder="1"/>
    <xf numFmtId="0" fontId="0" fillId="18" borderId="2" xfId="0" applyFill="1" applyBorder="1"/>
    <xf numFmtId="0" fontId="0" fillId="0" borderId="2" xfId="0" applyBorder="1" applyAlignment="1">
      <alignment horizontal="right"/>
    </xf>
    <xf numFmtId="179" fontId="0" fillId="0" borderId="2" xfId="0" applyNumberFormat="1" applyBorder="1"/>
    <xf numFmtId="10" fontId="0" fillId="0" borderId="2" xfId="0" applyNumberFormat="1" applyBorder="1"/>
    <xf numFmtId="177" fontId="0" fillId="0" borderId="2" xfId="0" applyNumberFormat="1" applyBorder="1"/>
    <xf numFmtId="9" fontId="0" fillId="0" borderId="2" xfId="0" applyNumberFormat="1" applyBorder="1" applyAlignment="1">
      <alignment horizontal="right"/>
    </xf>
    <xf numFmtId="0" fontId="3" fillId="0" borderId="2" xfId="0" applyFont="1" applyBorder="1"/>
    <xf numFmtId="0" fontId="0" fillId="0" borderId="0" xfId="0" applyBorder="1"/>
    <xf numFmtId="49" fontId="3" fillId="0" borderId="2" xfId="0" applyNumberFormat="1" applyFont="1" applyBorder="1"/>
    <xf numFmtId="49" fontId="0" fillId="0" borderId="0" xfId="0" applyNumberFormat="1" applyBorder="1"/>
    <xf numFmtId="0" fontId="3" fillId="0" borderId="0" xfId="0" applyFont="1" applyBorder="1"/>
    <xf numFmtId="49" fontId="3" fillId="0" borderId="0" xfId="0" applyNumberFormat="1" applyFont="1" applyBorder="1"/>
    <xf numFmtId="0" fontId="3" fillId="7" borderId="0" xfId="6" applyAlignment="1">
      <alignment horizontal="center" vertical="center"/>
    </xf>
    <xf numFmtId="0" fontId="3" fillId="15" borderId="0" xfId="14" applyAlignment="1">
      <alignment horizontal="center" vertical="center"/>
    </xf>
    <xf numFmtId="0" fontId="3" fillId="2" borderId="0" xfId="1" applyAlignment="1">
      <alignment horizontal="center" vertical="center"/>
    </xf>
    <xf numFmtId="0" fontId="3" fillId="10" borderId="0" xfId="9" applyAlignment="1">
      <alignment horizontal="center" vertical="center"/>
    </xf>
    <xf numFmtId="0" fontId="3" fillId="4" borderId="0" xfId="3" applyAlignment="1">
      <alignment horizontal="center" vertical="center"/>
    </xf>
    <xf numFmtId="0" fontId="3" fillId="15" borderId="1" xfId="14" applyBorder="1" applyAlignment="1">
      <alignment horizontal="center" vertical="center"/>
    </xf>
    <xf numFmtId="0" fontId="3" fillId="10" borderId="1" xfId="9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13" borderId="1" xfId="12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7" borderId="1" xfId="6" applyBorder="1" applyAlignment="1">
      <alignment horizontal="center" vertical="center"/>
    </xf>
    <xf numFmtId="0" fontId="0" fillId="21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21" borderId="2" xfId="0" applyFill="1" applyBorder="1"/>
    <xf numFmtId="49" fontId="0" fillId="21" borderId="2" xfId="0" applyNumberFormat="1" applyFill="1" applyBorder="1"/>
    <xf numFmtId="177" fontId="0" fillId="21" borderId="2" xfId="0" applyNumberFormat="1" applyFill="1" applyBorder="1" applyAlignment="1">
      <alignment horizontal="right"/>
    </xf>
    <xf numFmtId="178" fontId="0" fillId="21" borderId="2" xfId="0" applyNumberFormat="1" applyFill="1" applyBorder="1"/>
    <xf numFmtId="0" fontId="0" fillId="21" borderId="2" xfId="0" applyFill="1" applyBorder="1" applyAlignment="1">
      <alignment horizontal="right"/>
    </xf>
    <xf numFmtId="179" fontId="0" fillId="21" borderId="2" xfId="0" applyNumberFormat="1" applyFill="1" applyBorder="1"/>
    <xf numFmtId="10" fontId="0" fillId="21" borderId="2" xfId="0" applyNumberFormat="1" applyFill="1" applyBorder="1"/>
    <xf numFmtId="177" fontId="0" fillId="21" borderId="2" xfId="0" applyNumberFormat="1" applyFill="1" applyBorder="1"/>
    <xf numFmtId="9" fontId="0" fillId="21" borderId="2" xfId="0" applyNumberFormat="1" applyFill="1" applyBorder="1" applyAlignment="1">
      <alignment horizontal="right"/>
    </xf>
    <xf numFmtId="0" fontId="3" fillId="21" borderId="0" xfId="0" applyFont="1" applyFill="1"/>
    <xf numFmtId="49" fontId="3" fillId="21" borderId="0" xfId="0" applyNumberFormat="1" applyFont="1" applyFill="1"/>
  </cellXfs>
  <cellStyles count="17">
    <cellStyle name="20% - 강조2" xfId="4" builtinId="34"/>
    <cellStyle name="20% - 강조3" xfId="7" builtinId="38"/>
    <cellStyle name="20% - 강조4" xfId="10" builtinId="42"/>
    <cellStyle name="20% - 강조5" xfId="13" builtinId="46"/>
    <cellStyle name="20% - 강조6" xfId="15" builtinId="50"/>
    <cellStyle name="40% - 강조1" xfId="2" builtinId="31"/>
    <cellStyle name="40% - 강조2" xfId="5" builtinId="35"/>
    <cellStyle name="40% - 강조3" xfId="8" builtinId="39"/>
    <cellStyle name="40% - 강조4" xfId="11" builtinId="43"/>
    <cellStyle name="40% - 강조6" xfId="16" builtinId="51"/>
    <cellStyle name="강조1" xfId="1" builtinId="29"/>
    <cellStyle name="강조2" xfId="3" builtinId="33"/>
    <cellStyle name="강조3" xfId="6" builtinId="37"/>
    <cellStyle name="강조4" xfId="9" builtinId="41"/>
    <cellStyle name="강조5" xfId="12" builtinId="45"/>
    <cellStyle name="강조6" xfId="14" builtinId="49"/>
    <cellStyle name="기본" xfId="0" builtinId="0"/>
  </cellStyles>
  <dxfs count="0"/>
  <tableStyles count="0" defaultTableStyle="TableStyleMedium9" defaultPivotStyle="PivotStyleMedium7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395"/>
  <sheetViews>
    <sheetView topLeftCell="A133" workbookViewId="0">
      <selection activeCell="E167" sqref="E167"/>
    </sheetView>
  </sheetViews>
  <sheetFormatPr baseColWidth="10" defaultRowHeight="18" x14ac:dyDescent="0.25"/>
  <cols>
    <col min="1" max="3" width="6.42578125" style="9" bestFit="1" customWidth="1"/>
    <col min="4" max="4" width="15.85546875" style="9" bestFit="1" customWidth="1"/>
    <col min="5" max="5" width="16.5703125" style="9" customWidth="1"/>
    <col min="6" max="6" width="10" style="9" bestFit="1" customWidth="1"/>
    <col min="7" max="7" width="9.42578125" style="9" bestFit="1" customWidth="1"/>
    <col min="8" max="8" width="8.28515625" style="9" bestFit="1" customWidth="1"/>
    <col min="9" max="10" width="8.140625" style="9" bestFit="1" customWidth="1"/>
    <col min="11" max="11" width="13.28515625" style="9" bestFit="1" customWidth="1"/>
    <col min="12" max="13" width="11.5703125" style="9" bestFit="1" customWidth="1"/>
    <col min="14" max="15" width="8.140625" style="9" bestFit="1" customWidth="1"/>
    <col min="16" max="16" width="7.42578125" style="9" bestFit="1" customWidth="1"/>
    <col min="17" max="17" width="8.140625" style="9" bestFit="1" customWidth="1"/>
    <col min="18" max="18" width="7.42578125" style="9" bestFit="1" customWidth="1"/>
    <col min="19" max="21" width="12.140625" style="9" customWidth="1"/>
    <col min="22" max="22" width="10.42578125" style="9" bestFit="1" customWidth="1"/>
    <col min="23" max="23" width="12.85546875" style="9" bestFit="1" customWidth="1"/>
    <col min="24" max="25" width="10.42578125" style="9" bestFit="1" customWidth="1"/>
    <col min="26" max="26" width="10.42578125" style="11" bestFit="1" customWidth="1"/>
    <col min="27" max="28" width="9.85546875" style="9" bestFit="1" customWidth="1"/>
    <col min="29" max="29" width="3" style="9" bestFit="1" customWidth="1"/>
    <col min="30" max="30" width="4.7109375" style="9" bestFit="1" customWidth="1"/>
    <col min="31" max="31" width="13.28515625" style="9" bestFit="1" customWidth="1"/>
    <col min="32" max="32" width="14.28515625" style="9" bestFit="1" customWidth="1"/>
    <col min="33" max="33" width="6.42578125" style="9" bestFit="1" customWidth="1"/>
    <col min="34" max="35" width="10.42578125" style="9" bestFit="1" customWidth="1"/>
    <col min="36" max="36" width="6.85546875" style="9" bestFit="1" customWidth="1"/>
    <col min="37" max="37" width="10.42578125" style="9" bestFit="1" customWidth="1"/>
    <col min="38" max="38" width="6.42578125" style="9" bestFit="1" customWidth="1"/>
    <col min="39" max="39" width="28.7109375" style="9" bestFit="1" customWidth="1"/>
    <col min="40" max="40" width="12.140625" style="9" bestFit="1" customWidth="1"/>
    <col min="41" max="41" width="13" style="9" bestFit="1" customWidth="1"/>
    <col min="42" max="42" width="55" style="9" bestFit="1" customWidth="1"/>
    <col min="43" max="43" width="30.140625" style="9" bestFit="1" customWidth="1"/>
  </cols>
  <sheetData>
    <row r="4" spans="1:43" s="6" customFormat="1" x14ac:dyDescent="0.25">
      <c r="A4" s="49" t="s">
        <v>829</v>
      </c>
      <c r="B4" s="49"/>
      <c r="C4" s="49"/>
      <c r="D4" s="49"/>
      <c r="E4" s="49"/>
      <c r="F4" s="49"/>
      <c r="G4" s="49"/>
      <c r="H4" s="52" t="s">
        <v>1</v>
      </c>
      <c r="I4" s="52"/>
      <c r="J4" s="52"/>
      <c r="K4" s="52"/>
      <c r="L4" s="52"/>
      <c r="M4" s="52"/>
      <c r="N4" s="53" t="s">
        <v>13</v>
      </c>
      <c r="O4" s="53"/>
      <c r="P4" s="53"/>
      <c r="Q4" s="53"/>
      <c r="R4" s="53"/>
      <c r="S4" s="53"/>
      <c r="T4" s="53"/>
      <c r="U4" s="53"/>
      <c r="V4" s="51" t="s">
        <v>2</v>
      </c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0" t="s">
        <v>3</v>
      </c>
      <c r="AI4" s="50"/>
      <c r="AJ4" s="50"/>
      <c r="AK4" s="50"/>
      <c r="AL4" s="50"/>
      <c r="AM4" s="49" t="s">
        <v>20</v>
      </c>
      <c r="AN4" s="49"/>
      <c r="AO4" s="49"/>
      <c r="AP4" s="49"/>
      <c r="AQ4" s="49"/>
    </row>
    <row r="5" spans="1:43" s="6" customFormat="1" x14ac:dyDescent="0.25">
      <c r="A5" s="12" t="s">
        <v>26</v>
      </c>
      <c r="B5" s="12" t="s">
        <v>27</v>
      </c>
      <c r="C5" s="12" t="s">
        <v>28</v>
      </c>
      <c r="D5" s="12" t="s">
        <v>10</v>
      </c>
      <c r="E5" s="12" t="s">
        <v>11</v>
      </c>
      <c r="F5" s="12" t="s">
        <v>29</v>
      </c>
      <c r="G5" s="12" t="s">
        <v>30</v>
      </c>
      <c r="H5" s="13" t="s">
        <v>31</v>
      </c>
      <c r="I5" s="13" t="s">
        <v>32</v>
      </c>
      <c r="J5" s="13" t="s">
        <v>33</v>
      </c>
      <c r="K5" s="13" t="s">
        <v>12</v>
      </c>
      <c r="L5" s="13" t="s">
        <v>34</v>
      </c>
      <c r="M5" s="13" t="s">
        <v>35</v>
      </c>
      <c r="N5" s="14" t="s">
        <v>14</v>
      </c>
      <c r="O5" s="14" t="s">
        <v>36</v>
      </c>
      <c r="P5" s="14" t="s">
        <v>37</v>
      </c>
      <c r="Q5" s="14" t="s">
        <v>38</v>
      </c>
      <c r="R5" s="14" t="s">
        <v>39</v>
      </c>
      <c r="S5" s="14" t="s">
        <v>40</v>
      </c>
      <c r="T5" s="14" t="s">
        <v>41</v>
      </c>
      <c r="U5" s="14" t="s">
        <v>42</v>
      </c>
      <c r="V5" s="15" t="s">
        <v>43</v>
      </c>
      <c r="W5" s="15" t="s">
        <v>44</v>
      </c>
      <c r="X5" s="15" t="s">
        <v>45</v>
      </c>
      <c r="Y5" s="15" t="s">
        <v>46</v>
      </c>
      <c r="Z5" s="16" t="s">
        <v>47</v>
      </c>
      <c r="AA5" s="15" t="s">
        <v>48</v>
      </c>
      <c r="AB5" s="15" t="s">
        <v>49</v>
      </c>
      <c r="AC5" s="15" t="s">
        <v>50</v>
      </c>
      <c r="AD5" s="15" t="s">
        <v>51</v>
      </c>
      <c r="AE5" s="15" t="s">
        <v>15</v>
      </c>
      <c r="AF5" s="15" t="s">
        <v>16</v>
      </c>
      <c r="AG5" s="15" t="s">
        <v>18</v>
      </c>
      <c r="AH5" s="17" t="s">
        <v>52</v>
      </c>
      <c r="AI5" s="17" t="s">
        <v>53</v>
      </c>
      <c r="AJ5" s="17" t="s">
        <v>24</v>
      </c>
      <c r="AK5" s="17" t="s">
        <v>54</v>
      </c>
      <c r="AL5" s="17" t="s">
        <v>18</v>
      </c>
      <c r="AM5" s="12" t="s">
        <v>55</v>
      </c>
      <c r="AN5" s="12" t="s">
        <v>56</v>
      </c>
      <c r="AO5" s="12" t="s">
        <v>21</v>
      </c>
      <c r="AP5" s="12" t="s">
        <v>23</v>
      </c>
      <c r="AQ5" s="12" t="s">
        <v>57</v>
      </c>
    </row>
    <row r="6" spans="1:4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0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3" x14ac:dyDescent="0.25">
      <c r="A7" s="7" t="s">
        <v>58</v>
      </c>
      <c r="B7" s="7" t="s">
        <v>931</v>
      </c>
      <c r="C7" s="7" t="s">
        <v>932</v>
      </c>
      <c r="D7" s="7" t="s">
        <v>933</v>
      </c>
      <c r="E7" s="7">
        <v>4119010900</v>
      </c>
      <c r="F7" s="7">
        <v>3106</v>
      </c>
      <c r="G7" s="7">
        <v>1</v>
      </c>
      <c r="H7" s="7">
        <v>1994.06</v>
      </c>
      <c r="I7" s="7">
        <v>668</v>
      </c>
      <c r="J7" s="7">
        <v>9</v>
      </c>
      <c r="K7" s="7">
        <v>1.49</v>
      </c>
      <c r="L7" s="7">
        <v>34</v>
      </c>
      <c r="M7" s="7">
        <v>6</v>
      </c>
      <c r="N7" s="7">
        <v>123</v>
      </c>
      <c r="O7" s="7">
        <v>123.47</v>
      </c>
      <c r="P7" s="7">
        <v>37.340000000000003</v>
      </c>
      <c r="Q7" s="7">
        <v>101.98</v>
      </c>
      <c r="R7" s="7">
        <v>30.84</v>
      </c>
      <c r="S7" s="7">
        <v>146</v>
      </c>
      <c r="T7" s="7">
        <v>1</v>
      </c>
      <c r="U7" s="7">
        <v>0</v>
      </c>
      <c r="V7" s="7">
        <v>45500</v>
      </c>
      <c r="W7" s="7" t="s">
        <v>934</v>
      </c>
      <c r="X7" s="7">
        <v>8</v>
      </c>
      <c r="Y7" s="7">
        <v>19</v>
      </c>
      <c r="Z7" s="10" t="s">
        <v>868</v>
      </c>
      <c r="AA7" s="7">
        <v>45500</v>
      </c>
      <c r="AB7" s="7">
        <v>45500</v>
      </c>
      <c r="AC7" s="7">
        <v>3</v>
      </c>
      <c r="AD7" s="7">
        <v>2</v>
      </c>
      <c r="AE7" s="7" t="s">
        <v>112</v>
      </c>
      <c r="AF7" s="7" t="s">
        <v>935</v>
      </c>
      <c r="AG7" s="7" t="s">
        <v>67</v>
      </c>
      <c r="AH7" s="7" t="s">
        <v>177</v>
      </c>
      <c r="AI7" s="7" t="s">
        <v>177</v>
      </c>
      <c r="AJ7" s="7" t="s">
        <v>177</v>
      </c>
      <c r="AK7" s="7" t="s">
        <v>177</v>
      </c>
      <c r="AL7" s="7" t="s">
        <v>177</v>
      </c>
      <c r="AM7" s="7" t="s">
        <v>936</v>
      </c>
      <c r="AN7" s="7" t="s">
        <v>937</v>
      </c>
      <c r="AO7" s="7" t="s">
        <v>938</v>
      </c>
      <c r="AP7" s="7" t="s">
        <v>939</v>
      </c>
      <c r="AQ7" s="7" t="s">
        <v>182</v>
      </c>
    </row>
    <row r="8" spans="1:43" x14ac:dyDescent="0.25">
      <c r="A8" s="7" t="s">
        <v>58</v>
      </c>
      <c r="B8" s="7" t="s">
        <v>931</v>
      </c>
      <c r="C8" s="7" t="s">
        <v>932</v>
      </c>
      <c r="D8" s="7" t="s">
        <v>933</v>
      </c>
      <c r="E8" s="7">
        <v>4119010900</v>
      </c>
      <c r="F8" s="7">
        <v>3106</v>
      </c>
      <c r="G8" s="7">
        <v>2</v>
      </c>
      <c r="H8" s="7">
        <v>1994.06</v>
      </c>
      <c r="I8" s="7">
        <v>668</v>
      </c>
      <c r="J8" s="7">
        <v>9</v>
      </c>
      <c r="K8" s="7">
        <v>1.49</v>
      </c>
      <c r="L8" s="7">
        <v>34</v>
      </c>
      <c r="M8" s="7">
        <v>6</v>
      </c>
      <c r="N8" s="7">
        <v>144</v>
      </c>
      <c r="O8" s="7">
        <v>144.09</v>
      </c>
      <c r="P8" s="7">
        <v>43.58</v>
      </c>
      <c r="Q8" s="7">
        <v>121.8</v>
      </c>
      <c r="R8" s="7">
        <v>36.840000000000003</v>
      </c>
      <c r="S8" s="7">
        <v>114</v>
      </c>
      <c r="T8" s="7">
        <v>10</v>
      </c>
      <c r="U8" s="7">
        <v>2</v>
      </c>
      <c r="V8" s="7" t="s">
        <v>177</v>
      </c>
      <c r="W8" s="7" t="s">
        <v>177</v>
      </c>
      <c r="X8" s="7" t="s">
        <v>177</v>
      </c>
      <c r="Y8" s="7" t="s">
        <v>177</v>
      </c>
      <c r="Z8" s="10" t="s">
        <v>177</v>
      </c>
      <c r="AA8" s="7" t="s">
        <v>177</v>
      </c>
      <c r="AB8" s="7" t="s">
        <v>177</v>
      </c>
      <c r="AC8" s="7" t="s">
        <v>177</v>
      </c>
      <c r="AD8" s="7" t="s">
        <v>177</v>
      </c>
      <c r="AE8" s="7" t="s">
        <v>177</v>
      </c>
      <c r="AF8" s="7" t="s">
        <v>177</v>
      </c>
      <c r="AG8" s="7" t="s">
        <v>177</v>
      </c>
      <c r="AH8" s="7" t="s">
        <v>177</v>
      </c>
      <c r="AI8" s="7" t="s">
        <v>177</v>
      </c>
      <c r="AJ8" s="7" t="s">
        <v>177</v>
      </c>
      <c r="AK8" s="8" t="s">
        <v>177</v>
      </c>
      <c r="AL8" s="7" t="s">
        <v>177</v>
      </c>
      <c r="AM8" s="7" t="s">
        <v>177</v>
      </c>
      <c r="AN8" s="7" t="s">
        <v>177</v>
      </c>
      <c r="AO8" s="7" t="s">
        <v>177</v>
      </c>
      <c r="AP8" s="7" t="s">
        <v>177</v>
      </c>
      <c r="AQ8" s="7" t="s">
        <v>940</v>
      </c>
    </row>
    <row r="9" spans="1:43" x14ac:dyDescent="0.25">
      <c r="A9" s="7" t="s">
        <v>58</v>
      </c>
      <c r="B9" s="7" t="s">
        <v>931</v>
      </c>
      <c r="C9" s="7" t="s">
        <v>932</v>
      </c>
      <c r="D9" s="7" t="s">
        <v>933</v>
      </c>
      <c r="E9" s="7">
        <v>4119010900</v>
      </c>
      <c r="F9" s="7">
        <v>3106</v>
      </c>
      <c r="G9" s="7">
        <v>3</v>
      </c>
      <c r="H9" s="7">
        <v>1994.06</v>
      </c>
      <c r="I9" s="7">
        <v>668</v>
      </c>
      <c r="J9" s="7">
        <v>9</v>
      </c>
      <c r="K9" s="7">
        <v>1.49</v>
      </c>
      <c r="L9" s="7">
        <v>34</v>
      </c>
      <c r="M9" s="7">
        <v>6</v>
      </c>
      <c r="N9" s="7">
        <v>157</v>
      </c>
      <c r="O9" s="7">
        <v>157.74</v>
      </c>
      <c r="P9" s="7">
        <v>47.71</v>
      </c>
      <c r="Q9" s="7">
        <v>134.79</v>
      </c>
      <c r="R9" s="7">
        <v>40.770000000000003</v>
      </c>
      <c r="S9" s="7">
        <v>356</v>
      </c>
      <c r="T9" s="7">
        <v>18</v>
      </c>
      <c r="U9" s="7">
        <v>0</v>
      </c>
      <c r="V9" s="7" t="s">
        <v>177</v>
      </c>
      <c r="W9" s="7" t="s">
        <v>177</v>
      </c>
      <c r="X9" s="7" t="s">
        <v>177</v>
      </c>
      <c r="Y9" s="7" t="s">
        <v>177</v>
      </c>
      <c r="Z9" s="10" t="s">
        <v>177</v>
      </c>
      <c r="AA9" s="7" t="s">
        <v>177</v>
      </c>
      <c r="AB9" s="7" t="s">
        <v>177</v>
      </c>
      <c r="AC9" s="7" t="s">
        <v>177</v>
      </c>
      <c r="AD9" s="7" t="s">
        <v>177</v>
      </c>
      <c r="AE9" s="7" t="s">
        <v>177</v>
      </c>
      <c r="AF9" s="7" t="s">
        <v>177</v>
      </c>
      <c r="AG9" s="7" t="s">
        <v>177</v>
      </c>
      <c r="AH9" s="7" t="s">
        <v>177</v>
      </c>
      <c r="AI9" s="7" t="s">
        <v>177</v>
      </c>
      <c r="AJ9" s="7" t="s">
        <v>177</v>
      </c>
      <c r="AK9" s="7" t="s">
        <v>177</v>
      </c>
      <c r="AL9" s="7" t="s">
        <v>177</v>
      </c>
      <c r="AM9" s="7" t="s">
        <v>177</v>
      </c>
      <c r="AN9" s="7" t="s">
        <v>177</v>
      </c>
      <c r="AO9" s="7" t="s">
        <v>177</v>
      </c>
      <c r="AP9" s="7" t="s">
        <v>177</v>
      </c>
      <c r="AQ9" s="7" t="s">
        <v>940</v>
      </c>
    </row>
    <row r="10" spans="1:43" x14ac:dyDescent="0.25">
      <c r="A10" s="7" t="s">
        <v>58</v>
      </c>
      <c r="B10" s="7" t="s">
        <v>931</v>
      </c>
      <c r="C10" s="7" t="s">
        <v>932</v>
      </c>
      <c r="D10" s="7" t="s">
        <v>933</v>
      </c>
      <c r="E10" s="7">
        <v>4119010900</v>
      </c>
      <c r="F10" s="7">
        <v>3106</v>
      </c>
      <c r="G10" s="7">
        <v>4</v>
      </c>
      <c r="H10" s="7">
        <v>1994.06</v>
      </c>
      <c r="I10" s="7">
        <v>668</v>
      </c>
      <c r="J10" s="7">
        <v>9</v>
      </c>
      <c r="K10" s="7">
        <v>1.49</v>
      </c>
      <c r="L10" s="7">
        <v>34</v>
      </c>
      <c r="M10" s="7">
        <v>6</v>
      </c>
      <c r="N10" s="7">
        <v>201</v>
      </c>
      <c r="O10" s="7">
        <v>201.15</v>
      </c>
      <c r="P10" s="7">
        <v>60.84</v>
      </c>
      <c r="Q10" s="7">
        <v>170.33</v>
      </c>
      <c r="R10" s="7">
        <v>51.52</v>
      </c>
      <c r="S10" s="7">
        <v>52</v>
      </c>
      <c r="T10" s="7">
        <v>5</v>
      </c>
      <c r="U10" s="7">
        <v>4</v>
      </c>
      <c r="V10" s="7" t="s">
        <v>177</v>
      </c>
      <c r="W10" s="7" t="s">
        <v>177</v>
      </c>
      <c r="X10" s="7" t="s">
        <v>177</v>
      </c>
      <c r="Y10" s="7" t="s">
        <v>177</v>
      </c>
      <c r="Z10" s="10" t="s">
        <v>177</v>
      </c>
      <c r="AA10" s="7" t="s">
        <v>177</v>
      </c>
      <c r="AB10" s="7" t="s">
        <v>177</v>
      </c>
      <c r="AC10" s="7" t="s">
        <v>177</v>
      </c>
      <c r="AD10" s="7" t="s">
        <v>177</v>
      </c>
      <c r="AE10" s="7" t="s">
        <v>177</v>
      </c>
      <c r="AF10" s="7" t="s">
        <v>177</v>
      </c>
      <c r="AG10" s="7" t="s">
        <v>177</v>
      </c>
      <c r="AH10" s="7" t="s">
        <v>177</v>
      </c>
      <c r="AI10" s="7" t="s">
        <v>177</v>
      </c>
      <c r="AJ10" s="7" t="s">
        <v>177</v>
      </c>
      <c r="AK10" s="8" t="s">
        <v>177</v>
      </c>
      <c r="AL10" s="7" t="s">
        <v>177</v>
      </c>
      <c r="AM10" s="7" t="s">
        <v>177</v>
      </c>
      <c r="AN10" s="7" t="s">
        <v>177</v>
      </c>
      <c r="AO10" s="7" t="s">
        <v>177</v>
      </c>
      <c r="AP10" s="7" t="s">
        <v>177</v>
      </c>
      <c r="AQ10" s="7" t="s">
        <v>940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0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x14ac:dyDescent="0.25">
      <c r="A12" s="7" t="s">
        <v>58</v>
      </c>
      <c r="B12" s="7" t="s">
        <v>931</v>
      </c>
      <c r="C12" s="7" t="s">
        <v>932</v>
      </c>
      <c r="D12" s="7" t="s">
        <v>941</v>
      </c>
      <c r="E12" s="7">
        <v>4119010900</v>
      </c>
      <c r="F12" s="7">
        <v>8247</v>
      </c>
      <c r="G12" s="7">
        <v>1</v>
      </c>
      <c r="H12" s="7">
        <v>2003.02</v>
      </c>
      <c r="I12" s="7">
        <v>560</v>
      </c>
      <c r="J12" s="7">
        <v>5</v>
      </c>
      <c r="K12" s="7">
        <v>1.33</v>
      </c>
      <c r="L12" s="7">
        <v>13</v>
      </c>
      <c r="M12" s="7">
        <v>9</v>
      </c>
      <c r="N12" s="7">
        <v>115</v>
      </c>
      <c r="O12" s="7">
        <v>115.65</v>
      </c>
      <c r="P12" s="7">
        <v>34.979999999999997</v>
      </c>
      <c r="Q12" s="7">
        <v>84.98</v>
      </c>
      <c r="R12" s="7">
        <v>25.7</v>
      </c>
      <c r="S12" s="7">
        <v>560</v>
      </c>
      <c r="T12" s="7">
        <v>13</v>
      </c>
      <c r="U12" s="7">
        <v>9</v>
      </c>
      <c r="V12" s="7">
        <v>45500</v>
      </c>
      <c r="W12" s="7" t="s">
        <v>942</v>
      </c>
      <c r="X12" s="7">
        <v>17</v>
      </c>
      <c r="Y12" s="7">
        <v>20</v>
      </c>
      <c r="Z12" s="10" t="s">
        <v>943</v>
      </c>
      <c r="AA12" s="7">
        <v>51000</v>
      </c>
      <c r="AB12" s="7">
        <v>42000</v>
      </c>
      <c r="AC12" s="7">
        <v>3</v>
      </c>
      <c r="AD12" s="7">
        <v>2</v>
      </c>
      <c r="AE12" s="7" t="s">
        <v>112</v>
      </c>
      <c r="AF12" s="7" t="s">
        <v>66</v>
      </c>
      <c r="AG12" s="7"/>
      <c r="AH12" s="7">
        <v>38000</v>
      </c>
      <c r="AI12" s="7">
        <v>32000</v>
      </c>
      <c r="AJ12" s="7" t="s">
        <v>944</v>
      </c>
      <c r="AK12" s="7" t="s">
        <v>945</v>
      </c>
      <c r="AL12" s="7" t="s">
        <v>67</v>
      </c>
      <c r="AM12" s="7" t="s">
        <v>946</v>
      </c>
      <c r="AN12" s="7" t="s">
        <v>947</v>
      </c>
      <c r="AO12" s="7" t="s">
        <v>948</v>
      </c>
      <c r="AP12" s="7" t="s">
        <v>949</v>
      </c>
      <c r="AQ12" s="7" t="s">
        <v>74</v>
      </c>
    </row>
    <row r="13" spans="1:43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0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x14ac:dyDescent="0.25">
      <c r="A14" s="7" t="s">
        <v>58</v>
      </c>
      <c r="B14" s="7" t="s">
        <v>931</v>
      </c>
      <c r="C14" s="7" t="s">
        <v>932</v>
      </c>
      <c r="D14" s="7" t="s">
        <v>950</v>
      </c>
      <c r="E14" s="7">
        <v>4119010900</v>
      </c>
      <c r="F14" s="7">
        <v>3602</v>
      </c>
      <c r="G14" s="7">
        <v>1</v>
      </c>
      <c r="H14" s="7">
        <v>2002.09</v>
      </c>
      <c r="I14" s="7">
        <v>718</v>
      </c>
      <c r="J14" s="7">
        <v>9</v>
      </c>
      <c r="K14" s="7">
        <v>1.34</v>
      </c>
      <c r="L14" s="7">
        <v>23</v>
      </c>
      <c r="M14" s="7">
        <v>11</v>
      </c>
      <c r="N14" s="7">
        <v>113</v>
      </c>
      <c r="O14" s="7">
        <v>113.07</v>
      </c>
      <c r="P14" s="7">
        <v>34.200000000000003</v>
      </c>
      <c r="Q14" s="7">
        <v>84.93</v>
      </c>
      <c r="R14" s="7">
        <v>25.69</v>
      </c>
      <c r="S14" s="7">
        <v>718</v>
      </c>
      <c r="T14" s="7">
        <v>23</v>
      </c>
      <c r="U14" s="7">
        <v>11</v>
      </c>
      <c r="V14" s="7">
        <v>42500</v>
      </c>
      <c r="W14" s="7" t="s">
        <v>951</v>
      </c>
      <c r="X14" s="7" t="s">
        <v>952</v>
      </c>
      <c r="Y14" s="7">
        <v>16</v>
      </c>
      <c r="Z14" s="10" t="s">
        <v>953</v>
      </c>
      <c r="AA14" s="7">
        <v>46000</v>
      </c>
      <c r="AB14" s="7">
        <v>42000</v>
      </c>
      <c r="AC14" s="7">
        <v>3</v>
      </c>
      <c r="AD14" s="7">
        <v>2</v>
      </c>
      <c r="AE14" s="7" t="s">
        <v>112</v>
      </c>
      <c r="AF14" s="7" t="s">
        <v>66</v>
      </c>
      <c r="AG14" s="7"/>
      <c r="AH14" s="7">
        <v>36000</v>
      </c>
      <c r="AI14" s="7">
        <v>30000</v>
      </c>
      <c r="AJ14" s="7" t="s">
        <v>954</v>
      </c>
      <c r="AK14" s="7" t="s">
        <v>851</v>
      </c>
      <c r="AL14" s="7" t="s">
        <v>67</v>
      </c>
      <c r="AM14" s="7" t="s">
        <v>955</v>
      </c>
      <c r="AN14" s="7" t="s">
        <v>956</v>
      </c>
      <c r="AO14" s="7" t="s">
        <v>957</v>
      </c>
      <c r="AP14" s="7" t="s">
        <v>958</v>
      </c>
      <c r="AQ14" s="7" t="s">
        <v>74</v>
      </c>
    </row>
    <row r="15" spans="1:43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0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8"/>
      <c r="AL15" s="7"/>
      <c r="AM15" s="7"/>
      <c r="AN15" s="7"/>
      <c r="AO15" s="7"/>
      <c r="AP15" s="7"/>
      <c r="AQ15" s="7"/>
    </row>
    <row r="16" spans="1:43" x14ac:dyDescent="0.25">
      <c r="A16" s="7" t="s">
        <v>58</v>
      </c>
      <c r="B16" s="7" t="s">
        <v>931</v>
      </c>
      <c r="C16" s="7" t="s">
        <v>932</v>
      </c>
      <c r="D16" s="7" t="s">
        <v>959</v>
      </c>
      <c r="E16" s="7">
        <v>4119010900</v>
      </c>
      <c r="F16" s="7">
        <v>3608</v>
      </c>
      <c r="G16" s="7">
        <v>1</v>
      </c>
      <c r="H16" s="7">
        <v>2002.1</v>
      </c>
      <c r="I16" s="7">
        <v>588</v>
      </c>
      <c r="J16" s="7">
        <v>8</v>
      </c>
      <c r="K16" s="7">
        <v>1.3</v>
      </c>
      <c r="L16" s="7">
        <v>27</v>
      </c>
      <c r="M16" s="7">
        <v>17</v>
      </c>
      <c r="N16" s="7">
        <v>109</v>
      </c>
      <c r="O16" s="7">
        <v>109.24</v>
      </c>
      <c r="P16" s="7">
        <v>33.04</v>
      </c>
      <c r="Q16" s="7">
        <v>84.8</v>
      </c>
      <c r="R16" s="7">
        <v>25.65</v>
      </c>
      <c r="S16" s="7">
        <v>588</v>
      </c>
      <c r="T16" s="7">
        <v>27</v>
      </c>
      <c r="U16" s="7">
        <v>17</v>
      </c>
      <c r="V16" s="7">
        <v>40700</v>
      </c>
      <c r="W16" s="7" t="s">
        <v>960</v>
      </c>
      <c r="X16" s="7">
        <v>8</v>
      </c>
      <c r="Y16" s="7">
        <v>15</v>
      </c>
      <c r="Z16" s="10" t="s">
        <v>838</v>
      </c>
      <c r="AA16" s="7">
        <v>45000</v>
      </c>
      <c r="AB16" s="7">
        <v>38500</v>
      </c>
      <c r="AC16" s="7">
        <v>3</v>
      </c>
      <c r="AD16" s="7">
        <v>2</v>
      </c>
      <c r="AE16" s="7" t="s">
        <v>112</v>
      </c>
      <c r="AF16" s="7" t="s">
        <v>66</v>
      </c>
      <c r="AG16" s="7" t="s">
        <v>67</v>
      </c>
      <c r="AH16" s="7">
        <v>36000</v>
      </c>
      <c r="AI16" s="7">
        <v>34000</v>
      </c>
      <c r="AJ16" s="7" t="s">
        <v>961</v>
      </c>
      <c r="AK16" s="8" t="s">
        <v>962</v>
      </c>
      <c r="AL16" s="7"/>
      <c r="AM16" s="7" t="s">
        <v>963</v>
      </c>
      <c r="AN16" s="7" t="s">
        <v>964</v>
      </c>
      <c r="AO16" s="7" t="s">
        <v>965</v>
      </c>
      <c r="AP16" s="7" t="s">
        <v>966</v>
      </c>
      <c r="AQ16" s="7" t="s">
        <v>74</v>
      </c>
    </row>
    <row r="17" spans="1:4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0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8"/>
      <c r="AL17" s="7"/>
      <c r="AM17" s="7"/>
      <c r="AN17" s="7"/>
      <c r="AO17" s="7"/>
      <c r="AP17" s="7"/>
      <c r="AQ17" s="7"/>
    </row>
    <row r="18" spans="1:43" x14ac:dyDescent="0.25">
      <c r="A18" s="7" t="s">
        <v>58</v>
      </c>
      <c r="B18" s="7" t="s">
        <v>931</v>
      </c>
      <c r="C18" s="7" t="s">
        <v>932</v>
      </c>
      <c r="D18" s="7" t="s">
        <v>967</v>
      </c>
      <c r="E18" s="7">
        <v>4119010900</v>
      </c>
      <c r="F18" s="7">
        <v>8325</v>
      </c>
      <c r="G18" s="7">
        <v>1</v>
      </c>
      <c r="H18" s="7">
        <v>2003.02</v>
      </c>
      <c r="I18" s="7">
        <v>561</v>
      </c>
      <c r="J18" s="7">
        <v>8</v>
      </c>
      <c r="K18" s="7">
        <v>1.72</v>
      </c>
      <c r="L18" s="7">
        <v>38</v>
      </c>
      <c r="M18" s="7">
        <v>4</v>
      </c>
      <c r="N18" s="7">
        <v>138</v>
      </c>
      <c r="O18" s="7">
        <v>138.41999999999999</v>
      </c>
      <c r="P18" s="7">
        <v>41.87</v>
      </c>
      <c r="Q18" s="7">
        <v>101.7</v>
      </c>
      <c r="R18" s="7">
        <v>30.76</v>
      </c>
      <c r="S18" s="7">
        <v>200</v>
      </c>
      <c r="T18" s="7">
        <v>11</v>
      </c>
      <c r="U18" s="7">
        <v>2</v>
      </c>
      <c r="V18" s="7" t="s">
        <v>177</v>
      </c>
      <c r="W18" s="7" t="s">
        <v>177</v>
      </c>
      <c r="X18" s="7" t="s">
        <v>177</v>
      </c>
      <c r="Y18" s="7" t="s">
        <v>177</v>
      </c>
      <c r="Z18" s="10" t="s">
        <v>177</v>
      </c>
      <c r="AA18" s="7" t="s">
        <v>177</v>
      </c>
      <c r="AB18" s="7" t="s">
        <v>177</v>
      </c>
      <c r="AC18" s="7" t="s">
        <v>177</v>
      </c>
      <c r="AD18" s="7" t="s">
        <v>177</v>
      </c>
      <c r="AE18" s="7" t="s">
        <v>177</v>
      </c>
      <c r="AF18" s="7" t="s">
        <v>177</v>
      </c>
      <c r="AG18" s="7" t="s">
        <v>177</v>
      </c>
      <c r="AH18" s="7" t="s">
        <v>177</v>
      </c>
      <c r="AI18" s="7" t="s">
        <v>177</v>
      </c>
      <c r="AJ18" s="7" t="s">
        <v>177</v>
      </c>
      <c r="AK18" s="7" t="s">
        <v>177</v>
      </c>
      <c r="AL18" s="7" t="s">
        <v>177</v>
      </c>
      <c r="AM18" s="7" t="s">
        <v>177</v>
      </c>
      <c r="AN18" s="7" t="s">
        <v>177</v>
      </c>
      <c r="AO18" s="7" t="s">
        <v>177</v>
      </c>
      <c r="AP18" s="7" t="s">
        <v>177</v>
      </c>
      <c r="AQ18" s="7" t="s">
        <v>940</v>
      </c>
    </row>
    <row r="19" spans="1:43" x14ac:dyDescent="0.25">
      <c r="A19" s="7" t="s">
        <v>58</v>
      </c>
      <c r="B19" s="7" t="s">
        <v>931</v>
      </c>
      <c r="C19" s="7" t="s">
        <v>932</v>
      </c>
      <c r="D19" s="7" t="s">
        <v>967</v>
      </c>
      <c r="E19" s="7">
        <v>4119010900</v>
      </c>
      <c r="F19" s="7">
        <v>8325</v>
      </c>
      <c r="G19" s="7">
        <v>2</v>
      </c>
      <c r="H19" s="7">
        <v>2003.02</v>
      </c>
      <c r="I19" s="7">
        <v>561</v>
      </c>
      <c r="J19" s="7">
        <v>8</v>
      </c>
      <c r="K19" s="7">
        <v>1.72</v>
      </c>
      <c r="L19" s="7">
        <v>38</v>
      </c>
      <c r="M19" s="7">
        <v>4</v>
      </c>
      <c r="N19" s="7" t="s">
        <v>968</v>
      </c>
      <c r="O19" s="7">
        <v>169.17</v>
      </c>
      <c r="P19" s="7">
        <v>51.17</v>
      </c>
      <c r="Q19" s="7">
        <v>134.9</v>
      </c>
      <c r="R19" s="7">
        <v>40.799999999999997</v>
      </c>
      <c r="S19" s="7">
        <v>146</v>
      </c>
      <c r="T19" s="7">
        <v>9</v>
      </c>
      <c r="U19" s="7">
        <v>0</v>
      </c>
      <c r="V19" s="7" t="s">
        <v>177</v>
      </c>
      <c r="W19" s="7" t="s">
        <v>177</v>
      </c>
      <c r="X19" s="7" t="s">
        <v>177</v>
      </c>
      <c r="Y19" s="7" t="s">
        <v>177</v>
      </c>
      <c r="Z19" s="10" t="s">
        <v>177</v>
      </c>
      <c r="AA19" s="7" t="s">
        <v>177</v>
      </c>
      <c r="AB19" s="7" t="s">
        <v>177</v>
      </c>
      <c r="AC19" s="7" t="s">
        <v>177</v>
      </c>
      <c r="AD19" s="7" t="s">
        <v>177</v>
      </c>
      <c r="AE19" s="7" t="s">
        <v>177</v>
      </c>
      <c r="AF19" s="7" t="s">
        <v>177</v>
      </c>
      <c r="AG19" s="7" t="s">
        <v>177</v>
      </c>
      <c r="AH19" s="7" t="s">
        <v>177</v>
      </c>
      <c r="AI19" s="7" t="s">
        <v>177</v>
      </c>
      <c r="AJ19" s="7" t="s">
        <v>177</v>
      </c>
      <c r="AK19" s="7" t="s">
        <v>177</v>
      </c>
      <c r="AL19" s="7" t="s">
        <v>177</v>
      </c>
      <c r="AM19" s="7" t="s">
        <v>177</v>
      </c>
      <c r="AN19" s="7" t="s">
        <v>177</v>
      </c>
      <c r="AO19" s="7" t="s">
        <v>177</v>
      </c>
      <c r="AP19" s="7" t="s">
        <v>177</v>
      </c>
      <c r="AQ19" s="7" t="s">
        <v>940</v>
      </c>
    </row>
    <row r="20" spans="1:43" x14ac:dyDescent="0.25">
      <c r="A20" s="7" t="s">
        <v>58</v>
      </c>
      <c r="B20" s="7" t="s">
        <v>931</v>
      </c>
      <c r="C20" s="7" t="s">
        <v>932</v>
      </c>
      <c r="D20" s="7" t="s">
        <v>967</v>
      </c>
      <c r="E20" s="7">
        <v>4119010900</v>
      </c>
      <c r="F20" s="7">
        <v>8325</v>
      </c>
      <c r="G20" s="7">
        <v>3</v>
      </c>
      <c r="H20" s="7">
        <v>2003.02</v>
      </c>
      <c r="I20" s="7">
        <v>561</v>
      </c>
      <c r="J20" s="7">
        <v>8</v>
      </c>
      <c r="K20" s="7">
        <v>1.72</v>
      </c>
      <c r="L20" s="7">
        <v>38</v>
      </c>
      <c r="M20" s="7">
        <v>4</v>
      </c>
      <c r="N20" s="7" t="s">
        <v>969</v>
      </c>
      <c r="O20" s="7">
        <v>171.77</v>
      </c>
      <c r="P20" s="7">
        <v>51.96</v>
      </c>
      <c r="Q20" s="7">
        <v>134.91999999999999</v>
      </c>
      <c r="R20" s="7">
        <v>40.81</v>
      </c>
      <c r="S20" s="7">
        <v>29</v>
      </c>
      <c r="T20" s="7">
        <v>1</v>
      </c>
      <c r="U20" s="7">
        <v>0</v>
      </c>
      <c r="V20" s="7" t="s">
        <v>177</v>
      </c>
      <c r="W20" s="7" t="s">
        <v>177</v>
      </c>
      <c r="X20" s="7" t="s">
        <v>177</v>
      </c>
      <c r="Y20" s="7" t="s">
        <v>177</v>
      </c>
      <c r="Z20" s="10" t="s">
        <v>177</v>
      </c>
      <c r="AA20" s="7" t="s">
        <v>177</v>
      </c>
      <c r="AB20" s="7" t="s">
        <v>177</v>
      </c>
      <c r="AC20" s="7" t="s">
        <v>177</v>
      </c>
      <c r="AD20" s="7" t="s">
        <v>177</v>
      </c>
      <c r="AE20" s="7" t="s">
        <v>177</v>
      </c>
      <c r="AF20" s="7" t="s">
        <v>177</v>
      </c>
      <c r="AG20" s="7" t="s">
        <v>177</v>
      </c>
      <c r="AH20" s="7" t="s">
        <v>177</v>
      </c>
      <c r="AI20" s="7" t="s">
        <v>177</v>
      </c>
      <c r="AJ20" s="7" t="s">
        <v>177</v>
      </c>
      <c r="AK20" s="8" t="s">
        <v>177</v>
      </c>
      <c r="AL20" s="7" t="s">
        <v>177</v>
      </c>
      <c r="AM20" s="7" t="s">
        <v>177</v>
      </c>
      <c r="AN20" s="7" t="s">
        <v>177</v>
      </c>
      <c r="AO20" s="7" t="s">
        <v>177</v>
      </c>
      <c r="AP20" s="7" t="s">
        <v>177</v>
      </c>
      <c r="AQ20" s="7" t="s">
        <v>940</v>
      </c>
    </row>
    <row r="21" spans="1:43" x14ac:dyDescent="0.25">
      <c r="A21" s="7" t="s">
        <v>58</v>
      </c>
      <c r="B21" s="7" t="s">
        <v>931</v>
      </c>
      <c r="C21" s="7" t="s">
        <v>932</v>
      </c>
      <c r="D21" s="7" t="s">
        <v>967</v>
      </c>
      <c r="E21" s="7">
        <v>4119010900</v>
      </c>
      <c r="F21" s="7">
        <v>8325</v>
      </c>
      <c r="G21" s="7">
        <v>4</v>
      </c>
      <c r="H21" s="7">
        <v>2003.02</v>
      </c>
      <c r="I21" s="7">
        <v>561</v>
      </c>
      <c r="J21" s="7">
        <v>8</v>
      </c>
      <c r="K21" s="7">
        <v>1.72</v>
      </c>
      <c r="L21" s="7">
        <v>38</v>
      </c>
      <c r="M21" s="7">
        <v>4</v>
      </c>
      <c r="N21" s="7">
        <v>174</v>
      </c>
      <c r="O21" s="7">
        <v>174.32</v>
      </c>
      <c r="P21" s="7">
        <v>52.73</v>
      </c>
      <c r="Q21" s="7">
        <v>134.94</v>
      </c>
      <c r="R21" s="7">
        <v>40.81</v>
      </c>
      <c r="S21" s="7">
        <v>76</v>
      </c>
      <c r="T21" s="7">
        <v>4</v>
      </c>
      <c r="U21" s="7">
        <v>0</v>
      </c>
      <c r="V21" s="7" t="s">
        <v>177</v>
      </c>
      <c r="W21" s="7" t="s">
        <v>177</v>
      </c>
      <c r="X21" s="7" t="s">
        <v>177</v>
      </c>
      <c r="Y21" s="7" t="s">
        <v>177</v>
      </c>
      <c r="Z21" s="10" t="s">
        <v>177</v>
      </c>
      <c r="AA21" s="7" t="s">
        <v>177</v>
      </c>
      <c r="AB21" s="7" t="s">
        <v>177</v>
      </c>
      <c r="AC21" s="7" t="s">
        <v>177</v>
      </c>
      <c r="AD21" s="7" t="s">
        <v>177</v>
      </c>
      <c r="AE21" s="7" t="s">
        <v>177</v>
      </c>
      <c r="AF21" s="7" t="s">
        <v>177</v>
      </c>
      <c r="AG21" s="7" t="s">
        <v>177</v>
      </c>
      <c r="AH21" s="7" t="s">
        <v>177</v>
      </c>
      <c r="AI21" s="7" t="s">
        <v>177</v>
      </c>
      <c r="AJ21" s="7" t="s">
        <v>177</v>
      </c>
      <c r="AK21" s="7" t="s">
        <v>177</v>
      </c>
      <c r="AL21" s="7" t="s">
        <v>177</v>
      </c>
      <c r="AM21" s="7" t="s">
        <v>177</v>
      </c>
      <c r="AN21" s="7" t="s">
        <v>177</v>
      </c>
      <c r="AO21" s="7" t="s">
        <v>177</v>
      </c>
      <c r="AP21" s="7" t="s">
        <v>177</v>
      </c>
      <c r="AQ21" s="7" t="s">
        <v>940</v>
      </c>
    </row>
    <row r="22" spans="1:43" x14ac:dyDescent="0.25">
      <c r="A22" s="7" t="s">
        <v>58</v>
      </c>
      <c r="B22" s="7" t="s">
        <v>931</v>
      </c>
      <c r="C22" s="7" t="s">
        <v>932</v>
      </c>
      <c r="D22" s="7" t="s">
        <v>967</v>
      </c>
      <c r="E22" s="7">
        <v>4119010900</v>
      </c>
      <c r="F22" s="7">
        <v>8325</v>
      </c>
      <c r="G22" s="7">
        <v>5</v>
      </c>
      <c r="H22" s="7">
        <v>2003.02</v>
      </c>
      <c r="I22" s="7">
        <v>561</v>
      </c>
      <c r="J22" s="7">
        <v>8</v>
      </c>
      <c r="K22" s="7">
        <v>1.72</v>
      </c>
      <c r="L22" s="7">
        <v>38</v>
      </c>
      <c r="M22" s="7">
        <v>4</v>
      </c>
      <c r="N22" s="7">
        <v>199</v>
      </c>
      <c r="O22" s="7">
        <v>199.05</v>
      </c>
      <c r="P22" s="7">
        <v>60.21</v>
      </c>
      <c r="Q22" s="7">
        <v>157.91999999999999</v>
      </c>
      <c r="R22" s="7">
        <v>47.77</v>
      </c>
      <c r="S22" s="7">
        <v>110</v>
      </c>
      <c r="T22" s="7">
        <v>13</v>
      </c>
      <c r="U22" s="7">
        <v>2</v>
      </c>
      <c r="V22" s="7" t="s">
        <v>177</v>
      </c>
      <c r="W22" s="7" t="s">
        <v>177</v>
      </c>
      <c r="X22" s="7" t="s">
        <v>177</v>
      </c>
      <c r="Y22" s="7" t="s">
        <v>177</v>
      </c>
      <c r="Z22" s="10" t="s">
        <v>177</v>
      </c>
      <c r="AA22" s="7" t="s">
        <v>177</v>
      </c>
      <c r="AB22" s="7" t="s">
        <v>177</v>
      </c>
      <c r="AC22" s="7" t="s">
        <v>177</v>
      </c>
      <c r="AD22" s="7" t="s">
        <v>177</v>
      </c>
      <c r="AE22" s="7" t="s">
        <v>177</v>
      </c>
      <c r="AF22" s="7" t="s">
        <v>177</v>
      </c>
      <c r="AG22" s="7" t="s">
        <v>177</v>
      </c>
      <c r="AH22" s="7" t="s">
        <v>177</v>
      </c>
      <c r="AI22" s="7" t="s">
        <v>177</v>
      </c>
      <c r="AJ22" s="7" t="s">
        <v>177</v>
      </c>
      <c r="AK22" s="7" t="s">
        <v>177</v>
      </c>
      <c r="AL22" s="7" t="s">
        <v>177</v>
      </c>
      <c r="AM22" s="7" t="s">
        <v>177</v>
      </c>
      <c r="AN22" s="7" t="s">
        <v>177</v>
      </c>
      <c r="AO22" s="7" t="s">
        <v>177</v>
      </c>
      <c r="AP22" s="7" t="s">
        <v>177</v>
      </c>
      <c r="AQ22" s="7" t="s">
        <v>940</v>
      </c>
    </row>
    <row r="23" spans="1:4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0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8"/>
      <c r="AL23" s="7"/>
      <c r="AM23" s="7"/>
      <c r="AN23" s="7"/>
      <c r="AO23" s="7"/>
      <c r="AP23" s="7"/>
      <c r="AQ23" s="7"/>
    </row>
    <row r="24" spans="1:43" x14ac:dyDescent="0.25">
      <c r="A24" s="7" t="s">
        <v>58</v>
      </c>
      <c r="B24" s="7" t="s">
        <v>931</v>
      </c>
      <c r="C24" s="7" t="s">
        <v>932</v>
      </c>
      <c r="D24" s="7" t="s">
        <v>970</v>
      </c>
      <c r="E24" s="7">
        <v>4119010900</v>
      </c>
      <c r="F24" s="7">
        <v>3609</v>
      </c>
      <c r="G24" s="7">
        <v>1</v>
      </c>
      <c r="H24" s="7">
        <v>2002.1</v>
      </c>
      <c r="I24" s="7">
        <v>474</v>
      </c>
      <c r="J24" s="7">
        <v>7</v>
      </c>
      <c r="K24" s="7">
        <v>1.3</v>
      </c>
      <c r="L24" s="7">
        <v>20</v>
      </c>
      <c r="M24" s="7">
        <v>2</v>
      </c>
      <c r="N24" s="7">
        <v>109</v>
      </c>
      <c r="O24" s="7">
        <v>109.91</v>
      </c>
      <c r="P24" s="7">
        <v>33.24</v>
      </c>
      <c r="Q24" s="7">
        <v>84.8</v>
      </c>
      <c r="R24" s="7">
        <v>25.65</v>
      </c>
      <c r="S24" s="7">
        <v>474</v>
      </c>
      <c r="T24" s="7">
        <v>20</v>
      </c>
      <c r="U24" s="7">
        <v>2</v>
      </c>
      <c r="V24" s="7">
        <v>44000</v>
      </c>
      <c r="W24" s="7" t="s">
        <v>971</v>
      </c>
      <c r="X24" s="7">
        <v>14</v>
      </c>
      <c r="Y24" s="7">
        <v>15</v>
      </c>
      <c r="Z24" s="10" t="s">
        <v>873</v>
      </c>
      <c r="AA24" s="7">
        <v>48000</v>
      </c>
      <c r="AB24" s="7">
        <v>42000</v>
      </c>
      <c r="AC24" s="7">
        <v>3</v>
      </c>
      <c r="AD24" s="7">
        <v>2</v>
      </c>
      <c r="AE24" s="7" t="s">
        <v>112</v>
      </c>
      <c r="AF24" s="7" t="s">
        <v>462</v>
      </c>
      <c r="AG24" s="7" t="s">
        <v>67</v>
      </c>
      <c r="AH24" s="7">
        <v>34000</v>
      </c>
      <c r="AI24" s="7">
        <v>34000</v>
      </c>
      <c r="AJ24" s="7" t="s">
        <v>972</v>
      </c>
      <c r="AK24" s="8" t="s">
        <v>848</v>
      </c>
      <c r="AL24" s="7" t="s">
        <v>67</v>
      </c>
      <c r="AM24" s="7" t="s">
        <v>973</v>
      </c>
      <c r="AN24" s="7" t="s">
        <v>974</v>
      </c>
      <c r="AO24" s="7" t="s">
        <v>975</v>
      </c>
      <c r="AP24" s="7" t="s">
        <v>976</v>
      </c>
      <c r="AQ24" s="7" t="s">
        <v>74</v>
      </c>
    </row>
    <row r="25" spans="1:4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0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8"/>
      <c r="AL25" s="7"/>
      <c r="AM25" s="7"/>
      <c r="AN25" s="7"/>
      <c r="AO25" s="7"/>
      <c r="AP25" s="7"/>
      <c r="AQ25" s="7"/>
    </row>
    <row r="26" spans="1:43" x14ac:dyDescent="0.25">
      <c r="A26" s="7" t="s">
        <v>58</v>
      </c>
      <c r="B26" s="7" t="s">
        <v>931</v>
      </c>
      <c r="C26" s="7" t="s">
        <v>932</v>
      </c>
      <c r="D26" s="7" t="s">
        <v>977</v>
      </c>
      <c r="E26" s="7">
        <v>4119010900</v>
      </c>
      <c r="F26" s="7">
        <v>3599</v>
      </c>
      <c r="G26" s="7">
        <v>1</v>
      </c>
      <c r="H26" s="7">
        <v>2002.08</v>
      </c>
      <c r="I26" s="7">
        <v>572</v>
      </c>
      <c r="J26" s="7">
        <v>8</v>
      </c>
      <c r="K26" s="7">
        <v>1.33</v>
      </c>
      <c r="L26" s="7">
        <v>18</v>
      </c>
      <c r="M26" s="7">
        <v>11</v>
      </c>
      <c r="N26" s="7" t="s">
        <v>978</v>
      </c>
      <c r="O26" s="7">
        <v>115.23</v>
      </c>
      <c r="P26" s="7">
        <v>34.85</v>
      </c>
      <c r="Q26" s="7">
        <v>84.91</v>
      </c>
      <c r="R26" s="7">
        <v>25.68</v>
      </c>
      <c r="S26" s="7">
        <v>286</v>
      </c>
      <c r="T26" s="7">
        <v>13</v>
      </c>
      <c r="U26" s="7">
        <v>4</v>
      </c>
      <c r="V26" s="7">
        <v>46000</v>
      </c>
      <c r="W26" s="7" t="s">
        <v>979</v>
      </c>
      <c r="X26" s="7">
        <v>15</v>
      </c>
      <c r="Y26" s="7">
        <v>16</v>
      </c>
      <c r="Z26" s="10" t="s">
        <v>881</v>
      </c>
      <c r="AA26" s="7">
        <v>53000</v>
      </c>
      <c r="AB26" s="7">
        <v>45000</v>
      </c>
      <c r="AC26" s="7">
        <v>3</v>
      </c>
      <c r="AD26" s="7">
        <v>2</v>
      </c>
      <c r="AE26" s="7" t="s">
        <v>112</v>
      </c>
      <c r="AF26" s="7" t="s">
        <v>66</v>
      </c>
      <c r="AG26" s="7" t="s">
        <v>67</v>
      </c>
      <c r="AH26" s="7">
        <v>36000</v>
      </c>
      <c r="AI26" s="7">
        <v>33000</v>
      </c>
      <c r="AJ26" s="7" t="s">
        <v>980</v>
      </c>
      <c r="AK26" s="8" t="s">
        <v>892</v>
      </c>
      <c r="AL26" s="7" t="s">
        <v>67</v>
      </c>
      <c r="AM26" s="7" t="s">
        <v>981</v>
      </c>
      <c r="AN26" s="7" t="s">
        <v>982</v>
      </c>
      <c r="AO26" s="7" t="s">
        <v>983</v>
      </c>
      <c r="AP26" s="7" t="s">
        <v>984</v>
      </c>
      <c r="AQ26" s="7" t="s">
        <v>74</v>
      </c>
    </row>
    <row r="27" spans="1:43" x14ac:dyDescent="0.25">
      <c r="A27" s="7" t="s">
        <v>58</v>
      </c>
      <c r="B27" s="7" t="s">
        <v>931</v>
      </c>
      <c r="C27" s="7" t="s">
        <v>932</v>
      </c>
      <c r="D27" s="7" t="s">
        <v>977</v>
      </c>
      <c r="E27" s="7">
        <v>4119010900</v>
      </c>
      <c r="F27" s="7">
        <v>3599</v>
      </c>
      <c r="G27" s="7">
        <v>2</v>
      </c>
      <c r="H27" s="7">
        <v>2002.08</v>
      </c>
      <c r="I27" s="7">
        <v>572</v>
      </c>
      <c r="J27" s="7">
        <v>8</v>
      </c>
      <c r="K27" s="7">
        <v>1.33</v>
      </c>
      <c r="L27" s="7">
        <v>18</v>
      </c>
      <c r="M27" s="7">
        <v>11</v>
      </c>
      <c r="N27" s="7" t="s">
        <v>985</v>
      </c>
      <c r="O27" s="7">
        <v>115.59</v>
      </c>
      <c r="P27" s="7">
        <v>34.96</v>
      </c>
      <c r="Q27" s="7">
        <v>84.98</v>
      </c>
      <c r="R27" s="7">
        <v>25.7</v>
      </c>
      <c r="S27" s="7">
        <v>286</v>
      </c>
      <c r="T27" s="7">
        <v>5</v>
      </c>
      <c r="U27" s="7">
        <v>7</v>
      </c>
      <c r="V27" s="7">
        <v>46000</v>
      </c>
      <c r="W27" s="7" t="s">
        <v>986</v>
      </c>
      <c r="X27" s="7">
        <v>10</v>
      </c>
      <c r="Y27" s="7">
        <v>24</v>
      </c>
      <c r="Z27" s="10" t="s">
        <v>887</v>
      </c>
      <c r="AA27" s="7">
        <v>55000</v>
      </c>
      <c r="AB27" s="7">
        <v>46000</v>
      </c>
      <c r="AC27" s="7">
        <v>3</v>
      </c>
      <c r="AD27" s="7">
        <v>2</v>
      </c>
      <c r="AE27" s="7" t="s">
        <v>112</v>
      </c>
      <c r="AF27" s="7" t="s">
        <v>66</v>
      </c>
      <c r="AG27" s="7" t="s">
        <v>67</v>
      </c>
      <c r="AH27" s="7">
        <v>37000</v>
      </c>
      <c r="AI27" s="7">
        <v>33000</v>
      </c>
      <c r="AJ27" s="7" t="s">
        <v>987</v>
      </c>
      <c r="AK27" s="7" t="s">
        <v>988</v>
      </c>
      <c r="AL27" s="7" t="s">
        <v>67</v>
      </c>
      <c r="AM27" s="7" t="s">
        <v>989</v>
      </c>
      <c r="AN27" s="7" t="s">
        <v>990</v>
      </c>
      <c r="AO27" s="7" t="s">
        <v>991</v>
      </c>
      <c r="AP27" s="7" t="s">
        <v>992</v>
      </c>
      <c r="AQ27" s="7" t="s">
        <v>74</v>
      </c>
    </row>
    <row r="28" spans="1:4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0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8"/>
      <c r="AL28" s="7"/>
      <c r="AM28" s="7"/>
      <c r="AN28" s="7"/>
      <c r="AO28" s="7"/>
      <c r="AP28" s="7"/>
      <c r="AQ28" s="7"/>
    </row>
    <row r="29" spans="1:43" x14ac:dyDescent="0.25">
      <c r="A29" s="7" t="s">
        <v>58</v>
      </c>
      <c r="B29" s="7" t="s">
        <v>931</v>
      </c>
      <c r="C29" s="7" t="s">
        <v>932</v>
      </c>
      <c r="D29" s="7" t="s">
        <v>993</v>
      </c>
      <c r="E29" s="7">
        <v>4119010900</v>
      </c>
      <c r="F29" s="7">
        <v>3601</v>
      </c>
      <c r="G29" s="7">
        <v>1</v>
      </c>
      <c r="H29" s="7">
        <v>2002.09</v>
      </c>
      <c r="I29" s="7">
        <v>370</v>
      </c>
      <c r="J29" s="7">
        <v>5</v>
      </c>
      <c r="K29" s="7">
        <v>1.3</v>
      </c>
      <c r="L29" s="7">
        <v>9</v>
      </c>
      <c r="M29" s="7">
        <v>5</v>
      </c>
      <c r="N29" s="7">
        <v>113</v>
      </c>
      <c r="O29" s="7">
        <v>113.08</v>
      </c>
      <c r="P29" s="7">
        <v>34.200000000000003</v>
      </c>
      <c r="Q29" s="7">
        <v>84.98</v>
      </c>
      <c r="R29" s="7">
        <v>25.7</v>
      </c>
      <c r="S29" s="7">
        <v>370</v>
      </c>
      <c r="T29" s="7">
        <v>9</v>
      </c>
      <c r="U29" s="7">
        <v>5</v>
      </c>
      <c r="V29" s="7">
        <v>48000</v>
      </c>
      <c r="W29" s="7" t="s">
        <v>994</v>
      </c>
      <c r="X29" s="7">
        <v>15</v>
      </c>
      <c r="Y29" s="7">
        <v>22</v>
      </c>
      <c r="Z29" s="10" t="s">
        <v>858</v>
      </c>
      <c r="AA29" s="7">
        <v>50000</v>
      </c>
      <c r="AB29" s="7">
        <v>45000</v>
      </c>
      <c r="AC29" s="7">
        <v>3</v>
      </c>
      <c r="AD29" s="7">
        <v>2</v>
      </c>
      <c r="AE29" s="7" t="s">
        <v>112</v>
      </c>
      <c r="AF29" s="7" t="s">
        <v>995</v>
      </c>
      <c r="AG29" s="7" t="s">
        <v>67</v>
      </c>
      <c r="AH29" s="7">
        <v>37000</v>
      </c>
      <c r="AI29" s="7">
        <v>36000</v>
      </c>
      <c r="AJ29" s="7" t="s">
        <v>996</v>
      </c>
      <c r="AK29" s="8" t="s">
        <v>997</v>
      </c>
      <c r="AL29" s="7" t="s">
        <v>67</v>
      </c>
      <c r="AM29" s="7" t="s">
        <v>998</v>
      </c>
      <c r="AN29" s="7" t="s">
        <v>999</v>
      </c>
      <c r="AO29" s="7" t="s">
        <v>1000</v>
      </c>
      <c r="AP29" s="7" t="s">
        <v>1001</v>
      </c>
      <c r="AQ29" s="7" t="s">
        <v>74</v>
      </c>
    </row>
    <row r="30" spans="1:4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10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1:43" x14ac:dyDescent="0.25">
      <c r="A31" s="7" t="s">
        <v>58</v>
      </c>
      <c r="B31" s="7" t="s">
        <v>931</v>
      </c>
      <c r="C31" s="7" t="s">
        <v>932</v>
      </c>
      <c r="D31" s="7" t="s">
        <v>1002</v>
      </c>
      <c r="E31" s="7">
        <v>4119010900</v>
      </c>
      <c r="F31" s="7">
        <v>3603</v>
      </c>
      <c r="G31" s="7">
        <v>1</v>
      </c>
      <c r="H31" s="7">
        <v>2002.05</v>
      </c>
      <c r="I31" s="7">
        <v>454</v>
      </c>
      <c r="J31" s="7">
        <v>8</v>
      </c>
      <c r="K31" s="7">
        <v>1.72</v>
      </c>
      <c r="L31" s="7">
        <v>25</v>
      </c>
      <c r="M31" s="7">
        <v>9</v>
      </c>
      <c r="N31" s="7">
        <v>143</v>
      </c>
      <c r="O31" s="7">
        <v>143.13999999999999</v>
      </c>
      <c r="P31" s="7">
        <v>43.29</v>
      </c>
      <c r="Q31" s="7">
        <v>112.15</v>
      </c>
      <c r="R31" s="7">
        <v>33.92</v>
      </c>
      <c r="S31" s="7">
        <v>168</v>
      </c>
      <c r="T31" s="7">
        <v>12</v>
      </c>
      <c r="U31" s="7">
        <v>6</v>
      </c>
      <c r="V31" s="7" t="s">
        <v>177</v>
      </c>
      <c r="W31" s="7" t="s">
        <v>177</v>
      </c>
      <c r="X31" s="7" t="s">
        <v>177</v>
      </c>
      <c r="Y31" s="7" t="s">
        <v>177</v>
      </c>
      <c r="Z31" s="10" t="s">
        <v>177</v>
      </c>
      <c r="AA31" s="7" t="s">
        <v>177</v>
      </c>
      <c r="AB31" s="7" t="s">
        <v>177</v>
      </c>
      <c r="AC31" s="7" t="s">
        <v>177</v>
      </c>
      <c r="AD31" s="7" t="s">
        <v>177</v>
      </c>
      <c r="AE31" s="7" t="s">
        <v>177</v>
      </c>
      <c r="AF31" s="7" t="s">
        <v>177</v>
      </c>
      <c r="AG31" s="7" t="s">
        <v>177</v>
      </c>
      <c r="AH31" s="7" t="s">
        <v>177</v>
      </c>
      <c r="AI31" s="7" t="s">
        <v>177</v>
      </c>
      <c r="AJ31" s="7" t="s">
        <v>177</v>
      </c>
      <c r="AK31" s="7" t="s">
        <v>177</v>
      </c>
      <c r="AL31" s="7" t="s">
        <v>177</v>
      </c>
      <c r="AM31" s="7" t="s">
        <v>177</v>
      </c>
      <c r="AN31" s="7" t="s">
        <v>177</v>
      </c>
      <c r="AO31" s="7" t="s">
        <v>177</v>
      </c>
      <c r="AP31" s="7" t="s">
        <v>177</v>
      </c>
      <c r="AQ31" s="7" t="s">
        <v>940</v>
      </c>
    </row>
    <row r="32" spans="1:43" x14ac:dyDescent="0.25">
      <c r="A32" s="7" t="s">
        <v>58</v>
      </c>
      <c r="B32" s="7" t="s">
        <v>931</v>
      </c>
      <c r="C32" s="7" t="s">
        <v>932</v>
      </c>
      <c r="D32" s="7" t="s">
        <v>1002</v>
      </c>
      <c r="E32" s="7">
        <v>4119010900</v>
      </c>
      <c r="F32" s="7">
        <v>3603</v>
      </c>
      <c r="G32" s="7">
        <v>2</v>
      </c>
      <c r="H32" s="7">
        <v>2002.05</v>
      </c>
      <c r="I32" s="7">
        <v>454</v>
      </c>
      <c r="J32" s="7">
        <v>8</v>
      </c>
      <c r="K32" s="7">
        <v>1.72</v>
      </c>
      <c r="L32" s="7">
        <v>25</v>
      </c>
      <c r="M32" s="7">
        <v>9</v>
      </c>
      <c r="N32" s="7">
        <v>162</v>
      </c>
      <c r="O32" s="7">
        <v>162.03</v>
      </c>
      <c r="P32" s="7">
        <v>49.01</v>
      </c>
      <c r="Q32" s="7">
        <v>127.73</v>
      </c>
      <c r="R32" s="7">
        <v>38.630000000000003</v>
      </c>
      <c r="S32" s="7">
        <v>286</v>
      </c>
      <c r="T32" s="7">
        <v>13</v>
      </c>
      <c r="U32" s="7">
        <v>3</v>
      </c>
      <c r="V32" s="7" t="s">
        <v>177</v>
      </c>
      <c r="W32" s="7" t="s">
        <v>177</v>
      </c>
      <c r="X32" s="7" t="s">
        <v>177</v>
      </c>
      <c r="Y32" s="7" t="s">
        <v>177</v>
      </c>
      <c r="Z32" s="10" t="s">
        <v>177</v>
      </c>
      <c r="AA32" s="7" t="s">
        <v>177</v>
      </c>
      <c r="AB32" s="7" t="s">
        <v>177</v>
      </c>
      <c r="AC32" s="7" t="s">
        <v>177</v>
      </c>
      <c r="AD32" s="7" t="s">
        <v>177</v>
      </c>
      <c r="AE32" s="7" t="s">
        <v>177</v>
      </c>
      <c r="AF32" s="7" t="s">
        <v>177</v>
      </c>
      <c r="AG32" s="7" t="s">
        <v>177</v>
      </c>
      <c r="AH32" s="7" t="s">
        <v>177</v>
      </c>
      <c r="AI32" s="7" t="s">
        <v>177</v>
      </c>
      <c r="AJ32" s="7" t="s">
        <v>177</v>
      </c>
      <c r="AK32" s="8" t="s">
        <v>177</v>
      </c>
      <c r="AL32" s="7" t="s">
        <v>177</v>
      </c>
      <c r="AM32" s="7" t="s">
        <v>177</v>
      </c>
      <c r="AN32" s="7" t="s">
        <v>177</v>
      </c>
      <c r="AO32" s="7" t="s">
        <v>177</v>
      </c>
      <c r="AP32" s="7" t="s">
        <v>177</v>
      </c>
      <c r="AQ32" s="7" t="s">
        <v>940</v>
      </c>
    </row>
    <row r="33" spans="1:4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0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1:43" x14ac:dyDescent="0.25">
      <c r="A34" s="7" t="s">
        <v>58</v>
      </c>
      <c r="B34" s="7" t="s">
        <v>931</v>
      </c>
      <c r="C34" s="7" t="s">
        <v>932</v>
      </c>
      <c r="D34" s="7" t="s">
        <v>1003</v>
      </c>
      <c r="E34" s="7">
        <v>4119010900</v>
      </c>
      <c r="F34" s="7">
        <v>3612</v>
      </c>
      <c r="G34" s="7">
        <v>2</v>
      </c>
      <c r="H34" s="7">
        <v>2002.11</v>
      </c>
      <c r="I34" s="7">
        <v>955</v>
      </c>
      <c r="J34" s="7">
        <v>10</v>
      </c>
      <c r="K34" s="7">
        <v>1.07</v>
      </c>
      <c r="L34" s="7">
        <v>22</v>
      </c>
      <c r="M34" s="7">
        <v>21</v>
      </c>
      <c r="N34" s="7" t="s">
        <v>1004</v>
      </c>
      <c r="O34" s="7">
        <v>86.35</v>
      </c>
      <c r="P34" s="7">
        <v>26.12</v>
      </c>
      <c r="Q34" s="7">
        <v>59.88</v>
      </c>
      <c r="R34" s="7">
        <v>18.11</v>
      </c>
      <c r="S34" s="7">
        <v>198</v>
      </c>
      <c r="T34" s="7">
        <v>9</v>
      </c>
      <c r="U34" s="7">
        <v>4</v>
      </c>
      <c r="V34" s="7">
        <v>37500</v>
      </c>
      <c r="W34" s="7" t="s">
        <v>1005</v>
      </c>
      <c r="X34" s="7">
        <v>4</v>
      </c>
      <c r="Y34" s="7">
        <v>25</v>
      </c>
      <c r="Z34" s="10" t="s">
        <v>875</v>
      </c>
      <c r="AA34" s="7">
        <v>40000</v>
      </c>
      <c r="AB34" s="7">
        <v>37000</v>
      </c>
      <c r="AC34" s="7">
        <v>2</v>
      </c>
      <c r="AD34" s="7">
        <v>1</v>
      </c>
      <c r="AE34" s="7" t="s">
        <v>112</v>
      </c>
      <c r="AF34" s="7" t="s">
        <v>66</v>
      </c>
      <c r="AG34" s="7" t="s">
        <v>67</v>
      </c>
      <c r="AH34" s="7">
        <v>30000</v>
      </c>
      <c r="AI34" s="7">
        <v>30000</v>
      </c>
      <c r="AJ34" s="7" t="s">
        <v>1006</v>
      </c>
      <c r="AK34" s="8" t="s">
        <v>1007</v>
      </c>
      <c r="AL34" s="7" t="s">
        <v>67</v>
      </c>
      <c r="AM34" s="7" t="s">
        <v>1008</v>
      </c>
      <c r="AN34" s="7" t="s">
        <v>1009</v>
      </c>
      <c r="AO34" s="7" t="s">
        <v>1010</v>
      </c>
      <c r="AP34" s="7" t="s">
        <v>1011</v>
      </c>
      <c r="AQ34" s="7" t="s">
        <v>74</v>
      </c>
    </row>
    <row r="35" spans="1:43" x14ac:dyDescent="0.25">
      <c r="A35" s="7" t="s">
        <v>58</v>
      </c>
      <c r="B35" s="7" t="s">
        <v>931</v>
      </c>
      <c r="C35" s="7" t="s">
        <v>932</v>
      </c>
      <c r="D35" s="7" t="s">
        <v>1003</v>
      </c>
      <c r="E35" s="7">
        <v>4119010900</v>
      </c>
      <c r="F35" s="7">
        <v>3612</v>
      </c>
      <c r="G35" s="7">
        <v>1</v>
      </c>
      <c r="H35" s="7">
        <v>2002.11</v>
      </c>
      <c r="I35" s="7">
        <v>955</v>
      </c>
      <c r="J35" s="7">
        <v>10</v>
      </c>
      <c r="K35" s="7">
        <v>1.07</v>
      </c>
      <c r="L35" s="7">
        <v>22</v>
      </c>
      <c r="M35" s="7">
        <v>21</v>
      </c>
      <c r="N35" s="7" t="s">
        <v>1012</v>
      </c>
      <c r="O35" s="7">
        <v>88.32</v>
      </c>
      <c r="P35" s="7">
        <v>26.71</v>
      </c>
      <c r="Q35" s="7">
        <v>59.96</v>
      </c>
      <c r="R35" s="7">
        <v>18.13</v>
      </c>
      <c r="S35" s="7">
        <v>757</v>
      </c>
      <c r="T35" s="7">
        <v>13</v>
      </c>
      <c r="U35" s="7">
        <v>17</v>
      </c>
      <c r="V35" s="7">
        <v>40500</v>
      </c>
      <c r="W35" s="7" t="s">
        <v>1013</v>
      </c>
      <c r="X35" s="7">
        <v>9</v>
      </c>
      <c r="Y35" s="7">
        <v>20</v>
      </c>
      <c r="Z35" s="10" t="s">
        <v>834</v>
      </c>
      <c r="AA35" s="7">
        <v>43000</v>
      </c>
      <c r="AB35" s="7">
        <v>39000</v>
      </c>
      <c r="AC35" s="7">
        <v>3</v>
      </c>
      <c r="AD35" s="7">
        <v>2</v>
      </c>
      <c r="AE35" s="7" t="s">
        <v>112</v>
      </c>
      <c r="AF35" s="7" t="s">
        <v>146</v>
      </c>
      <c r="AG35" s="7" t="s">
        <v>67</v>
      </c>
      <c r="AH35" s="7">
        <v>32000</v>
      </c>
      <c r="AI35" s="7">
        <v>30000</v>
      </c>
      <c r="AJ35" s="7" t="s">
        <v>1014</v>
      </c>
      <c r="AK35" s="8" t="s">
        <v>1015</v>
      </c>
      <c r="AL35" s="7"/>
      <c r="AM35" s="7" t="s">
        <v>1016</v>
      </c>
      <c r="AN35" s="7" t="s">
        <v>1017</v>
      </c>
      <c r="AO35" s="7" t="s">
        <v>1018</v>
      </c>
      <c r="AP35" s="7" t="s">
        <v>1019</v>
      </c>
      <c r="AQ35" s="7" t="s">
        <v>74</v>
      </c>
    </row>
    <row r="36" spans="1:4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0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x14ac:dyDescent="0.25">
      <c r="A37" s="7" t="s">
        <v>58</v>
      </c>
      <c r="B37" s="7" t="s">
        <v>931</v>
      </c>
      <c r="C37" s="7" t="s">
        <v>932</v>
      </c>
      <c r="D37" s="7" t="s">
        <v>1020</v>
      </c>
      <c r="E37" s="7">
        <v>4119010900</v>
      </c>
      <c r="F37" s="7">
        <v>18499</v>
      </c>
      <c r="G37" s="7">
        <v>1</v>
      </c>
      <c r="H37" s="7">
        <v>2004.12</v>
      </c>
      <c r="I37" s="7">
        <v>238</v>
      </c>
      <c r="J37" s="7">
        <v>1</v>
      </c>
      <c r="K37" s="7">
        <v>1.28</v>
      </c>
      <c r="L37" s="7">
        <v>13</v>
      </c>
      <c r="M37" s="7">
        <v>10</v>
      </c>
      <c r="N37" s="7">
        <v>62</v>
      </c>
      <c r="O37" s="7">
        <v>62.44</v>
      </c>
      <c r="P37" s="7">
        <v>18.88</v>
      </c>
      <c r="Q37" s="7">
        <v>46.74</v>
      </c>
      <c r="R37" s="7">
        <v>14.13</v>
      </c>
      <c r="S37" s="7">
        <v>102</v>
      </c>
      <c r="T37" s="7">
        <v>4</v>
      </c>
      <c r="U37" s="7">
        <v>2</v>
      </c>
      <c r="V37" s="7">
        <v>20000</v>
      </c>
      <c r="W37" s="7" t="s">
        <v>1021</v>
      </c>
      <c r="X37" s="7">
        <v>6</v>
      </c>
      <c r="Y37" s="7">
        <v>20</v>
      </c>
      <c r="Z37" s="10" t="s">
        <v>847</v>
      </c>
      <c r="AA37" s="7">
        <v>22000</v>
      </c>
      <c r="AB37" s="7">
        <v>20000</v>
      </c>
      <c r="AC37" s="7">
        <v>1</v>
      </c>
      <c r="AD37" s="7">
        <v>1</v>
      </c>
      <c r="AE37" s="7" t="s">
        <v>112</v>
      </c>
      <c r="AF37" s="7" t="s">
        <v>101</v>
      </c>
      <c r="AG37" s="7" t="s">
        <v>1022</v>
      </c>
      <c r="AH37" s="7">
        <v>15500</v>
      </c>
      <c r="AI37" s="7">
        <v>15000</v>
      </c>
      <c r="AJ37" s="7" t="s">
        <v>1023</v>
      </c>
      <c r="AK37" s="8" t="s">
        <v>855</v>
      </c>
      <c r="AL37" s="7"/>
      <c r="AM37" s="7" t="s">
        <v>1024</v>
      </c>
      <c r="AN37" s="7" t="s">
        <v>1025</v>
      </c>
      <c r="AO37" s="7" t="s">
        <v>1026</v>
      </c>
      <c r="AP37" s="7" t="s">
        <v>1027</v>
      </c>
      <c r="AQ37" s="7" t="s">
        <v>74</v>
      </c>
    </row>
    <row r="38" spans="1:43" x14ac:dyDescent="0.25">
      <c r="A38" s="7" t="s">
        <v>58</v>
      </c>
      <c r="B38" s="7" t="s">
        <v>931</v>
      </c>
      <c r="C38" s="7" t="s">
        <v>932</v>
      </c>
      <c r="D38" s="7" t="s">
        <v>1020</v>
      </c>
      <c r="E38" s="7">
        <v>4119010900</v>
      </c>
      <c r="F38" s="7">
        <v>18499</v>
      </c>
      <c r="G38" s="7">
        <v>2</v>
      </c>
      <c r="H38" s="7">
        <v>2004.12</v>
      </c>
      <c r="I38" s="7">
        <v>238</v>
      </c>
      <c r="J38" s="7">
        <v>1</v>
      </c>
      <c r="K38" s="7">
        <v>1.28</v>
      </c>
      <c r="L38" s="7">
        <v>13</v>
      </c>
      <c r="M38" s="7">
        <v>10</v>
      </c>
      <c r="N38" s="7">
        <v>112</v>
      </c>
      <c r="O38" s="7">
        <v>112.54</v>
      </c>
      <c r="P38" s="7">
        <v>34.04</v>
      </c>
      <c r="Q38" s="7">
        <v>84.24</v>
      </c>
      <c r="R38" s="7">
        <v>25.48</v>
      </c>
      <c r="S38" s="7">
        <v>136</v>
      </c>
      <c r="T38" s="7">
        <v>9</v>
      </c>
      <c r="U38" s="7">
        <v>8</v>
      </c>
      <c r="V38" s="7">
        <v>30000</v>
      </c>
      <c r="W38" s="7" t="s">
        <v>1028</v>
      </c>
      <c r="X38" s="7">
        <v>6</v>
      </c>
      <c r="Y38" s="7">
        <v>20</v>
      </c>
      <c r="Z38" s="10" t="s">
        <v>847</v>
      </c>
      <c r="AA38" s="7">
        <v>35000</v>
      </c>
      <c r="AB38" s="7">
        <v>30000</v>
      </c>
      <c r="AC38" s="7">
        <v>3</v>
      </c>
      <c r="AD38" s="7">
        <v>2</v>
      </c>
      <c r="AE38" s="7" t="s">
        <v>112</v>
      </c>
      <c r="AF38" s="7" t="s">
        <v>120</v>
      </c>
      <c r="AG38" s="7" t="s">
        <v>67</v>
      </c>
      <c r="AH38" s="7">
        <v>29000</v>
      </c>
      <c r="AI38" s="7">
        <v>24000</v>
      </c>
      <c r="AJ38" s="7" t="s">
        <v>1023</v>
      </c>
      <c r="AK38" s="8" t="s">
        <v>836</v>
      </c>
      <c r="AL38" s="7" t="s">
        <v>67</v>
      </c>
      <c r="AM38" s="7" t="s">
        <v>1029</v>
      </c>
      <c r="AN38" s="7" t="s">
        <v>1030</v>
      </c>
      <c r="AO38" s="7" t="s">
        <v>1031</v>
      </c>
      <c r="AP38" s="7" t="s">
        <v>1032</v>
      </c>
      <c r="AQ38" s="7" t="s">
        <v>74</v>
      </c>
    </row>
    <row r="39" spans="1:4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0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8"/>
      <c r="AL39" s="7"/>
      <c r="AM39" s="7"/>
      <c r="AN39" s="7"/>
      <c r="AO39" s="7"/>
      <c r="AP39" s="7"/>
      <c r="AQ39" s="7"/>
    </row>
    <row r="40" spans="1:43" x14ac:dyDescent="0.25">
      <c r="A40" s="7" t="s">
        <v>58</v>
      </c>
      <c r="B40" s="7" t="s">
        <v>931</v>
      </c>
      <c r="C40" s="7" t="s">
        <v>932</v>
      </c>
      <c r="D40" s="7" t="s">
        <v>1033</v>
      </c>
      <c r="E40" s="7">
        <v>4119010900</v>
      </c>
      <c r="F40" s="7">
        <v>1392</v>
      </c>
      <c r="G40" s="7">
        <v>1</v>
      </c>
      <c r="H40" s="7">
        <v>1993.03</v>
      </c>
      <c r="I40" s="7">
        <v>912</v>
      </c>
      <c r="J40" s="7">
        <v>8</v>
      </c>
      <c r="K40" s="7">
        <v>0.35</v>
      </c>
      <c r="L40" s="7">
        <v>50</v>
      </c>
      <c r="M40" s="7">
        <v>46</v>
      </c>
      <c r="N40" s="7">
        <v>50</v>
      </c>
      <c r="O40" s="7">
        <v>50.3</v>
      </c>
      <c r="P40" s="7">
        <v>15.21</v>
      </c>
      <c r="Q40" s="7">
        <v>39.840000000000003</v>
      </c>
      <c r="R40" s="7">
        <v>12.05</v>
      </c>
      <c r="S40" s="7">
        <v>60</v>
      </c>
      <c r="T40" s="7">
        <v>4</v>
      </c>
      <c r="U40" s="7">
        <v>4</v>
      </c>
      <c r="V40" s="7">
        <v>18900</v>
      </c>
      <c r="W40" s="7" t="s">
        <v>1034</v>
      </c>
      <c r="X40" s="7">
        <v>12</v>
      </c>
      <c r="Y40" s="7">
        <v>15</v>
      </c>
      <c r="Z40" s="10" t="s">
        <v>848</v>
      </c>
      <c r="AA40" s="7">
        <v>20000</v>
      </c>
      <c r="AB40" s="7">
        <v>18900</v>
      </c>
      <c r="AC40" s="7">
        <v>2</v>
      </c>
      <c r="AD40" s="7">
        <v>1</v>
      </c>
      <c r="AE40" s="7" t="s">
        <v>65</v>
      </c>
      <c r="AF40" s="7" t="s">
        <v>66</v>
      </c>
      <c r="AG40" s="7" t="s">
        <v>69</v>
      </c>
      <c r="AH40" s="7">
        <v>16500</v>
      </c>
      <c r="AI40" s="7">
        <v>16500</v>
      </c>
      <c r="AJ40" s="7" t="s">
        <v>1035</v>
      </c>
      <c r="AK40" s="7" t="s">
        <v>845</v>
      </c>
      <c r="AL40" s="7" t="s">
        <v>69</v>
      </c>
      <c r="AM40" s="7" t="s">
        <v>1036</v>
      </c>
      <c r="AN40" s="7" t="s">
        <v>1037</v>
      </c>
      <c r="AO40" s="7" t="s">
        <v>1038</v>
      </c>
      <c r="AP40" s="7" t="s">
        <v>1039</v>
      </c>
      <c r="AQ40" s="7" t="s">
        <v>74</v>
      </c>
    </row>
    <row r="41" spans="1:43" x14ac:dyDescent="0.25">
      <c r="A41" s="7" t="s">
        <v>58</v>
      </c>
      <c r="B41" s="7" t="s">
        <v>931</v>
      </c>
      <c r="C41" s="7" t="s">
        <v>932</v>
      </c>
      <c r="D41" s="7" t="s">
        <v>1033</v>
      </c>
      <c r="E41" s="7">
        <v>4119010900</v>
      </c>
      <c r="F41" s="7">
        <v>1392</v>
      </c>
      <c r="G41" s="7">
        <v>2</v>
      </c>
      <c r="H41" s="7">
        <v>1993.03</v>
      </c>
      <c r="I41" s="7">
        <v>912</v>
      </c>
      <c r="J41" s="7">
        <v>8</v>
      </c>
      <c r="K41" s="7">
        <v>0.35</v>
      </c>
      <c r="L41" s="7">
        <v>50</v>
      </c>
      <c r="M41" s="7">
        <v>46</v>
      </c>
      <c r="N41" s="7">
        <v>70</v>
      </c>
      <c r="O41" s="7">
        <v>70.37</v>
      </c>
      <c r="P41" s="7">
        <v>21.28</v>
      </c>
      <c r="Q41" s="7">
        <v>55.73</v>
      </c>
      <c r="R41" s="7">
        <v>16.850000000000001</v>
      </c>
      <c r="S41" s="7">
        <v>384</v>
      </c>
      <c r="T41" s="7">
        <v>22</v>
      </c>
      <c r="U41" s="7">
        <v>21</v>
      </c>
      <c r="V41" s="7">
        <v>24700</v>
      </c>
      <c r="W41" s="7" t="s">
        <v>1040</v>
      </c>
      <c r="X41" s="7">
        <v>10</v>
      </c>
      <c r="Y41" s="7">
        <v>19</v>
      </c>
      <c r="Z41" s="10" t="s">
        <v>1041</v>
      </c>
      <c r="AA41" s="7">
        <v>27500</v>
      </c>
      <c r="AB41" s="7">
        <v>23500</v>
      </c>
      <c r="AC41" s="7">
        <v>2</v>
      </c>
      <c r="AD41" s="7">
        <v>1</v>
      </c>
      <c r="AE41" s="7" t="s">
        <v>65</v>
      </c>
      <c r="AF41" s="7" t="s">
        <v>146</v>
      </c>
      <c r="AG41" s="7" t="s">
        <v>67</v>
      </c>
      <c r="AH41" s="7">
        <v>16000</v>
      </c>
      <c r="AI41" s="7">
        <v>16000</v>
      </c>
      <c r="AJ41" s="7" t="s">
        <v>1042</v>
      </c>
      <c r="AK41" s="7" t="s">
        <v>852</v>
      </c>
      <c r="AL41" s="7" t="s">
        <v>67</v>
      </c>
      <c r="AM41" s="7" t="s">
        <v>1043</v>
      </c>
      <c r="AN41" s="7" t="s">
        <v>1044</v>
      </c>
      <c r="AO41" s="7" t="s">
        <v>1045</v>
      </c>
      <c r="AP41" s="7" t="s">
        <v>1046</v>
      </c>
      <c r="AQ41" s="7" t="s">
        <v>74</v>
      </c>
    </row>
    <row r="42" spans="1:43" x14ac:dyDescent="0.25">
      <c r="A42" s="7" t="s">
        <v>58</v>
      </c>
      <c r="B42" s="7" t="s">
        <v>931</v>
      </c>
      <c r="C42" s="7" t="s">
        <v>932</v>
      </c>
      <c r="D42" s="7" t="s">
        <v>1033</v>
      </c>
      <c r="E42" s="7">
        <v>4119010900</v>
      </c>
      <c r="F42" s="7">
        <v>1392</v>
      </c>
      <c r="G42" s="7">
        <v>3</v>
      </c>
      <c r="H42" s="7">
        <v>1993.03</v>
      </c>
      <c r="I42" s="7">
        <v>912</v>
      </c>
      <c r="J42" s="7">
        <v>8</v>
      </c>
      <c r="K42" s="7">
        <v>0.35</v>
      </c>
      <c r="L42" s="7">
        <v>50</v>
      </c>
      <c r="M42" s="7">
        <v>46</v>
      </c>
      <c r="N42" s="7" t="s">
        <v>1047</v>
      </c>
      <c r="O42" s="7">
        <v>75.459999999999994</v>
      </c>
      <c r="P42" s="7">
        <v>22.82</v>
      </c>
      <c r="Q42" s="7">
        <v>59.76</v>
      </c>
      <c r="R42" s="7">
        <v>18.07</v>
      </c>
      <c r="S42" s="7">
        <v>114</v>
      </c>
      <c r="T42" s="7">
        <v>8</v>
      </c>
      <c r="U42" s="7">
        <v>5</v>
      </c>
      <c r="V42" s="7">
        <v>27000</v>
      </c>
      <c r="W42" s="7" t="s">
        <v>1048</v>
      </c>
      <c r="X42" s="7">
        <v>13</v>
      </c>
      <c r="Y42" s="7">
        <v>19</v>
      </c>
      <c r="Z42" s="10" t="s">
        <v>867</v>
      </c>
      <c r="AA42" s="7">
        <v>27600</v>
      </c>
      <c r="AB42" s="7">
        <v>25500</v>
      </c>
      <c r="AC42" s="7">
        <v>3</v>
      </c>
      <c r="AD42" s="7">
        <v>1</v>
      </c>
      <c r="AE42" s="7" t="s">
        <v>65</v>
      </c>
      <c r="AF42" s="7" t="s">
        <v>101</v>
      </c>
      <c r="AG42" s="7" t="s">
        <v>67</v>
      </c>
      <c r="AH42" s="7">
        <v>23500</v>
      </c>
      <c r="AI42" s="7">
        <v>20000</v>
      </c>
      <c r="AJ42" s="7" t="s">
        <v>1049</v>
      </c>
      <c r="AK42" s="7" t="s">
        <v>1050</v>
      </c>
      <c r="AL42" s="7" t="s">
        <v>67</v>
      </c>
      <c r="AM42" s="7" t="s">
        <v>1051</v>
      </c>
      <c r="AN42" s="7" t="s">
        <v>1052</v>
      </c>
      <c r="AO42" s="7" t="s">
        <v>1053</v>
      </c>
      <c r="AP42" s="7" t="s">
        <v>1054</v>
      </c>
      <c r="AQ42" s="7" t="s">
        <v>74</v>
      </c>
    </row>
    <row r="43" spans="1:43" x14ac:dyDescent="0.25">
      <c r="A43" s="7" t="s">
        <v>58</v>
      </c>
      <c r="B43" s="7" t="s">
        <v>931</v>
      </c>
      <c r="C43" s="7" t="s">
        <v>932</v>
      </c>
      <c r="D43" s="7" t="s">
        <v>1033</v>
      </c>
      <c r="E43" s="7">
        <v>4119010900</v>
      </c>
      <c r="F43" s="7">
        <v>1392</v>
      </c>
      <c r="G43" s="7">
        <v>4</v>
      </c>
      <c r="H43" s="7">
        <v>1993.03</v>
      </c>
      <c r="I43" s="7">
        <v>912</v>
      </c>
      <c r="J43" s="7">
        <v>8</v>
      </c>
      <c r="K43" s="7">
        <v>0.35</v>
      </c>
      <c r="L43" s="7">
        <v>50</v>
      </c>
      <c r="M43" s="7">
        <v>46</v>
      </c>
      <c r="N43" s="7" t="s">
        <v>1055</v>
      </c>
      <c r="O43" s="7">
        <v>75.56</v>
      </c>
      <c r="P43" s="7">
        <v>22.85</v>
      </c>
      <c r="Q43" s="7">
        <v>59.84</v>
      </c>
      <c r="R43" s="7">
        <v>18.100000000000001</v>
      </c>
      <c r="S43" s="7">
        <v>354</v>
      </c>
      <c r="T43" s="7">
        <v>16</v>
      </c>
      <c r="U43" s="7">
        <v>16</v>
      </c>
      <c r="V43" s="7">
        <v>27000</v>
      </c>
      <c r="W43" s="7" t="s">
        <v>1056</v>
      </c>
      <c r="X43" s="7">
        <v>9</v>
      </c>
      <c r="Y43" s="7">
        <v>15</v>
      </c>
      <c r="Z43" s="10" t="s">
        <v>830</v>
      </c>
      <c r="AA43" s="7">
        <v>28500</v>
      </c>
      <c r="AB43" s="7">
        <v>25000</v>
      </c>
      <c r="AC43" s="7">
        <v>3</v>
      </c>
      <c r="AD43" s="7">
        <v>1</v>
      </c>
      <c r="AE43" s="7" t="s">
        <v>65</v>
      </c>
      <c r="AF43" s="7" t="s">
        <v>687</v>
      </c>
      <c r="AG43" s="7" t="s">
        <v>67</v>
      </c>
      <c r="AH43" s="7">
        <v>23000</v>
      </c>
      <c r="AI43" s="7">
        <v>21000</v>
      </c>
      <c r="AJ43" s="7" t="s">
        <v>1049</v>
      </c>
      <c r="AK43" s="7" t="s">
        <v>1057</v>
      </c>
      <c r="AL43" s="7" t="s">
        <v>67</v>
      </c>
      <c r="AM43" s="7" t="s">
        <v>1058</v>
      </c>
      <c r="AN43" s="7" t="s">
        <v>1059</v>
      </c>
      <c r="AO43" s="7" t="s">
        <v>1060</v>
      </c>
      <c r="AP43" s="7" t="s">
        <v>1061</v>
      </c>
      <c r="AQ43" s="7" t="s">
        <v>74</v>
      </c>
    </row>
    <row r="44" spans="1:43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10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x14ac:dyDescent="0.25">
      <c r="A45" s="7" t="s">
        <v>58</v>
      </c>
      <c r="B45" s="7" t="s">
        <v>931</v>
      </c>
      <c r="C45" s="7" t="s">
        <v>932</v>
      </c>
      <c r="D45" s="7" t="s">
        <v>1062</v>
      </c>
      <c r="E45" s="7">
        <v>4119010900</v>
      </c>
      <c r="F45" s="7">
        <v>1394</v>
      </c>
      <c r="G45" s="7">
        <v>1</v>
      </c>
      <c r="H45" s="7">
        <v>1994.05</v>
      </c>
      <c r="I45" s="7">
        <v>1390</v>
      </c>
      <c r="J45" s="7">
        <v>11</v>
      </c>
      <c r="K45" s="7">
        <v>0.62</v>
      </c>
      <c r="L45" s="7">
        <v>74</v>
      </c>
      <c r="M45" s="7">
        <v>55</v>
      </c>
      <c r="N45" s="7">
        <v>41</v>
      </c>
      <c r="O45" s="7">
        <v>41.98</v>
      </c>
      <c r="P45" s="7">
        <v>12.69</v>
      </c>
      <c r="Q45" s="7">
        <v>29.95</v>
      </c>
      <c r="R45" s="7">
        <v>9.0500000000000007</v>
      </c>
      <c r="S45" s="7">
        <v>204</v>
      </c>
      <c r="T45" s="7">
        <v>6</v>
      </c>
      <c r="U45" s="7">
        <v>3</v>
      </c>
      <c r="V45" s="7">
        <v>16500</v>
      </c>
      <c r="W45" s="7" t="s">
        <v>1063</v>
      </c>
      <c r="X45" s="7">
        <v>10</v>
      </c>
      <c r="Y45" s="7">
        <v>18</v>
      </c>
      <c r="Z45" s="10" t="s">
        <v>862</v>
      </c>
      <c r="AA45" s="7">
        <v>17500</v>
      </c>
      <c r="AB45" s="7">
        <v>16500</v>
      </c>
      <c r="AC45" s="7">
        <v>2</v>
      </c>
      <c r="AD45" s="7">
        <v>1</v>
      </c>
      <c r="AE45" s="7" t="s">
        <v>65</v>
      </c>
      <c r="AF45" s="7" t="s">
        <v>66</v>
      </c>
      <c r="AG45" s="7" t="s">
        <v>78</v>
      </c>
      <c r="AH45" s="7">
        <v>13000</v>
      </c>
      <c r="AI45" s="7">
        <v>10500</v>
      </c>
      <c r="AJ45" s="7" t="s">
        <v>1064</v>
      </c>
      <c r="AK45" s="7" t="s">
        <v>1065</v>
      </c>
      <c r="AL45" s="7" t="s">
        <v>78</v>
      </c>
      <c r="AM45" s="7" t="s">
        <v>607</v>
      </c>
      <c r="AN45" s="7" t="s">
        <v>1066</v>
      </c>
      <c r="AO45" s="7" t="s">
        <v>1067</v>
      </c>
      <c r="AP45" s="7" t="s">
        <v>1068</v>
      </c>
      <c r="AQ45" s="7" t="s">
        <v>74</v>
      </c>
    </row>
    <row r="46" spans="1:43" x14ac:dyDescent="0.25">
      <c r="A46" s="7" t="s">
        <v>58</v>
      </c>
      <c r="B46" s="7" t="s">
        <v>931</v>
      </c>
      <c r="C46" s="7" t="s">
        <v>932</v>
      </c>
      <c r="D46" s="7" t="s">
        <v>1062</v>
      </c>
      <c r="E46" s="7">
        <v>4119010900</v>
      </c>
      <c r="F46" s="7">
        <v>1394</v>
      </c>
      <c r="G46" s="7">
        <v>2</v>
      </c>
      <c r="H46" s="7">
        <v>1994.05</v>
      </c>
      <c r="I46" s="7">
        <v>1390</v>
      </c>
      <c r="J46" s="7">
        <v>11</v>
      </c>
      <c r="K46" s="7">
        <v>0.62</v>
      </c>
      <c r="L46" s="7">
        <v>74</v>
      </c>
      <c r="M46" s="7">
        <v>55</v>
      </c>
      <c r="N46" s="7">
        <v>55</v>
      </c>
      <c r="O46" s="7">
        <v>55.01</v>
      </c>
      <c r="P46" s="7">
        <v>16.64</v>
      </c>
      <c r="Q46" s="7">
        <v>41.44</v>
      </c>
      <c r="R46" s="7">
        <v>12.53</v>
      </c>
      <c r="S46" s="7">
        <v>408</v>
      </c>
      <c r="T46" s="7">
        <v>30</v>
      </c>
      <c r="U46" s="7">
        <v>29</v>
      </c>
      <c r="V46" s="7">
        <v>18900</v>
      </c>
      <c r="W46" s="7" t="s">
        <v>1069</v>
      </c>
      <c r="X46" s="7">
        <v>14</v>
      </c>
      <c r="Y46" s="7">
        <v>15</v>
      </c>
      <c r="Z46" s="10" t="s">
        <v>873</v>
      </c>
      <c r="AA46" s="7">
        <v>21500</v>
      </c>
      <c r="AB46" s="7">
        <v>18000</v>
      </c>
      <c r="AC46" s="7">
        <v>2</v>
      </c>
      <c r="AD46" s="7">
        <v>1</v>
      </c>
      <c r="AE46" s="7" t="s">
        <v>65</v>
      </c>
      <c r="AF46" s="7" t="s">
        <v>120</v>
      </c>
      <c r="AG46" s="7" t="s">
        <v>69</v>
      </c>
      <c r="AH46" s="7">
        <v>17000</v>
      </c>
      <c r="AI46" s="7">
        <v>13000</v>
      </c>
      <c r="AJ46" s="7" t="s">
        <v>1070</v>
      </c>
      <c r="AK46" s="7" t="s">
        <v>1071</v>
      </c>
      <c r="AL46" s="7" t="s">
        <v>67</v>
      </c>
      <c r="AM46" s="7" t="s">
        <v>1072</v>
      </c>
      <c r="AN46" s="7" t="s">
        <v>1073</v>
      </c>
      <c r="AO46" s="7" t="s">
        <v>1074</v>
      </c>
      <c r="AP46" s="7" t="s">
        <v>1075</v>
      </c>
      <c r="AQ46" s="7" t="s">
        <v>74</v>
      </c>
    </row>
    <row r="47" spans="1:43" x14ac:dyDescent="0.25">
      <c r="A47" s="7" t="s">
        <v>58</v>
      </c>
      <c r="B47" s="7" t="s">
        <v>931</v>
      </c>
      <c r="C47" s="7" t="s">
        <v>932</v>
      </c>
      <c r="D47" s="7" t="s">
        <v>1062</v>
      </c>
      <c r="E47" s="7">
        <v>4119010900</v>
      </c>
      <c r="F47" s="7">
        <v>1394</v>
      </c>
      <c r="G47" s="7">
        <v>3</v>
      </c>
      <c r="H47" s="7">
        <v>1994.05</v>
      </c>
      <c r="I47" s="7">
        <v>1390</v>
      </c>
      <c r="J47" s="7">
        <v>11</v>
      </c>
      <c r="K47" s="7">
        <v>0.62</v>
      </c>
      <c r="L47" s="7">
        <v>74</v>
      </c>
      <c r="M47" s="7">
        <v>55</v>
      </c>
      <c r="N47" s="7" t="s">
        <v>1076</v>
      </c>
      <c r="O47" s="7">
        <v>77.959999999999994</v>
      </c>
      <c r="P47" s="7">
        <v>23.58</v>
      </c>
      <c r="Q47" s="7">
        <v>59.53</v>
      </c>
      <c r="R47" s="7">
        <v>18</v>
      </c>
      <c r="S47" s="7">
        <v>166</v>
      </c>
      <c r="T47" s="7">
        <v>8</v>
      </c>
      <c r="U47" s="7">
        <v>9</v>
      </c>
      <c r="V47" s="7">
        <v>27500</v>
      </c>
      <c r="W47" s="7" t="s">
        <v>1077</v>
      </c>
      <c r="X47" s="7">
        <v>15</v>
      </c>
      <c r="Y47" s="7">
        <v>19</v>
      </c>
      <c r="Z47" s="10" t="s">
        <v>1078</v>
      </c>
      <c r="AA47" s="7">
        <v>28500</v>
      </c>
      <c r="AB47" s="7">
        <v>27500</v>
      </c>
      <c r="AC47" s="7">
        <v>2</v>
      </c>
      <c r="AD47" s="7">
        <v>1</v>
      </c>
      <c r="AE47" s="7" t="s">
        <v>65</v>
      </c>
      <c r="AF47" s="7" t="s">
        <v>66</v>
      </c>
      <c r="AG47" s="7" t="s">
        <v>67</v>
      </c>
      <c r="AH47" s="7">
        <v>24000</v>
      </c>
      <c r="AI47" s="7">
        <v>20000</v>
      </c>
      <c r="AJ47" s="7" t="s">
        <v>1079</v>
      </c>
      <c r="AK47" s="7" t="s">
        <v>1080</v>
      </c>
      <c r="AL47" s="7" t="s">
        <v>67</v>
      </c>
      <c r="AM47" s="7" t="s">
        <v>1081</v>
      </c>
      <c r="AN47" s="7" t="s">
        <v>1082</v>
      </c>
      <c r="AO47" s="7" t="s">
        <v>1083</v>
      </c>
      <c r="AP47" s="7" t="s">
        <v>1084</v>
      </c>
      <c r="AQ47" s="7" t="s">
        <v>74</v>
      </c>
    </row>
    <row r="48" spans="1:43" x14ac:dyDescent="0.25">
      <c r="A48" s="7" t="s">
        <v>58</v>
      </c>
      <c r="B48" s="7" t="s">
        <v>931</v>
      </c>
      <c r="C48" s="7" t="s">
        <v>932</v>
      </c>
      <c r="D48" s="7" t="s">
        <v>1062</v>
      </c>
      <c r="E48" s="7">
        <v>4119010900</v>
      </c>
      <c r="F48" s="7">
        <v>1394</v>
      </c>
      <c r="G48" s="7">
        <v>5</v>
      </c>
      <c r="H48" s="7">
        <v>1994.05</v>
      </c>
      <c r="I48" s="7">
        <v>1390</v>
      </c>
      <c r="J48" s="7">
        <v>11</v>
      </c>
      <c r="K48" s="7">
        <v>0.62</v>
      </c>
      <c r="L48" s="7">
        <v>74</v>
      </c>
      <c r="M48" s="7">
        <v>55</v>
      </c>
      <c r="N48" s="7" t="s">
        <v>1085</v>
      </c>
      <c r="O48" s="7">
        <v>78.25</v>
      </c>
      <c r="P48" s="7">
        <v>23.67</v>
      </c>
      <c r="Q48" s="7">
        <v>59.76</v>
      </c>
      <c r="R48" s="7">
        <v>18.07</v>
      </c>
      <c r="S48" s="7">
        <v>196</v>
      </c>
      <c r="T48" s="7">
        <v>10</v>
      </c>
      <c r="U48" s="7">
        <v>11</v>
      </c>
      <c r="V48" s="7">
        <v>27500</v>
      </c>
      <c r="W48" s="7" t="s">
        <v>1086</v>
      </c>
      <c r="X48" s="7">
        <v>15</v>
      </c>
      <c r="Y48" s="7">
        <v>19</v>
      </c>
      <c r="Z48" s="10" t="s">
        <v>1078</v>
      </c>
      <c r="AA48" s="7">
        <v>31000</v>
      </c>
      <c r="AB48" s="7">
        <v>27500</v>
      </c>
      <c r="AC48" s="7">
        <v>2</v>
      </c>
      <c r="AD48" s="7">
        <v>1</v>
      </c>
      <c r="AE48" s="7" t="s">
        <v>65</v>
      </c>
      <c r="AF48" s="7" t="s">
        <v>120</v>
      </c>
      <c r="AG48" s="7" t="s">
        <v>67</v>
      </c>
      <c r="AH48" s="7">
        <v>24000</v>
      </c>
      <c r="AI48" s="7">
        <v>20000</v>
      </c>
      <c r="AJ48" s="7" t="s">
        <v>1087</v>
      </c>
      <c r="AK48" s="7" t="s">
        <v>842</v>
      </c>
      <c r="AL48" s="7" t="s">
        <v>69</v>
      </c>
      <c r="AM48" s="7" t="s">
        <v>1088</v>
      </c>
      <c r="AN48" s="7" t="s">
        <v>1089</v>
      </c>
      <c r="AO48" s="7" t="s">
        <v>1090</v>
      </c>
      <c r="AP48" s="7" t="s">
        <v>1091</v>
      </c>
      <c r="AQ48" s="7" t="s">
        <v>74</v>
      </c>
    </row>
    <row r="49" spans="1:43" x14ac:dyDescent="0.25">
      <c r="A49" s="7" t="s">
        <v>58</v>
      </c>
      <c r="B49" s="7" t="s">
        <v>931</v>
      </c>
      <c r="C49" s="7" t="s">
        <v>932</v>
      </c>
      <c r="D49" s="7" t="s">
        <v>1062</v>
      </c>
      <c r="E49" s="7">
        <v>4119010900</v>
      </c>
      <c r="F49" s="7">
        <v>1394</v>
      </c>
      <c r="G49" s="7">
        <v>4</v>
      </c>
      <c r="H49" s="7">
        <v>1994.05</v>
      </c>
      <c r="I49" s="7">
        <v>1390</v>
      </c>
      <c r="J49" s="7">
        <v>11</v>
      </c>
      <c r="K49" s="7">
        <v>0.62</v>
      </c>
      <c r="L49" s="7">
        <v>74</v>
      </c>
      <c r="M49" s="7">
        <v>55</v>
      </c>
      <c r="N49" s="7">
        <v>104</v>
      </c>
      <c r="O49" s="7">
        <v>104.48</v>
      </c>
      <c r="P49" s="7">
        <v>31.6</v>
      </c>
      <c r="Q49" s="7">
        <v>84.91</v>
      </c>
      <c r="R49" s="7">
        <v>25.68</v>
      </c>
      <c r="S49" s="7">
        <v>416</v>
      </c>
      <c r="T49" s="7">
        <v>20</v>
      </c>
      <c r="U49" s="7">
        <v>3</v>
      </c>
      <c r="V49" s="7">
        <v>36000</v>
      </c>
      <c r="W49" s="7" t="s">
        <v>1092</v>
      </c>
      <c r="X49" s="7">
        <v>23</v>
      </c>
      <c r="Y49" s="7">
        <v>25</v>
      </c>
      <c r="Z49" s="10" t="s">
        <v>884</v>
      </c>
      <c r="AA49" s="7">
        <v>39000</v>
      </c>
      <c r="AB49" s="7">
        <v>34500</v>
      </c>
      <c r="AC49" s="7">
        <v>3</v>
      </c>
      <c r="AD49" s="7">
        <v>1</v>
      </c>
      <c r="AE49" s="7" t="s">
        <v>112</v>
      </c>
      <c r="AF49" s="7" t="s">
        <v>66</v>
      </c>
      <c r="AG49" s="7" t="s">
        <v>67</v>
      </c>
      <c r="AH49" s="7">
        <v>32000</v>
      </c>
      <c r="AI49" s="7">
        <v>30000</v>
      </c>
      <c r="AJ49" s="7" t="s">
        <v>1093</v>
      </c>
      <c r="AK49" s="7" t="s">
        <v>1094</v>
      </c>
      <c r="AL49" s="7" t="s">
        <v>67</v>
      </c>
      <c r="AM49" s="7" t="s">
        <v>1095</v>
      </c>
      <c r="AN49" s="7" t="s">
        <v>1096</v>
      </c>
      <c r="AO49" s="7" t="s">
        <v>1097</v>
      </c>
      <c r="AP49" s="7" t="s">
        <v>1098</v>
      </c>
      <c r="AQ49" s="7" t="s">
        <v>74</v>
      </c>
    </row>
    <row r="50" spans="1:4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10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x14ac:dyDescent="0.25">
      <c r="A51" s="7" t="s">
        <v>58</v>
      </c>
      <c r="B51" s="7" t="s">
        <v>931</v>
      </c>
      <c r="C51" s="7" t="s">
        <v>932</v>
      </c>
      <c r="D51" s="7" t="s">
        <v>1099</v>
      </c>
      <c r="E51" s="7">
        <v>4119010900</v>
      </c>
      <c r="F51" s="7">
        <v>1398</v>
      </c>
      <c r="G51" s="7">
        <v>1</v>
      </c>
      <c r="H51" s="7">
        <v>1993.03</v>
      </c>
      <c r="I51" s="7">
        <v>915</v>
      </c>
      <c r="J51" s="7">
        <v>8</v>
      </c>
      <c r="K51" s="7">
        <v>1.0900000000000001</v>
      </c>
      <c r="L51" s="7">
        <v>61</v>
      </c>
      <c r="M51" s="7">
        <v>51</v>
      </c>
      <c r="N51" s="7">
        <v>51</v>
      </c>
      <c r="O51" s="7">
        <v>51.5</v>
      </c>
      <c r="P51" s="7">
        <v>15.57</v>
      </c>
      <c r="Q51" s="7">
        <v>39.840000000000003</v>
      </c>
      <c r="R51" s="7">
        <v>12.05</v>
      </c>
      <c r="S51" s="7">
        <v>64</v>
      </c>
      <c r="T51" s="7">
        <v>5</v>
      </c>
      <c r="U51" s="7">
        <v>5</v>
      </c>
      <c r="V51" s="7">
        <v>18500</v>
      </c>
      <c r="W51" s="7" t="s">
        <v>1100</v>
      </c>
      <c r="X51" s="7">
        <v>10</v>
      </c>
      <c r="Y51" s="7">
        <v>16</v>
      </c>
      <c r="Z51" s="10" t="s">
        <v>1101</v>
      </c>
      <c r="AA51" s="7">
        <v>20000</v>
      </c>
      <c r="AB51" s="7">
        <v>18000</v>
      </c>
      <c r="AC51" s="7">
        <v>2</v>
      </c>
      <c r="AD51" s="7">
        <v>1</v>
      </c>
      <c r="AE51" s="7" t="s">
        <v>65</v>
      </c>
      <c r="AF51" s="7" t="s">
        <v>462</v>
      </c>
      <c r="AG51" s="7" t="s">
        <v>69</v>
      </c>
      <c r="AH51" s="7">
        <v>16000</v>
      </c>
      <c r="AI51" s="7">
        <v>14000</v>
      </c>
      <c r="AJ51" s="7" t="s">
        <v>1102</v>
      </c>
      <c r="AK51" s="7" t="s">
        <v>1103</v>
      </c>
      <c r="AL51" s="7" t="s">
        <v>69</v>
      </c>
      <c r="AM51" s="7" t="s">
        <v>1072</v>
      </c>
      <c r="AN51" s="7" t="s">
        <v>1073</v>
      </c>
      <c r="AO51" s="7" t="s">
        <v>1074</v>
      </c>
      <c r="AP51" s="7" t="s">
        <v>1075</v>
      </c>
      <c r="AQ51" s="7" t="s">
        <v>74</v>
      </c>
    </row>
    <row r="52" spans="1:43" x14ac:dyDescent="0.25">
      <c r="A52" s="7" t="s">
        <v>58</v>
      </c>
      <c r="B52" s="7" t="s">
        <v>931</v>
      </c>
      <c r="C52" s="7" t="s">
        <v>932</v>
      </c>
      <c r="D52" s="7" t="s">
        <v>1099</v>
      </c>
      <c r="E52" s="7">
        <v>4119010900</v>
      </c>
      <c r="F52" s="7">
        <v>1398</v>
      </c>
      <c r="G52" s="7">
        <v>2</v>
      </c>
      <c r="H52" s="7">
        <v>1993.03</v>
      </c>
      <c r="I52" s="7">
        <v>915</v>
      </c>
      <c r="J52" s="7">
        <v>8</v>
      </c>
      <c r="K52" s="7">
        <v>1.0900000000000001</v>
      </c>
      <c r="L52" s="7">
        <v>61</v>
      </c>
      <c r="M52" s="7">
        <v>51</v>
      </c>
      <c r="N52" s="7">
        <v>64</v>
      </c>
      <c r="O52" s="7">
        <v>64.680000000000007</v>
      </c>
      <c r="P52" s="7">
        <v>19.559999999999999</v>
      </c>
      <c r="Q52" s="7">
        <v>50.03</v>
      </c>
      <c r="R52" s="7">
        <v>15.13</v>
      </c>
      <c r="S52" s="7">
        <v>280</v>
      </c>
      <c r="T52" s="7">
        <v>21</v>
      </c>
      <c r="U52" s="7">
        <v>10</v>
      </c>
      <c r="V52" s="7">
        <v>22000</v>
      </c>
      <c r="W52" s="7" t="s">
        <v>1104</v>
      </c>
      <c r="X52" s="7">
        <v>8</v>
      </c>
      <c r="Y52" s="7">
        <v>16</v>
      </c>
      <c r="Z52" s="10" t="s">
        <v>1105</v>
      </c>
      <c r="AA52" s="7">
        <v>23500</v>
      </c>
      <c r="AB52" s="7">
        <v>20300</v>
      </c>
      <c r="AC52" s="7">
        <v>3</v>
      </c>
      <c r="AD52" s="7">
        <v>1</v>
      </c>
      <c r="AE52" s="7" t="s">
        <v>65</v>
      </c>
      <c r="AF52" s="7" t="s">
        <v>66</v>
      </c>
      <c r="AG52" s="7" t="s">
        <v>69</v>
      </c>
      <c r="AH52" s="7">
        <v>21000</v>
      </c>
      <c r="AI52" s="7">
        <v>17000</v>
      </c>
      <c r="AJ52" s="7" t="s">
        <v>1106</v>
      </c>
      <c r="AK52" s="7" t="s">
        <v>842</v>
      </c>
      <c r="AL52" s="7" t="s">
        <v>67</v>
      </c>
      <c r="AM52" s="7" t="s">
        <v>1058</v>
      </c>
      <c r="AN52" s="7" t="s">
        <v>1059</v>
      </c>
      <c r="AO52" s="7" t="s">
        <v>1060</v>
      </c>
      <c r="AP52" s="7" t="s">
        <v>1061</v>
      </c>
      <c r="AQ52" s="7" t="s">
        <v>74</v>
      </c>
    </row>
    <row r="53" spans="1:43" x14ac:dyDescent="0.25">
      <c r="A53" s="7" t="s">
        <v>58</v>
      </c>
      <c r="B53" s="7" t="s">
        <v>931</v>
      </c>
      <c r="C53" s="7" t="s">
        <v>932</v>
      </c>
      <c r="D53" s="7" t="s">
        <v>1099</v>
      </c>
      <c r="E53" s="7">
        <v>4119010900</v>
      </c>
      <c r="F53" s="7">
        <v>1398</v>
      </c>
      <c r="G53" s="7">
        <v>4</v>
      </c>
      <c r="H53" s="7">
        <v>1993.03</v>
      </c>
      <c r="I53" s="7">
        <v>915</v>
      </c>
      <c r="J53" s="7">
        <v>8</v>
      </c>
      <c r="K53" s="7">
        <v>1.0900000000000001</v>
      </c>
      <c r="L53" s="7">
        <v>61</v>
      </c>
      <c r="M53" s="7">
        <v>51</v>
      </c>
      <c r="N53" s="7" t="s">
        <v>1107</v>
      </c>
      <c r="O53" s="7">
        <v>76.64</v>
      </c>
      <c r="P53" s="7">
        <v>23.18</v>
      </c>
      <c r="Q53" s="7">
        <v>59.28</v>
      </c>
      <c r="R53" s="7">
        <v>17.93</v>
      </c>
      <c r="S53" s="7">
        <v>150</v>
      </c>
      <c r="T53" s="7">
        <v>9</v>
      </c>
      <c r="U53" s="7">
        <v>13</v>
      </c>
      <c r="V53" s="7">
        <v>25500</v>
      </c>
      <c r="W53" s="7" t="s">
        <v>1108</v>
      </c>
      <c r="X53" s="7">
        <v>7</v>
      </c>
      <c r="Y53" s="7">
        <v>15</v>
      </c>
      <c r="Z53" s="10" t="s">
        <v>841</v>
      </c>
      <c r="AA53" s="7">
        <v>27900</v>
      </c>
      <c r="AB53" s="7">
        <v>23800</v>
      </c>
      <c r="AC53" s="7">
        <v>3</v>
      </c>
      <c r="AD53" s="7">
        <v>1</v>
      </c>
      <c r="AE53" s="7" t="s">
        <v>112</v>
      </c>
      <c r="AF53" s="7" t="s">
        <v>120</v>
      </c>
      <c r="AG53" s="7" t="s">
        <v>67</v>
      </c>
      <c r="AH53" s="7">
        <v>23000</v>
      </c>
      <c r="AI53" s="7">
        <v>19500</v>
      </c>
      <c r="AJ53" s="7" t="s">
        <v>1109</v>
      </c>
      <c r="AK53" s="8" t="s">
        <v>873</v>
      </c>
      <c r="AL53" s="7"/>
      <c r="AM53" s="7" t="s">
        <v>1110</v>
      </c>
      <c r="AN53" s="7" t="s">
        <v>1111</v>
      </c>
      <c r="AO53" s="7" t="s">
        <v>1112</v>
      </c>
      <c r="AP53" s="7" t="s">
        <v>1113</v>
      </c>
      <c r="AQ53" s="7" t="s">
        <v>74</v>
      </c>
    </row>
    <row r="54" spans="1:43" x14ac:dyDescent="0.25">
      <c r="A54" s="7" t="s">
        <v>58</v>
      </c>
      <c r="B54" s="7" t="s">
        <v>931</v>
      </c>
      <c r="C54" s="7" t="s">
        <v>932</v>
      </c>
      <c r="D54" s="7" t="s">
        <v>1099</v>
      </c>
      <c r="E54" s="7">
        <v>4119010900</v>
      </c>
      <c r="F54" s="7">
        <v>1398</v>
      </c>
      <c r="G54" s="7">
        <v>3</v>
      </c>
      <c r="H54" s="7">
        <v>1993.03</v>
      </c>
      <c r="I54" s="7">
        <v>915</v>
      </c>
      <c r="J54" s="7">
        <v>8</v>
      </c>
      <c r="K54" s="7">
        <v>1.0900000000000001</v>
      </c>
      <c r="L54" s="7">
        <v>61</v>
      </c>
      <c r="M54" s="7">
        <v>51</v>
      </c>
      <c r="N54" s="7" t="s">
        <v>1076</v>
      </c>
      <c r="O54" s="7">
        <v>77.47</v>
      </c>
      <c r="P54" s="7">
        <v>23.43</v>
      </c>
      <c r="Q54" s="7">
        <v>59.92</v>
      </c>
      <c r="R54" s="7">
        <v>18.12</v>
      </c>
      <c r="S54" s="7">
        <v>421</v>
      </c>
      <c r="T54" s="7">
        <v>26</v>
      </c>
      <c r="U54" s="7">
        <v>23</v>
      </c>
      <c r="V54" s="7">
        <v>25500</v>
      </c>
      <c r="W54" s="7" t="s">
        <v>1114</v>
      </c>
      <c r="X54" s="7">
        <v>7</v>
      </c>
      <c r="Y54" s="7">
        <v>15</v>
      </c>
      <c r="Z54" s="10" t="s">
        <v>841</v>
      </c>
      <c r="AA54" s="7">
        <v>27900</v>
      </c>
      <c r="AB54" s="7">
        <v>23000</v>
      </c>
      <c r="AC54" s="7">
        <v>3</v>
      </c>
      <c r="AD54" s="7">
        <v>1</v>
      </c>
      <c r="AE54" s="7" t="s">
        <v>65</v>
      </c>
      <c r="AF54" s="7" t="s">
        <v>146</v>
      </c>
      <c r="AG54" s="7" t="s">
        <v>67</v>
      </c>
      <c r="AH54" s="7">
        <v>23500</v>
      </c>
      <c r="AI54" s="7">
        <v>20000</v>
      </c>
      <c r="AJ54" s="7" t="s">
        <v>1115</v>
      </c>
      <c r="AK54" s="7" t="s">
        <v>845</v>
      </c>
      <c r="AL54" s="7" t="s">
        <v>67</v>
      </c>
      <c r="AM54" s="7" t="s">
        <v>1072</v>
      </c>
      <c r="AN54" s="7" t="s">
        <v>1073</v>
      </c>
      <c r="AO54" s="7" t="s">
        <v>1074</v>
      </c>
      <c r="AP54" s="7" t="s">
        <v>1075</v>
      </c>
      <c r="AQ54" s="7" t="s">
        <v>74</v>
      </c>
    </row>
    <row r="55" spans="1:4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10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x14ac:dyDescent="0.25">
      <c r="A56" s="7" t="s">
        <v>58</v>
      </c>
      <c r="B56" s="7" t="s">
        <v>931</v>
      </c>
      <c r="C56" s="7" t="s">
        <v>932</v>
      </c>
      <c r="D56" s="7" t="s">
        <v>1116</v>
      </c>
      <c r="E56" s="7">
        <v>4119010900</v>
      </c>
      <c r="F56" s="7">
        <v>1393</v>
      </c>
      <c r="G56" s="7">
        <v>1</v>
      </c>
      <c r="H56" s="7">
        <v>1993.1</v>
      </c>
      <c r="I56" s="7">
        <v>828</v>
      </c>
      <c r="J56" s="7">
        <v>9</v>
      </c>
      <c r="K56" s="7">
        <v>0.56000000000000005</v>
      </c>
      <c r="L56" s="7">
        <v>48</v>
      </c>
      <c r="M56" s="7">
        <v>41</v>
      </c>
      <c r="N56" s="7">
        <v>72</v>
      </c>
      <c r="O56" s="7">
        <v>72.680000000000007</v>
      </c>
      <c r="P56" s="7">
        <v>21.98</v>
      </c>
      <c r="Q56" s="7">
        <v>58.98</v>
      </c>
      <c r="R56" s="7">
        <v>17.84</v>
      </c>
      <c r="S56" s="7">
        <v>150</v>
      </c>
      <c r="T56" s="7">
        <v>4</v>
      </c>
      <c r="U56" s="7">
        <v>8</v>
      </c>
      <c r="V56" s="7">
        <v>29000</v>
      </c>
      <c r="W56" s="7" t="s">
        <v>1117</v>
      </c>
      <c r="X56" s="7">
        <v>6</v>
      </c>
      <c r="Y56" s="7">
        <v>15</v>
      </c>
      <c r="Z56" s="10" t="s">
        <v>889</v>
      </c>
      <c r="AA56" s="7">
        <v>29500</v>
      </c>
      <c r="AB56" s="7">
        <v>29000</v>
      </c>
      <c r="AC56" s="7">
        <v>3</v>
      </c>
      <c r="AD56" s="7">
        <v>1</v>
      </c>
      <c r="AE56" s="7" t="s">
        <v>112</v>
      </c>
      <c r="AF56" s="7" t="s">
        <v>120</v>
      </c>
      <c r="AG56" s="7" t="s">
        <v>67</v>
      </c>
      <c r="AH56" s="7">
        <v>23000</v>
      </c>
      <c r="AI56" s="7">
        <v>22000</v>
      </c>
      <c r="AJ56" s="7" t="s">
        <v>1118</v>
      </c>
      <c r="AK56" s="8" t="s">
        <v>845</v>
      </c>
      <c r="AL56" s="7"/>
      <c r="AM56" s="7" t="s">
        <v>1119</v>
      </c>
      <c r="AN56" s="7" t="s">
        <v>1120</v>
      </c>
      <c r="AO56" s="7" t="s">
        <v>1121</v>
      </c>
      <c r="AP56" s="7" t="s">
        <v>1122</v>
      </c>
      <c r="AQ56" s="7" t="s">
        <v>74</v>
      </c>
    </row>
    <row r="57" spans="1:43" x14ac:dyDescent="0.25">
      <c r="A57" s="7" t="s">
        <v>58</v>
      </c>
      <c r="B57" s="7" t="s">
        <v>931</v>
      </c>
      <c r="C57" s="7" t="s">
        <v>932</v>
      </c>
      <c r="D57" s="7" t="s">
        <v>1116</v>
      </c>
      <c r="E57" s="7">
        <v>4119010900</v>
      </c>
      <c r="F57" s="7">
        <v>1393</v>
      </c>
      <c r="G57" s="7">
        <v>2</v>
      </c>
      <c r="H57" s="7">
        <v>1993.1</v>
      </c>
      <c r="I57" s="7">
        <v>828</v>
      </c>
      <c r="J57" s="7">
        <v>9</v>
      </c>
      <c r="K57" s="7">
        <v>0.56000000000000005</v>
      </c>
      <c r="L57" s="7">
        <v>48</v>
      </c>
      <c r="M57" s="7">
        <v>41</v>
      </c>
      <c r="N57" s="7">
        <v>102</v>
      </c>
      <c r="O57" s="7">
        <v>102.16</v>
      </c>
      <c r="P57" s="7">
        <v>30.9</v>
      </c>
      <c r="Q57" s="7">
        <v>82.9</v>
      </c>
      <c r="R57" s="7">
        <v>25.07</v>
      </c>
      <c r="S57" s="7">
        <v>678</v>
      </c>
      <c r="T57" s="7">
        <v>44</v>
      </c>
      <c r="U57" s="7">
        <v>33</v>
      </c>
      <c r="V57" s="7">
        <v>33500</v>
      </c>
      <c r="W57" s="7" t="s">
        <v>1123</v>
      </c>
      <c r="X57" s="7" t="s">
        <v>317</v>
      </c>
      <c r="Y57" s="7">
        <v>18</v>
      </c>
      <c r="Z57" s="10" t="s">
        <v>1124</v>
      </c>
      <c r="AA57" s="7">
        <v>37000</v>
      </c>
      <c r="AB57" s="7">
        <v>33000</v>
      </c>
      <c r="AC57" s="7">
        <v>3</v>
      </c>
      <c r="AD57" s="7">
        <v>2</v>
      </c>
      <c r="AE57" s="7" t="s">
        <v>112</v>
      </c>
      <c r="AF57" s="7" t="s">
        <v>66</v>
      </c>
      <c r="AG57" s="7"/>
      <c r="AH57" s="7">
        <v>31500</v>
      </c>
      <c r="AI57" s="7">
        <v>25000</v>
      </c>
      <c r="AJ57" s="7" t="s">
        <v>1125</v>
      </c>
      <c r="AK57" s="7" t="s">
        <v>880</v>
      </c>
      <c r="AL57" s="7" t="s">
        <v>67</v>
      </c>
      <c r="AM57" s="7" t="s">
        <v>1126</v>
      </c>
      <c r="AN57" s="7" t="s">
        <v>1127</v>
      </c>
      <c r="AO57" s="7" t="s">
        <v>1128</v>
      </c>
      <c r="AP57" s="7" t="s">
        <v>1129</v>
      </c>
      <c r="AQ57" s="7" t="s">
        <v>74</v>
      </c>
    </row>
    <row r="58" spans="1:43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10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8"/>
      <c r="AL58" s="7"/>
      <c r="AM58" s="7"/>
      <c r="AN58" s="7"/>
      <c r="AO58" s="7"/>
      <c r="AP58" s="7"/>
      <c r="AQ58" s="7"/>
    </row>
    <row r="59" spans="1:43" x14ac:dyDescent="0.25">
      <c r="A59" s="7" t="s">
        <v>58</v>
      </c>
      <c r="B59" s="7" t="s">
        <v>931</v>
      </c>
      <c r="C59" s="7" t="s">
        <v>932</v>
      </c>
      <c r="D59" s="7" t="s">
        <v>1130</v>
      </c>
      <c r="E59" s="7">
        <v>4119010900</v>
      </c>
      <c r="F59" s="7">
        <v>1399</v>
      </c>
      <c r="G59" s="7">
        <v>1</v>
      </c>
      <c r="H59" s="7">
        <v>1993.03</v>
      </c>
      <c r="I59" s="7">
        <v>915</v>
      </c>
      <c r="J59" s="7">
        <v>7</v>
      </c>
      <c r="K59" s="7">
        <v>1</v>
      </c>
      <c r="L59" s="7">
        <v>50</v>
      </c>
      <c r="M59" s="7">
        <v>43</v>
      </c>
      <c r="N59" s="7">
        <v>51</v>
      </c>
      <c r="O59" s="7">
        <v>51.5</v>
      </c>
      <c r="P59" s="7">
        <v>15.57</v>
      </c>
      <c r="Q59" s="7">
        <v>39.840000000000003</v>
      </c>
      <c r="R59" s="7">
        <v>12.05</v>
      </c>
      <c r="S59" s="7">
        <v>64</v>
      </c>
      <c r="T59" s="7">
        <v>9</v>
      </c>
      <c r="U59" s="7">
        <v>4</v>
      </c>
      <c r="V59" s="7">
        <v>18300</v>
      </c>
      <c r="W59" s="7" t="s">
        <v>1131</v>
      </c>
      <c r="X59" s="7">
        <v>14</v>
      </c>
      <c r="Y59" s="7">
        <v>16</v>
      </c>
      <c r="Z59" s="10" t="s">
        <v>1103</v>
      </c>
      <c r="AA59" s="7">
        <v>19000</v>
      </c>
      <c r="AB59" s="7">
        <v>18300</v>
      </c>
      <c r="AC59" s="7">
        <v>2</v>
      </c>
      <c r="AD59" s="7">
        <v>1</v>
      </c>
      <c r="AE59" s="7" t="s">
        <v>65</v>
      </c>
      <c r="AF59" s="7" t="s">
        <v>509</v>
      </c>
      <c r="AG59" s="7" t="s">
        <v>69</v>
      </c>
      <c r="AH59" s="7">
        <v>15000</v>
      </c>
      <c r="AI59" s="7">
        <v>14000</v>
      </c>
      <c r="AJ59" s="7" t="s">
        <v>1132</v>
      </c>
      <c r="AK59" s="7" t="s">
        <v>997</v>
      </c>
      <c r="AL59" s="7" t="s">
        <v>69</v>
      </c>
      <c r="AM59" s="7" t="s">
        <v>1043</v>
      </c>
      <c r="AN59" s="7" t="s">
        <v>1044</v>
      </c>
      <c r="AO59" s="7" t="s">
        <v>1045</v>
      </c>
      <c r="AP59" s="7" t="s">
        <v>1046</v>
      </c>
      <c r="AQ59" s="7" t="s">
        <v>74</v>
      </c>
    </row>
    <row r="60" spans="1:43" x14ac:dyDescent="0.25">
      <c r="A60" s="7" t="s">
        <v>58</v>
      </c>
      <c r="B60" s="7" t="s">
        <v>931</v>
      </c>
      <c r="C60" s="7" t="s">
        <v>932</v>
      </c>
      <c r="D60" s="7" t="s">
        <v>1130</v>
      </c>
      <c r="E60" s="7">
        <v>4119010900</v>
      </c>
      <c r="F60" s="7">
        <v>1399</v>
      </c>
      <c r="G60" s="7">
        <v>2</v>
      </c>
      <c r="H60" s="7">
        <v>1993.03</v>
      </c>
      <c r="I60" s="7">
        <v>915</v>
      </c>
      <c r="J60" s="7">
        <v>7</v>
      </c>
      <c r="K60" s="7">
        <v>1</v>
      </c>
      <c r="L60" s="7">
        <v>50</v>
      </c>
      <c r="M60" s="7">
        <v>43</v>
      </c>
      <c r="N60" s="7">
        <v>64</v>
      </c>
      <c r="O60" s="7">
        <v>64.680000000000007</v>
      </c>
      <c r="P60" s="7">
        <v>19.559999999999999</v>
      </c>
      <c r="Q60" s="7">
        <v>50.03</v>
      </c>
      <c r="R60" s="7">
        <v>15.13</v>
      </c>
      <c r="S60" s="7">
        <v>272</v>
      </c>
      <c r="T60" s="7">
        <v>12</v>
      </c>
      <c r="U60" s="7">
        <v>9</v>
      </c>
      <c r="V60" s="7">
        <v>22300</v>
      </c>
      <c r="W60" s="7" t="s">
        <v>1133</v>
      </c>
      <c r="X60" s="7">
        <v>9</v>
      </c>
      <c r="Y60" s="7">
        <v>15</v>
      </c>
      <c r="Z60" s="10" t="s">
        <v>830</v>
      </c>
      <c r="AA60" s="7">
        <v>23700</v>
      </c>
      <c r="AB60" s="7">
        <v>19500</v>
      </c>
      <c r="AC60" s="7">
        <v>3</v>
      </c>
      <c r="AD60" s="7">
        <v>1</v>
      </c>
      <c r="AE60" s="7" t="s">
        <v>65</v>
      </c>
      <c r="AF60" s="7" t="s">
        <v>120</v>
      </c>
      <c r="AG60" s="7" t="s">
        <v>67</v>
      </c>
      <c r="AH60" s="7">
        <v>22500</v>
      </c>
      <c r="AI60" s="7">
        <v>17000</v>
      </c>
      <c r="AJ60" s="7" t="s">
        <v>1134</v>
      </c>
      <c r="AK60" s="7" t="s">
        <v>1135</v>
      </c>
      <c r="AL60" s="7"/>
      <c r="AM60" s="7" t="s">
        <v>1136</v>
      </c>
      <c r="AN60" s="7" t="s">
        <v>1137</v>
      </c>
      <c r="AO60" s="7" t="s">
        <v>1138</v>
      </c>
      <c r="AP60" s="7" t="s">
        <v>1139</v>
      </c>
      <c r="AQ60" s="7" t="s">
        <v>74</v>
      </c>
    </row>
    <row r="61" spans="1:43" x14ac:dyDescent="0.25">
      <c r="A61" s="7" t="s">
        <v>58</v>
      </c>
      <c r="B61" s="7" t="s">
        <v>931</v>
      </c>
      <c r="C61" s="7" t="s">
        <v>932</v>
      </c>
      <c r="D61" s="7" t="s">
        <v>1130</v>
      </c>
      <c r="E61" s="7">
        <v>4119010900</v>
      </c>
      <c r="F61" s="7">
        <v>1399</v>
      </c>
      <c r="G61" s="7">
        <v>4</v>
      </c>
      <c r="H61" s="7">
        <v>1993.03</v>
      </c>
      <c r="I61" s="7">
        <v>915</v>
      </c>
      <c r="J61" s="7">
        <v>7</v>
      </c>
      <c r="K61" s="7">
        <v>1</v>
      </c>
      <c r="L61" s="7">
        <v>50</v>
      </c>
      <c r="M61" s="7">
        <v>43</v>
      </c>
      <c r="N61" s="7" t="s">
        <v>1140</v>
      </c>
      <c r="O61" s="7">
        <v>76.64</v>
      </c>
      <c r="P61" s="7">
        <v>23.18</v>
      </c>
      <c r="Q61" s="7">
        <v>59.28</v>
      </c>
      <c r="R61" s="7">
        <v>17.93</v>
      </c>
      <c r="S61" s="7">
        <v>150</v>
      </c>
      <c r="T61" s="7">
        <v>12</v>
      </c>
      <c r="U61" s="7">
        <v>9</v>
      </c>
      <c r="V61" s="7">
        <v>25300</v>
      </c>
      <c r="W61" s="7" t="s">
        <v>1141</v>
      </c>
      <c r="X61" s="7">
        <v>9</v>
      </c>
      <c r="Y61" s="7">
        <v>15</v>
      </c>
      <c r="Z61" s="10" t="s">
        <v>830</v>
      </c>
      <c r="AA61" s="7">
        <v>28000</v>
      </c>
      <c r="AB61" s="7">
        <v>23500</v>
      </c>
      <c r="AC61" s="7">
        <v>3</v>
      </c>
      <c r="AD61" s="7">
        <v>1</v>
      </c>
      <c r="AE61" s="7" t="s">
        <v>65</v>
      </c>
      <c r="AF61" s="7" t="s">
        <v>66</v>
      </c>
      <c r="AG61" s="7" t="s">
        <v>67</v>
      </c>
      <c r="AH61" s="7">
        <v>24000</v>
      </c>
      <c r="AI61" s="7">
        <v>20000</v>
      </c>
      <c r="AJ61" s="7" t="s">
        <v>1142</v>
      </c>
      <c r="AK61" s="7" t="s">
        <v>889</v>
      </c>
      <c r="AL61" s="7" t="s">
        <v>67</v>
      </c>
      <c r="AM61" s="7" t="s">
        <v>1058</v>
      </c>
      <c r="AN61" s="7" t="s">
        <v>1059</v>
      </c>
      <c r="AO61" s="7" t="s">
        <v>1060</v>
      </c>
      <c r="AP61" s="7" t="s">
        <v>1061</v>
      </c>
      <c r="AQ61" s="7" t="s">
        <v>74</v>
      </c>
    </row>
    <row r="62" spans="1:43" x14ac:dyDescent="0.25">
      <c r="A62" s="7" t="s">
        <v>58</v>
      </c>
      <c r="B62" s="7" t="s">
        <v>931</v>
      </c>
      <c r="C62" s="7" t="s">
        <v>932</v>
      </c>
      <c r="D62" s="7" t="s">
        <v>1130</v>
      </c>
      <c r="E62" s="7">
        <v>4119010900</v>
      </c>
      <c r="F62" s="7">
        <v>1399</v>
      </c>
      <c r="G62" s="7">
        <v>3</v>
      </c>
      <c r="H62" s="7">
        <v>1993.03</v>
      </c>
      <c r="I62" s="7">
        <v>915</v>
      </c>
      <c r="J62" s="7">
        <v>7</v>
      </c>
      <c r="K62" s="7">
        <v>1</v>
      </c>
      <c r="L62" s="7">
        <v>50</v>
      </c>
      <c r="M62" s="7">
        <v>43</v>
      </c>
      <c r="N62" s="7" t="s">
        <v>1143</v>
      </c>
      <c r="O62" s="7">
        <v>77.47</v>
      </c>
      <c r="P62" s="7">
        <v>23.43</v>
      </c>
      <c r="Q62" s="7">
        <v>59.92</v>
      </c>
      <c r="R62" s="7">
        <v>18.12</v>
      </c>
      <c r="S62" s="7">
        <v>429</v>
      </c>
      <c r="T62" s="7">
        <v>17</v>
      </c>
      <c r="U62" s="7">
        <v>21</v>
      </c>
      <c r="V62" s="7">
        <v>24500</v>
      </c>
      <c r="W62" s="7" t="s">
        <v>1144</v>
      </c>
      <c r="X62" s="7">
        <v>11</v>
      </c>
      <c r="Y62" s="7">
        <v>16</v>
      </c>
      <c r="Z62" s="10" t="s">
        <v>1145</v>
      </c>
      <c r="AA62" s="7">
        <v>27500</v>
      </c>
      <c r="AB62" s="7">
        <v>24000</v>
      </c>
      <c r="AC62" s="7">
        <v>3</v>
      </c>
      <c r="AD62" s="7">
        <v>1</v>
      </c>
      <c r="AE62" s="7" t="s">
        <v>65</v>
      </c>
      <c r="AF62" s="7" t="s">
        <v>66</v>
      </c>
      <c r="AG62" s="7"/>
      <c r="AH62" s="7">
        <v>23000</v>
      </c>
      <c r="AI62" s="7">
        <v>19000</v>
      </c>
      <c r="AJ62" s="7" t="s">
        <v>1146</v>
      </c>
      <c r="AK62" s="7" t="s">
        <v>845</v>
      </c>
      <c r="AL62" s="7" t="s">
        <v>67</v>
      </c>
      <c r="AM62" s="7" t="s">
        <v>1126</v>
      </c>
      <c r="AN62" s="7" t="s">
        <v>1127</v>
      </c>
      <c r="AO62" s="7" t="s">
        <v>1128</v>
      </c>
      <c r="AP62" s="7" t="s">
        <v>1129</v>
      </c>
      <c r="AQ62" s="7" t="s">
        <v>74</v>
      </c>
    </row>
    <row r="63" spans="1:43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10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8"/>
      <c r="AL63" s="7"/>
      <c r="AM63" s="7"/>
      <c r="AN63" s="7"/>
      <c r="AO63" s="7"/>
      <c r="AP63" s="7"/>
      <c r="AQ63" s="7"/>
    </row>
    <row r="64" spans="1:43" x14ac:dyDescent="0.25">
      <c r="A64" s="7" t="s">
        <v>58</v>
      </c>
      <c r="B64" s="7" t="s">
        <v>931</v>
      </c>
      <c r="C64" s="7" t="s">
        <v>932</v>
      </c>
      <c r="D64" s="7" t="s">
        <v>1147</v>
      </c>
      <c r="E64" s="7">
        <v>4119010900</v>
      </c>
      <c r="F64" s="7">
        <v>3616</v>
      </c>
      <c r="G64" s="7">
        <v>1</v>
      </c>
      <c r="H64" s="7">
        <v>2002.03</v>
      </c>
      <c r="I64" s="7">
        <v>496</v>
      </c>
      <c r="J64" s="7">
        <v>8</v>
      </c>
      <c r="K64" s="7">
        <v>1.72</v>
      </c>
      <c r="L64" s="7">
        <v>18</v>
      </c>
      <c r="M64" s="7">
        <v>2</v>
      </c>
      <c r="N64" s="7">
        <v>132</v>
      </c>
      <c r="O64" s="7">
        <v>132.19</v>
      </c>
      <c r="P64" s="7">
        <v>39.979999999999997</v>
      </c>
      <c r="Q64" s="7">
        <v>98.99</v>
      </c>
      <c r="R64" s="7">
        <v>29.94</v>
      </c>
      <c r="S64" s="7">
        <v>286</v>
      </c>
      <c r="T64" s="7">
        <v>5</v>
      </c>
      <c r="U64" s="7">
        <v>2</v>
      </c>
      <c r="V64" s="7">
        <v>58000</v>
      </c>
      <c r="W64" s="7" t="s">
        <v>1148</v>
      </c>
      <c r="X64" s="7">
        <v>4</v>
      </c>
      <c r="Y64" s="7">
        <v>16</v>
      </c>
      <c r="Z64" s="10" t="s">
        <v>849</v>
      </c>
      <c r="AA64" s="7">
        <v>59000</v>
      </c>
      <c r="AB64" s="7">
        <v>58000</v>
      </c>
      <c r="AC64" s="7">
        <v>3</v>
      </c>
      <c r="AD64" s="7">
        <v>2</v>
      </c>
      <c r="AE64" s="7" t="s">
        <v>112</v>
      </c>
      <c r="AF64" s="7" t="s">
        <v>120</v>
      </c>
      <c r="AG64" s="7" t="s">
        <v>67</v>
      </c>
      <c r="AH64" s="7">
        <v>45000</v>
      </c>
      <c r="AI64" s="7">
        <v>43000</v>
      </c>
      <c r="AJ64" s="7" t="s">
        <v>1149</v>
      </c>
      <c r="AK64" s="8" t="s">
        <v>953</v>
      </c>
      <c r="AL64" s="7" t="s">
        <v>67</v>
      </c>
      <c r="AM64" s="7" t="s">
        <v>1150</v>
      </c>
      <c r="AN64" s="7" t="s">
        <v>1151</v>
      </c>
      <c r="AO64" s="7" t="s">
        <v>1152</v>
      </c>
      <c r="AP64" s="7" t="s">
        <v>1153</v>
      </c>
      <c r="AQ64" s="7" t="s">
        <v>74</v>
      </c>
    </row>
    <row r="65" spans="1:43" x14ac:dyDescent="0.25">
      <c r="A65" s="7" t="s">
        <v>58</v>
      </c>
      <c r="B65" s="7" t="s">
        <v>931</v>
      </c>
      <c r="C65" s="7" t="s">
        <v>932</v>
      </c>
      <c r="D65" s="7" t="s">
        <v>1147</v>
      </c>
      <c r="E65" s="7">
        <v>4119010900</v>
      </c>
      <c r="F65" s="7">
        <v>3616</v>
      </c>
      <c r="G65" s="7">
        <v>2</v>
      </c>
      <c r="H65" s="7">
        <v>2002.03</v>
      </c>
      <c r="I65" s="7">
        <v>496</v>
      </c>
      <c r="J65" s="7">
        <v>8</v>
      </c>
      <c r="K65" s="7">
        <v>1.72</v>
      </c>
      <c r="L65" s="7">
        <v>18</v>
      </c>
      <c r="M65" s="7">
        <v>2</v>
      </c>
      <c r="N65" s="7">
        <v>161</v>
      </c>
      <c r="O65" s="7">
        <v>161.94</v>
      </c>
      <c r="P65" s="7">
        <v>48.98</v>
      </c>
      <c r="Q65" s="7">
        <v>126.31</v>
      </c>
      <c r="R65" s="7">
        <v>38.200000000000003</v>
      </c>
      <c r="S65" s="7">
        <v>210</v>
      </c>
      <c r="T65" s="7">
        <v>13</v>
      </c>
      <c r="U65" s="7">
        <v>0</v>
      </c>
      <c r="V65" s="7" t="s">
        <v>177</v>
      </c>
      <c r="W65" s="7" t="s">
        <v>177</v>
      </c>
      <c r="X65" s="7" t="s">
        <v>177</v>
      </c>
      <c r="Y65" s="7" t="s">
        <v>177</v>
      </c>
      <c r="Z65" s="10" t="s">
        <v>177</v>
      </c>
      <c r="AA65" s="7" t="s">
        <v>177</v>
      </c>
      <c r="AB65" s="7" t="s">
        <v>177</v>
      </c>
      <c r="AC65" s="7" t="s">
        <v>177</v>
      </c>
      <c r="AD65" s="7" t="s">
        <v>177</v>
      </c>
      <c r="AE65" s="7" t="s">
        <v>177</v>
      </c>
      <c r="AF65" s="7" t="s">
        <v>177</v>
      </c>
      <c r="AG65" s="7" t="s">
        <v>177</v>
      </c>
      <c r="AH65" s="7" t="s">
        <v>177</v>
      </c>
      <c r="AI65" s="7" t="s">
        <v>177</v>
      </c>
      <c r="AJ65" s="7" t="s">
        <v>177</v>
      </c>
      <c r="AK65" s="7" t="s">
        <v>177</v>
      </c>
      <c r="AL65" s="7" t="s">
        <v>177</v>
      </c>
      <c r="AM65" s="7" t="s">
        <v>177</v>
      </c>
      <c r="AN65" s="7" t="s">
        <v>177</v>
      </c>
      <c r="AO65" s="7" t="s">
        <v>177</v>
      </c>
      <c r="AP65" s="7" t="s">
        <v>177</v>
      </c>
      <c r="AQ65" s="7" t="s">
        <v>940</v>
      </c>
    </row>
    <row r="66" spans="1:43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10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x14ac:dyDescent="0.25">
      <c r="A67" s="7" t="s">
        <v>58</v>
      </c>
      <c r="B67" s="7" t="s">
        <v>931</v>
      </c>
      <c r="C67" s="7" t="s">
        <v>932</v>
      </c>
      <c r="D67" s="7" t="s">
        <v>1154</v>
      </c>
      <c r="E67" s="7">
        <v>4119010900</v>
      </c>
      <c r="F67" s="7">
        <v>3600</v>
      </c>
      <c r="G67" s="7">
        <v>1</v>
      </c>
      <c r="H67" s="7">
        <v>2002.12</v>
      </c>
      <c r="I67" s="7">
        <v>582</v>
      </c>
      <c r="J67" s="7">
        <v>8</v>
      </c>
      <c r="K67" s="7">
        <v>1.33</v>
      </c>
      <c r="L67" s="7">
        <v>5</v>
      </c>
      <c r="M67" s="7">
        <v>8</v>
      </c>
      <c r="N67" s="7" t="s">
        <v>315</v>
      </c>
      <c r="O67" s="7">
        <v>114.91</v>
      </c>
      <c r="P67" s="7">
        <v>34.76</v>
      </c>
      <c r="Q67" s="7">
        <v>83.84</v>
      </c>
      <c r="R67" s="7">
        <v>25.36</v>
      </c>
      <c r="S67" s="7">
        <v>404</v>
      </c>
      <c r="T67" s="7">
        <v>5</v>
      </c>
      <c r="U67" s="7">
        <v>6</v>
      </c>
      <c r="V67" s="7">
        <v>48000</v>
      </c>
      <c r="W67" s="7" t="s">
        <v>1155</v>
      </c>
      <c r="X67" s="7">
        <v>6</v>
      </c>
      <c r="Y67" s="7">
        <v>17</v>
      </c>
      <c r="Z67" s="10" t="s">
        <v>1156</v>
      </c>
      <c r="AA67" s="7">
        <v>51000</v>
      </c>
      <c r="AB67" s="7">
        <v>48000</v>
      </c>
      <c r="AC67" s="7">
        <v>3</v>
      </c>
      <c r="AD67" s="7">
        <v>2</v>
      </c>
      <c r="AE67" s="7" t="s">
        <v>112</v>
      </c>
      <c r="AF67" s="7" t="s">
        <v>120</v>
      </c>
      <c r="AG67" s="7" t="s">
        <v>67</v>
      </c>
      <c r="AH67" s="7">
        <v>40000</v>
      </c>
      <c r="AI67" s="7">
        <v>37000</v>
      </c>
      <c r="AJ67" s="7" t="s">
        <v>1157</v>
      </c>
      <c r="AK67" s="8" t="s">
        <v>1158</v>
      </c>
      <c r="AL67" s="7" t="s">
        <v>67</v>
      </c>
      <c r="AM67" s="7" t="s">
        <v>1159</v>
      </c>
      <c r="AN67" s="7" t="s">
        <v>1160</v>
      </c>
      <c r="AO67" s="7" t="s">
        <v>1161</v>
      </c>
      <c r="AP67" s="7" t="s">
        <v>1162</v>
      </c>
      <c r="AQ67" s="7" t="s">
        <v>74</v>
      </c>
    </row>
    <row r="68" spans="1:43" x14ac:dyDescent="0.25">
      <c r="A68" s="7" t="s">
        <v>58</v>
      </c>
      <c r="B68" s="7" t="s">
        <v>931</v>
      </c>
      <c r="C68" s="7" t="s">
        <v>932</v>
      </c>
      <c r="D68" s="7" t="s">
        <v>1154</v>
      </c>
      <c r="E68" s="7">
        <v>4119010900</v>
      </c>
      <c r="F68" s="7">
        <v>3600</v>
      </c>
      <c r="G68" s="7">
        <v>2</v>
      </c>
      <c r="H68" s="7">
        <v>2002.12</v>
      </c>
      <c r="I68" s="7">
        <v>582</v>
      </c>
      <c r="J68" s="7">
        <v>8</v>
      </c>
      <c r="K68" s="7">
        <v>1.33</v>
      </c>
      <c r="L68" s="7">
        <v>5</v>
      </c>
      <c r="M68" s="7">
        <v>8</v>
      </c>
      <c r="N68" s="7" t="s">
        <v>985</v>
      </c>
      <c r="O68" s="7">
        <v>115.84</v>
      </c>
      <c r="P68" s="7">
        <v>35.04</v>
      </c>
      <c r="Q68" s="7">
        <v>84.48</v>
      </c>
      <c r="R68" s="7">
        <v>25.55</v>
      </c>
      <c r="S68" s="7">
        <v>178</v>
      </c>
      <c r="T68" s="7">
        <v>0</v>
      </c>
      <c r="U68" s="7">
        <v>2</v>
      </c>
      <c r="V68" s="7" t="s">
        <v>177</v>
      </c>
      <c r="W68" s="7" t="s">
        <v>177</v>
      </c>
      <c r="X68" s="7" t="s">
        <v>177</v>
      </c>
      <c r="Y68" s="7" t="s">
        <v>177</v>
      </c>
      <c r="Z68" s="10" t="s">
        <v>177</v>
      </c>
      <c r="AA68" s="7" t="s">
        <v>177</v>
      </c>
      <c r="AB68" s="7" t="s">
        <v>177</v>
      </c>
      <c r="AC68" s="7" t="s">
        <v>177</v>
      </c>
      <c r="AD68" s="7" t="s">
        <v>177</v>
      </c>
      <c r="AE68" s="7" t="s">
        <v>177</v>
      </c>
      <c r="AF68" s="7" t="s">
        <v>177</v>
      </c>
      <c r="AG68" s="7" t="s">
        <v>177</v>
      </c>
      <c r="AH68" s="7">
        <v>39000</v>
      </c>
      <c r="AI68" s="7">
        <v>38000</v>
      </c>
      <c r="AJ68" s="7" t="s">
        <v>1163</v>
      </c>
      <c r="AK68" s="8" t="s">
        <v>861</v>
      </c>
      <c r="AL68" s="7" t="s">
        <v>67</v>
      </c>
      <c r="AM68" s="7" t="s">
        <v>177</v>
      </c>
      <c r="AN68" s="7" t="s">
        <v>177</v>
      </c>
      <c r="AO68" s="7" t="s">
        <v>177</v>
      </c>
      <c r="AP68" s="7" t="s">
        <v>177</v>
      </c>
      <c r="AQ68" s="7" t="s">
        <v>248</v>
      </c>
    </row>
    <row r="69" spans="1:43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10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:43" x14ac:dyDescent="0.25">
      <c r="A70" s="7" t="s">
        <v>58</v>
      </c>
      <c r="B70" s="7" t="s">
        <v>931</v>
      </c>
      <c r="C70" s="7" t="s">
        <v>932</v>
      </c>
      <c r="D70" s="7" t="s">
        <v>1164</v>
      </c>
      <c r="E70" s="7">
        <v>4119010900</v>
      </c>
      <c r="F70" s="7">
        <v>9945</v>
      </c>
      <c r="G70" s="7">
        <v>1</v>
      </c>
      <c r="H70" s="7">
        <v>2003.08</v>
      </c>
      <c r="I70" s="7">
        <v>476</v>
      </c>
      <c r="J70" s="7">
        <v>5</v>
      </c>
      <c r="K70" s="7">
        <v>1.31</v>
      </c>
      <c r="L70" s="7">
        <v>11</v>
      </c>
      <c r="M70" s="7">
        <v>6</v>
      </c>
      <c r="N70" s="7">
        <v>109</v>
      </c>
      <c r="O70" s="7">
        <v>109.19</v>
      </c>
      <c r="P70" s="7">
        <v>33.020000000000003</v>
      </c>
      <c r="Q70" s="7">
        <v>84.84</v>
      </c>
      <c r="R70" s="7">
        <v>25.66</v>
      </c>
      <c r="S70" s="7">
        <v>476</v>
      </c>
      <c r="T70" s="7">
        <v>11</v>
      </c>
      <c r="U70" s="7">
        <v>6</v>
      </c>
      <c r="V70" s="7">
        <v>49000</v>
      </c>
      <c r="W70" s="7" t="s">
        <v>1165</v>
      </c>
      <c r="X70" s="7" t="s">
        <v>952</v>
      </c>
      <c r="Y70" s="7">
        <v>18</v>
      </c>
      <c r="Z70" s="10" t="s">
        <v>1166</v>
      </c>
      <c r="AA70" s="7">
        <v>54000</v>
      </c>
      <c r="AB70" s="7">
        <v>46000</v>
      </c>
      <c r="AC70" s="7">
        <v>3</v>
      </c>
      <c r="AD70" s="7">
        <v>2</v>
      </c>
      <c r="AE70" s="7" t="s">
        <v>112</v>
      </c>
      <c r="AF70" s="7" t="s">
        <v>66</v>
      </c>
      <c r="AG70" s="7" t="s">
        <v>67</v>
      </c>
      <c r="AH70" s="7">
        <v>38000</v>
      </c>
      <c r="AI70" s="7">
        <v>36000</v>
      </c>
      <c r="AJ70" s="7" t="s">
        <v>1167</v>
      </c>
      <c r="AK70" s="7" t="s">
        <v>1168</v>
      </c>
      <c r="AL70" s="7" t="s">
        <v>67</v>
      </c>
      <c r="AM70" s="7" t="s">
        <v>1169</v>
      </c>
      <c r="AN70" s="7" t="s">
        <v>1170</v>
      </c>
      <c r="AO70" s="7" t="s">
        <v>1171</v>
      </c>
      <c r="AP70" s="7" t="s">
        <v>1172</v>
      </c>
      <c r="AQ70" s="7" t="s">
        <v>74</v>
      </c>
    </row>
    <row r="71" spans="1:43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10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:43" x14ac:dyDescent="0.25">
      <c r="A72" s="7" t="s">
        <v>58</v>
      </c>
      <c r="B72" s="7" t="s">
        <v>931</v>
      </c>
      <c r="C72" s="7" t="s">
        <v>932</v>
      </c>
      <c r="D72" s="7" t="s">
        <v>1173</v>
      </c>
      <c r="E72" s="7">
        <v>4119010900</v>
      </c>
      <c r="F72" s="7">
        <v>3611</v>
      </c>
      <c r="G72" s="7">
        <v>1</v>
      </c>
      <c r="H72" s="7">
        <v>2002.03</v>
      </c>
      <c r="I72" s="7">
        <v>812</v>
      </c>
      <c r="J72" s="7">
        <v>9</v>
      </c>
      <c r="K72" s="7">
        <v>1.0900000000000001</v>
      </c>
      <c r="L72" s="7">
        <v>14</v>
      </c>
      <c r="M72" s="7">
        <v>15</v>
      </c>
      <c r="N72" s="7">
        <v>87</v>
      </c>
      <c r="O72" s="7">
        <v>87.28</v>
      </c>
      <c r="P72" s="7">
        <v>26.4</v>
      </c>
      <c r="Q72" s="7">
        <v>59.99</v>
      </c>
      <c r="R72" s="7">
        <v>18.14</v>
      </c>
      <c r="S72" s="7">
        <v>812</v>
      </c>
      <c r="T72" s="7">
        <v>14</v>
      </c>
      <c r="U72" s="7">
        <v>15</v>
      </c>
      <c r="V72" s="7">
        <v>37000</v>
      </c>
      <c r="W72" s="7" t="s">
        <v>1174</v>
      </c>
      <c r="X72" s="7">
        <v>11</v>
      </c>
      <c r="Y72" s="7">
        <v>18</v>
      </c>
      <c r="Z72" s="10" t="s">
        <v>1175</v>
      </c>
      <c r="AA72" s="7">
        <v>39000</v>
      </c>
      <c r="AB72" s="7">
        <v>36200</v>
      </c>
      <c r="AC72" s="7">
        <v>3</v>
      </c>
      <c r="AD72" s="7">
        <v>2</v>
      </c>
      <c r="AE72" s="7" t="s">
        <v>112</v>
      </c>
      <c r="AF72" s="7" t="s">
        <v>66</v>
      </c>
      <c r="AG72" s="7"/>
      <c r="AH72" s="7">
        <v>32000</v>
      </c>
      <c r="AI72" s="7">
        <v>29000</v>
      </c>
      <c r="AJ72" s="7" t="s">
        <v>1176</v>
      </c>
      <c r="AK72" s="8" t="s">
        <v>833</v>
      </c>
      <c r="AL72" s="7" t="s">
        <v>67</v>
      </c>
      <c r="AM72" s="7" t="s">
        <v>1177</v>
      </c>
      <c r="AN72" s="7" t="s">
        <v>1178</v>
      </c>
      <c r="AO72" s="7" t="s">
        <v>1179</v>
      </c>
      <c r="AP72" s="7" t="s">
        <v>1180</v>
      </c>
      <c r="AQ72" s="7" t="s">
        <v>74</v>
      </c>
    </row>
    <row r="73" spans="1:43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10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x14ac:dyDescent="0.25">
      <c r="A74" s="7" t="s">
        <v>58</v>
      </c>
      <c r="B74" s="7" t="s">
        <v>931</v>
      </c>
      <c r="C74" s="7" t="s">
        <v>932</v>
      </c>
      <c r="D74" s="7" t="s">
        <v>1181</v>
      </c>
      <c r="E74" s="7">
        <v>4119010900</v>
      </c>
      <c r="F74" s="7">
        <v>9377</v>
      </c>
      <c r="G74" s="7">
        <v>1</v>
      </c>
      <c r="H74" s="7">
        <v>2002.04</v>
      </c>
      <c r="I74" s="7">
        <v>216</v>
      </c>
      <c r="J74" s="7">
        <v>16</v>
      </c>
      <c r="K74" s="7">
        <v>1.31</v>
      </c>
      <c r="L74" s="7">
        <v>7</v>
      </c>
      <c r="M74" s="7">
        <v>6</v>
      </c>
      <c r="N74" s="7" t="s">
        <v>1182</v>
      </c>
      <c r="O74" s="7">
        <v>102.52</v>
      </c>
      <c r="P74" s="7">
        <v>31.01</v>
      </c>
      <c r="Q74" s="7">
        <v>84.88</v>
      </c>
      <c r="R74" s="7">
        <v>25.67</v>
      </c>
      <c r="S74" s="7">
        <v>162</v>
      </c>
      <c r="T74" s="7">
        <v>7</v>
      </c>
      <c r="U74" s="7">
        <v>6</v>
      </c>
      <c r="V74" s="7">
        <v>43500</v>
      </c>
      <c r="W74" s="7" t="s">
        <v>1183</v>
      </c>
      <c r="X74" s="7" t="s">
        <v>317</v>
      </c>
      <c r="Y74" s="7">
        <v>4</v>
      </c>
      <c r="Z74" s="10" t="s">
        <v>1184</v>
      </c>
      <c r="AA74" s="7">
        <v>52500</v>
      </c>
      <c r="AB74" s="7">
        <v>43000</v>
      </c>
      <c r="AC74" s="7">
        <v>3</v>
      </c>
      <c r="AD74" s="7">
        <v>2</v>
      </c>
      <c r="AE74" s="7" t="s">
        <v>112</v>
      </c>
      <c r="AF74" s="7" t="s">
        <v>146</v>
      </c>
      <c r="AG74" s="7" t="s">
        <v>67</v>
      </c>
      <c r="AH74" s="7">
        <v>38000</v>
      </c>
      <c r="AI74" s="7">
        <v>32000</v>
      </c>
      <c r="AJ74" s="7" t="s">
        <v>1185</v>
      </c>
      <c r="AK74" s="7" t="s">
        <v>1186</v>
      </c>
      <c r="AL74" s="7" t="s">
        <v>67</v>
      </c>
      <c r="AM74" s="7" t="s">
        <v>489</v>
      </c>
      <c r="AN74" s="7" t="s">
        <v>1187</v>
      </c>
      <c r="AO74" s="7" t="s">
        <v>1188</v>
      </c>
      <c r="AP74" s="7" t="s">
        <v>1189</v>
      </c>
      <c r="AQ74" s="7" t="s">
        <v>74</v>
      </c>
    </row>
    <row r="75" spans="1:43" x14ac:dyDescent="0.25">
      <c r="A75" s="7" t="s">
        <v>58</v>
      </c>
      <c r="B75" s="7" t="s">
        <v>931</v>
      </c>
      <c r="C75" s="7" t="s">
        <v>932</v>
      </c>
      <c r="D75" s="7" t="s">
        <v>1181</v>
      </c>
      <c r="E75" s="7">
        <v>4119010900</v>
      </c>
      <c r="F75" s="7">
        <v>9377</v>
      </c>
      <c r="G75" s="7">
        <v>2</v>
      </c>
      <c r="H75" s="7">
        <v>2002.04</v>
      </c>
      <c r="I75" s="7">
        <v>216</v>
      </c>
      <c r="J75" s="7">
        <v>16</v>
      </c>
      <c r="K75" s="7">
        <v>1.31</v>
      </c>
      <c r="L75" s="7">
        <v>7</v>
      </c>
      <c r="M75" s="7">
        <v>6</v>
      </c>
      <c r="N75" s="7" t="s">
        <v>1190</v>
      </c>
      <c r="O75" s="7">
        <v>102.52</v>
      </c>
      <c r="P75" s="7">
        <v>31.01</v>
      </c>
      <c r="Q75" s="7">
        <v>84.88</v>
      </c>
      <c r="R75" s="7">
        <v>25.67</v>
      </c>
      <c r="S75" s="7">
        <v>54</v>
      </c>
      <c r="T75" s="7" t="s">
        <v>177</v>
      </c>
      <c r="U75" s="7" t="s">
        <v>177</v>
      </c>
      <c r="V75" s="7" t="s">
        <v>177</v>
      </c>
      <c r="W75" s="7" t="s">
        <v>177</v>
      </c>
      <c r="X75" s="7" t="s">
        <v>177</v>
      </c>
      <c r="Y75" s="7" t="s">
        <v>177</v>
      </c>
      <c r="Z75" s="10" t="s">
        <v>177</v>
      </c>
      <c r="AA75" s="7" t="s">
        <v>177</v>
      </c>
      <c r="AB75" s="7" t="s">
        <v>177</v>
      </c>
      <c r="AC75" s="7" t="s">
        <v>177</v>
      </c>
      <c r="AD75" s="7" t="s">
        <v>177</v>
      </c>
      <c r="AE75" s="7" t="s">
        <v>177</v>
      </c>
      <c r="AF75" s="7" t="s">
        <v>177</v>
      </c>
      <c r="AG75" s="7" t="s">
        <v>177</v>
      </c>
      <c r="AH75" s="7" t="s">
        <v>177</v>
      </c>
      <c r="AI75" s="7" t="s">
        <v>177</v>
      </c>
      <c r="AJ75" s="7" t="s">
        <v>177</v>
      </c>
      <c r="AK75" s="7" t="s">
        <v>177</v>
      </c>
      <c r="AL75" s="7" t="s">
        <v>177</v>
      </c>
      <c r="AM75" s="7" t="s">
        <v>177</v>
      </c>
      <c r="AN75" s="7" t="s">
        <v>177</v>
      </c>
      <c r="AO75" s="7" t="s">
        <v>177</v>
      </c>
      <c r="AP75" s="7" t="s">
        <v>177</v>
      </c>
      <c r="AQ75" s="7" t="s">
        <v>230</v>
      </c>
    </row>
    <row r="76" spans="1:43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10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x14ac:dyDescent="0.25">
      <c r="A77" s="7" t="s">
        <v>58</v>
      </c>
      <c r="B77" s="7" t="s">
        <v>931</v>
      </c>
      <c r="C77" s="7" t="s">
        <v>932</v>
      </c>
      <c r="D77" s="7" t="s">
        <v>1191</v>
      </c>
      <c r="E77" s="7">
        <v>4119010900</v>
      </c>
      <c r="F77" s="7">
        <v>1395</v>
      </c>
      <c r="G77" s="7">
        <v>5</v>
      </c>
      <c r="H77" s="7">
        <v>1994.05</v>
      </c>
      <c r="I77" s="7">
        <v>938</v>
      </c>
      <c r="J77" s="7">
        <v>15</v>
      </c>
      <c r="K77" s="7">
        <v>1.46</v>
      </c>
      <c r="L77" s="7">
        <v>59</v>
      </c>
      <c r="M77" s="7">
        <v>16</v>
      </c>
      <c r="N77" s="7">
        <v>120</v>
      </c>
      <c r="O77" s="7">
        <v>120.62</v>
      </c>
      <c r="P77" s="7">
        <v>36.479999999999997</v>
      </c>
      <c r="Q77" s="7">
        <v>101.88</v>
      </c>
      <c r="R77" s="7">
        <v>30.81</v>
      </c>
      <c r="S77" s="7">
        <v>74</v>
      </c>
      <c r="T77" s="7" t="s">
        <v>177</v>
      </c>
      <c r="U77" s="7" t="s">
        <v>177</v>
      </c>
      <c r="V77" s="7" t="s">
        <v>177</v>
      </c>
      <c r="W77" s="7" t="s">
        <v>177</v>
      </c>
      <c r="X77" s="7" t="s">
        <v>177</v>
      </c>
      <c r="Y77" s="7" t="s">
        <v>177</v>
      </c>
      <c r="Z77" s="10" t="s">
        <v>177</v>
      </c>
      <c r="AA77" s="7" t="s">
        <v>177</v>
      </c>
      <c r="AB77" s="7" t="s">
        <v>177</v>
      </c>
      <c r="AC77" s="7" t="s">
        <v>177</v>
      </c>
      <c r="AD77" s="7" t="s">
        <v>177</v>
      </c>
      <c r="AE77" s="7" t="s">
        <v>177</v>
      </c>
      <c r="AF77" s="7" t="s">
        <v>177</v>
      </c>
      <c r="AG77" s="7" t="s">
        <v>177</v>
      </c>
      <c r="AH77" s="7" t="s">
        <v>177</v>
      </c>
      <c r="AI77" s="7" t="s">
        <v>177</v>
      </c>
      <c r="AJ77" s="7" t="s">
        <v>177</v>
      </c>
      <c r="AK77" s="7" t="s">
        <v>177</v>
      </c>
      <c r="AL77" s="7" t="s">
        <v>177</v>
      </c>
      <c r="AM77" s="7" t="s">
        <v>177</v>
      </c>
      <c r="AN77" s="7" t="s">
        <v>177</v>
      </c>
      <c r="AO77" s="7" t="s">
        <v>177</v>
      </c>
      <c r="AP77" s="7" t="s">
        <v>177</v>
      </c>
      <c r="AQ77" s="7" t="s">
        <v>230</v>
      </c>
    </row>
    <row r="78" spans="1:43" x14ac:dyDescent="0.25">
      <c r="A78" s="7" t="s">
        <v>58</v>
      </c>
      <c r="B78" s="7" t="s">
        <v>931</v>
      </c>
      <c r="C78" s="7" t="s">
        <v>932</v>
      </c>
      <c r="D78" s="7" t="s">
        <v>1191</v>
      </c>
      <c r="E78" s="7">
        <v>4119010900</v>
      </c>
      <c r="F78" s="7">
        <v>1395</v>
      </c>
      <c r="G78" s="7">
        <v>1</v>
      </c>
      <c r="H78" s="7">
        <v>1994.05</v>
      </c>
      <c r="I78" s="7">
        <v>938</v>
      </c>
      <c r="J78" s="7">
        <v>15</v>
      </c>
      <c r="K78" s="7">
        <v>1.46</v>
      </c>
      <c r="L78" s="7">
        <v>59</v>
      </c>
      <c r="M78" s="7">
        <v>16</v>
      </c>
      <c r="N78" s="7">
        <v>123</v>
      </c>
      <c r="O78" s="7">
        <v>123.69</v>
      </c>
      <c r="P78" s="7">
        <v>37.409999999999997</v>
      </c>
      <c r="Q78" s="7">
        <v>101.88</v>
      </c>
      <c r="R78" s="7">
        <v>30.81</v>
      </c>
      <c r="S78" s="7">
        <v>148</v>
      </c>
      <c r="T78" s="7">
        <v>11</v>
      </c>
      <c r="U78" s="7">
        <v>3</v>
      </c>
      <c r="V78" s="7">
        <v>42000</v>
      </c>
      <c r="W78" s="7" t="s">
        <v>1192</v>
      </c>
      <c r="X78" s="7">
        <v>8</v>
      </c>
      <c r="Y78" s="7">
        <v>20</v>
      </c>
      <c r="Z78" s="10" t="s">
        <v>835</v>
      </c>
      <c r="AA78" s="7">
        <v>45000</v>
      </c>
      <c r="AB78" s="7">
        <v>42000</v>
      </c>
      <c r="AC78" s="7">
        <v>3</v>
      </c>
      <c r="AD78" s="7">
        <v>2</v>
      </c>
      <c r="AE78" s="7" t="s">
        <v>112</v>
      </c>
      <c r="AF78" s="7" t="s">
        <v>66</v>
      </c>
      <c r="AG78" s="7" t="s">
        <v>69</v>
      </c>
      <c r="AH78" s="7">
        <v>36000</v>
      </c>
      <c r="AI78" s="7">
        <v>35000</v>
      </c>
      <c r="AJ78" s="7" t="s">
        <v>1193</v>
      </c>
      <c r="AK78" s="7" t="s">
        <v>836</v>
      </c>
      <c r="AL78" s="7" t="s">
        <v>69</v>
      </c>
      <c r="AM78" s="7" t="s">
        <v>1194</v>
      </c>
      <c r="AN78" s="7" t="s">
        <v>1195</v>
      </c>
      <c r="AO78" s="7" t="s">
        <v>1196</v>
      </c>
      <c r="AP78" s="7" t="s">
        <v>1197</v>
      </c>
      <c r="AQ78" s="7" t="s">
        <v>74</v>
      </c>
    </row>
    <row r="79" spans="1:43" x14ac:dyDescent="0.25">
      <c r="A79" s="7" t="s">
        <v>58</v>
      </c>
      <c r="B79" s="7" t="s">
        <v>931</v>
      </c>
      <c r="C79" s="7" t="s">
        <v>932</v>
      </c>
      <c r="D79" s="7" t="s">
        <v>1191</v>
      </c>
      <c r="E79" s="7">
        <v>4119010900</v>
      </c>
      <c r="F79" s="7">
        <v>1395</v>
      </c>
      <c r="G79" s="7">
        <v>6</v>
      </c>
      <c r="H79" s="7">
        <v>1994.05</v>
      </c>
      <c r="I79" s="7">
        <v>938</v>
      </c>
      <c r="J79" s="7">
        <v>15</v>
      </c>
      <c r="K79" s="7">
        <v>1.46</v>
      </c>
      <c r="L79" s="7">
        <v>59</v>
      </c>
      <c r="M79" s="7">
        <v>16</v>
      </c>
      <c r="N79" s="7">
        <v>135</v>
      </c>
      <c r="O79" s="7">
        <v>135.31</v>
      </c>
      <c r="P79" s="7">
        <v>40.93</v>
      </c>
      <c r="Q79" s="7">
        <v>114.3</v>
      </c>
      <c r="R79" s="7">
        <v>34.57</v>
      </c>
      <c r="S79" s="7">
        <v>66</v>
      </c>
      <c r="T79" s="7" t="s">
        <v>177</v>
      </c>
      <c r="U79" s="7" t="s">
        <v>177</v>
      </c>
      <c r="V79" s="7" t="s">
        <v>177</v>
      </c>
      <c r="W79" s="7" t="s">
        <v>177</v>
      </c>
      <c r="X79" s="7" t="s">
        <v>177</v>
      </c>
      <c r="Y79" s="7" t="s">
        <v>177</v>
      </c>
      <c r="Z79" s="10" t="s">
        <v>177</v>
      </c>
      <c r="AA79" s="7" t="s">
        <v>177</v>
      </c>
      <c r="AB79" s="7" t="s">
        <v>177</v>
      </c>
      <c r="AC79" s="7" t="s">
        <v>177</v>
      </c>
      <c r="AD79" s="7" t="s">
        <v>177</v>
      </c>
      <c r="AE79" s="7" t="s">
        <v>177</v>
      </c>
      <c r="AF79" s="7" t="s">
        <v>177</v>
      </c>
      <c r="AG79" s="7" t="s">
        <v>177</v>
      </c>
      <c r="AH79" s="7" t="s">
        <v>177</v>
      </c>
      <c r="AI79" s="7" t="s">
        <v>177</v>
      </c>
      <c r="AJ79" s="7" t="s">
        <v>177</v>
      </c>
      <c r="AK79" s="8" t="s">
        <v>177</v>
      </c>
      <c r="AL79" s="7" t="s">
        <v>177</v>
      </c>
      <c r="AM79" s="7" t="s">
        <v>177</v>
      </c>
      <c r="AN79" s="7" t="s">
        <v>177</v>
      </c>
      <c r="AO79" s="7" t="s">
        <v>177</v>
      </c>
      <c r="AP79" s="7" t="s">
        <v>177</v>
      </c>
      <c r="AQ79" s="7" t="s">
        <v>940</v>
      </c>
    </row>
    <row r="80" spans="1:43" x14ac:dyDescent="0.25">
      <c r="A80" s="7" t="s">
        <v>58</v>
      </c>
      <c r="B80" s="7" t="s">
        <v>931</v>
      </c>
      <c r="C80" s="7" t="s">
        <v>932</v>
      </c>
      <c r="D80" s="7" t="s">
        <v>1191</v>
      </c>
      <c r="E80" s="7">
        <v>4119010900</v>
      </c>
      <c r="F80" s="7">
        <v>1395</v>
      </c>
      <c r="G80" s="7">
        <v>2</v>
      </c>
      <c r="H80" s="7">
        <v>1994.05</v>
      </c>
      <c r="I80" s="7">
        <v>938</v>
      </c>
      <c r="J80" s="7">
        <v>15</v>
      </c>
      <c r="K80" s="7">
        <v>1.46</v>
      </c>
      <c r="L80" s="7">
        <v>59</v>
      </c>
      <c r="M80" s="7">
        <v>16</v>
      </c>
      <c r="N80" s="7">
        <v>138</v>
      </c>
      <c r="O80" s="7">
        <v>138.77000000000001</v>
      </c>
      <c r="P80" s="7">
        <v>41.97</v>
      </c>
      <c r="Q80" s="7">
        <v>114.3</v>
      </c>
      <c r="R80" s="7">
        <v>34.57</v>
      </c>
      <c r="S80" s="7">
        <v>140</v>
      </c>
      <c r="T80" s="7">
        <v>13</v>
      </c>
      <c r="U80" s="7">
        <v>5</v>
      </c>
      <c r="V80" s="7" t="s">
        <v>177</v>
      </c>
      <c r="W80" s="7" t="s">
        <v>177</v>
      </c>
      <c r="X80" s="7" t="s">
        <v>177</v>
      </c>
      <c r="Y80" s="7" t="s">
        <v>177</v>
      </c>
      <c r="Z80" s="10" t="s">
        <v>177</v>
      </c>
      <c r="AA80" s="7" t="s">
        <v>177</v>
      </c>
      <c r="AB80" s="7" t="s">
        <v>177</v>
      </c>
      <c r="AC80" s="7" t="s">
        <v>177</v>
      </c>
      <c r="AD80" s="7" t="s">
        <v>177</v>
      </c>
      <c r="AE80" s="7" t="s">
        <v>177</v>
      </c>
      <c r="AF80" s="7" t="s">
        <v>177</v>
      </c>
      <c r="AG80" s="7" t="s">
        <v>177</v>
      </c>
      <c r="AH80" s="7" t="s">
        <v>177</v>
      </c>
      <c r="AI80" s="7" t="s">
        <v>177</v>
      </c>
      <c r="AJ80" s="7" t="s">
        <v>177</v>
      </c>
      <c r="AK80" s="7" t="s">
        <v>177</v>
      </c>
      <c r="AL80" s="7" t="s">
        <v>177</v>
      </c>
      <c r="AM80" s="7" t="s">
        <v>177</v>
      </c>
      <c r="AN80" s="7" t="s">
        <v>177</v>
      </c>
      <c r="AO80" s="7" t="s">
        <v>177</v>
      </c>
      <c r="AP80" s="7" t="s">
        <v>177</v>
      </c>
      <c r="AQ80" s="7" t="s">
        <v>940</v>
      </c>
    </row>
    <row r="81" spans="1:43" x14ac:dyDescent="0.25">
      <c r="A81" s="7" t="s">
        <v>58</v>
      </c>
      <c r="B81" s="7" t="s">
        <v>931</v>
      </c>
      <c r="C81" s="7" t="s">
        <v>932</v>
      </c>
      <c r="D81" s="7" t="s">
        <v>1191</v>
      </c>
      <c r="E81" s="7">
        <v>4119010900</v>
      </c>
      <c r="F81" s="7">
        <v>1395</v>
      </c>
      <c r="G81" s="7">
        <v>7</v>
      </c>
      <c r="H81" s="7">
        <v>1994.05</v>
      </c>
      <c r="I81" s="7">
        <v>938</v>
      </c>
      <c r="J81" s="7">
        <v>15</v>
      </c>
      <c r="K81" s="7">
        <v>1.46</v>
      </c>
      <c r="L81" s="7">
        <v>59</v>
      </c>
      <c r="M81" s="7">
        <v>16</v>
      </c>
      <c r="N81" s="7">
        <v>159</v>
      </c>
      <c r="O81" s="7">
        <v>159.72</v>
      </c>
      <c r="P81" s="7">
        <v>48.31</v>
      </c>
      <c r="Q81" s="7">
        <v>134.91</v>
      </c>
      <c r="R81" s="7">
        <v>40.81</v>
      </c>
      <c r="S81" s="7">
        <v>170</v>
      </c>
      <c r="T81" s="7">
        <v>9</v>
      </c>
      <c r="U81" s="7">
        <v>2</v>
      </c>
      <c r="V81" s="7" t="s">
        <v>177</v>
      </c>
      <c r="W81" s="7" t="s">
        <v>177</v>
      </c>
      <c r="X81" s="7" t="s">
        <v>177</v>
      </c>
      <c r="Y81" s="7" t="s">
        <v>177</v>
      </c>
      <c r="Z81" s="10" t="s">
        <v>177</v>
      </c>
      <c r="AA81" s="7" t="s">
        <v>177</v>
      </c>
      <c r="AB81" s="7" t="s">
        <v>177</v>
      </c>
      <c r="AC81" s="7" t="s">
        <v>177</v>
      </c>
      <c r="AD81" s="7" t="s">
        <v>177</v>
      </c>
      <c r="AE81" s="7" t="s">
        <v>177</v>
      </c>
      <c r="AF81" s="7" t="s">
        <v>177</v>
      </c>
      <c r="AG81" s="7" t="s">
        <v>177</v>
      </c>
      <c r="AH81" s="7" t="s">
        <v>177</v>
      </c>
      <c r="AI81" s="7" t="s">
        <v>177</v>
      </c>
      <c r="AJ81" s="7" t="s">
        <v>177</v>
      </c>
      <c r="AK81" s="8" t="s">
        <v>177</v>
      </c>
      <c r="AL81" s="7" t="s">
        <v>177</v>
      </c>
      <c r="AM81" s="7" t="s">
        <v>177</v>
      </c>
      <c r="AN81" s="7" t="s">
        <v>177</v>
      </c>
      <c r="AO81" s="7" t="s">
        <v>177</v>
      </c>
      <c r="AP81" s="7" t="s">
        <v>177</v>
      </c>
      <c r="AQ81" s="7" t="s">
        <v>940</v>
      </c>
    </row>
    <row r="82" spans="1:43" x14ac:dyDescent="0.25">
      <c r="A82" s="7" t="s">
        <v>58</v>
      </c>
      <c r="B82" s="7" t="s">
        <v>931</v>
      </c>
      <c r="C82" s="7" t="s">
        <v>932</v>
      </c>
      <c r="D82" s="7" t="s">
        <v>1191</v>
      </c>
      <c r="E82" s="7">
        <v>4119010900</v>
      </c>
      <c r="F82" s="7">
        <v>1395</v>
      </c>
      <c r="G82" s="7">
        <v>3</v>
      </c>
      <c r="H82" s="7">
        <v>1994.05</v>
      </c>
      <c r="I82" s="7">
        <v>938</v>
      </c>
      <c r="J82" s="7">
        <v>15</v>
      </c>
      <c r="K82" s="7">
        <v>1.46</v>
      </c>
      <c r="L82" s="7">
        <v>59</v>
      </c>
      <c r="M82" s="7">
        <v>16</v>
      </c>
      <c r="N82" s="7">
        <v>163</v>
      </c>
      <c r="O82" s="7">
        <v>163.79</v>
      </c>
      <c r="P82" s="7">
        <v>49.54</v>
      </c>
      <c r="Q82" s="7">
        <v>134.91</v>
      </c>
      <c r="R82" s="7">
        <v>40.81</v>
      </c>
      <c r="S82" s="7">
        <v>190</v>
      </c>
      <c r="T82" s="7">
        <v>18</v>
      </c>
      <c r="U82" s="7">
        <v>6</v>
      </c>
      <c r="V82" s="7" t="s">
        <v>177</v>
      </c>
      <c r="W82" s="7" t="s">
        <v>177</v>
      </c>
      <c r="X82" s="7" t="s">
        <v>177</v>
      </c>
      <c r="Y82" s="7" t="s">
        <v>177</v>
      </c>
      <c r="Z82" s="10" t="s">
        <v>177</v>
      </c>
      <c r="AA82" s="7" t="s">
        <v>177</v>
      </c>
      <c r="AB82" s="7" t="s">
        <v>177</v>
      </c>
      <c r="AC82" s="7" t="s">
        <v>177</v>
      </c>
      <c r="AD82" s="7" t="s">
        <v>177</v>
      </c>
      <c r="AE82" s="7" t="s">
        <v>177</v>
      </c>
      <c r="AF82" s="7" t="s">
        <v>177</v>
      </c>
      <c r="AG82" s="7" t="s">
        <v>177</v>
      </c>
      <c r="AH82" s="7" t="s">
        <v>177</v>
      </c>
      <c r="AI82" s="7" t="s">
        <v>177</v>
      </c>
      <c r="AJ82" s="7" t="s">
        <v>177</v>
      </c>
      <c r="AK82" s="8" t="s">
        <v>177</v>
      </c>
      <c r="AL82" s="7" t="s">
        <v>177</v>
      </c>
      <c r="AM82" s="7" t="s">
        <v>177</v>
      </c>
      <c r="AN82" s="7" t="s">
        <v>177</v>
      </c>
      <c r="AO82" s="7" t="s">
        <v>177</v>
      </c>
      <c r="AP82" s="7" t="s">
        <v>177</v>
      </c>
      <c r="AQ82" s="7" t="s">
        <v>940</v>
      </c>
    </row>
    <row r="83" spans="1:43" x14ac:dyDescent="0.25">
      <c r="A83" s="7" t="s">
        <v>58</v>
      </c>
      <c r="B83" s="7" t="s">
        <v>931</v>
      </c>
      <c r="C83" s="7" t="s">
        <v>932</v>
      </c>
      <c r="D83" s="7" t="s">
        <v>1191</v>
      </c>
      <c r="E83" s="7">
        <v>4119010900</v>
      </c>
      <c r="F83" s="7">
        <v>1395</v>
      </c>
      <c r="G83" s="7">
        <v>4</v>
      </c>
      <c r="H83" s="7">
        <v>1994.05</v>
      </c>
      <c r="I83" s="7">
        <v>938</v>
      </c>
      <c r="J83" s="7">
        <v>15</v>
      </c>
      <c r="K83" s="7">
        <v>1.46</v>
      </c>
      <c r="L83" s="7">
        <v>59</v>
      </c>
      <c r="M83" s="7">
        <v>16</v>
      </c>
      <c r="N83" s="7">
        <v>189</v>
      </c>
      <c r="O83" s="7">
        <v>189.58</v>
      </c>
      <c r="P83" s="7">
        <v>57.34</v>
      </c>
      <c r="Q83" s="7">
        <v>156.15</v>
      </c>
      <c r="R83" s="7">
        <v>47.23</v>
      </c>
      <c r="S83" s="7">
        <v>150</v>
      </c>
      <c r="T83" s="7">
        <v>8</v>
      </c>
      <c r="U83" s="7">
        <v>0</v>
      </c>
      <c r="V83" s="7" t="s">
        <v>177</v>
      </c>
      <c r="W83" s="7" t="s">
        <v>177</v>
      </c>
      <c r="X83" s="7" t="s">
        <v>177</v>
      </c>
      <c r="Y83" s="7" t="s">
        <v>177</v>
      </c>
      <c r="Z83" s="10" t="s">
        <v>177</v>
      </c>
      <c r="AA83" s="7" t="s">
        <v>177</v>
      </c>
      <c r="AB83" s="7" t="s">
        <v>177</v>
      </c>
      <c r="AC83" s="7" t="s">
        <v>177</v>
      </c>
      <c r="AD83" s="7" t="s">
        <v>177</v>
      </c>
      <c r="AE83" s="7" t="s">
        <v>177</v>
      </c>
      <c r="AF83" s="7" t="s">
        <v>177</v>
      </c>
      <c r="AG83" s="7" t="s">
        <v>177</v>
      </c>
      <c r="AH83" s="7" t="s">
        <v>177</v>
      </c>
      <c r="AI83" s="7" t="s">
        <v>177</v>
      </c>
      <c r="AJ83" s="7" t="s">
        <v>177</v>
      </c>
      <c r="AK83" s="8" t="s">
        <v>177</v>
      </c>
      <c r="AL83" s="7" t="s">
        <v>177</v>
      </c>
      <c r="AM83" s="7" t="s">
        <v>177</v>
      </c>
      <c r="AN83" s="7" t="s">
        <v>177</v>
      </c>
      <c r="AO83" s="7" t="s">
        <v>177</v>
      </c>
      <c r="AP83" s="7" t="s">
        <v>177</v>
      </c>
      <c r="AQ83" s="7" t="s">
        <v>940</v>
      </c>
    </row>
    <row r="84" spans="1:43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1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8"/>
      <c r="AL84" s="7"/>
      <c r="AM84" s="7"/>
      <c r="AN84" s="7"/>
      <c r="AO84" s="7"/>
      <c r="AP84" s="7"/>
      <c r="AQ84" s="7"/>
    </row>
    <row r="85" spans="1:43" x14ac:dyDescent="0.25">
      <c r="A85" s="7" t="s">
        <v>58</v>
      </c>
      <c r="B85" s="7" t="s">
        <v>931</v>
      </c>
      <c r="C85" s="7" t="s">
        <v>932</v>
      </c>
      <c r="D85" s="7" t="s">
        <v>1198</v>
      </c>
      <c r="E85" s="7">
        <v>4119010900</v>
      </c>
      <c r="F85" s="7">
        <v>8201</v>
      </c>
      <c r="G85" s="7">
        <v>1</v>
      </c>
      <c r="H85" s="7">
        <v>1993.05</v>
      </c>
      <c r="I85" s="7">
        <v>440</v>
      </c>
      <c r="J85" s="7">
        <v>9</v>
      </c>
      <c r="K85" s="7">
        <v>1.79</v>
      </c>
      <c r="L85" s="7">
        <v>21</v>
      </c>
      <c r="M85" s="7">
        <v>8</v>
      </c>
      <c r="N85" s="7">
        <v>124</v>
      </c>
      <c r="O85" s="7">
        <v>124.5</v>
      </c>
      <c r="P85" s="7">
        <v>37.659999999999997</v>
      </c>
      <c r="Q85" s="7">
        <v>101.53</v>
      </c>
      <c r="R85" s="7">
        <v>30.71</v>
      </c>
      <c r="S85" s="7">
        <v>136</v>
      </c>
      <c r="T85" s="7">
        <v>3</v>
      </c>
      <c r="U85" s="7">
        <v>2</v>
      </c>
      <c r="V85" s="7">
        <v>44000</v>
      </c>
      <c r="W85" s="7" t="s">
        <v>1199</v>
      </c>
      <c r="X85" s="7">
        <v>10</v>
      </c>
      <c r="Y85" s="7">
        <v>20</v>
      </c>
      <c r="Z85" s="10" t="s">
        <v>836</v>
      </c>
      <c r="AA85" s="7">
        <v>45000</v>
      </c>
      <c r="AB85" s="7">
        <v>44000</v>
      </c>
      <c r="AC85" s="7">
        <v>3</v>
      </c>
      <c r="AD85" s="7">
        <v>2</v>
      </c>
      <c r="AE85" s="7" t="s">
        <v>112</v>
      </c>
      <c r="AF85" s="7" t="s">
        <v>120</v>
      </c>
      <c r="AG85" s="7" t="s">
        <v>67</v>
      </c>
      <c r="AH85" s="7">
        <v>36000</v>
      </c>
      <c r="AI85" s="7">
        <v>35000</v>
      </c>
      <c r="AJ85" s="7" t="s">
        <v>1200</v>
      </c>
      <c r="AK85" s="8" t="s">
        <v>1201</v>
      </c>
      <c r="AL85" s="7" t="s">
        <v>67</v>
      </c>
      <c r="AM85" s="7" t="s">
        <v>936</v>
      </c>
      <c r="AN85" s="7" t="s">
        <v>937</v>
      </c>
      <c r="AO85" s="7" t="s">
        <v>938</v>
      </c>
      <c r="AP85" s="7" t="s">
        <v>939</v>
      </c>
      <c r="AQ85" s="7" t="s">
        <v>74</v>
      </c>
    </row>
    <row r="86" spans="1:43" x14ac:dyDescent="0.25">
      <c r="A86" s="7" t="s">
        <v>58</v>
      </c>
      <c r="B86" s="7" t="s">
        <v>931</v>
      </c>
      <c r="C86" s="7" t="s">
        <v>932</v>
      </c>
      <c r="D86" s="7" t="s">
        <v>1198</v>
      </c>
      <c r="E86" s="7">
        <v>4119010900</v>
      </c>
      <c r="F86" s="7">
        <v>8201</v>
      </c>
      <c r="G86" s="7">
        <v>2</v>
      </c>
      <c r="H86" s="7">
        <v>1993.05</v>
      </c>
      <c r="I86" s="7">
        <v>440</v>
      </c>
      <c r="J86" s="7">
        <v>9</v>
      </c>
      <c r="K86" s="7">
        <v>1.79</v>
      </c>
      <c r="L86" s="7">
        <v>21</v>
      </c>
      <c r="M86" s="7">
        <v>8</v>
      </c>
      <c r="N86" s="7">
        <v>160</v>
      </c>
      <c r="O86" s="7">
        <v>160.94999999999999</v>
      </c>
      <c r="P86" s="7">
        <v>48.68</v>
      </c>
      <c r="Q86" s="7">
        <v>134.80000000000001</v>
      </c>
      <c r="R86" s="7">
        <v>40.770000000000003</v>
      </c>
      <c r="S86" s="7">
        <v>304</v>
      </c>
      <c r="T86" s="7">
        <v>18</v>
      </c>
      <c r="U86" s="7">
        <v>6</v>
      </c>
      <c r="V86" s="7" t="s">
        <v>177</v>
      </c>
      <c r="W86" s="7" t="s">
        <v>177</v>
      </c>
      <c r="X86" s="7" t="s">
        <v>177</v>
      </c>
      <c r="Y86" s="7" t="s">
        <v>177</v>
      </c>
      <c r="Z86" s="10" t="s">
        <v>177</v>
      </c>
      <c r="AA86" s="7" t="s">
        <v>177</v>
      </c>
      <c r="AB86" s="7" t="s">
        <v>177</v>
      </c>
      <c r="AC86" s="7" t="s">
        <v>177</v>
      </c>
      <c r="AD86" s="7" t="s">
        <v>177</v>
      </c>
      <c r="AE86" s="7" t="s">
        <v>177</v>
      </c>
      <c r="AF86" s="7" t="s">
        <v>177</v>
      </c>
      <c r="AG86" s="7" t="s">
        <v>177</v>
      </c>
      <c r="AH86" s="7" t="s">
        <v>177</v>
      </c>
      <c r="AI86" s="7" t="s">
        <v>177</v>
      </c>
      <c r="AJ86" s="7" t="s">
        <v>177</v>
      </c>
      <c r="AK86" s="8" t="s">
        <v>177</v>
      </c>
      <c r="AL86" s="7" t="s">
        <v>177</v>
      </c>
      <c r="AM86" s="7" t="s">
        <v>177</v>
      </c>
      <c r="AN86" s="7" t="s">
        <v>177</v>
      </c>
      <c r="AO86" s="7" t="s">
        <v>177</v>
      </c>
      <c r="AP86" s="7" t="s">
        <v>177</v>
      </c>
      <c r="AQ86" s="7" t="s">
        <v>940</v>
      </c>
    </row>
    <row r="87" spans="1:43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1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8"/>
      <c r="AL87" s="7"/>
      <c r="AM87" s="7"/>
      <c r="AN87" s="7"/>
      <c r="AO87" s="7"/>
      <c r="AP87" s="7"/>
      <c r="AQ87" s="7"/>
    </row>
    <row r="88" spans="1:43" x14ac:dyDescent="0.25">
      <c r="A88" s="7" t="s">
        <v>58</v>
      </c>
      <c r="B88" s="7" t="s">
        <v>931</v>
      </c>
      <c r="C88" s="7" t="s">
        <v>932</v>
      </c>
      <c r="D88" s="7" t="s">
        <v>1202</v>
      </c>
      <c r="E88" s="7">
        <v>4119010900</v>
      </c>
      <c r="F88" s="7">
        <v>110749</v>
      </c>
      <c r="G88" s="7">
        <v>1</v>
      </c>
      <c r="H88" s="7">
        <v>2018.09</v>
      </c>
      <c r="I88" s="7">
        <v>405</v>
      </c>
      <c r="J88" s="7">
        <v>2</v>
      </c>
      <c r="K88" s="7">
        <v>1.34</v>
      </c>
      <c r="L88" s="7">
        <v>2</v>
      </c>
      <c r="M88" s="7">
        <v>38</v>
      </c>
      <c r="N88" s="7" t="s">
        <v>1203</v>
      </c>
      <c r="O88" s="7">
        <v>117.73</v>
      </c>
      <c r="P88" s="7">
        <v>35.61</v>
      </c>
      <c r="Q88" s="7">
        <v>84.95</v>
      </c>
      <c r="R88" s="7">
        <v>25.69</v>
      </c>
      <c r="S88" s="7">
        <v>160</v>
      </c>
      <c r="T88" s="7">
        <v>1</v>
      </c>
      <c r="U88" s="7">
        <v>11</v>
      </c>
      <c r="V88" s="7">
        <v>59760</v>
      </c>
      <c r="W88" s="7" t="s">
        <v>1204</v>
      </c>
      <c r="X88" s="7">
        <v>18</v>
      </c>
      <c r="Y88" s="7">
        <v>45</v>
      </c>
      <c r="Z88" s="10" t="s">
        <v>1205</v>
      </c>
      <c r="AA88" s="7">
        <v>59760</v>
      </c>
      <c r="AB88" s="7">
        <v>59760</v>
      </c>
      <c r="AC88" s="7">
        <v>3</v>
      </c>
      <c r="AD88" s="7">
        <v>2</v>
      </c>
      <c r="AE88" s="7" t="s">
        <v>112</v>
      </c>
      <c r="AF88" s="7" t="s">
        <v>1206</v>
      </c>
      <c r="AG88" s="7"/>
      <c r="AH88" s="7">
        <v>43000</v>
      </c>
      <c r="AI88" s="7">
        <v>38000</v>
      </c>
      <c r="AJ88" s="7" t="s">
        <v>346</v>
      </c>
      <c r="AK88" s="7" t="s">
        <v>1207</v>
      </c>
      <c r="AL88" s="7" t="s">
        <v>67</v>
      </c>
      <c r="AM88" s="7" t="s">
        <v>1208</v>
      </c>
      <c r="AN88" s="7" t="s">
        <v>1209</v>
      </c>
      <c r="AO88" s="7" t="s">
        <v>1210</v>
      </c>
      <c r="AP88" s="7" t="s">
        <v>1211</v>
      </c>
      <c r="AQ88" s="7" t="s">
        <v>74</v>
      </c>
    </row>
    <row r="89" spans="1:43" x14ac:dyDescent="0.25">
      <c r="A89" s="7" t="s">
        <v>58</v>
      </c>
      <c r="B89" s="7" t="s">
        <v>931</v>
      </c>
      <c r="C89" s="7" t="s">
        <v>932</v>
      </c>
      <c r="D89" s="7" t="s">
        <v>1202</v>
      </c>
      <c r="E89" s="7">
        <v>4119010900</v>
      </c>
      <c r="F89" s="7">
        <v>110749</v>
      </c>
      <c r="G89" s="7">
        <v>2</v>
      </c>
      <c r="H89" s="7">
        <v>2018.09</v>
      </c>
      <c r="I89" s="7">
        <v>405</v>
      </c>
      <c r="J89" s="7">
        <v>2</v>
      </c>
      <c r="K89" s="7">
        <v>1.34</v>
      </c>
      <c r="L89" s="7">
        <v>2</v>
      </c>
      <c r="M89" s="7">
        <v>38</v>
      </c>
      <c r="N89" s="7" t="s">
        <v>746</v>
      </c>
      <c r="O89" s="7">
        <v>118.39</v>
      </c>
      <c r="P89" s="7">
        <v>35.81</v>
      </c>
      <c r="Q89" s="7">
        <v>84.99</v>
      </c>
      <c r="R89" s="7">
        <v>25.7</v>
      </c>
      <c r="S89" s="7">
        <v>81</v>
      </c>
      <c r="T89" s="7">
        <v>0</v>
      </c>
      <c r="U89" s="7">
        <v>13</v>
      </c>
      <c r="V89" s="7" t="s">
        <v>177</v>
      </c>
      <c r="W89" s="7" t="s">
        <v>177</v>
      </c>
      <c r="X89" s="7" t="s">
        <v>177</v>
      </c>
      <c r="Y89" s="7" t="s">
        <v>177</v>
      </c>
      <c r="Z89" s="10" t="s">
        <v>177</v>
      </c>
      <c r="AA89" s="7" t="s">
        <v>177</v>
      </c>
      <c r="AB89" s="7" t="s">
        <v>177</v>
      </c>
      <c r="AC89" s="7" t="s">
        <v>177</v>
      </c>
      <c r="AD89" s="7" t="s">
        <v>177</v>
      </c>
      <c r="AE89" s="7" t="s">
        <v>177</v>
      </c>
      <c r="AF89" s="7" t="s">
        <v>177</v>
      </c>
      <c r="AG89" s="7" t="s">
        <v>177</v>
      </c>
      <c r="AH89" s="7">
        <v>40000</v>
      </c>
      <c r="AI89" s="7">
        <v>37000</v>
      </c>
      <c r="AJ89" s="7" t="s">
        <v>362</v>
      </c>
      <c r="AK89" s="8" t="s">
        <v>1212</v>
      </c>
      <c r="AL89" s="7" t="s">
        <v>67</v>
      </c>
      <c r="AM89" s="7" t="s">
        <v>177</v>
      </c>
      <c r="AN89" s="7" t="s">
        <v>177</v>
      </c>
      <c r="AO89" s="7" t="s">
        <v>177</v>
      </c>
      <c r="AP89" s="7" t="s">
        <v>177</v>
      </c>
      <c r="AQ89" s="7" t="s">
        <v>248</v>
      </c>
    </row>
    <row r="90" spans="1:43" x14ac:dyDescent="0.25">
      <c r="A90" s="7" t="s">
        <v>58</v>
      </c>
      <c r="B90" s="7" t="s">
        <v>931</v>
      </c>
      <c r="C90" s="7" t="s">
        <v>932</v>
      </c>
      <c r="D90" s="7" t="s">
        <v>1202</v>
      </c>
      <c r="E90" s="7">
        <v>4119010900</v>
      </c>
      <c r="F90" s="7">
        <v>110749</v>
      </c>
      <c r="G90" s="7">
        <v>3</v>
      </c>
      <c r="H90" s="7">
        <v>2018.09</v>
      </c>
      <c r="I90" s="7">
        <v>405</v>
      </c>
      <c r="J90" s="7">
        <v>2</v>
      </c>
      <c r="K90" s="7">
        <v>1.34</v>
      </c>
      <c r="L90" s="7">
        <v>2</v>
      </c>
      <c r="M90" s="7">
        <v>38</v>
      </c>
      <c r="N90" s="7" t="s">
        <v>1213</v>
      </c>
      <c r="O90" s="7">
        <v>119.62</v>
      </c>
      <c r="P90" s="7">
        <v>36.18</v>
      </c>
      <c r="Q90" s="7">
        <v>84.98</v>
      </c>
      <c r="R90" s="7">
        <v>25.7</v>
      </c>
      <c r="S90" s="7">
        <v>164</v>
      </c>
      <c r="T90" s="7">
        <v>1</v>
      </c>
      <c r="U90" s="7">
        <v>14</v>
      </c>
      <c r="V90" s="7">
        <v>61060</v>
      </c>
      <c r="W90" s="7" t="s">
        <v>1214</v>
      </c>
      <c r="X90" s="7">
        <v>20</v>
      </c>
      <c r="Y90" s="7">
        <v>45</v>
      </c>
      <c r="Z90" s="10" t="s">
        <v>1215</v>
      </c>
      <c r="AA90" s="7">
        <v>61060</v>
      </c>
      <c r="AB90" s="7">
        <v>61060</v>
      </c>
      <c r="AC90" s="7">
        <v>3</v>
      </c>
      <c r="AD90" s="7">
        <v>2</v>
      </c>
      <c r="AE90" s="7" t="s">
        <v>112</v>
      </c>
      <c r="AF90" s="7" t="s">
        <v>66</v>
      </c>
      <c r="AG90" s="7" t="s">
        <v>167</v>
      </c>
      <c r="AH90" s="7">
        <v>42000</v>
      </c>
      <c r="AI90" s="7">
        <v>37000</v>
      </c>
      <c r="AJ90" s="7" t="s">
        <v>346</v>
      </c>
      <c r="AK90" s="8" t="s">
        <v>1215</v>
      </c>
      <c r="AL90" s="7" t="s">
        <v>78</v>
      </c>
      <c r="AM90" s="7" t="s">
        <v>1216</v>
      </c>
      <c r="AN90" s="7" t="s">
        <v>1217</v>
      </c>
      <c r="AO90" s="7" t="s">
        <v>1218</v>
      </c>
      <c r="AP90" s="7" t="s">
        <v>1219</v>
      </c>
      <c r="AQ90" s="7" t="s">
        <v>74</v>
      </c>
    </row>
    <row r="91" spans="1:43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spans="1:43" x14ac:dyDescent="0.25">
      <c r="A92" s="7" t="s">
        <v>58</v>
      </c>
      <c r="B92" s="7" t="s">
        <v>931</v>
      </c>
      <c r="C92" s="7" t="s">
        <v>932</v>
      </c>
      <c r="D92" s="7" t="s">
        <v>1220</v>
      </c>
      <c r="E92" s="7">
        <v>4119010900</v>
      </c>
      <c r="F92" s="7">
        <v>18500</v>
      </c>
      <c r="G92" s="7">
        <v>1</v>
      </c>
      <c r="H92" s="7">
        <v>2004.07</v>
      </c>
      <c r="I92" s="7">
        <v>204</v>
      </c>
      <c r="J92" s="7">
        <v>1</v>
      </c>
      <c r="K92" s="7">
        <v>1.4</v>
      </c>
      <c r="L92" s="7">
        <v>14</v>
      </c>
      <c r="M92" s="7">
        <v>6</v>
      </c>
      <c r="N92" s="7">
        <v>94</v>
      </c>
      <c r="O92" s="7">
        <v>94.19</v>
      </c>
      <c r="P92" s="7">
        <v>28.49</v>
      </c>
      <c r="Q92" s="7">
        <v>73.87</v>
      </c>
      <c r="R92" s="7">
        <v>22.34</v>
      </c>
      <c r="S92" s="7">
        <v>17</v>
      </c>
      <c r="T92" s="7">
        <v>1</v>
      </c>
      <c r="U92" s="7">
        <v>0</v>
      </c>
      <c r="V92" s="7">
        <v>25000</v>
      </c>
      <c r="W92" s="7" t="s">
        <v>1221</v>
      </c>
      <c r="X92" s="7">
        <v>6</v>
      </c>
      <c r="Y92" s="7">
        <v>20</v>
      </c>
      <c r="Z92" s="10" t="s">
        <v>847</v>
      </c>
      <c r="AA92" s="7">
        <v>25000</v>
      </c>
      <c r="AB92" s="7">
        <v>25000</v>
      </c>
      <c r="AC92" s="7">
        <v>2</v>
      </c>
      <c r="AD92" s="7">
        <v>2</v>
      </c>
      <c r="AE92" s="7" t="s">
        <v>65</v>
      </c>
      <c r="AF92" s="7" t="s">
        <v>66</v>
      </c>
      <c r="AG92" s="7" t="s">
        <v>67</v>
      </c>
      <c r="AH92" s="7" t="s">
        <v>177</v>
      </c>
      <c r="AI92" s="7" t="s">
        <v>177</v>
      </c>
      <c r="AJ92" s="7" t="s">
        <v>177</v>
      </c>
      <c r="AK92" s="8" t="s">
        <v>177</v>
      </c>
      <c r="AL92" s="7" t="s">
        <v>177</v>
      </c>
      <c r="AM92" s="7" t="s">
        <v>1222</v>
      </c>
      <c r="AN92" s="7" t="s">
        <v>1223</v>
      </c>
      <c r="AO92" s="7" t="s">
        <v>1224</v>
      </c>
      <c r="AP92" s="7" t="s">
        <v>1225</v>
      </c>
      <c r="AQ92" s="7" t="s">
        <v>182</v>
      </c>
    </row>
    <row r="93" spans="1:43" x14ac:dyDescent="0.25">
      <c r="A93" s="7" t="s">
        <v>58</v>
      </c>
      <c r="B93" s="7" t="s">
        <v>931</v>
      </c>
      <c r="C93" s="7" t="s">
        <v>932</v>
      </c>
      <c r="D93" s="7" t="s">
        <v>1220</v>
      </c>
      <c r="E93" s="7">
        <v>4119010900</v>
      </c>
      <c r="F93" s="7">
        <v>18500</v>
      </c>
      <c r="G93" s="7">
        <v>3</v>
      </c>
      <c r="H93" s="7">
        <v>2004.07</v>
      </c>
      <c r="I93" s="7">
        <v>204</v>
      </c>
      <c r="J93" s="7">
        <v>1</v>
      </c>
      <c r="K93" s="7">
        <v>1.4</v>
      </c>
      <c r="L93" s="7">
        <v>14</v>
      </c>
      <c r="M93" s="7">
        <v>6</v>
      </c>
      <c r="N93" s="7" t="s">
        <v>1226</v>
      </c>
      <c r="O93" s="7">
        <v>95.05</v>
      </c>
      <c r="P93" s="7">
        <v>28.75</v>
      </c>
      <c r="Q93" s="7">
        <v>74.55</v>
      </c>
      <c r="R93" s="7">
        <v>22.55</v>
      </c>
      <c r="S93" s="7">
        <v>68</v>
      </c>
      <c r="T93" s="7">
        <v>6</v>
      </c>
      <c r="U93" s="7">
        <v>3</v>
      </c>
      <c r="V93" s="7">
        <v>27000</v>
      </c>
      <c r="W93" s="7" t="s">
        <v>1227</v>
      </c>
      <c r="X93" s="7">
        <v>7</v>
      </c>
      <c r="Y93" s="7">
        <v>20</v>
      </c>
      <c r="Z93" s="10" t="s">
        <v>846</v>
      </c>
      <c r="AA93" s="7">
        <v>28000</v>
      </c>
      <c r="AB93" s="7">
        <v>27000</v>
      </c>
      <c r="AC93" s="7">
        <v>3</v>
      </c>
      <c r="AD93" s="7">
        <v>2</v>
      </c>
      <c r="AE93" s="7" t="s">
        <v>65</v>
      </c>
      <c r="AF93" s="7" t="s">
        <v>66</v>
      </c>
      <c r="AG93" s="7"/>
      <c r="AH93" s="7">
        <v>23000</v>
      </c>
      <c r="AI93" s="7">
        <v>22000</v>
      </c>
      <c r="AJ93" s="7" t="s">
        <v>1023</v>
      </c>
      <c r="AK93" s="8" t="s">
        <v>846</v>
      </c>
      <c r="AL93" s="7"/>
      <c r="AM93" s="7" t="s">
        <v>1222</v>
      </c>
      <c r="AN93" s="7" t="s">
        <v>1223</v>
      </c>
      <c r="AO93" s="7" t="s">
        <v>1224</v>
      </c>
      <c r="AP93" s="7" t="s">
        <v>1225</v>
      </c>
      <c r="AQ93" s="7" t="s">
        <v>74</v>
      </c>
    </row>
    <row r="94" spans="1:43" x14ac:dyDescent="0.25">
      <c r="A94" s="7" t="s">
        <v>58</v>
      </c>
      <c r="B94" s="7" t="s">
        <v>931</v>
      </c>
      <c r="C94" s="7" t="s">
        <v>932</v>
      </c>
      <c r="D94" s="7" t="s">
        <v>1220</v>
      </c>
      <c r="E94" s="7">
        <v>4119010900</v>
      </c>
      <c r="F94" s="7">
        <v>18500</v>
      </c>
      <c r="G94" s="7">
        <v>2</v>
      </c>
      <c r="H94" s="7">
        <v>2004.07</v>
      </c>
      <c r="I94" s="7">
        <v>204</v>
      </c>
      <c r="J94" s="7">
        <v>1</v>
      </c>
      <c r="K94" s="7">
        <v>1.4</v>
      </c>
      <c r="L94" s="7">
        <v>14</v>
      </c>
      <c r="M94" s="7">
        <v>6</v>
      </c>
      <c r="N94" s="7" t="s">
        <v>1228</v>
      </c>
      <c r="O94" s="7">
        <v>96.39</v>
      </c>
      <c r="P94" s="7">
        <v>29.15</v>
      </c>
      <c r="Q94" s="7">
        <v>75.599999999999994</v>
      </c>
      <c r="R94" s="7">
        <v>22.86</v>
      </c>
      <c r="S94" s="7">
        <v>119</v>
      </c>
      <c r="T94" s="7">
        <v>7</v>
      </c>
      <c r="U94" s="7">
        <v>3</v>
      </c>
      <c r="V94" s="7">
        <v>27000</v>
      </c>
      <c r="W94" s="7" t="s">
        <v>1229</v>
      </c>
      <c r="X94" s="7">
        <v>5</v>
      </c>
      <c r="Y94" s="7">
        <v>20</v>
      </c>
      <c r="Z94" s="10" t="s">
        <v>844</v>
      </c>
      <c r="AA94" s="7">
        <v>32000</v>
      </c>
      <c r="AB94" s="7">
        <v>27000</v>
      </c>
      <c r="AC94" s="7">
        <v>3</v>
      </c>
      <c r="AD94" s="7">
        <v>2</v>
      </c>
      <c r="AE94" s="7" t="s">
        <v>65</v>
      </c>
      <c r="AF94" s="7" t="s">
        <v>66</v>
      </c>
      <c r="AG94" s="7" t="s">
        <v>67</v>
      </c>
      <c r="AH94" s="7">
        <v>24000</v>
      </c>
      <c r="AI94" s="7">
        <v>23000</v>
      </c>
      <c r="AJ94" s="7" t="s">
        <v>1023</v>
      </c>
      <c r="AK94" s="7" t="s">
        <v>857</v>
      </c>
      <c r="AL94" s="7" t="s">
        <v>67</v>
      </c>
      <c r="AM94" s="7" t="s">
        <v>1230</v>
      </c>
      <c r="AN94" s="7" t="s">
        <v>1231</v>
      </c>
      <c r="AO94" s="7" t="s">
        <v>1232</v>
      </c>
      <c r="AP94" s="7" t="s">
        <v>1233</v>
      </c>
      <c r="AQ94" s="7" t="s">
        <v>74</v>
      </c>
    </row>
    <row r="95" spans="1:43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1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 spans="1:43" x14ac:dyDescent="0.25">
      <c r="A96" s="7" t="s">
        <v>58</v>
      </c>
      <c r="B96" s="7" t="s">
        <v>931</v>
      </c>
      <c r="C96" s="7" t="s">
        <v>932</v>
      </c>
      <c r="D96" s="7" t="s">
        <v>1234</v>
      </c>
      <c r="E96" s="7">
        <v>4119010900</v>
      </c>
      <c r="F96" s="7">
        <v>3597</v>
      </c>
      <c r="G96" s="7">
        <v>1</v>
      </c>
      <c r="H96" s="7">
        <v>2002.08</v>
      </c>
      <c r="I96" s="7">
        <v>639</v>
      </c>
      <c r="J96" s="7">
        <v>8</v>
      </c>
      <c r="K96" s="7">
        <v>1.31</v>
      </c>
      <c r="L96" s="7">
        <v>17</v>
      </c>
      <c r="M96" s="7">
        <v>12</v>
      </c>
      <c r="N96" s="7">
        <v>114</v>
      </c>
      <c r="O96" s="7">
        <v>114.87</v>
      </c>
      <c r="P96" s="7">
        <v>34.74</v>
      </c>
      <c r="Q96" s="7">
        <v>84.95</v>
      </c>
      <c r="R96" s="7">
        <v>25.69</v>
      </c>
      <c r="S96" s="7">
        <v>639</v>
      </c>
      <c r="T96" s="7">
        <v>17</v>
      </c>
      <c r="U96" s="7">
        <v>12</v>
      </c>
      <c r="V96" s="7">
        <v>47000</v>
      </c>
      <c r="W96" s="7" t="s">
        <v>1235</v>
      </c>
      <c r="X96" s="7">
        <v>9</v>
      </c>
      <c r="Y96" s="7">
        <v>13</v>
      </c>
      <c r="Z96" s="10" t="s">
        <v>1236</v>
      </c>
      <c r="AA96" s="7">
        <v>51000</v>
      </c>
      <c r="AB96" s="7">
        <v>43000</v>
      </c>
      <c r="AC96" s="7">
        <v>3</v>
      </c>
      <c r="AD96" s="7">
        <v>2</v>
      </c>
      <c r="AE96" s="7" t="s">
        <v>112</v>
      </c>
      <c r="AF96" s="7" t="s">
        <v>66</v>
      </c>
      <c r="AG96" s="7" t="s">
        <v>67</v>
      </c>
      <c r="AH96" s="7">
        <v>39000</v>
      </c>
      <c r="AI96" s="7">
        <v>28000</v>
      </c>
      <c r="AJ96" s="7" t="s">
        <v>1237</v>
      </c>
      <c r="AK96" s="7" t="s">
        <v>865</v>
      </c>
      <c r="AL96" s="7" t="s">
        <v>67</v>
      </c>
      <c r="AM96" s="7" t="s">
        <v>1238</v>
      </c>
      <c r="AN96" s="7" t="s">
        <v>1239</v>
      </c>
      <c r="AO96" s="7" t="s">
        <v>1240</v>
      </c>
      <c r="AP96" s="7" t="s">
        <v>1241</v>
      </c>
      <c r="AQ96" s="7" t="s">
        <v>74</v>
      </c>
    </row>
    <row r="97" spans="1:43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8"/>
      <c r="AL97" s="7"/>
      <c r="AM97" s="7"/>
      <c r="AN97" s="7"/>
      <c r="AO97" s="7"/>
      <c r="AP97" s="7"/>
      <c r="AQ97" s="7"/>
    </row>
    <row r="98" spans="1:43" x14ac:dyDescent="0.25">
      <c r="A98" s="7" t="s">
        <v>58</v>
      </c>
      <c r="B98" s="7" t="s">
        <v>931</v>
      </c>
      <c r="C98" s="7" t="s">
        <v>932</v>
      </c>
      <c r="D98" s="7" t="s">
        <v>1242</v>
      </c>
      <c r="E98" s="7">
        <v>4119010900</v>
      </c>
      <c r="F98" s="7">
        <v>3598</v>
      </c>
      <c r="G98" s="7">
        <v>1</v>
      </c>
      <c r="H98" s="7">
        <v>2002.06</v>
      </c>
      <c r="I98" s="7">
        <v>580</v>
      </c>
      <c r="J98" s="7">
        <v>10</v>
      </c>
      <c r="K98" s="7">
        <v>1.71</v>
      </c>
      <c r="L98" s="7">
        <v>27</v>
      </c>
      <c r="M98" s="7">
        <v>4</v>
      </c>
      <c r="N98" s="7">
        <v>129</v>
      </c>
      <c r="O98" s="7">
        <v>129.68</v>
      </c>
      <c r="P98" s="7">
        <v>39.22</v>
      </c>
      <c r="Q98" s="7">
        <v>99.59</v>
      </c>
      <c r="R98" s="7">
        <v>30.12</v>
      </c>
      <c r="S98" s="7">
        <v>180</v>
      </c>
      <c r="T98" s="7">
        <v>8</v>
      </c>
      <c r="U98" s="7">
        <v>2</v>
      </c>
      <c r="V98" s="7">
        <v>57000</v>
      </c>
      <c r="W98" s="7" t="s">
        <v>1243</v>
      </c>
      <c r="X98" s="7" t="s">
        <v>952</v>
      </c>
      <c r="Y98" s="7">
        <v>15</v>
      </c>
      <c r="Z98" s="10" t="s">
        <v>1168</v>
      </c>
      <c r="AA98" s="7">
        <v>62000</v>
      </c>
      <c r="AB98" s="7">
        <v>55000</v>
      </c>
      <c r="AC98" s="7">
        <v>3</v>
      </c>
      <c r="AD98" s="7">
        <v>2</v>
      </c>
      <c r="AE98" s="7" t="s">
        <v>112</v>
      </c>
      <c r="AF98" s="7" t="s">
        <v>120</v>
      </c>
      <c r="AG98" s="7" t="s">
        <v>67</v>
      </c>
      <c r="AH98" s="7">
        <v>46000</v>
      </c>
      <c r="AI98" s="7">
        <v>45000</v>
      </c>
      <c r="AJ98" s="7" t="s">
        <v>1244</v>
      </c>
      <c r="AK98" s="8" t="s">
        <v>873</v>
      </c>
      <c r="AL98" s="7" t="s">
        <v>67</v>
      </c>
      <c r="AM98" s="7" t="s">
        <v>1245</v>
      </c>
      <c r="AN98" s="7" t="s">
        <v>1246</v>
      </c>
      <c r="AO98" s="7" t="s">
        <v>1247</v>
      </c>
      <c r="AP98" s="7" t="s">
        <v>1248</v>
      </c>
      <c r="AQ98" s="7" t="s">
        <v>74</v>
      </c>
    </row>
    <row r="99" spans="1:43" x14ac:dyDescent="0.25">
      <c r="A99" s="7" t="s">
        <v>58</v>
      </c>
      <c r="B99" s="7" t="s">
        <v>931</v>
      </c>
      <c r="C99" s="7" t="s">
        <v>932</v>
      </c>
      <c r="D99" s="7" t="s">
        <v>1242</v>
      </c>
      <c r="E99" s="7">
        <v>4119010900</v>
      </c>
      <c r="F99" s="7">
        <v>3598</v>
      </c>
      <c r="G99" s="7">
        <v>2</v>
      </c>
      <c r="H99" s="7">
        <v>2002.06</v>
      </c>
      <c r="I99" s="7">
        <v>580</v>
      </c>
      <c r="J99" s="7">
        <v>10</v>
      </c>
      <c r="K99" s="7">
        <v>1.71</v>
      </c>
      <c r="L99" s="7">
        <v>27</v>
      </c>
      <c r="M99" s="7">
        <v>4</v>
      </c>
      <c r="N99" s="7">
        <v>164</v>
      </c>
      <c r="O99" s="7">
        <v>164.27</v>
      </c>
      <c r="P99" s="7">
        <v>49.69</v>
      </c>
      <c r="Q99" s="7">
        <v>130.36000000000001</v>
      </c>
      <c r="R99" s="7">
        <v>39.43</v>
      </c>
      <c r="S99" s="7">
        <v>300</v>
      </c>
      <c r="T99" s="7">
        <v>12</v>
      </c>
      <c r="U99" s="7">
        <v>2</v>
      </c>
      <c r="V99" s="7" t="s">
        <v>177</v>
      </c>
      <c r="W99" s="7" t="s">
        <v>177</v>
      </c>
      <c r="X99" s="7" t="s">
        <v>177</v>
      </c>
      <c r="Y99" s="7" t="s">
        <v>177</v>
      </c>
      <c r="Z99" s="10" t="s">
        <v>177</v>
      </c>
      <c r="AA99" s="7" t="s">
        <v>177</v>
      </c>
      <c r="AB99" s="7" t="s">
        <v>177</v>
      </c>
      <c r="AC99" s="7" t="s">
        <v>177</v>
      </c>
      <c r="AD99" s="7" t="s">
        <v>177</v>
      </c>
      <c r="AE99" s="7" t="s">
        <v>177</v>
      </c>
      <c r="AF99" s="7" t="s">
        <v>177</v>
      </c>
      <c r="AG99" s="7" t="s">
        <v>177</v>
      </c>
      <c r="AH99" s="7" t="s">
        <v>177</v>
      </c>
      <c r="AI99" s="7" t="s">
        <v>177</v>
      </c>
      <c r="AJ99" s="7" t="s">
        <v>177</v>
      </c>
      <c r="AK99" s="7" t="s">
        <v>177</v>
      </c>
      <c r="AL99" s="7" t="s">
        <v>177</v>
      </c>
      <c r="AM99" s="7" t="s">
        <v>177</v>
      </c>
      <c r="AN99" s="7" t="s">
        <v>177</v>
      </c>
      <c r="AO99" s="7" t="s">
        <v>177</v>
      </c>
      <c r="AP99" s="7" t="s">
        <v>177</v>
      </c>
      <c r="AQ99" s="7" t="s">
        <v>940</v>
      </c>
    </row>
    <row r="100" spans="1:43" x14ac:dyDescent="0.25">
      <c r="A100" s="7" t="s">
        <v>58</v>
      </c>
      <c r="B100" s="7" t="s">
        <v>931</v>
      </c>
      <c r="C100" s="7" t="s">
        <v>932</v>
      </c>
      <c r="D100" s="7" t="s">
        <v>1242</v>
      </c>
      <c r="E100" s="7">
        <v>4119010900</v>
      </c>
      <c r="F100" s="7">
        <v>3598</v>
      </c>
      <c r="G100" s="7">
        <v>4</v>
      </c>
      <c r="H100" s="7">
        <v>2002.06</v>
      </c>
      <c r="I100" s="7">
        <v>580</v>
      </c>
      <c r="J100" s="7">
        <v>10</v>
      </c>
      <c r="K100" s="7">
        <v>1.71</v>
      </c>
      <c r="L100" s="7">
        <v>27</v>
      </c>
      <c r="M100" s="7">
        <v>4</v>
      </c>
      <c r="N100" s="7">
        <v>198</v>
      </c>
      <c r="O100" s="7">
        <v>198.06</v>
      </c>
      <c r="P100" s="7">
        <v>59.91</v>
      </c>
      <c r="Q100" s="7">
        <v>155.83000000000001</v>
      </c>
      <c r="R100" s="7">
        <v>47.13</v>
      </c>
      <c r="S100" s="7">
        <v>100</v>
      </c>
      <c r="T100" s="7">
        <v>7</v>
      </c>
      <c r="U100" s="7">
        <v>0</v>
      </c>
      <c r="V100" s="7" t="s">
        <v>177</v>
      </c>
      <c r="W100" s="7" t="s">
        <v>177</v>
      </c>
      <c r="X100" s="7" t="s">
        <v>177</v>
      </c>
      <c r="Y100" s="7" t="s">
        <v>177</v>
      </c>
      <c r="Z100" s="10" t="s">
        <v>177</v>
      </c>
      <c r="AA100" s="7" t="s">
        <v>177</v>
      </c>
      <c r="AB100" s="7" t="s">
        <v>177</v>
      </c>
      <c r="AC100" s="7" t="s">
        <v>177</v>
      </c>
      <c r="AD100" s="7" t="s">
        <v>177</v>
      </c>
      <c r="AE100" s="7" t="s">
        <v>177</v>
      </c>
      <c r="AF100" s="7" t="s">
        <v>177</v>
      </c>
      <c r="AG100" s="7" t="s">
        <v>177</v>
      </c>
      <c r="AH100" s="7" t="s">
        <v>177</v>
      </c>
      <c r="AI100" s="7" t="s">
        <v>177</v>
      </c>
      <c r="AJ100" s="7" t="s">
        <v>177</v>
      </c>
      <c r="AK100" s="8" t="s">
        <v>177</v>
      </c>
      <c r="AL100" s="7" t="s">
        <v>177</v>
      </c>
      <c r="AM100" s="7" t="s">
        <v>177</v>
      </c>
      <c r="AN100" s="7" t="s">
        <v>177</v>
      </c>
      <c r="AO100" s="7" t="s">
        <v>177</v>
      </c>
      <c r="AP100" s="7" t="s">
        <v>177</v>
      </c>
      <c r="AQ100" s="7" t="s">
        <v>940</v>
      </c>
    </row>
    <row r="101" spans="1:43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8"/>
      <c r="AL101" s="7"/>
      <c r="AM101" s="7"/>
      <c r="AN101" s="7"/>
      <c r="AO101" s="7"/>
      <c r="AP101" s="7"/>
      <c r="AQ101" s="7"/>
    </row>
    <row r="102" spans="1:43" x14ac:dyDescent="0.25">
      <c r="A102" s="7" t="s">
        <v>58</v>
      </c>
      <c r="B102" s="7" t="s">
        <v>931</v>
      </c>
      <c r="C102" s="7" t="s">
        <v>932</v>
      </c>
      <c r="D102" s="7" t="s">
        <v>1249</v>
      </c>
      <c r="E102" s="7">
        <v>4119010900</v>
      </c>
      <c r="F102" s="7">
        <v>3605</v>
      </c>
      <c r="G102" s="7">
        <v>1</v>
      </c>
      <c r="H102" s="7">
        <v>2002.04</v>
      </c>
      <c r="I102" s="7">
        <v>256</v>
      </c>
      <c r="J102" s="7">
        <v>5</v>
      </c>
      <c r="K102" s="7">
        <v>1.33</v>
      </c>
      <c r="L102" s="7">
        <v>1</v>
      </c>
      <c r="M102" s="7">
        <v>2</v>
      </c>
      <c r="N102" s="7">
        <v>114</v>
      </c>
      <c r="O102" s="7">
        <v>114.8</v>
      </c>
      <c r="P102" s="7">
        <v>34.72</v>
      </c>
      <c r="Q102" s="7">
        <v>84.85</v>
      </c>
      <c r="R102" s="7">
        <v>25.66</v>
      </c>
      <c r="S102" s="7">
        <v>256</v>
      </c>
      <c r="T102" s="7">
        <v>1</v>
      </c>
      <c r="U102" s="7">
        <v>2</v>
      </c>
      <c r="V102" s="7" t="s">
        <v>177</v>
      </c>
      <c r="W102" s="7" t="s">
        <v>177</v>
      </c>
      <c r="X102" s="7" t="s">
        <v>177</v>
      </c>
      <c r="Y102" s="7" t="s">
        <v>177</v>
      </c>
      <c r="Z102" s="10" t="s">
        <v>177</v>
      </c>
      <c r="AA102" s="7" t="s">
        <v>177</v>
      </c>
      <c r="AB102" s="7" t="s">
        <v>177</v>
      </c>
      <c r="AC102" s="7" t="s">
        <v>177</v>
      </c>
      <c r="AD102" s="7" t="s">
        <v>177</v>
      </c>
      <c r="AE102" s="7" t="s">
        <v>177</v>
      </c>
      <c r="AF102" s="7" t="s">
        <v>177</v>
      </c>
      <c r="AG102" s="7" t="s">
        <v>177</v>
      </c>
      <c r="AH102" s="7">
        <v>37000</v>
      </c>
      <c r="AI102" s="7">
        <v>36000</v>
      </c>
      <c r="AJ102" s="7" t="s">
        <v>1250</v>
      </c>
      <c r="AK102" s="7" t="s">
        <v>1101</v>
      </c>
      <c r="AL102" s="7" t="s">
        <v>67</v>
      </c>
      <c r="AM102" s="7" t="s">
        <v>177</v>
      </c>
      <c r="AN102" s="7" t="s">
        <v>177</v>
      </c>
      <c r="AO102" s="7" t="s">
        <v>177</v>
      </c>
      <c r="AP102" s="7" t="s">
        <v>177</v>
      </c>
      <c r="AQ102" s="7" t="s">
        <v>496</v>
      </c>
    </row>
    <row r="103" spans="1:43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8"/>
      <c r="AL103" s="7"/>
      <c r="AM103" s="7"/>
      <c r="AN103" s="7"/>
      <c r="AO103" s="7"/>
      <c r="AP103" s="7"/>
      <c r="AQ103" s="7"/>
    </row>
    <row r="104" spans="1:43" x14ac:dyDescent="0.25">
      <c r="A104" s="7" t="s">
        <v>58</v>
      </c>
      <c r="B104" s="7" t="s">
        <v>931</v>
      </c>
      <c r="C104" s="7" t="s">
        <v>932</v>
      </c>
      <c r="D104" s="7" t="s">
        <v>1251</v>
      </c>
      <c r="E104" s="7">
        <v>4119010900</v>
      </c>
      <c r="F104" s="7">
        <v>3606</v>
      </c>
      <c r="G104" s="7">
        <v>1</v>
      </c>
      <c r="H104" s="7">
        <v>2002.09</v>
      </c>
      <c r="I104" s="7">
        <v>559</v>
      </c>
      <c r="J104" s="7">
        <v>11</v>
      </c>
      <c r="K104" s="7">
        <v>1.74</v>
      </c>
      <c r="L104" s="7">
        <v>18</v>
      </c>
      <c r="M104" s="7">
        <v>8</v>
      </c>
      <c r="N104" s="7">
        <v>126</v>
      </c>
      <c r="O104" s="7">
        <v>126.54</v>
      </c>
      <c r="P104" s="7">
        <v>38.270000000000003</v>
      </c>
      <c r="Q104" s="7">
        <v>101.84</v>
      </c>
      <c r="R104" s="7">
        <v>30.8</v>
      </c>
      <c r="S104" s="7">
        <v>295</v>
      </c>
      <c r="T104" s="7">
        <v>9</v>
      </c>
      <c r="U104" s="7">
        <v>7</v>
      </c>
      <c r="V104" s="7">
        <v>60000</v>
      </c>
      <c r="W104" s="7" t="s">
        <v>1252</v>
      </c>
      <c r="X104" s="7" t="s">
        <v>952</v>
      </c>
      <c r="Y104" s="7">
        <v>19</v>
      </c>
      <c r="Z104" s="10" t="s">
        <v>1253</v>
      </c>
      <c r="AA104" s="7">
        <v>69000</v>
      </c>
      <c r="AB104" s="7">
        <v>60000</v>
      </c>
      <c r="AC104" s="7">
        <v>3</v>
      </c>
      <c r="AD104" s="7">
        <v>2</v>
      </c>
      <c r="AE104" s="7" t="s">
        <v>112</v>
      </c>
      <c r="AF104" s="7" t="s">
        <v>1254</v>
      </c>
      <c r="AG104" s="7" t="s">
        <v>67</v>
      </c>
      <c r="AH104" s="7">
        <v>46000</v>
      </c>
      <c r="AI104" s="7">
        <v>42000</v>
      </c>
      <c r="AJ104" s="7" t="s">
        <v>1255</v>
      </c>
      <c r="AK104" s="7" t="s">
        <v>886</v>
      </c>
      <c r="AL104" s="7" t="s">
        <v>67</v>
      </c>
      <c r="AM104" s="7" t="s">
        <v>973</v>
      </c>
      <c r="AN104" s="7" t="s">
        <v>974</v>
      </c>
      <c r="AO104" s="7" t="s">
        <v>975</v>
      </c>
      <c r="AP104" s="7" t="s">
        <v>976</v>
      </c>
      <c r="AQ104" s="7" t="s">
        <v>74</v>
      </c>
    </row>
    <row r="105" spans="1:43" x14ac:dyDescent="0.25">
      <c r="A105" s="7" t="s">
        <v>58</v>
      </c>
      <c r="B105" s="7" t="s">
        <v>931</v>
      </c>
      <c r="C105" s="7" t="s">
        <v>932</v>
      </c>
      <c r="D105" s="7" t="s">
        <v>1251</v>
      </c>
      <c r="E105" s="7">
        <v>4119010900</v>
      </c>
      <c r="F105" s="7">
        <v>3606</v>
      </c>
      <c r="G105" s="7">
        <v>2</v>
      </c>
      <c r="H105" s="7">
        <v>2002.09</v>
      </c>
      <c r="I105" s="7">
        <v>559</v>
      </c>
      <c r="J105" s="7">
        <v>11</v>
      </c>
      <c r="K105" s="7">
        <v>1.74</v>
      </c>
      <c r="L105" s="7">
        <v>18</v>
      </c>
      <c r="M105" s="7">
        <v>8</v>
      </c>
      <c r="N105" s="7">
        <v>146</v>
      </c>
      <c r="O105" s="7">
        <v>146.08000000000001</v>
      </c>
      <c r="P105" s="7">
        <v>44.18</v>
      </c>
      <c r="Q105" s="7">
        <v>121.16</v>
      </c>
      <c r="R105" s="7">
        <v>36.65</v>
      </c>
      <c r="S105" s="7">
        <v>264</v>
      </c>
      <c r="T105" s="7">
        <v>9</v>
      </c>
      <c r="U105" s="7">
        <v>1</v>
      </c>
      <c r="V105" s="7" t="s">
        <v>177</v>
      </c>
      <c r="W105" s="7" t="s">
        <v>177</v>
      </c>
      <c r="X105" s="7" t="s">
        <v>177</v>
      </c>
      <c r="Y105" s="7" t="s">
        <v>177</v>
      </c>
      <c r="Z105" s="10" t="s">
        <v>177</v>
      </c>
      <c r="AA105" s="7" t="s">
        <v>177</v>
      </c>
      <c r="AB105" s="7" t="s">
        <v>177</v>
      </c>
      <c r="AC105" s="7" t="s">
        <v>177</v>
      </c>
      <c r="AD105" s="7" t="s">
        <v>177</v>
      </c>
      <c r="AE105" s="7" t="s">
        <v>177</v>
      </c>
      <c r="AF105" s="7" t="s">
        <v>177</v>
      </c>
      <c r="AG105" s="7" t="s">
        <v>177</v>
      </c>
      <c r="AH105" s="7" t="s">
        <v>177</v>
      </c>
      <c r="AI105" s="7" t="s">
        <v>177</v>
      </c>
      <c r="AJ105" s="7" t="s">
        <v>177</v>
      </c>
      <c r="AK105" s="7" t="s">
        <v>177</v>
      </c>
      <c r="AL105" s="7" t="s">
        <v>177</v>
      </c>
      <c r="AM105" s="7" t="s">
        <v>177</v>
      </c>
      <c r="AN105" s="7" t="s">
        <v>177</v>
      </c>
      <c r="AO105" s="7" t="s">
        <v>177</v>
      </c>
      <c r="AP105" s="7" t="s">
        <v>177</v>
      </c>
      <c r="AQ105" s="7" t="s">
        <v>940</v>
      </c>
    </row>
    <row r="106" spans="1:43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0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8"/>
      <c r="AL106" s="7"/>
      <c r="AM106" s="7"/>
      <c r="AN106" s="7"/>
      <c r="AO106" s="7"/>
      <c r="AP106" s="7"/>
      <c r="AQ106" s="7"/>
    </row>
    <row r="107" spans="1:43" x14ac:dyDescent="0.25">
      <c r="A107" s="7" t="s">
        <v>58</v>
      </c>
      <c r="B107" s="7" t="s">
        <v>931</v>
      </c>
      <c r="C107" s="7" t="s">
        <v>932</v>
      </c>
      <c r="D107" s="7" t="s">
        <v>1256</v>
      </c>
      <c r="E107" s="7">
        <v>4119010900</v>
      </c>
      <c r="F107" s="7">
        <v>3615</v>
      </c>
      <c r="G107" s="7">
        <v>1</v>
      </c>
      <c r="H107" s="7">
        <v>2002.09</v>
      </c>
      <c r="I107" s="7">
        <v>708</v>
      </c>
      <c r="J107" s="7">
        <v>12</v>
      </c>
      <c r="K107" s="7">
        <v>1.31</v>
      </c>
      <c r="L107" s="7">
        <v>15</v>
      </c>
      <c r="M107" s="7">
        <v>7</v>
      </c>
      <c r="N107" s="7">
        <v>115</v>
      </c>
      <c r="O107" s="7">
        <v>115.14</v>
      </c>
      <c r="P107" s="7">
        <v>34.82</v>
      </c>
      <c r="Q107" s="7">
        <v>84.98</v>
      </c>
      <c r="R107" s="7">
        <v>25.7</v>
      </c>
      <c r="S107" s="7">
        <v>708</v>
      </c>
      <c r="T107" s="7">
        <v>15</v>
      </c>
      <c r="U107" s="7">
        <v>7</v>
      </c>
      <c r="V107" s="7">
        <v>53000</v>
      </c>
      <c r="W107" s="7" t="s">
        <v>1257</v>
      </c>
      <c r="X107" s="7">
        <v>5</v>
      </c>
      <c r="Y107" s="7">
        <v>20</v>
      </c>
      <c r="Z107" s="10" t="s">
        <v>844</v>
      </c>
      <c r="AA107" s="7">
        <v>58000</v>
      </c>
      <c r="AB107" s="7">
        <v>46000</v>
      </c>
      <c r="AC107" s="7">
        <v>3</v>
      </c>
      <c r="AD107" s="7">
        <v>2</v>
      </c>
      <c r="AE107" s="7" t="s">
        <v>112</v>
      </c>
      <c r="AF107" s="7" t="s">
        <v>120</v>
      </c>
      <c r="AG107" s="7" t="s">
        <v>67</v>
      </c>
      <c r="AH107" s="7">
        <v>40000</v>
      </c>
      <c r="AI107" s="7">
        <v>37000</v>
      </c>
      <c r="AJ107" s="7" t="s">
        <v>1258</v>
      </c>
      <c r="AK107" s="7" t="s">
        <v>846</v>
      </c>
      <c r="AL107" s="7" t="s">
        <v>67</v>
      </c>
      <c r="AM107" s="7" t="s">
        <v>1119</v>
      </c>
      <c r="AN107" s="7" t="s">
        <v>1120</v>
      </c>
      <c r="AO107" s="7" t="s">
        <v>1121</v>
      </c>
      <c r="AP107" s="7" t="s">
        <v>1122</v>
      </c>
      <c r="AQ107" s="7" t="s">
        <v>74</v>
      </c>
    </row>
    <row r="108" spans="1:43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0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8"/>
      <c r="AL108" s="7"/>
      <c r="AM108" s="7"/>
      <c r="AN108" s="7"/>
      <c r="AO108" s="7"/>
      <c r="AP108" s="7"/>
      <c r="AQ108" s="7"/>
    </row>
    <row r="109" spans="1:43" x14ac:dyDescent="0.25">
      <c r="A109" s="7" t="s">
        <v>58</v>
      </c>
      <c r="B109" s="7" t="s">
        <v>931</v>
      </c>
      <c r="C109" s="7" t="s">
        <v>932</v>
      </c>
      <c r="D109" s="7" t="s">
        <v>1259</v>
      </c>
      <c r="E109" s="7">
        <v>4119010900</v>
      </c>
      <c r="F109" s="7">
        <v>17298</v>
      </c>
      <c r="G109" s="7">
        <v>1</v>
      </c>
      <c r="H109" s="7">
        <v>2007.03</v>
      </c>
      <c r="I109" s="7">
        <v>288</v>
      </c>
      <c r="J109" s="7">
        <v>2</v>
      </c>
      <c r="K109" s="7">
        <v>2.21</v>
      </c>
      <c r="L109" s="7">
        <v>21</v>
      </c>
      <c r="M109" s="7">
        <v>4</v>
      </c>
      <c r="N109" s="7" t="s">
        <v>1260</v>
      </c>
      <c r="O109" s="7">
        <v>134.41999999999999</v>
      </c>
      <c r="P109" s="7">
        <v>40.659999999999997</v>
      </c>
      <c r="Q109" s="7">
        <v>105.53</v>
      </c>
      <c r="R109" s="7">
        <v>31.92</v>
      </c>
      <c r="S109" s="7">
        <v>28</v>
      </c>
      <c r="T109" s="7">
        <v>1</v>
      </c>
      <c r="U109" s="7">
        <v>2</v>
      </c>
      <c r="V109" s="7" t="s">
        <v>177</v>
      </c>
      <c r="W109" s="7" t="s">
        <v>177</v>
      </c>
      <c r="X109" s="7" t="s">
        <v>177</v>
      </c>
      <c r="Y109" s="7" t="s">
        <v>177</v>
      </c>
      <c r="Z109" s="10" t="s">
        <v>177</v>
      </c>
      <c r="AA109" s="7" t="s">
        <v>177</v>
      </c>
      <c r="AB109" s="7" t="s">
        <v>177</v>
      </c>
      <c r="AC109" s="7" t="s">
        <v>177</v>
      </c>
      <c r="AD109" s="7" t="s">
        <v>177</v>
      </c>
      <c r="AE109" s="7" t="s">
        <v>177</v>
      </c>
      <c r="AF109" s="7" t="s">
        <v>177</v>
      </c>
      <c r="AG109" s="7" t="s">
        <v>177</v>
      </c>
      <c r="AH109" s="7" t="s">
        <v>177</v>
      </c>
      <c r="AI109" s="7" t="s">
        <v>177</v>
      </c>
      <c r="AJ109" s="7" t="s">
        <v>177</v>
      </c>
      <c r="AK109" s="8" t="s">
        <v>177</v>
      </c>
      <c r="AL109" s="7" t="s">
        <v>177</v>
      </c>
      <c r="AM109" s="7" t="s">
        <v>177</v>
      </c>
      <c r="AN109" s="7" t="s">
        <v>177</v>
      </c>
      <c r="AO109" s="7" t="s">
        <v>177</v>
      </c>
      <c r="AP109" s="7" t="s">
        <v>177</v>
      </c>
      <c r="AQ109" s="7" t="s">
        <v>940</v>
      </c>
    </row>
    <row r="110" spans="1:43" x14ac:dyDescent="0.25">
      <c r="A110" s="7" t="s">
        <v>58</v>
      </c>
      <c r="B110" s="7" t="s">
        <v>931</v>
      </c>
      <c r="C110" s="7" t="s">
        <v>932</v>
      </c>
      <c r="D110" s="7" t="s">
        <v>1259</v>
      </c>
      <c r="E110" s="7">
        <v>4119010900</v>
      </c>
      <c r="F110" s="7">
        <v>17298</v>
      </c>
      <c r="G110" s="7">
        <v>4</v>
      </c>
      <c r="H110" s="7">
        <v>2007.03</v>
      </c>
      <c r="I110" s="7">
        <v>288</v>
      </c>
      <c r="J110" s="7">
        <v>2</v>
      </c>
      <c r="K110" s="7">
        <v>2.21</v>
      </c>
      <c r="L110" s="7">
        <v>21</v>
      </c>
      <c r="M110" s="7">
        <v>4</v>
      </c>
      <c r="N110" s="7" t="s">
        <v>1261</v>
      </c>
      <c r="O110" s="7">
        <v>139.03</v>
      </c>
      <c r="P110" s="7">
        <v>42.05</v>
      </c>
      <c r="Q110" s="7">
        <v>109.15</v>
      </c>
      <c r="R110" s="7">
        <v>33.01</v>
      </c>
      <c r="S110" s="7">
        <v>1</v>
      </c>
      <c r="T110" s="7" t="s">
        <v>177</v>
      </c>
      <c r="U110" s="7" t="s">
        <v>177</v>
      </c>
      <c r="V110" s="7" t="s">
        <v>177</v>
      </c>
      <c r="W110" s="7" t="s">
        <v>177</v>
      </c>
      <c r="X110" s="7" t="s">
        <v>177</v>
      </c>
      <c r="Y110" s="7" t="s">
        <v>177</v>
      </c>
      <c r="Z110" s="10" t="s">
        <v>177</v>
      </c>
      <c r="AA110" s="7" t="s">
        <v>177</v>
      </c>
      <c r="AB110" s="7" t="s">
        <v>177</v>
      </c>
      <c r="AC110" s="7" t="s">
        <v>177</v>
      </c>
      <c r="AD110" s="7" t="s">
        <v>177</v>
      </c>
      <c r="AE110" s="7" t="s">
        <v>177</v>
      </c>
      <c r="AF110" s="7" t="s">
        <v>177</v>
      </c>
      <c r="AG110" s="7" t="s">
        <v>177</v>
      </c>
      <c r="AH110" s="7" t="s">
        <v>177</v>
      </c>
      <c r="AI110" s="7" t="s">
        <v>177</v>
      </c>
      <c r="AJ110" s="7" t="s">
        <v>177</v>
      </c>
      <c r="AK110" s="7" t="s">
        <v>177</v>
      </c>
      <c r="AL110" s="7" t="s">
        <v>177</v>
      </c>
      <c r="AM110" s="7" t="s">
        <v>177</v>
      </c>
      <c r="AN110" s="7" t="s">
        <v>177</v>
      </c>
      <c r="AO110" s="7" t="s">
        <v>177</v>
      </c>
      <c r="AP110" s="7" t="s">
        <v>177</v>
      </c>
      <c r="AQ110" s="7" t="s">
        <v>940</v>
      </c>
    </row>
    <row r="111" spans="1:43" x14ac:dyDescent="0.25">
      <c r="A111" s="7" t="s">
        <v>58</v>
      </c>
      <c r="B111" s="7" t="s">
        <v>931</v>
      </c>
      <c r="C111" s="7" t="s">
        <v>932</v>
      </c>
      <c r="D111" s="7" t="s">
        <v>1259</v>
      </c>
      <c r="E111" s="7">
        <v>4119010900</v>
      </c>
      <c r="F111" s="7">
        <v>17298</v>
      </c>
      <c r="G111" s="7">
        <v>2</v>
      </c>
      <c r="H111" s="7">
        <v>2007.03</v>
      </c>
      <c r="I111" s="7">
        <v>288</v>
      </c>
      <c r="J111" s="7">
        <v>2</v>
      </c>
      <c r="K111" s="7">
        <v>2.21</v>
      </c>
      <c r="L111" s="7">
        <v>21</v>
      </c>
      <c r="M111" s="7">
        <v>4</v>
      </c>
      <c r="N111" s="7" t="s">
        <v>1262</v>
      </c>
      <c r="O111" s="7">
        <v>139.35</v>
      </c>
      <c r="P111" s="7">
        <v>42.15</v>
      </c>
      <c r="Q111" s="7">
        <v>109.4</v>
      </c>
      <c r="R111" s="7">
        <v>33.090000000000003</v>
      </c>
      <c r="S111" s="7">
        <v>28</v>
      </c>
      <c r="T111" s="7" t="s">
        <v>177</v>
      </c>
      <c r="U111" s="7" t="s">
        <v>177</v>
      </c>
      <c r="V111" s="7" t="s">
        <v>177</v>
      </c>
      <c r="W111" s="7" t="s">
        <v>177</v>
      </c>
      <c r="X111" s="7" t="s">
        <v>177</v>
      </c>
      <c r="Y111" s="7" t="s">
        <v>177</v>
      </c>
      <c r="Z111" s="10" t="s">
        <v>177</v>
      </c>
      <c r="AA111" s="7" t="s">
        <v>177</v>
      </c>
      <c r="AB111" s="7" t="s">
        <v>177</v>
      </c>
      <c r="AC111" s="7" t="s">
        <v>177</v>
      </c>
      <c r="AD111" s="7" t="s">
        <v>177</v>
      </c>
      <c r="AE111" s="7" t="s">
        <v>177</v>
      </c>
      <c r="AF111" s="7" t="s">
        <v>177</v>
      </c>
      <c r="AG111" s="7" t="s">
        <v>177</v>
      </c>
      <c r="AH111" s="7" t="s">
        <v>177</v>
      </c>
      <c r="AI111" s="7" t="s">
        <v>177</v>
      </c>
      <c r="AJ111" s="7" t="s">
        <v>177</v>
      </c>
      <c r="AK111" s="8" t="s">
        <v>177</v>
      </c>
      <c r="AL111" s="7" t="s">
        <v>177</v>
      </c>
      <c r="AM111" s="7" t="s">
        <v>177</v>
      </c>
      <c r="AN111" s="7" t="s">
        <v>177</v>
      </c>
      <c r="AO111" s="7" t="s">
        <v>177</v>
      </c>
      <c r="AP111" s="7" t="s">
        <v>177</v>
      </c>
      <c r="AQ111" s="7" t="s">
        <v>940</v>
      </c>
    </row>
    <row r="112" spans="1:43" x14ac:dyDescent="0.25">
      <c r="A112" s="7" t="s">
        <v>58</v>
      </c>
      <c r="B112" s="7" t="s">
        <v>931</v>
      </c>
      <c r="C112" s="7" t="s">
        <v>932</v>
      </c>
      <c r="D112" s="7" t="s">
        <v>1259</v>
      </c>
      <c r="E112" s="7">
        <v>4119010900</v>
      </c>
      <c r="F112" s="7">
        <v>17298</v>
      </c>
      <c r="G112" s="7">
        <v>3</v>
      </c>
      <c r="H112" s="7">
        <v>2007.03</v>
      </c>
      <c r="I112" s="7">
        <v>288</v>
      </c>
      <c r="J112" s="7">
        <v>2</v>
      </c>
      <c r="K112" s="7">
        <v>2.21</v>
      </c>
      <c r="L112" s="7">
        <v>21</v>
      </c>
      <c r="M112" s="7">
        <v>4</v>
      </c>
      <c r="N112" s="7" t="s">
        <v>1263</v>
      </c>
      <c r="O112" s="7">
        <v>141.34</v>
      </c>
      <c r="P112" s="7">
        <v>42.75</v>
      </c>
      <c r="Q112" s="7">
        <v>110.96</v>
      </c>
      <c r="R112" s="7">
        <v>33.56</v>
      </c>
      <c r="S112" s="7">
        <v>1</v>
      </c>
      <c r="T112" s="7">
        <v>1</v>
      </c>
      <c r="U112" s="7">
        <v>0</v>
      </c>
      <c r="V112" s="7" t="s">
        <v>177</v>
      </c>
      <c r="W112" s="7" t="s">
        <v>177</v>
      </c>
      <c r="X112" s="7" t="s">
        <v>177</v>
      </c>
      <c r="Y112" s="7" t="s">
        <v>177</v>
      </c>
      <c r="Z112" s="10" t="s">
        <v>177</v>
      </c>
      <c r="AA112" s="7" t="s">
        <v>177</v>
      </c>
      <c r="AB112" s="7" t="s">
        <v>177</v>
      </c>
      <c r="AC112" s="7" t="s">
        <v>177</v>
      </c>
      <c r="AD112" s="7" t="s">
        <v>177</v>
      </c>
      <c r="AE112" s="7" t="s">
        <v>177</v>
      </c>
      <c r="AF112" s="7" t="s">
        <v>177</v>
      </c>
      <c r="AG112" s="7" t="s">
        <v>177</v>
      </c>
      <c r="AH112" s="7" t="s">
        <v>177</v>
      </c>
      <c r="AI112" s="7" t="s">
        <v>177</v>
      </c>
      <c r="AJ112" s="7" t="s">
        <v>177</v>
      </c>
      <c r="AK112" s="7" t="s">
        <v>177</v>
      </c>
      <c r="AL112" s="7" t="s">
        <v>177</v>
      </c>
      <c r="AM112" s="7" t="s">
        <v>177</v>
      </c>
      <c r="AN112" s="7" t="s">
        <v>177</v>
      </c>
      <c r="AO112" s="7" t="s">
        <v>177</v>
      </c>
      <c r="AP112" s="7" t="s">
        <v>177</v>
      </c>
      <c r="AQ112" s="7" t="s">
        <v>940</v>
      </c>
    </row>
    <row r="113" spans="1:43" x14ac:dyDescent="0.25">
      <c r="A113" s="7" t="s">
        <v>58</v>
      </c>
      <c r="B113" s="7" t="s">
        <v>931</v>
      </c>
      <c r="C113" s="7" t="s">
        <v>932</v>
      </c>
      <c r="D113" s="7" t="s">
        <v>1259</v>
      </c>
      <c r="E113" s="7">
        <v>4119010900</v>
      </c>
      <c r="F113" s="7">
        <v>17298</v>
      </c>
      <c r="G113" s="7">
        <v>5</v>
      </c>
      <c r="H113" s="7">
        <v>2007.03</v>
      </c>
      <c r="I113" s="7">
        <v>288</v>
      </c>
      <c r="J113" s="7">
        <v>2</v>
      </c>
      <c r="K113" s="7">
        <v>2.21</v>
      </c>
      <c r="L113" s="7">
        <v>21</v>
      </c>
      <c r="M113" s="7">
        <v>4</v>
      </c>
      <c r="N113" s="7" t="s">
        <v>1264</v>
      </c>
      <c r="O113" s="7">
        <v>141.66</v>
      </c>
      <c r="P113" s="7">
        <v>42.85</v>
      </c>
      <c r="Q113" s="7">
        <v>111.21</v>
      </c>
      <c r="R113" s="7">
        <v>33.64</v>
      </c>
      <c r="S113" s="7">
        <v>28</v>
      </c>
      <c r="T113" s="7">
        <v>2</v>
      </c>
      <c r="U113" s="7">
        <v>0</v>
      </c>
      <c r="V113" s="7" t="s">
        <v>177</v>
      </c>
      <c r="W113" s="7" t="s">
        <v>177</v>
      </c>
      <c r="X113" s="7" t="s">
        <v>177</v>
      </c>
      <c r="Y113" s="7" t="s">
        <v>177</v>
      </c>
      <c r="Z113" s="10" t="s">
        <v>177</v>
      </c>
      <c r="AA113" s="7" t="s">
        <v>177</v>
      </c>
      <c r="AB113" s="7" t="s">
        <v>177</v>
      </c>
      <c r="AC113" s="7" t="s">
        <v>177</v>
      </c>
      <c r="AD113" s="7" t="s">
        <v>177</v>
      </c>
      <c r="AE113" s="7" t="s">
        <v>177</v>
      </c>
      <c r="AF113" s="7" t="s">
        <v>177</v>
      </c>
      <c r="AG113" s="7" t="s">
        <v>177</v>
      </c>
      <c r="AH113" s="7" t="s">
        <v>177</v>
      </c>
      <c r="AI113" s="7" t="s">
        <v>177</v>
      </c>
      <c r="AJ113" s="7" t="s">
        <v>177</v>
      </c>
      <c r="AK113" s="8" t="s">
        <v>177</v>
      </c>
      <c r="AL113" s="7" t="s">
        <v>177</v>
      </c>
      <c r="AM113" s="7" t="s">
        <v>177</v>
      </c>
      <c r="AN113" s="7" t="s">
        <v>177</v>
      </c>
      <c r="AO113" s="7" t="s">
        <v>177</v>
      </c>
      <c r="AP113" s="7" t="s">
        <v>177</v>
      </c>
      <c r="AQ113" s="7" t="s">
        <v>940</v>
      </c>
    </row>
    <row r="114" spans="1:43" x14ac:dyDescent="0.25">
      <c r="A114" s="7" t="s">
        <v>58</v>
      </c>
      <c r="B114" s="7" t="s">
        <v>931</v>
      </c>
      <c r="C114" s="7" t="s">
        <v>932</v>
      </c>
      <c r="D114" s="7" t="s">
        <v>1259</v>
      </c>
      <c r="E114" s="7">
        <v>4119010900</v>
      </c>
      <c r="F114" s="7">
        <v>17298</v>
      </c>
      <c r="G114" s="7">
        <v>10</v>
      </c>
      <c r="H114" s="7">
        <v>2007.03</v>
      </c>
      <c r="I114" s="7">
        <v>288</v>
      </c>
      <c r="J114" s="7">
        <v>2</v>
      </c>
      <c r="K114" s="7">
        <v>2.21</v>
      </c>
      <c r="L114" s="7">
        <v>21</v>
      </c>
      <c r="M114" s="7">
        <v>4</v>
      </c>
      <c r="N114" s="7" t="s">
        <v>1265</v>
      </c>
      <c r="O114" s="7">
        <v>145.28</v>
      </c>
      <c r="P114" s="7">
        <v>43.94</v>
      </c>
      <c r="Q114" s="7">
        <v>114.05</v>
      </c>
      <c r="R114" s="7">
        <v>34.5</v>
      </c>
      <c r="S114" s="7">
        <v>1</v>
      </c>
      <c r="T114" s="7" t="s">
        <v>177</v>
      </c>
      <c r="U114" s="7" t="s">
        <v>177</v>
      </c>
      <c r="V114" s="7" t="s">
        <v>177</v>
      </c>
      <c r="W114" s="7" t="s">
        <v>177</v>
      </c>
      <c r="X114" s="7" t="s">
        <v>177</v>
      </c>
      <c r="Y114" s="7" t="s">
        <v>177</v>
      </c>
      <c r="Z114" s="10" t="s">
        <v>177</v>
      </c>
      <c r="AA114" s="7" t="s">
        <v>177</v>
      </c>
      <c r="AB114" s="7" t="s">
        <v>177</v>
      </c>
      <c r="AC114" s="7" t="s">
        <v>177</v>
      </c>
      <c r="AD114" s="7" t="s">
        <v>177</v>
      </c>
      <c r="AE114" s="7" t="s">
        <v>177</v>
      </c>
      <c r="AF114" s="7" t="s">
        <v>177</v>
      </c>
      <c r="AG114" s="7" t="s">
        <v>177</v>
      </c>
      <c r="AH114" s="7" t="s">
        <v>177</v>
      </c>
      <c r="AI114" s="7" t="s">
        <v>177</v>
      </c>
      <c r="AJ114" s="7" t="s">
        <v>177</v>
      </c>
      <c r="AK114" s="8" t="s">
        <v>177</v>
      </c>
      <c r="AL114" s="7" t="s">
        <v>177</v>
      </c>
      <c r="AM114" s="7" t="s">
        <v>177</v>
      </c>
      <c r="AN114" s="7" t="s">
        <v>177</v>
      </c>
      <c r="AO114" s="7" t="s">
        <v>177</v>
      </c>
      <c r="AP114" s="7" t="s">
        <v>177</v>
      </c>
      <c r="AQ114" s="7" t="s">
        <v>940</v>
      </c>
    </row>
    <row r="115" spans="1:43" x14ac:dyDescent="0.25">
      <c r="A115" s="7" t="s">
        <v>58</v>
      </c>
      <c r="B115" s="7" t="s">
        <v>931</v>
      </c>
      <c r="C115" s="7" t="s">
        <v>932</v>
      </c>
      <c r="D115" s="7" t="s">
        <v>1259</v>
      </c>
      <c r="E115" s="7">
        <v>4119010900</v>
      </c>
      <c r="F115" s="7">
        <v>17298</v>
      </c>
      <c r="G115" s="7">
        <v>7</v>
      </c>
      <c r="H115" s="7">
        <v>2007.03</v>
      </c>
      <c r="I115" s="7">
        <v>288</v>
      </c>
      <c r="J115" s="7">
        <v>2</v>
      </c>
      <c r="K115" s="7">
        <v>2.21</v>
      </c>
      <c r="L115" s="7">
        <v>21</v>
      </c>
      <c r="M115" s="7">
        <v>4</v>
      </c>
      <c r="N115" s="7" t="s">
        <v>1266</v>
      </c>
      <c r="O115" s="7">
        <v>145.6</v>
      </c>
      <c r="P115" s="7">
        <v>44.04</v>
      </c>
      <c r="Q115" s="7">
        <v>114.3</v>
      </c>
      <c r="R115" s="7">
        <v>34.57</v>
      </c>
      <c r="S115" s="7">
        <v>28</v>
      </c>
      <c r="T115" s="7">
        <v>1</v>
      </c>
      <c r="U115" s="7">
        <v>0</v>
      </c>
      <c r="V115" s="7" t="s">
        <v>177</v>
      </c>
      <c r="W115" s="7" t="s">
        <v>177</v>
      </c>
      <c r="X115" s="7" t="s">
        <v>177</v>
      </c>
      <c r="Y115" s="7" t="s">
        <v>177</v>
      </c>
      <c r="Z115" s="10" t="s">
        <v>177</v>
      </c>
      <c r="AA115" s="7" t="s">
        <v>177</v>
      </c>
      <c r="AB115" s="7" t="s">
        <v>177</v>
      </c>
      <c r="AC115" s="7" t="s">
        <v>177</v>
      </c>
      <c r="AD115" s="7" t="s">
        <v>177</v>
      </c>
      <c r="AE115" s="7" t="s">
        <v>177</v>
      </c>
      <c r="AF115" s="7" t="s">
        <v>177</v>
      </c>
      <c r="AG115" s="7" t="s">
        <v>177</v>
      </c>
      <c r="AH115" s="7" t="s">
        <v>177</v>
      </c>
      <c r="AI115" s="7" t="s">
        <v>177</v>
      </c>
      <c r="AJ115" s="7" t="s">
        <v>177</v>
      </c>
      <c r="AK115" s="7" t="s">
        <v>177</v>
      </c>
      <c r="AL115" s="7" t="s">
        <v>177</v>
      </c>
      <c r="AM115" s="7" t="s">
        <v>177</v>
      </c>
      <c r="AN115" s="7" t="s">
        <v>177</v>
      </c>
      <c r="AO115" s="7" t="s">
        <v>177</v>
      </c>
      <c r="AP115" s="7" t="s">
        <v>177</v>
      </c>
      <c r="AQ115" s="7" t="s">
        <v>940</v>
      </c>
    </row>
    <row r="116" spans="1:43" x14ac:dyDescent="0.25">
      <c r="A116" s="7" t="s">
        <v>58</v>
      </c>
      <c r="B116" s="7" t="s">
        <v>931</v>
      </c>
      <c r="C116" s="7" t="s">
        <v>932</v>
      </c>
      <c r="D116" s="7" t="s">
        <v>1259</v>
      </c>
      <c r="E116" s="7">
        <v>4119010900</v>
      </c>
      <c r="F116" s="7">
        <v>17298</v>
      </c>
      <c r="G116" s="7">
        <v>8</v>
      </c>
      <c r="H116" s="7">
        <v>2007.03</v>
      </c>
      <c r="I116" s="7">
        <v>288</v>
      </c>
      <c r="J116" s="7">
        <v>2</v>
      </c>
      <c r="K116" s="7">
        <v>2.21</v>
      </c>
      <c r="L116" s="7">
        <v>21</v>
      </c>
      <c r="M116" s="7">
        <v>4</v>
      </c>
      <c r="N116" s="7" t="s">
        <v>1267</v>
      </c>
      <c r="O116" s="7">
        <v>147.53</v>
      </c>
      <c r="P116" s="7">
        <v>44.62</v>
      </c>
      <c r="Q116" s="7">
        <v>115.82</v>
      </c>
      <c r="R116" s="7">
        <v>35.03</v>
      </c>
      <c r="S116" s="7">
        <v>84</v>
      </c>
      <c r="T116" s="7">
        <v>7</v>
      </c>
      <c r="U116" s="7">
        <v>1</v>
      </c>
      <c r="V116" s="7" t="s">
        <v>177</v>
      </c>
      <c r="W116" s="7" t="s">
        <v>177</v>
      </c>
      <c r="X116" s="7" t="s">
        <v>177</v>
      </c>
      <c r="Y116" s="7" t="s">
        <v>177</v>
      </c>
      <c r="Z116" s="10" t="s">
        <v>177</v>
      </c>
      <c r="AA116" s="7" t="s">
        <v>177</v>
      </c>
      <c r="AB116" s="7" t="s">
        <v>177</v>
      </c>
      <c r="AC116" s="7" t="s">
        <v>177</v>
      </c>
      <c r="AD116" s="7" t="s">
        <v>177</v>
      </c>
      <c r="AE116" s="7" t="s">
        <v>177</v>
      </c>
      <c r="AF116" s="7" t="s">
        <v>177</v>
      </c>
      <c r="AG116" s="7" t="s">
        <v>177</v>
      </c>
      <c r="AH116" s="7" t="s">
        <v>177</v>
      </c>
      <c r="AI116" s="7" t="s">
        <v>177</v>
      </c>
      <c r="AJ116" s="7" t="s">
        <v>177</v>
      </c>
      <c r="AK116" s="7" t="s">
        <v>177</v>
      </c>
      <c r="AL116" s="7" t="s">
        <v>177</v>
      </c>
      <c r="AM116" s="7" t="s">
        <v>177</v>
      </c>
      <c r="AN116" s="7" t="s">
        <v>177</v>
      </c>
      <c r="AO116" s="7" t="s">
        <v>177</v>
      </c>
      <c r="AP116" s="7" t="s">
        <v>177</v>
      </c>
      <c r="AQ116" s="7" t="s">
        <v>940</v>
      </c>
    </row>
    <row r="117" spans="1:43" x14ac:dyDescent="0.25">
      <c r="A117" s="7" t="s">
        <v>58</v>
      </c>
      <c r="B117" s="7" t="s">
        <v>931</v>
      </c>
      <c r="C117" s="7" t="s">
        <v>932</v>
      </c>
      <c r="D117" s="7" t="s">
        <v>1259</v>
      </c>
      <c r="E117" s="7">
        <v>4119010900</v>
      </c>
      <c r="F117" s="7">
        <v>17298</v>
      </c>
      <c r="G117" s="7">
        <v>9</v>
      </c>
      <c r="H117" s="7">
        <v>2007.03</v>
      </c>
      <c r="I117" s="7">
        <v>288</v>
      </c>
      <c r="J117" s="7">
        <v>2</v>
      </c>
      <c r="K117" s="7">
        <v>2.21</v>
      </c>
      <c r="L117" s="7">
        <v>21</v>
      </c>
      <c r="M117" s="7">
        <v>4</v>
      </c>
      <c r="N117" s="7" t="s">
        <v>1268</v>
      </c>
      <c r="O117" s="7">
        <v>147.58000000000001</v>
      </c>
      <c r="P117" s="7">
        <v>44.64</v>
      </c>
      <c r="Q117" s="7">
        <v>115.86</v>
      </c>
      <c r="R117" s="7">
        <v>35.04</v>
      </c>
      <c r="S117" s="7">
        <v>1</v>
      </c>
      <c r="T117" s="7">
        <v>1</v>
      </c>
      <c r="U117" s="7">
        <v>0</v>
      </c>
      <c r="V117" s="7" t="s">
        <v>177</v>
      </c>
      <c r="W117" s="7" t="s">
        <v>177</v>
      </c>
      <c r="X117" s="7" t="s">
        <v>177</v>
      </c>
      <c r="Y117" s="7" t="s">
        <v>177</v>
      </c>
      <c r="Z117" s="10" t="s">
        <v>177</v>
      </c>
      <c r="AA117" s="7" t="s">
        <v>177</v>
      </c>
      <c r="AB117" s="7" t="s">
        <v>177</v>
      </c>
      <c r="AC117" s="7" t="s">
        <v>177</v>
      </c>
      <c r="AD117" s="7" t="s">
        <v>177</v>
      </c>
      <c r="AE117" s="7" t="s">
        <v>177</v>
      </c>
      <c r="AF117" s="7" t="s">
        <v>177</v>
      </c>
      <c r="AG117" s="7" t="s">
        <v>177</v>
      </c>
      <c r="AH117" s="7" t="s">
        <v>177</v>
      </c>
      <c r="AI117" s="7" t="s">
        <v>177</v>
      </c>
      <c r="AJ117" s="7" t="s">
        <v>177</v>
      </c>
      <c r="AK117" s="8" t="s">
        <v>177</v>
      </c>
      <c r="AL117" s="7" t="s">
        <v>177</v>
      </c>
      <c r="AM117" s="7" t="s">
        <v>177</v>
      </c>
      <c r="AN117" s="7" t="s">
        <v>177</v>
      </c>
      <c r="AO117" s="7" t="s">
        <v>177</v>
      </c>
      <c r="AP117" s="7" t="s">
        <v>177</v>
      </c>
      <c r="AQ117" s="7" t="s">
        <v>940</v>
      </c>
    </row>
    <row r="118" spans="1:43" x14ac:dyDescent="0.25">
      <c r="A118" s="7" t="s">
        <v>58</v>
      </c>
      <c r="B118" s="7" t="s">
        <v>931</v>
      </c>
      <c r="C118" s="7" t="s">
        <v>932</v>
      </c>
      <c r="D118" s="7" t="s">
        <v>1259</v>
      </c>
      <c r="E118" s="7">
        <v>4119010900</v>
      </c>
      <c r="F118" s="7">
        <v>17298</v>
      </c>
      <c r="G118" s="7">
        <v>6</v>
      </c>
      <c r="H118" s="7">
        <v>2007.03</v>
      </c>
      <c r="I118" s="7">
        <v>288</v>
      </c>
      <c r="J118" s="7">
        <v>2</v>
      </c>
      <c r="K118" s="7">
        <v>2.21</v>
      </c>
      <c r="L118" s="7">
        <v>21</v>
      </c>
      <c r="M118" s="7">
        <v>4</v>
      </c>
      <c r="N118" s="7" t="s">
        <v>1269</v>
      </c>
      <c r="O118" s="7">
        <v>147.9</v>
      </c>
      <c r="P118" s="7">
        <v>44.73</v>
      </c>
      <c r="Q118" s="7">
        <v>116.11</v>
      </c>
      <c r="R118" s="7">
        <v>35.119999999999997</v>
      </c>
      <c r="S118" s="7">
        <v>28</v>
      </c>
      <c r="T118" s="7">
        <v>3</v>
      </c>
      <c r="U118" s="7">
        <v>0</v>
      </c>
      <c r="V118" s="7" t="s">
        <v>177</v>
      </c>
      <c r="W118" s="7" t="s">
        <v>177</v>
      </c>
      <c r="X118" s="7" t="s">
        <v>177</v>
      </c>
      <c r="Y118" s="7" t="s">
        <v>177</v>
      </c>
      <c r="Z118" s="10" t="s">
        <v>177</v>
      </c>
      <c r="AA118" s="7" t="s">
        <v>177</v>
      </c>
      <c r="AB118" s="7" t="s">
        <v>177</v>
      </c>
      <c r="AC118" s="7" t="s">
        <v>177</v>
      </c>
      <c r="AD118" s="7" t="s">
        <v>177</v>
      </c>
      <c r="AE118" s="7" t="s">
        <v>177</v>
      </c>
      <c r="AF118" s="7" t="s">
        <v>177</v>
      </c>
      <c r="AG118" s="7" t="s">
        <v>177</v>
      </c>
      <c r="AH118" s="7" t="s">
        <v>177</v>
      </c>
      <c r="AI118" s="7" t="s">
        <v>177</v>
      </c>
      <c r="AJ118" s="7" t="s">
        <v>177</v>
      </c>
      <c r="AK118" s="8" t="s">
        <v>177</v>
      </c>
      <c r="AL118" s="7" t="s">
        <v>177</v>
      </c>
      <c r="AM118" s="7" t="s">
        <v>177</v>
      </c>
      <c r="AN118" s="7" t="s">
        <v>177</v>
      </c>
      <c r="AO118" s="7" t="s">
        <v>177</v>
      </c>
      <c r="AP118" s="7" t="s">
        <v>177</v>
      </c>
      <c r="AQ118" s="7" t="s">
        <v>940</v>
      </c>
    </row>
    <row r="119" spans="1:43" x14ac:dyDescent="0.25">
      <c r="A119" s="7" t="s">
        <v>58</v>
      </c>
      <c r="B119" s="7" t="s">
        <v>931</v>
      </c>
      <c r="C119" s="7" t="s">
        <v>932</v>
      </c>
      <c r="D119" s="7" t="s">
        <v>1259</v>
      </c>
      <c r="E119" s="7">
        <v>4119010900</v>
      </c>
      <c r="F119" s="7">
        <v>17298</v>
      </c>
      <c r="G119" s="7">
        <v>11</v>
      </c>
      <c r="H119" s="7">
        <v>2007.03</v>
      </c>
      <c r="I119" s="7">
        <v>288</v>
      </c>
      <c r="J119" s="7">
        <v>2</v>
      </c>
      <c r="K119" s="7">
        <v>2.21</v>
      </c>
      <c r="L119" s="7">
        <v>21</v>
      </c>
      <c r="M119" s="7">
        <v>4</v>
      </c>
      <c r="N119" s="7" t="s">
        <v>1270</v>
      </c>
      <c r="O119" s="7">
        <v>150.63999999999999</v>
      </c>
      <c r="P119" s="7">
        <v>45.56</v>
      </c>
      <c r="Q119" s="7">
        <v>118.26</v>
      </c>
      <c r="R119" s="7">
        <v>35.770000000000003</v>
      </c>
      <c r="S119" s="7">
        <v>28</v>
      </c>
      <c r="T119" s="7">
        <v>3</v>
      </c>
      <c r="U119" s="7">
        <v>1</v>
      </c>
      <c r="V119" s="7" t="s">
        <v>177</v>
      </c>
      <c r="W119" s="7" t="s">
        <v>177</v>
      </c>
      <c r="X119" s="7" t="s">
        <v>177</v>
      </c>
      <c r="Y119" s="7" t="s">
        <v>177</v>
      </c>
      <c r="Z119" s="10" t="s">
        <v>177</v>
      </c>
      <c r="AA119" s="7" t="s">
        <v>177</v>
      </c>
      <c r="AB119" s="7" t="s">
        <v>177</v>
      </c>
      <c r="AC119" s="7" t="s">
        <v>177</v>
      </c>
      <c r="AD119" s="7" t="s">
        <v>177</v>
      </c>
      <c r="AE119" s="7" t="s">
        <v>177</v>
      </c>
      <c r="AF119" s="7" t="s">
        <v>177</v>
      </c>
      <c r="AG119" s="7" t="s">
        <v>177</v>
      </c>
      <c r="AH119" s="7" t="s">
        <v>177</v>
      </c>
      <c r="AI119" s="7" t="s">
        <v>177</v>
      </c>
      <c r="AJ119" s="7" t="s">
        <v>177</v>
      </c>
      <c r="AK119" s="8" t="s">
        <v>177</v>
      </c>
      <c r="AL119" s="7" t="s">
        <v>177</v>
      </c>
      <c r="AM119" s="7" t="s">
        <v>177</v>
      </c>
      <c r="AN119" s="7" t="s">
        <v>177</v>
      </c>
      <c r="AO119" s="7" t="s">
        <v>177</v>
      </c>
      <c r="AP119" s="7" t="s">
        <v>177</v>
      </c>
      <c r="AQ119" s="7" t="s">
        <v>940</v>
      </c>
    </row>
    <row r="120" spans="1:43" x14ac:dyDescent="0.25">
      <c r="A120" s="7" t="s">
        <v>58</v>
      </c>
      <c r="B120" s="7" t="s">
        <v>931</v>
      </c>
      <c r="C120" s="7" t="s">
        <v>932</v>
      </c>
      <c r="D120" s="7" t="s">
        <v>1259</v>
      </c>
      <c r="E120" s="7">
        <v>4119010900</v>
      </c>
      <c r="F120" s="7">
        <v>17298</v>
      </c>
      <c r="G120" s="7">
        <v>15</v>
      </c>
      <c r="H120" s="7">
        <v>2007.03</v>
      </c>
      <c r="I120" s="7">
        <v>288</v>
      </c>
      <c r="J120" s="7">
        <v>2</v>
      </c>
      <c r="K120" s="7">
        <v>2.21</v>
      </c>
      <c r="L120" s="7">
        <v>21</v>
      </c>
      <c r="M120" s="7">
        <v>4</v>
      </c>
      <c r="N120" s="7" t="s">
        <v>1271</v>
      </c>
      <c r="O120" s="7">
        <v>162.15</v>
      </c>
      <c r="P120" s="7">
        <v>49.05</v>
      </c>
      <c r="Q120" s="7">
        <v>127.3</v>
      </c>
      <c r="R120" s="7">
        <v>38.5</v>
      </c>
      <c r="S120" s="7">
        <v>1</v>
      </c>
      <c r="T120" s="7" t="s">
        <v>177</v>
      </c>
      <c r="U120" s="7" t="s">
        <v>177</v>
      </c>
      <c r="V120" s="7" t="s">
        <v>177</v>
      </c>
      <c r="W120" s="7" t="s">
        <v>177</v>
      </c>
      <c r="X120" s="7" t="s">
        <v>177</v>
      </c>
      <c r="Y120" s="7" t="s">
        <v>177</v>
      </c>
      <c r="Z120" s="10" t="s">
        <v>177</v>
      </c>
      <c r="AA120" s="7" t="s">
        <v>177</v>
      </c>
      <c r="AB120" s="7" t="s">
        <v>177</v>
      </c>
      <c r="AC120" s="7" t="s">
        <v>177</v>
      </c>
      <c r="AD120" s="7" t="s">
        <v>177</v>
      </c>
      <c r="AE120" s="7" t="s">
        <v>177</v>
      </c>
      <c r="AF120" s="7" t="s">
        <v>177</v>
      </c>
      <c r="AG120" s="7" t="s">
        <v>177</v>
      </c>
      <c r="AH120" s="7" t="s">
        <v>177</v>
      </c>
      <c r="AI120" s="7" t="s">
        <v>177</v>
      </c>
      <c r="AJ120" s="7" t="s">
        <v>177</v>
      </c>
      <c r="AK120" s="7" t="s">
        <v>177</v>
      </c>
      <c r="AL120" s="7" t="s">
        <v>177</v>
      </c>
      <c r="AM120" s="7" t="s">
        <v>177</v>
      </c>
      <c r="AN120" s="7" t="s">
        <v>177</v>
      </c>
      <c r="AO120" s="7" t="s">
        <v>177</v>
      </c>
      <c r="AP120" s="7" t="s">
        <v>177</v>
      </c>
      <c r="AQ120" s="7" t="s">
        <v>940</v>
      </c>
    </row>
    <row r="121" spans="1:43" x14ac:dyDescent="0.25">
      <c r="A121" s="7" t="s">
        <v>58</v>
      </c>
      <c r="B121" s="7" t="s">
        <v>931</v>
      </c>
      <c r="C121" s="7" t="s">
        <v>932</v>
      </c>
      <c r="D121" s="7" t="s">
        <v>1259</v>
      </c>
      <c r="E121" s="7">
        <v>4119010900</v>
      </c>
      <c r="F121" s="7">
        <v>17298</v>
      </c>
      <c r="G121" s="7">
        <v>12</v>
      </c>
      <c r="H121" s="7">
        <v>2007.03</v>
      </c>
      <c r="I121" s="7">
        <v>288</v>
      </c>
      <c r="J121" s="7">
        <v>2</v>
      </c>
      <c r="K121" s="7">
        <v>2.21</v>
      </c>
      <c r="L121" s="7">
        <v>21</v>
      </c>
      <c r="M121" s="7">
        <v>4</v>
      </c>
      <c r="N121" s="7" t="s">
        <v>1272</v>
      </c>
      <c r="O121" s="7">
        <v>165.29</v>
      </c>
      <c r="P121" s="7">
        <v>50</v>
      </c>
      <c r="Q121" s="7">
        <v>129.76</v>
      </c>
      <c r="R121" s="7">
        <v>39.25</v>
      </c>
      <c r="S121" s="7">
        <v>28</v>
      </c>
      <c r="T121" s="7">
        <v>2</v>
      </c>
      <c r="U121" s="7">
        <v>0</v>
      </c>
      <c r="V121" s="7" t="s">
        <v>177</v>
      </c>
      <c r="W121" s="7" t="s">
        <v>177</v>
      </c>
      <c r="X121" s="7" t="s">
        <v>177</v>
      </c>
      <c r="Y121" s="7" t="s">
        <v>177</v>
      </c>
      <c r="Z121" s="10" t="s">
        <v>177</v>
      </c>
      <c r="AA121" s="7" t="s">
        <v>177</v>
      </c>
      <c r="AB121" s="7" t="s">
        <v>177</v>
      </c>
      <c r="AC121" s="7" t="s">
        <v>177</v>
      </c>
      <c r="AD121" s="7" t="s">
        <v>177</v>
      </c>
      <c r="AE121" s="7" t="s">
        <v>177</v>
      </c>
      <c r="AF121" s="7" t="s">
        <v>177</v>
      </c>
      <c r="AG121" s="7" t="s">
        <v>177</v>
      </c>
      <c r="AH121" s="7" t="s">
        <v>177</v>
      </c>
      <c r="AI121" s="7" t="s">
        <v>177</v>
      </c>
      <c r="AJ121" s="7" t="s">
        <v>177</v>
      </c>
      <c r="AK121" s="7" t="s">
        <v>177</v>
      </c>
      <c r="AL121" s="7" t="s">
        <v>177</v>
      </c>
      <c r="AM121" s="7" t="s">
        <v>177</v>
      </c>
      <c r="AN121" s="7" t="s">
        <v>177</v>
      </c>
      <c r="AO121" s="7" t="s">
        <v>177</v>
      </c>
      <c r="AP121" s="7" t="s">
        <v>177</v>
      </c>
      <c r="AQ121" s="7" t="s">
        <v>940</v>
      </c>
    </row>
    <row r="122" spans="1:43" x14ac:dyDescent="0.25">
      <c r="A122" s="7" t="s">
        <v>58</v>
      </c>
      <c r="B122" s="7" t="s">
        <v>931</v>
      </c>
      <c r="C122" s="7" t="s">
        <v>932</v>
      </c>
      <c r="D122" s="7" t="s">
        <v>1259</v>
      </c>
      <c r="E122" s="7">
        <v>4119010900</v>
      </c>
      <c r="F122" s="7">
        <v>17298</v>
      </c>
      <c r="G122" s="7">
        <v>14</v>
      </c>
      <c r="H122" s="7">
        <v>2007.03</v>
      </c>
      <c r="I122" s="7">
        <v>288</v>
      </c>
      <c r="J122" s="7">
        <v>2</v>
      </c>
      <c r="K122" s="7">
        <v>2.21</v>
      </c>
      <c r="L122" s="7">
        <v>21</v>
      </c>
      <c r="M122" s="7">
        <v>4</v>
      </c>
      <c r="N122" s="7" t="s">
        <v>1273</v>
      </c>
      <c r="O122" s="7">
        <v>167.52</v>
      </c>
      <c r="P122" s="7">
        <v>50.67</v>
      </c>
      <c r="Q122" s="7">
        <v>131.51</v>
      </c>
      <c r="R122" s="7">
        <v>39.78</v>
      </c>
      <c r="S122" s="7">
        <v>1</v>
      </c>
      <c r="T122" s="7" t="s">
        <v>177</v>
      </c>
      <c r="U122" s="7" t="s">
        <v>177</v>
      </c>
      <c r="V122" s="7" t="s">
        <v>177</v>
      </c>
      <c r="W122" s="7" t="s">
        <v>177</v>
      </c>
      <c r="X122" s="7" t="s">
        <v>177</v>
      </c>
      <c r="Y122" s="7" t="s">
        <v>177</v>
      </c>
      <c r="Z122" s="10" t="s">
        <v>177</v>
      </c>
      <c r="AA122" s="7" t="s">
        <v>177</v>
      </c>
      <c r="AB122" s="7" t="s">
        <v>177</v>
      </c>
      <c r="AC122" s="7" t="s">
        <v>177</v>
      </c>
      <c r="AD122" s="7" t="s">
        <v>177</v>
      </c>
      <c r="AE122" s="7" t="s">
        <v>177</v>
      </c>
      <c r="AF122" s="7" t="s">
        <v>177</v>
      </c>
      <c r="AG122" s="7" t="s">
        <v>177</v>
      </c>
      <c r="AH122" s="7" t="s">
        <v>177</v>
      </c>
      <c r="AI122" s="7" t="s">
        <v>177</v>
      </c>
      <c r="AJ122" s="7" t="s">
        <v>177</v>
      </c>
      <c r="AK122" s="7" t="s">
        <v>177</v>
      </c>
      <c r="AL122" s="7" t="s">
        <v>177</v>
      </c>
      <c r="AM122" s="7" t="s">
        <v>177</v>
      </c>
      <c r="AN122" s="7" t="s">
        <v>177</v>
      </c>
      <c r="AO122" s="7" t="s">
        <v>177</v>
      </c>
      <c r="AP122" s="7" t="s">
        <v>177</v>
      </c>
      <c r="AQ122" s="7" t="s">
        <v>940</v>
      </c>
    </row>
    <row r="123" spans="1:43" x14ac:dyDescent="0.25">
      <c r="A123" s="7" t="s">
        <v>58</v>
      </c>
      <c r="B123" s="7" t="s">
        <v>931</v>
      </c>
      <c r="C123" s="7" t="s">
        <v>932</v>
      </c>
      <c r="D123" s="7" t="s">
        <v>1259</v>
      </c>
      <c r="E123" s="7">
        <v>4119010900</v>
      </c>
      <c r="F123" s="7">
        <v>17298</v>
      </c>
      <c r="G123" s="7">
        <v>13</v>
      </c>
      <c r="H123" s="7">
        <v>2007.03</v>
      </c>
      <c r="I123" s="7">
        <v>288</v>
      </c>
      <c r="J123" s="7">
        <v>2</v>
      </c>
      <c r="K123" s="7">
        <v>2.21</v>
      </c>
      <c r="L123" s="7">
        <v>21</v>
      </c>
      <c r="M123" s="7">
        <v>4</v>
      </c>
      <c r="N123" s="7" t="s">
        <v>1274</v>
      </c>
      <c r="O123" s="7">
        <v>168.91</v>
      </c>
      <c r="P123" s="7">
        <v>51.09</v>
      </c>
      <c r="Q123" s="7">
        <v>132.6</v>
      </c>
      <c r="R123" s="7">
        <v>40.11</v>
      </c>
      <c r="S123" s="7">
        <v>1</v>
      </c>
      <c r="T123" s="7" t="s">
        <v>177</v>
      </c>
      <c r="U123" s="7" t="s">
        <v>177</v>
      </c>
      <c r="V123" s="7" t="s">
        <v>177</v>
      </c>
      <c r="W123" s="7" t="s">
        <v>177</v>
      </c>
      <c r="X123" s="7" t="s">
        <v>177</v>
      </c>
      <c r="Y123" s="7" t="s">
        <v>177</v>
      </c>
      <c r="Z123" s="10" t="s">
        <v>177</v>
      </c>
      <c r="AA123" s="7" t="s">
        <v>177</v>
      </c>
      <c r="AB123" s="7" t="s">
        <v>177</v>
      </c>
      <c r="AC123" s="7" t="s">
        <v>177</v>
      </c>
      <c r="AD123" s="7" t="s">
        <v>177</v>
      </c>
      <c r="AE123" s="7" t="s">
        <v>177</v>
      </c>
      <c r="AF123" s="7" t="s">
        <v>177</v>
      </c>
      <c r="AG123" s="7" t="s">
        <v>177</v>
      </c>
      <c r="AH123" s="7" t="s">
        <v>177</v>
      </c>
      <c r="AI123" s="7" t="s">
        <v>177</v>
      </c>
      <c r="AJ123" s="7" t="s">
        <v>177</v>
      </c>
      <c r="AK123" s="7" t="s">
        <v>177</v>
      </c>
      <c r="AL123" s="7" t="s">
        <v>177</v>
      </c>
      <c r="AM123" s="7" t="s">
        <v>177</v>
      </c>
      <c r="AN123" s="7" t="s">
        <v>177</v>
      </c>
      <c r="AO123" s="7" t="s">
        <v>177</v>
      </c>
      <c r="AP123" s="7" t="s">
        <v>177</v>
      </c>
      <c r="AQ123" s="7" t="s">
        <v>940</v>
      </c>
    </row>
    <row r="124" spans="1:43" x14ac:dyDescent="0.25">
      <c r="A124" s="7" t="s">
        <v>58</v>
      </c>
      <c r="B124" s="7" t="s">
        <v>931</v>
      </c>
      <c r="C124" s="7" t="s">
        <v>932</v>
      </c>
      <c r="D124" s="7" t="s">
        <v>1259</v>
      </c>
      <c r="E124" s="7">
        <v>4119010900</v>
      </c>
      <c r="F124" s="7">
        <v>17298</v>
      </c>
      <c r="G124" s="7">
        <v>16</v>
      </c>
      <c r="H124" s="7">
        <v>2007.03</v>
      </c>
      <c r="I124" s="7">
        <v>288</v>
      </c>
      <c r="J124" s="7">
        <v>2</v>
      </c>
      <c r="K124" s="7">
        <v>2.21</v>
      </c>
      <c r="L124" s="7">
        <v>21</v>
      </c>
      <c r="M124" s="7">
        <v>4</v>
      </c>
      <c r="N124" s="7" t="s">
        <v>1275</v>
      </c>
      <c r="O124" s="7">
        <v>173.86</v>
      </c>
      <c r="P124" s="7">
        <v>52.59</v>
      </c>
      <c r="Q124" s="7">
        <v>136.49</v>
      </c>
      <c r="R124" s="7">
        <v>41.28</v>
      </c>
      <c r="S124" s="7">
        <v>1</v>
      </c>
      <c r="T124" s="7" t="s">
        <v>177</v>
      </c>
      <c r="U124" s="7" t="s">
        <v>177</v>
      </c>
      <c r="V124" s="7" t="s">
        <v>177</v>
      </c>
      <c r="W124" s="7" t="s">
        <v>177</v>
      </c>
      <c r="X124" s="7" t="s">
        <v>177</v>
      </c>
      <c r="Y124" s="7" t="s">
        <v>177</v>
      </c>
      <c r="Z124" s="10" t="s">
        <v>177</v>
      </c>
      <c r="AA124" s="7" t="s">
        <v>177</v>
      </c>
      <c r="AB124" s="7" t="s">
        <v>177</v>
      </c>
      <c r="AC124" s="7" t="s">
        <v>177</v>
      </c>
      <c r="AD124" s="7" t="s">
        <v>177</v>
      </c>
      <c r="AE124" s="7" t="s">
        <v>177</v>
      </c>
      <c r="AF124" s="7" t="s">
        <v>177</v>
      </c>
      <c r="AG124" s="7" t="s">
        <v>177</v>
      </c>
      <c r="AH124" s="7" t="s">
        <v>177</v>
      </c>
      <c r="AI124" s="7" t="s">
        <v>177</v>
      </c>
      <c r="AJ124" s="7" t="s">
        <v>177</v>
      </c>
      <c r="AK124" s="7" t="s">
        <v>177</v>
      </c>
      <c r="AL124" s="7" t="s">
        <v>177</v>
      </c>
      <c r="AM124" s="7" t="s">
        <v>177</v>
      </c>
      <c r="AN124" s="7" t="s">
        <v>177</v>
      </c>
      <c r="AO124" s="7" t="s">
        <v>177</v>
      </c>
      <c r="AP124" s="7" t="s">
        <v>177</v>
      </c>
      <c r="AQ124" s="7" t="s">
        <v>940</v>
      </c>
    </row>
    <row r="125" spans="1:43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1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8"/>
      <c r="AL125" s="7"/>
      <c r="AM125" s="7"/>
      <c r="AN125" s="7"/>
      <c r="AO125" s="7"/>
      <c r="AP125" s="7"/>
      <c r="AQ125" s="7"/>
    </row>
    <row r="126" spans="1:43" x14ac:dyDescent="0.25">
      <c r="A126" s="7" t="s">
        <v>58</v>
      </c>
      <c r="B126" s="7" t="s">
        <v>931</v>
      </c>
      <c r="C126" s="7" t="s">
        <v>932</v>
      </c>
      <c r="D126" s="7" t="s">
        <v>1276</v>
      </c>
      <c r="E126" s="7">
        <v>4119010900</v>
      </c>
      <c r="F126" s="7">
        <v>3610</v>
      </c>
      <c r="G126" s="7">
        <v>1</v>
      </c>
      <c r="H126" s="7">
        <v>2002.04</v>
      </c>
      <c r="I126" s="7">
        <v>330</v>
      </c>
      <c r="J126" s="7">
        <v>5</v>
      </c>
      <c r="K126" s="7">
        <v>1.33</v>
      </c>
      <c r="L126" s="7">
        <v>4</v>
      </c>
      <c r="M126" s="7">
        <v>9</v>
      </c>
      <c r="N126" s="7">
        <v>116</v>
      </c>
      <c r="O126" s="7">
        <v>116.4</v>
      </c>
      <c r="P126" s="7">
        <v>35.21</v>
      </c>
      <c r="Q126" s="7">
        <v>84.96</v>
      </c>
      <c r="R126" s="7">
        <v>25.7</v>
      </c>
      <c r="S126" s="7">
        <v>330</v>
      </c>
      <c r="T126" s="7">
        <v>4</v>
      </c>
      <c r="U126" s="7">
        <v>9</v>
      </c>
      <c r="V126" s="7">
        <v>55000</v>
      </c>
      <c r="W126" s="7" t="s">
        <v>1277</v>
      </c>
      <c r="X126" s="7">
        <v>5</v>
      </c>
      <c r="Y126" s="7">
        <v>15</v>
      </c>
      <c r="Z126" s="10" t="s">
        <v>845</v>
      </c>
      <c r="AA126" s="7">
        <v>56000</v>
      </c>
      <c r="AB126" s="7">
        <v>53000</v>
      </c>
      <c r="AC126" s="7">
        <v>3</v>
      </c>
      <c r="AD126" s="7">
        <v>2</v>
      </c>
      <c r="AE126" s="7" t="s">
        <v>112</v>
      </c>
      <c r="AF126" s="7" t="s">
        <v>66</v>
      </c>
      <c r="AG126" s="7" t="s">
        <v>67</v>
      </c>
      <c r="AH126" s="7">
        <v>43000</v>
      </c>
      <c r="AI126" s="7">
        <v>36000</v>
      </c>
      <c r="AJ126" s="7" t="s">
        <v>1278</v>
      </c>
      <c r="AK126" s="7" t="s">
        <v>962</v>
      </c>
      <c r="AL126" s="7" t="s">
        <v>67</v>
      </c>
      <c r="AM126" s="7" t="s">
        <v>1279</v>
      </c>
      <c r="AN126" s="7" t="s">
        <v>1280</v>
      </c>
      <c r="AO126" s="7" t="s">
        <v>1281</v>
      </c>
      <c r="AP126" s="7" t="s">
        <v>1282</v>
      </c>
      <c r="AQ126" s="7" t="s">
        <v>74</v>
      </c>
    </row>
    <row r="127" spans="1:4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1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 spans="1:43" x14ac:dyDescent="0.25">
      <c r="A128" s="7" t="s">
        <v>58</v>
      </c>
      <c r="B128" s="7" t="s">
        <v>931</v>
      </c>
      <c r="C128" s="7" t="s">
        <v>932</v>
      </c>
      <c r="D128" s="7" t="s">
        <v>1283</v>
      </c>
      <c r="E128" s="7">
        <v>4119010900</v>
      </c>
      <c r="F128" s="7">
        <v>3613</v>
      </c>
      <c r="G128" s="7">
        <v>1</v>
      </c>
      <c r="H128" s="7">
        <v>2002.06</v>
      </c>
      <c r="I128" s="7">
        <v>382</v>
      </c>
      <c r="J128" s="7">
        <v>5</v>
      </c>
      <c r="K128" s="7">
        <v>1.06</v>
      </c>
      <c r="L128" s="7">
        <v>5</v>
      </c>
      <c r="M128" s="7">
        <v>7</v>
      </c>
      <c r="N128" s="7">
        <v>89</v>
      </c>
      <c r="O128" s="7">
        <v>89.42</v>
      </c>
      <c r="P128" s="7">
        <v>27.04</v>
      </c>
      <c r="Q128" s="7">
        <v>59.99</v>
      </c>
      <c r="R128" s="7">
        <v>18.14</v>
      </c>
      <c r="S128" s="7">
        <v>382</v>
      </c>
      <c r="T128" s="7">
        <v>5</v>
      </c>
      <c r="U128" s="7">
        <v>7</v>
      </c>
      <c r="V128" s="7">
        <v>45000</v>
      </c>
      <c r="W128" s="7" t="s">
        <v>1284</v>
      </c>
      <c r="X128" s="7">
        <v>4</v>
      </c>
      <c r="Y128" s="7">
        <v>15</v>
      </c>
      <c r="Z128" s="10" t="s">
        <v>831</v>
      </c>
      <c r="AA128" s="7">
        <v>46000</v>
      </c>
      <c r="AB128" s="7">
        <v>41000</v>
      </c>
      <c r="AC128" s="7">
        <v>3</v>
      </c>
      <c r="AD128" s="7">
        <v>2</v>
      </c>
      <c r="AE128" s="7" t="s">
        <v>112</v>
      </c>
      <c r="AF128" s="7" t="s">
        <v>66</v>
      </c>
      <c r="AG128" s="7" t="s">
        <v>67</v>
      </c>
      <c r="AH128" s="7">
        <v>33000</v>
      </c>
      <c r="AI128" s="7">
        <v>32000</v>
      </c>
      <c r="AJ128" s="7" t="s">
        <v>1285</v>
      </c>
      <c r="AK128" s="7" t="s">
        <v>962</v>
      </c>
      <c r="AL128" s="7" t="s">
        <v>67</v>
      </c>
      <c r="AM128" s="7" t="s">
        <v>1169</v>
      </c>
      <c r="AN128" s="7" t="s">
        <v>1170</v>
      </c>
      <c r="AO128" s="7" t="s">
        <v>1171</v>
      </c>
      <c r="AP128" s="7" t="s">
        <v>1172</v>
      </c>
      <c r="AQ128" s="7" t="s">
        <v>74</v>
      </c>
    </row>
    <row r="129" spans="1:4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1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8"/>
      <c r="AL129" s="7"/>
      <c r="AM129" s="7"/>
      <c r="AN129" s="7"/>
      <c r="AO129" s="7"/>
      <c r="AP129" s="7"/>
      <c r="AQ129" s="7"/>
    </row>
    <row r="130" spans="1:43" x14ac:dyDescent="0.25">
      <c r="A130" s="7" t="s">
        <v>58</v>
      </c>
      <c r="B130" s="7" t="s">
        <v>931</v>
      </c>
      <c r="C130" s="7" t="s">
        <v>932</v>
      </c>
      <c r="D130" s="7" t="s">
        <v>1286</v>
      </c>
      <c r="E130" s="7">
        <v>4119010900</v>
      </c>
      <c r="F130" s="7">
        <v>9413</v>
      </c>
      <c r="G130" s="7">
        <v>1</v>
      </c>
      <c r="H130" s="7">
        <v>2002.04</v>
      </c>
      <c r="I130" s="7">
        <v>414</v>
      </c>
      <c r="J130" s="7">
        <v>4</v>
      </c>
      <c r="K130" s="7">
        <v>1.07</v>
      </c>
      <c r="L130" s="7">
        <v>21</v>
      </c>
      <c r="M130" s="7">
        <v>18</v>
      </c>
      <c r="N130" s="7">
        <v>80</v>
      </c>
      <c r="O130" s="7">
        <v>80.099999999999994</v>
      </c>
      <c r="P130" s="7">
        <v>24.23</v>
      </c>
      <c r="Q130" s="7">
        <v>59.82</v>
      </c>
      <c r="R130" s="7">
        <v>18.09</v>
      </c>
      <c r="S130" s="7">
        <v>414</v>
      </c>
      <c r="T130" s="7">
        <v>21</v>
      </c>
      <c r="U130" s="7">
        <v>18</v>
      </c>
      <c r="V130" s="7">
        <v>35000</v>
      </c>
      <c r="W130" s="7" t="s">
        <v>1287</v>
      </c>
      <c r="X130" s="7">
        <v>6</v>
      </c>
      <c r="Y130" s="7">
        <v>25</v>
      </c>
      <c r="Z130" s="10" t="s">
        <v>877</v>
      </c>
      <c r="AA130" s="7">
        <v>38500</v>
      </c>
      <c r="AB130" s="7">
        <v>33000</v>
      </c>
      <c r="AC130" s="7">
        <v>3</v>
      </c>
      <c r="AD130" s="7">
        <v>1</v>
      </c>
      <c r="AE130" s="7" t="s">
        <v>112</v>
      </c>
      <c r="AF130" s="7" t="s">
        <v>417</v>
      </c>
      <c r="AG130" s="7" t="s">
        <v>69</v>
      </c>
      <c r="AH130" s="7">
        <v>30000</v>
      </c>
      <c r="AI130" s="7">
        <v>27000</v>
      </c>
      <c r="AJ130" s="7" t="s">
        <v>1288</v>
      </c>
      <c r="AK130" s="7" t="s">
        <v>890</v>
      </c>
      <c r="AL130" s="7" t="s">
        <v>67</v>
      </c>
      <c r="AM130" s="7" t="s">
        <v>1169</v>
      </c>
      <c r="AN130" s="7" t="s">
        <v>1170</v>
      </c>
      <c r="AO130" s="7" t="s">
        <v>1171</v>
      </c>
      <c r="AP130" s="7" t="s">
        <v>1172</v>
      </c>
      <c r="AQ130" s="7" t="s">
        <v>74</v>
      </c>
    </row>
    <row r="131" spans="1:4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1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8"/>
      <c r="AL131" s="7"/>
      <c r="AM131" s="7"/>
      <c r="AN131" s="7"/>
      <c r="AO131" s="7"/>
      <c r="AP131" s="7"/>
      <c r="AQ131" s="7"/>
    </row>
    <row r="132" spans="1:43" x14ac:dyDescent="0.25">
      <c r="A132" s="7" t="s">
        <v>58</v>
      </c>
      <c r="B132" s="7" t="s">
        <v>931</v>
      </c>
      <c r="C132" s="7" t="s">
        <v>932</v>
      </c>
      <c r="D132" s="7" t="s">
        <v>1289</v>
      </c>
      <c r="E132" s="7">
        <v>4119010900</v>
      </c>
      <c r="F132" s="7">
        <v>3614</v>
      </c>
      <c r="G132" s="7">
        <v>1</v>
      </c>
      <c r="H132" s="7">
        <v>2002.03</v>
      </c>
      <c r="I132" s="7">
        <v>511</v>
      </c>
      <c r="J132" s="7">
        <v>10</v>
      </c>
      <c r="K132" s="7">
        <v>1.74</v>
      </c>
      <c r="L132" s="7">
        <v>14</v>
      </c>
      <c r="M132" s="7">
        <v>1</v>
      </c>
      <c r="N132" s="7">
        <v>129</v>
      </c>
      <c r="O132" s="7">
        <v>129.54</v>
      </c>
      <c r="P132" s="7">
        <v>39.18</v>
      </c>
      <c r="Q132" s="7">
        <v>101.82</v>
      </c>
      <c r="R132" s="7">
        <v>30.8</v>
      </c>
      <c r="S132" s="7">
        <v>242</v>
      </c>
      <c r="T132" s="7">
        <v>0</v>
      </c>
      <c r="U132" s="7">
        <v>1</v>
      </c>
      <c r="V132" s="7" t="s">
        <v>177</v>
      </c>
      <c r="W132" s="7" t="s">
        <v>177</v>
      </c>
      <c r="X132" s="7" t="s">
        <v>177</v>
      </c>
      <c r="Y132" s="7" t="s">
        <v>177</v>
      </c>
      <c r="Z132" s="10" t="s">
        <v>177</v>
      </c>
      <c r="AA132" s="7" t="s">
        <v>177</v>
      </c>
      <c r="AB132" s="7" t="s">
        <v>177</v>
      </c>
      <c r="AC132" s="7" t="s">
        <v>177</v>
      </c>
      <c r="AD132" s="7" t="s">
        <v>177</v>
      </c>
      <c r="AE132" s="7" t="s">
        <v>177</v>
      </c>
      <c r="AF132" s="7" t="s">
        <v>177</v>
      </c>
      <c r="AG132" s="7" t="s">
        <v>177</v>
      </c>
      <c r="AH132" s="7">
        <v>46000</v>
      </c>
      <c r="AI132" s="7">
        <v>46000</v>
      </c>
      <c r="AJ132" s="7" t="s">
        <v>1290</v>
      </c>
      <c r="AK132" s="7" t="s">
        <v>1135</v>
      </c>
      <c r="AL132" s="7" t="s">
        <v>67</v>
      </c>
      <c r="AM132" s="7" t="s">
        <v>177</v>
      </c>
      <c r="AN132" s="7" t="s">
        <v>177</v>
      </c>
      <c r="AO132" s="7" t="s">
        <v>177</v>
      </c>
      <c r="AP132" s="7" t="s">
        <v>177</v>
      </c>
      <c r="AQ132" s="7" t="s">
        <v>248</v>
      </c>
    </row>
    <row r="133" spans="1:43" x14ac:dyDescent="0.25">
      <c r="A133" s="7" t="s">
        <v>58</v>
      </c>
      <c r="B133" s="7" t="s">
        <v>931</v>
      </c>
      <c r="C133" s="7" t="s">
        <v>932</v>
      </c>
      <c r="D133" s="7" t="s">
        <v>1289</v>
      </c>
      <c r="E133" s="7">
        <v>4119010900</v>
      </c>
      <c r="F133" s="7">
        <v>3614</v>
      </c>
      <c r="G133" s="7">
        <v>2</v>
      </c>
      <c r="H133" s="7">
        <v>2002.03</v>
      </c>
      <c r="I133" s="7">
        <v>511</v>
      </c>
      <c r="J133" s="7">
        <v>10</v>
      </c>
      <c r="K133" s="7">
        <v>1.74</v>
      </c>
      <c r="L133" s="7">
        <v>14</v>
      </c>
      <c r="M133" s="7">
        <v>1</v>
      </c>
      <c r="N133" s="7" t="s">
        <v>1291</v>
      </c>
      <c r="O133" s="7">
        <v>171.06</v>
      </c>
      <c r="P133" s="7">
        <v>51.74</v>
      </c>
      <c r="Q133" s="7">
        <v>134.46</v>
      </c>
      <c r="R133" s="7">
        <v>40.67</v>
      </c>
      <c r="S133" s="7">
        <v>148</v>
      </c>
      <c r="T133" s="7">
        <v>8</v>
      </c>
      <c r="U133" s="7">
        <v>0</v>
      </c>
      <c r="V133" s="7" t="s">
        <v>177</v>
      </c>
      <c r="W133" s="7" t="s">
        <v>177</v>
      </c>
      <c r="X133" s="7" t="s">
        <v>177</v>
      </c>
      <c r="Y133" s="7" t="s">
        <v>177</v>
      </c>
      <c r="Z133" s="10" t="s">
        <v>177</v>
      </c>
      <c r="AA133" s="7" t="s">
        <v>177</v>
      </c>
      <c r="AB133" s="7" t="s">
        <v>177</v>
      </c>
      <c r="AC133" s="7" t="s">
        <v>177</v>
      </c>
      <c r="AD133" s="7" t="s">
        <v>177</v>
      </c>
      <c r="AE133" s="7" t="s">
        <v>177</v>
      </c>
      <c r="AF133" s="7" t="s">
        <v>177</v>
      </c>
      <c r="AG133" s="7" t="s">
        <v>177</v>
      </c>
      <c r="AH133" s="7" t="s">
        <v>177</v>
      </c>
      <c r="AI133" s="7" t="s">
        <v>177</v>
      </c>
      <c r="AJ133" s="7" t="s">
        <v>177</v>
      </c>
      <c r="AK133" s="7" t="s">
        <v>177</v>
      </c>
      <c r="AL133" s="7" t="s">
        <v>177</v>
      </c>
      <c r="AM133" s="7" t="s">
        <v>177</v>
      </c>
      <c r="AN133" s="7" t="s">
        <v>177</v>
      </c>
      <c r="AO133" s="7" t="s">
        <v>177</v>
      </c>
      <c r="AP133" s="7" t="s">
        <v>177</v>
      </c>
      <c r="AQ133" s="7" t="s">
        <v>940</v>
      </c>
    </row>
    <row r="134" spans="1:43" x14ac:dyDescent="0.25">
      <c r="A134" s="7" t="s">
        <v>58</v>
      </c>
      <c r="B134" s="7" t="s">
        <v>931</v>
      </c>
      <c r="C134" s="7" t="s">
        <v>932</v>
      </c>
      <c r="D134" s="7" t="s">
        <v>1289</v>
      </c>
      <c r="E134" s="7">
        <v>4119010900</v>
      </c>
      <c r="F134" s="7">
        <v>3614</v>
      </c>
      <c r="G134" s="7">
        <v>3</v>
      </c>
      <c r="H134" s="7">
        <v>2002.03</v>
      </c>
      <c r="I134" s="7">
        <v>511</v>
      </c>
      <c r="J134" s="7">
        <v>10</v>
      </c>
      <c r="K134" s="7">
        <v>1.74</v>
      </c>
      <c r="L134" s="7">
        <v>14</v>
      </c>
      <c r="M134" s="7">
        <v>1</v>
      </c>
      <c r="N134" s="7" t="s">
        <v>969</v>
      </c>
      <c r="O134" s="7">
        <v>171.36</v>
      </c>
      <c r="P134" s="7">
        <v>51.83</v>
      </c>
      <c r="Q134" s="7">
        <v>134.69999999999999</v>
      </c>
      <c r="R134" s="7">
        <v>40.74</v>
      </c>
      <c r="S134" s="7">
        <v>91</v>
      </c>
      <c r="T134" s="7">
        <v>2</v>
      </c>
      <c r="U134" s="7">
        <v>0</v>
      </c>
      <c r="V134" s="7" t="s">
        <v>177</v>
      </c>
      <c r="W134" s="7" t="s">
        <v>177</v>
      </c>
      <c r="X134" s="7" t="s">
        <v>177</v>
      </c>
      <c r="Y134" s="7" t="s">
        <v>177</v>
      </c>
      <c r="Z134" s="10" t="s">
        <v>177</v>
      </c>
      <c r="AA134" s="7" t="s">
        <v>177</v>
      </c>
      <c r="AB134" s="7" t="s">
        <v>177</v>
      </c>
      <c r="AC134" s="7" t="s">
        <v>177</v>
      </c>
      <c r="AD134" s="7" t="s">
        <v>177</v>
      </c>
      <c r="AE134" s="7" t="s">
        <v>177</v>
      </c>
      <c r="AF134" s="7" t="s">
        <v>177</v>
      </c>
      <c r="AG134" s="7" t="s">
        <v>177</v>
      </c>
      <c r="AH134" s="7" t="s">
        <v>177</v>
      </c>
      <c r="AI134" s="7" t="s">
        <v>177</v>
      </c>
      <c r="AJ134" s="7" t="s">
        <v>177</v>
      </c>
      <c r="AK134" s="8" t="s">
        <v>177</v>
      </c>
      <c r="AL134" s="7" t="s">
        <v>177</v>
      </c>
      <c r="AM134" s="7" t="s">
        <v>177</v>
      </c>
      <c r="AN134" s="7" t="s">
        <v>177</v>
      </c>
      <c r="AO134" s="7" t="s">
        <v>177</v>
      </c>
      <c r="AP134" s="7" t="s">
        <v>177</v>
      </c>
      <c r="AQ134" s="7" t="s">
        <v>940</v>
      </c>
    </row>
    <row r="135" spans="1:43" x14ac:dyDescent="0.25">
      <c r="A135" s="7" t="s">
        <v>58</v>
      </c>
      <c r="B135" s="7" t="s">
        <v>931</v>
      </c>
      <c r="C135" s="7" t="s">
        <v>932</v>
      </c>
      <c r="D135" s="7" t="s">
        <v>1289</v>
      </c>
      <c r="E135" s="7">
        <v>4119010900</v>
      </c>
      <c r="F135" s="7">
        <v>3614</v>
      </c>
      <c r="G135" s="7">
        <v>4</v>
      </c>
      <c r="H135" s="7">
        <v>2002.03</v>
      </c>
      <c r="I135" s="7">
        <v>511</v>
      </c>
      <c r="J135" s="7">
        <v>10</v>
      </c>
      <c r="K135" s="7">
        <v>1.74</v>
      </c>
      <c r="L135" s="7">
        <v>14</v>
      </c>
      <c r="M135" s="7">
        <v>1</v>
      </c>
      <c r="N135" s="7">
        <v>190</v>
      </c>
      <c r="O135" s="7">
        <v>190.89</v>
      </c>
      <c r="P135" s="7">
        <v>57.74</v>
      </c>
      <c r="Q135" s="7">
        <v>150.05000000000001</v>
      </c>
      <c r="R135" s="7">
        <v>45.39</v>
      </c>
      <c r="S135" s="7">
        <v>30</v>
      </c>
      <c r="T135" s="7">
        <v>4</v>
      </c>
      <c r="U135" s="7">
        <v>0</v>
      </c>
      <c r="V135" s="7" t="s">
        <v>177</v>
      </c>
      <c r="W135" s="7" t="s">
        <v>177</v>
      </c>
      <c r="X135" s="7" t="s">
        <v>177</v>
      </c>
      <c r="Y135" s="7" t="s">
        <v>177</v>
      </c>
      <c r="Z135" s="10" t="s">
        <v>177</v>
      </c>
      <c r="AA135" s="7" t="s">
        <v>177</v>
      </c>
      <c r="AB135" s="7" t="s">
        <v>177</v>
      </c>
      <c r="AC135" s="7" t="s">
        <v>177</v>
      </c>
      <c r="AD135" s="7" t="s">
        <v>177</v>
      </c>
      <c r="AE135" s="7" t="s">
        <v>177</v>
      </c>
      <c r="AF135" s="7" t="s">
        <v>177</v>
      </c>
      <c r="AG135" s="7" t="s">
        <v>177</v>
      </c>
      <c r="AH135" s="7" t="s">
        <v>177</v>
      </c>
      <c r="AI135" s="7" t="s">
        <v>177</v>
      </c>
      <c r="AJ135" s="7" t="s">
        <v>177</v>
      </c>
      <c r="AK135" s="8" t="s">
        <v>177</v>
      </c>
      <c r="AL135" s="7" t="s">
        <v>177</v>
      </c>
      <c r="AM135" s="7" t="s">
        <v>177</v>
      </c>
      <c r="AN135" s="7" t="s">
        <v>177</v>
      </c>
      <c r="AO135" s="7" t="s">
        <v>177</v>
      </c>
      <c r="AP135" s="7" t="s">
        <v>177</v>
      </c>
      <c r="AQ135" s="7" t="s">
        <v>940</v>
      </c>
    </row>
    <row r="136" spans="1:4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1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 spans="1:43" x14ac:dyDescent="0.25">
      <c r="A137" s="7" t="s">
        <v>58</v>
      </c>
      <c r="B137" s="7" t="s">
        <v>931</v>
      </c>
      <c r="C137" s="7" t="s">
        <v>932</v>
      </c>
      <c r="D137" s="7" t="s">
        <v>1292</v>
      </c>
      <c r="E137" s="7">
        <v>4119010900</v>
      </c>
      <c r="F137" s="7">
        <v>1402</v>
      </c>
      <c r="G137" s="7">
        <v>1</v>
      </c>
      <c r="H137" s="7">
        <v>1995.04</v>
      </c>
      <c r="I137" s="7">
        <v>296</v>
      </c>
      <c r="J137" s="7">
        <v>4</v>
      </c>
      <c r="K137" s="7">
        <v>0.78</v>
      </c>
      <c r="L137" s="7">
        <v>27</v>
      </c>
      <c r="M137" s="7">
        <v>15</v>
      </c>
      <c r="N137" s="7">
        <v>78</v>
      </c>
      <c r="O137" s="7">
        <v>78.760000000000005</v>
      </c>
      <c r="P137" s="7">
        <v>23.82</v>
      </c>
      <c r="Q137" s="7">
        <v>59.4</v>
      </c>
      <c r="R137" s="7">
        <v>17.96</v>
      </c>
      <c r="S137" s="7">
        <v>72</v>
      </c>
      <c r="T137" s="7">
        <v>11</v>
      </c>
      <c r="U137" s="7">
        <v>6</v>
      </c>
      <c r="V137" s="7">
        <v>26500</v>
      </c>
      <c r="W137" s="7" t="s">
        <v>1293</v>
      </c>
      <c r="X137" s="7">
        <v>10</v>
      </c>
      <c r="Y137" s="7">
        <v>12</v>
      </c>
      <c r="Z137" s="10" t="s">
        <v>1294</v>
      </c>
      <c r="AA137" s="7">
        <v>27500</v>
      </c>
      <c r="AB137" s="7">
        <v>25000</v>
      </c>
      <c r="AC137" s="7">
        <v>3</v>
      </c>
      <c r="AD137" s="7">
        <v>1</v>
      </c>
      <c r="AE137" s="7" t="s">
        <v>65</v>
      </c>
      <c r="AF137" s="7" t="s">
        <v>66</v>
      </c>
      <c r="AG137" s="7"/>
      <c r="AH137" s="7">
        <v>22000</v>
      </c>
      <c r="AI137" s="7">
        <v>21500</v>
      </c>
      <c r="AJ137" s="7" t="s">
        <v>1295</v>
      </c>
      <c r="AK137" s="7" t="s">
        <v>1296</v>
      </c>
      <c r="AL137" s="7" t="s">
        <v>67</v>
      </c>
      <c r="AM137" s="7" t="s">
        <v>1126</v>
      </c>
      <c r="AN137" s="7" t="s">
        <v>1127</v>
      </c>
      <c r="AO137" s="7" t="s">
        <v>1128</v>
      </c>
      <c r="AP137" s="7" t="s">
        <v>1129</v>
      </c>
      <c r="AQ137" s="7" t="s">
        <v>74</v>
      </c>
    </row>
    <row r="138" spans="1:43" x14ac:dyDescent="0.25">
      <c r="A138" s="7" t="s">
        <v>58</v>
      </c>
      <c r="B138" s="7" t="s">
        <v>931</v>
      </c>
      <c r="C138" s="7" t="s">
        <v>932</v>
      </c>
      <c r="D138" s="7" t="s">
        <v>1292</v>
      </c>
      <c r="E138" s="7">
        <v>4119010900</v>
      </c>
      <c r="F138" s="7">
        <v>1402</v>
      </c>
      <c r="G138" s="7">
        <v>2</v>
      </c>
      <c r="H138" s="7">
        <v>1995.04</v>
      </c>
      <c r="I138" s="7">
        <v>296</v>
      </c>
      <c r="J138" s="7">
        <v>4</v>
      </c>
      <c r="K138" s="7">
        <v>0.78</v>
      </c>
      <c r="L138" s="7">
        <v>27</v>
      </c>
      <c r="M138" s="7">
        <v>15</v>
      </c>
      <c r="N138" s="7">
        <v>105</v>
      </c>
      <c r="O138" s="7">
        <v>105.4</v>
      </c>
      <c r="P138" s="7">
        <v>31.88</v>
      </c>
      <c r="Q138" s="7">
        <v>84.97</v>
      </c>
      <c r="R138" s="7">
        <v>25.7</v>
      </c>
      <c r="S138" s="7">
        <v>224</v>
      </c>
      <c r="T138" s="7">
        <v>16</v>
      </c>
      <c r="U138" s="7">
        <v>9</v>
      </c>
      <c r="V138" s="7">
        <v>33000</v>
      </c>
      <c r="W138" s="7" t="s">
        <v>1297</v>
      </c>
      <c r="X138" s="7">
        <v>17</v>
      </c>
      <c r="Y138" s="7">
        <v>18</v>
      </c>
      <c r="Z138" s="10" t="s">
        <v>1298</v>
      </c>
      <c r="AA138" s="7">
        <v>36500</v>
      </c>
      <c r="AB138" s="7">
        <v>32000</v>
      </c>
      <c r="AC138" s="7">
        <v>3</v>
      </c>
      <c r="AD138" s="7">
        <v>2</v>
      </c>
      <c r="AE138" s="7" t="s">
        <v>112</v>
      </c>
      <c r="AF138" s="7" t="s">
        <v>120</v>
      </c>
      <c r="AG138" s="7"/>
      <c r="AH138" s="7">
        <v>31000</v>
      </c>
      <c r="AI138" s="7">
        <v>29000</v>
      </c>
      <c r="AJ138" s="7" t="s">
        <v>1299</v>
      </c>
      <c r="AK138" s="8" t="s">
        <v>863</v>
      </c>
      <c r="AL138" s="7" t="s">
        <v>69</v>
      </c>
      <c r="AM138" s="7" t="s">
        <v>1300</v>
      </c>
      <c r="AN138" s="7" t="s">
        <v>1301</v>
      </c>
      <c r="AO138" s="7" t="s">
        <v>1302</v>
      </c>
      <c r="AP138" s="7" t="s">
        <v>1303</v>
      </c>
      <c r="AQ138" s="7" t="s">
        <v>74</v>
      </c>
    </row>
    <row r="139" spans="1:4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1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8"/>
      <c r="AL139" s="7"/>
      <c r="AM139" s="7"/>
      <c r="AN139" s="7"/>
      <c r="AO139" s="7"/>
      <c r="AP139" s="7"/>
      <c r="AQ139" s="7"/>
    </row>
    <row r="140" spans="1:43" x14ac:dyDescent="0.25">
      <c r="A140" s="7" t="s">
        <v>58</v>
      </c>
      <c r="B140" s="7" t="s">
        <v>931</v>
      </c>
      <c r="C140" s="7" t="s">
        <v>932</v>
      </c>
      <c r="D140" s="7" t="s">
        <v>1304</v>
      </c>
      <c r="E140" s="7">
        <v>4119010900</v>
      </c>
      <c r="F140" s="7">
        <v>1406</v>
      </c>
      <c r="G140" s="7">
        <v>1</v>
      </c>
      <c r="H140" s="7">
        <v>1993.04</v>
      </c>
      <c r="I140" s="7">
        <v>1236</v>
      </c>
      <c r="J140" s="7">
        <v>15</v>
      </c>
      <c r="K140" s="7">
        <v>0.91</v>
      </c>
      <c r="L140" s="7">
        <v>54</v>
      </c>
      <c r="M140" s="7">
        <v>18</v>
      </c>
      <c r="N140" s="7">
        <v>77</v>
      </c>
      <c r="O140" s="7">
        <v>77.86</v>
      </c>
      <c r="P140" s="7">
        <v>23.55</v>
      </c>
      <c r="Q140" s="7">
        <v>59.4</v>
      </c>
      <c r="R140" s="7">
        <v>17.96</v>
      </c>
      <c r="S140" s="7">
        <v>246</v>
      </c>
      <c r="T140" s="7">
        <v>20</v>
      </c>
      <c r="U140" s="7">
        <v>13</v>
      </c>
      <c r="V140" s="7">
        <v>24500</v>
      </c>
      <c r="W140" s="7" t="s">
        <v>1305</v>
      </c>
      <c r="X140" s="7" t="s">
        <v>317</v>
      </c>
      <c r="Y140" s="7">
        <v>14</v>
      </c>
      <c r="Z140" s="10" t="s">
        <v>1306</v>
      </c>
      <c r="AA140" s="7">
        <v>25900</v>
      </c>
      <c r="AB140" s="7">
        <v>23600</v>
      </c>
      <c r="AC140" s="7">
        <v>3</v>
      </c>
      <c r="AD140" s="7">
        <v>1</v>
      </c>
      <c r="AE140" s="7" t="s">
        <v>65</v>
      </c>
      <c r="AF140" s="7" t="s">
        <v>66</v>
      </c>
      <c r="AG140" s="7"/>
      <c r="AH140" s="7">
        <v>23500</v>
      </c>
      <c r="AI140" s="7">
        <v>19000</v>
      </c>
      <c r="AJ140" s="7" t="s">
        <v>1307</v>
      </c>
      <c r="AK140" s="8" t="s">
        <v>1308</v>
      </c>
      <c r="AL140" s="7"/>
      <c r="AM140" s="7" t="s">
        <v>1126</v>
      </c>
      <c r="AN140" s="7" t="s">
        <v>1127</v>
      </c>
      <c r="AO140" s="7" t="s">
        <v>1128</v>
      </c>
      <c r="AP140" s="7" t="s">
        <v>1129</v>
      </c>
      <c r="AQ140" s="7" t="s">
        <v>74</v>
      </c>
    </row>
    <row r="141" spans="1:43" x14ac:dyDescent="0.25">
      <c r="A141" s="7" t="s">
        <v>58</v>
      </c>
      <c r="B141" s="7" t="s">
        <v>931</v>
      </c>
      <c r="C141" s="7" t="s">
        <v>932</v>
      </c>
      <c r="D141" s="7" t="s">
        <v>1304</v>
      </c>
      <c r="E141" s="7">
        <v>4119010900</v>
      </c>
      <c r="F141" s="7">
        <v>1406</v>
      </c>
      <c r="G141" s="7">
        <v>2</v>
      </c>
      <c r="H141" s="7">
        <v>1993.04</v>
      </c>
      <c r="I141" s="7">
        <v>1236</v>
      </c>
      <c r="J141" s="7">
        <v>15</v>
      </c>
      <c r="K141" s="7">
        <v>0.91</v>
      </c>
      <c r="L141" s="7">
        <v>54</v>
      </c>
      <c r="M141" s="7">
        <v>18</v>
      </c>
      <c r="N141" s="7">
        <v>90</v>
      </c>
      <c r="O141" s="7">
        <v>90.56</v>
      </c>
      <c r="P141" s="7">
        <v>27.39</v>
      </c>
      <c r="Q141" s="7">
        <v>75.180000000000007</v>
      </c>
      <c r="R141" s="7">
        <v>22.74</v>
      </c>
      <c r="S141" s="7">
        <v>180</v>
      </c>
      <c r="T141" s="7">
        <v>6</v>
      </c>
      <c r="U141" s="7">
        <v>0</v>
      </c>
      <c r="V141" s="7">
        <v>33000</v>
      </c>
      <c r="W141" s="7" t="s">
        <v>1309</v>
      </c>
      <c r="X141" s="7">
        <v>13</v>
      </c>
      <c r="Y141" s="7">
        <v>15</v>
      </c>
      <c r="Z141" s="10" t="s">
        <v>869</v>
      </c>
      <c r="AA141" s="7">
        <v>35000</v>
      </c>
      <c r="AB141" s="7">
        <v>33000</v>
      </c>
      <c r="AC141" s="7">
        <v>3</v>
      </c>
      <c r="AD141" s="7">
        <v>1</v>
      </c>
      <c r="AE141" s="7" t="s">
        <v>112</v>
      </c>
      <c r="AF141" s="7" t="s">
        <v>66</v>
      </c>
      <c r="AG141" s="7"/>
      <c r="AH141" s="7" t="s">
        <v>177</v>
      </c>
      <c r="AI141" s="7" t="s">
        <v>177</v>
      </c>
      <c r="AJ141" s="7" t="s">
        <v>177</v>
      </c>
      <c r="AK141" s="8" t="s">
        <v>177</v>
      </c>
      <c r="AL141" s="7" t="s">
        <v>177</v>
      </c>
      <c r="AM141" s="7" t="s">
        <v>1310</v>
      </c>
      <c r="AN141" s="7" t="s">
        <v>1311</v>
      </c>
      <c r="AO141" s="7" t="s">
        <v>1312</v>
      </c>
      <c r="AP141" s="7" t="s">
        <v>1313</v>
      </c>
      <c r="AQ141" s="7" t="s">
        <v>182</v>
      </c>
    </row>
    <row r="142" spans="1:43" x14ac:dyDescent="0.25">
      <c r="A142" s="7" t="s">
        <v>58</v>
      </c>
      <c r="B142" s="7" t="s">
        <v>931</v>
      </c>
      <c r="C142" s="7" t="s">
        <v>932</v>
      </c>
      <c r="D142" s="7" t="s">
        <v>1304</v>
      </c>
      <c r="E142" s="7">
        <v>4119010900</v>
      </c>
      <c r="F142" s="7">
        <v>1406</v>
      </c>
      <c r="G142" s="7">
        <v>4</v>
      </c>
      <c r="H142" s="7">
        <v>1993.04</v>
      </c>
      <c r="I142" s="7">
        <v>1236</v>
      </c>
      <c r="J142" s="7">
        <v>15</v>
      </c>
      <c r="K142" s="7">
        <v>0.91</v>
      </c>
      <c r="L142" s="7">
        <v>54</v>
      </c>
      <c r="M142" s="7">
        <v>18</v>
      </c>
      <c r="N142" s="7">
        <v>92</v>
      </c>
      <c r="O142" s="7">
        <v>92.83</v>
      </c>
      <c r="P142" s="7">
        <v>28.08</v>
      </c>
      <c r="Q142" s="7">
        <v>77.099999999999994</v>
      </c>
      <c r="R142" s="7">
        <v>23.32</v>
      </c>
      <c r="S142" s="7">
        <v>90</v>
      </c>
      <c r="T142" s="7">
        <v>3</v>
      </c>
      <c r="U142" s="7">
        <v>0</v>
      </c>
      <c r="V142" s="7">
        <v>33900</v>
      </c>
      <c r="W142" s="7" t="s">
        <v>1314</v>
      </c>
      <c r="X142" s="7">
        <v>7</v>
      </c>
      <c r="Y142" s="7">
        <v>15</v>
      </c>
      <c r="Z142" s="10" t="s">
        <v>841</v>
      </c>
      <c r="AA142" s="7">
        <v>33900</v>
      </c>
      <c r="AB142" s="7">
        <v>31000</v>
      </c>
      <c r="AC142" s="7">
        <v>3</v>
      </c>
      <c r="AD142" s="7">
        <v>1</v>
      </c>
      <c r="AE142" s="7" t="s">
        <v>112</v>
      </c>
      <c r="AF142" s="7" t="s">
        <v>120</v>
      </c>
      <c r="AG142" s="7" t="s">
        <v>67</v>
      </c>
      <c r="AH142" s="7" t="s">
        <v>177</v>
      </c>
      <c r="AI142" s="7" t="s">
        <v>177</v>
      </c>
      <c r="AJ142" s="7" t="s">
        <v>177</v>
      </c>
      <c r="AK142" s="8" t="s">
        <v>177</v>
      </c>
      <c r="AL142" s="7" t="s">
        <v>177</v>
      </c>
      <c r="AM142" s="7" t="s">
        <v>1088</v>
      </c>
      <c r="AN142" s="7" t="s">
        <v>1089</v>
      </c>
      <c r="AO142" s="7" t="s">
        <v>1090</v>
      </c>
      <c r="AP142" s="7" t="s">
        <v>1091</v>
      </c>
      <c r="AQ142" s="7" t="s">
        <v>182</v>
      </c>
    </row>
    <row r="143" spans="1:43" x14ac:dyDescent="0.25">
      <c r="A143" s="7" t="s">
        <v>58</v>
      </c>
      <c r="B143" s="7" t="s">
        <v>931</v>
      </c>
      <c r="C143" s="7" t="s">
        <v>932</v>
      </c>
      <c r="D143" s="7" t="s">
        <v>1304</v>
      </c>
      <c r="E143" s="7">
        <v>4119010900</v>
      </c>
      <c r="F143" s="7">
        <v>1406</v>
      </c>
      <c r="G143" s="7">
        <v>5</v>
      </c>
      <c r="H143" s="7">
        <v>1993.04</v>
      </c>
      <c r="I143" s="7">
        <v>1236</v>
      </c>
      <c r="J143" s="7">
        <v>15</v>
      </c>
      <c r="K143" s="7">
        <v>0.91</v>
      </c>
      <c r="L143" s="7">
        <v>54</v>
      </c>
      <c r="M143" s="7">
        <v>18</v>
      </c>
      <c r="N143" s="7">
        <v>103</v>
      </c>
      <c r="O143" s="7">
        <v>103.73</v>
      </c>
      <c r="P143" s="7">
        <v>31.37</v>
      </c>
      <c r="Q143" s="7">
        <v>84.9</v>
      </c>
      <c r="R143" s="7">
        <v>25.68</v>
      </c>
      <c r="S143" s="7">
        <v>240</v>
      </c>
      <c r="T143" s="7">
        <v>13</v>
      </c>
      <c r="U143" s="7">
        <v>2</v>
      </c>
      <c r="V143" s="7">
        <v>35200</v>
      </c>
      <c r="W143" s="7" t="s">
        <v>1315</v>
      </c>
      <c r="X143" s="7">
        <v>16</v>
      </c>
      <c r="Y143" s="7">
        <v>20</v>
      </c>
      <c r="Z143" s="10" t="s">
        <v>1316</v>
      </c>
      <c r="AA143" s="7">
        <v>37000</v>
      </c>
      <c r="AB143" s="7">
        <v>35200</v>
      </c>
      <c r="AC143" s="7">
        <v>3</v>
      </c>
      <c r="AD143" s="7">
        <v>1</v>
      </c>
      <c r="AE143" s="7" t="s">
        <v>112</v>
      </c>
      <c r="AF143" s="7" t="s">
        <v>66</v>
      </c>
      <c r="AG143" s="7"/>
      <c r="AH143" s="7">
        <v>31000</v>
      </c>
      <c r="AI143" s="7">
        <v>31000</v>
      </c>
      <c r="AJ143" s="7" t="s">
        <v>1317</v>
      </c>
      <c r="AK143" s="7" t="s">
        <v>870</v>
      </c>
      <c r="AL143" s="7" t="s">
        <v>67</v>
      </c>
      <c r="AM143" s="7" t="s">
        <v>1310</v>
      </c>
      <c r="AN143" s="7" t="s">
        <v>1311</v>
      </c>
      <c r="AO143" s="7" t="s">
        <v>1312</v>
      </c>
      <c r="AP143" s="7" t="s">
        <v>1313</v>
      </c>
      <c r="AQ143" s="7" t="s">
        <v>74</v>
      </c>
    </row>
    <row r="144" spans="1:43" x14ac:dyDescent="0.25">
      <c r="A144" s="7" t="s">
        <v>58</v>
      </c>
      <c r="B144" s="7" t="s">
        <v>931</v>
      </c>
      <c r="C144" s="7" t="s">
        <v>932</v>
      </c>
      <c r="D144" s="7" t="s">
        <v>1304</v>
      </c>
      <c r="E144" s="7">
        <v>4119010900</v>
      </c>
      <c r="F144" s="7">
        <v>1406</v>
      </c>
      <c r="G144" s="7">
        <v>3</v>
      </c>
      <c r="H144" s="7">
        <v>1993.04</v>
      </c>
      <c r="I144" s="7">
        <v>1236</v>
      </c>
      <c r="J144" s="7">
        <v>15</v>
      </c>
      <c r="K144" s="7">
        <v>0.91</v>
      </c>
      <c r="L144" s="7">
        <v>54</v>
      </c>
      <c r="M144" s="7">
        <v>18</v>
      </c>
      <c r="N144" s="7">
        <v>104</v>
      </c>
      <c r="O144" s="7">
        <v>104.35</v>
      </c>
      <c r="P144" s="7">
        <v>31.56</v>
      </c>
      <c r="Q144" s="7">
        <v>84.77</v>
      </c>
      <c r="R144" s="7">
        <v>25.64</v>
      </c>
      <c r="S144" s="7">
        <v>480</v>
      </c>
      <c r="T144" s="7">
        <v>12</v>
      </c>
      <c r="U144" s="7">
        <v>3</v>
      </c>
      <c r="V144" s="7">
        <v>36000</v>
      </c>
      <c r="W144" s="7" t="s">
        <v>1318</v>
      </c>
      <c r="X144" s="7">
        <v>14</v>
      </c>
      <c r="Y144" s="7">
        <v>15</v>
      </c>
      <c r="Z144" s="10" t="s">
        <v>873</v>
      </c>
      <c r="AA144" s="7">
        <v>38500</v>
      </c>
      <c r="AB144" s="7">
        <v>35200</v>
      </c>
      <c r="AC144" s="7">
        <v>3</v>
      </c>
      <c r="AD144" s="7">
        <v>2</v>
      </c>
      <c r="AE144" s="7" t="s">
        <v>112</v>
      </c>
      <c r="AF144" s="7" t="s">
        <v>146</v>
      </c>
      <c r="AG144" s="7" t="s">
        <v>67</v>
      </c>
      <c r="AH144" s="7">
        <v>31000</v>
      </c>
      <c r="AI144" s="7">
        <v>30000</v>
      </c>
      <c r="AJ144" s="7" t="s">
        <v>1319</v>
      </c>
      <c r="AK144" s="8" t="s">
        <v>830</v>
      </c>
      <c r="AL144" s="7" t="s">
        <v>67</v>
      </c>
      <c r="AM144" s="7" t="s">
        <v>1043</v>
      </c>
      <c r="AN144" s="7" t="s">
        <v>1044</v>
      </c>
      <c r="AO144" s="7" t="s">
        <v>1045</v>
      </c>
      <c r="AP144" s="7" t="s">
        <v>1046</v>
      </c>
      <c r="AQ144" s="7" t="s">
        <v>74</v>
      </c>
    </row>
    <row r="145" spans="1:43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1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 spans="1:43" x14ac:dyDescent="0.25">
      <c r="A146" s="7" t="s">
        <v>58</v>
      </c>
      <c r="B146" s="7" t="s">
        <v>931</v>
      </c>
      <c r="C146" s="7" t="s">
        <v>932</v>
      </c>
      <c r="D146" s="7" t="s">
        <v>1320</v>
      </c>
      <c r="E146" s="7">
        <v>4119010900</v>
      </c>
      <c r="F146" s="7">
        <v>1404</v>
      </c>
      <c r="G146" s="7">
        <v>1</v>
      </c>
      <c r="H146" s="7">
        <v>1994.11</v>
      </c>
      <c r="I146" s="7">
        <v>1428</v>
      </c>
      <c r="J146" s="7">
        <v>18</v>
      </c>
      <c r="K146" s="7">
        <v>0.76</v>
      </c>
      <c r="L146" s="7">
        <v>56</v>
      </c>
      <c r="M146" s="7">
        <v>39</v>
      </c>
      <c r="N146" s="7">
        <v>81</v>
      </c>
      <c r="O146" s="7">
        <v>81.459999999999994</v>
      </c>
      <c r="P146" s="7">
        <v>24.64</v>
      </c>
      <c r="Q146" s="7">
        <v>59.4</v>
      </c>
      <c r="R146" s="7">
        <v>17.96</v>
      </c>
      <c r="S146" s="7">
        <v>270</v>
      </c>
      <c r="T146" s="7">
        <v>15</v>
      </c>
      <c r="U146" s="7">
        <v>24</v>
      </c>
      <c r="V146" s="7">
        <v>25300</v>
      </c>
      <c r="W146" s="7" t="s">
        <v>1321</v>
      </c>
      <c r="X146" s="7">
        <v>12</v>
      </c>
      <c r="Y146" s="7">
        <v>15</v>
      </c>
      <c r="Z146" s="10" t="s">
        <v>848</v>
      </c>
      <c r="AA146" s="7">
        <v>26500</v>
      </c>
      <c r="AB146" s="7">
        <v>23000</v>
      </c>
      <c r="AC146" s="7">
        <v>3</v>
      </c>
      <c r="AD146" s="7">
        <v>1</v>
      </c>
      <c r="AE146" s="7" t="s">
        <v>65</v>
      </c>
      <c r="AF146" s="7" t="s">
        <v>66</v>
      </c>
      <c r="AG146" s="7"/>
      <c r="AH146" s="7">
        <v>23500</v>
      </c>
      <c r="AI146" s="7">
        <v>21500</v>
      </c>
      <c r="AJ146" s="7" t="s">
        <v>1322</v>
      </c>
      <c r="AK146" s="7" t="s">
        <v>848</v>
      </c>
      <c r="AL146" s="7"/>
      <c r="AM146" s="7" t="s">
        <v>1300</v>
      </c>
      <c r="AN146" s="7" t="s">
        <v>1301</v>
      </c>
      <c r="AO146" s="7" t="s">
        <v>1302</v>
      </c>
      <c r="AP146" s="7" t="s">
        <v>1303</v>
      </c>
      <c r="AQ146" s="7" t="s">
        <v>74</v>
      </c>
    </row>
    <row r="147" spans="1:43" x14ac:dyDescent="0.25">
      <c r="A147" s="7" t="s">
        <v>58</v>
      </c>
      <c r="B147" s="7" t="s">
        <v>931</v>
      </c>
      <c r="C147" s="7" t="s">
        <v>932</v>
      </c>
      <c r="D147" s="7" t="s">
        <v>1320</v>
      </c>
      <c r="E147" s="7">
        <v>4119010900</v>
      </c>
      <c r="F147" s="7">
        <v>1404</v>
      </c>
      <c r="G147" s="7">
        <v>2</v>
      </c>
      <c r="H147" s="7">
        <v>1994.11</v>
      </c>
      <c r="I147" s="7">
        <v>1428</v>
      </c>
      <c r="J147" s="7">
        <v>18</v>
      </c>
      <c r="K147" s="7">
        <v>0.76</v>
      </c>
      <c r="L147" s="7">
        <v>56</v>
      </c>
      <c r="M147" s="7">
        <v>39</v>
      </c>
      <c r="N147" s="7">
        <v>104</v>
      </c>
      <c r="O147" s="7">
        <v>104.73</v>
      </c>
      <c r="P147" s="7">
        <v>31.68</v>
      </c>
      <c r="Q147" s="7">
        <v>84.87</v>
      </c>
      <c r="R147" s="7">
        <v>25.67</v>
      </c>
      <c r="S147" s="7">
        <v>1158</v>
      </c>
      <c r="T147" s="7">
        <v>41</v>
      </c>
      <c r="U147" s="7">
        <v>15</v>
      </c>
      <c r="V147" s="7">
        <v>34000</v>
      </c>
      <c r="W147" s="7" t="s">
        <v>1323</v>
      </c>
      <c r="X147" s="7">
        <v>8</v>
      </c>
      <c r="Y147" s="7">
        <v>20</v>
      </c>
      <c r="Z147" s="10" t="s">
        <v>835</v>
      </c>
      <c r="AA147" s="7">
        <v>40000</v>
      </c>
      <c r="AB147" s="7">
        <v>32000</v>
      </c>
      <c r="AC147" s="7">
        <v>3</v>
      </c>
      <c r="AD147" s="7">
        <v>2</v>
      </c>
      <c r="AE147" s="7" t="s">
        <v>112</v>
      </c>
      <c r="AF147" s="7" t="s">
        <v>120</v>
      </c>
      <c r="AG147" s="7" t="s">
        <v>69</v>
      </c>
      <c r="AH147" s="7">
        <v>32000</v>
      </c>
      <c r="AI147" s="7">
        <v>30000</v>
      </c>
      <c r="AJ147" s="7" t="s">
        <v>1324</v>
      </c>
      <c r="AK147" s="7" t="s">
        <v>856</v>
      </c>
      <c r="AL147" s="7" t="s">
        <v>67</v>
      </c>
      <c r="AM147" s="7" t="s">
        <v>1300</v>
      </c>
      <c r="AN147" s="7" t="s">
        <v>1301</v>
      </c>
      <c r="AO147" s="7" t="s">
        <v>1302</v>
      </c>
      <c r="AP147" s="7" t="s">
        <v>1303</v>
      </c>
      <c r="AQ147" s="7" t="s">
        <v>74</v>
      </c>
    </row>
    <row r="148" spans="1:43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1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8"/>
      <c r="AL148" s="7"/>
      <c r="AM148" s="7"/>
      <c r="AN148" s="7"/>
      <c r="AO148" s="7"/>
      <c r="AP148" s="7"/>
      <c r="AQ148" s="7"/>
    </row>
    <row r="149" spans="1:43" x14ac:dyDescent="0.25">
      <c r="A149" s="7" t="s">
        <v>58</v>
      </c>
      <c r="B149" s="7" t="s">
        <v>931</v>
      </c>
      <c r="C149" s="7" t="s">
        <v>932</v>
      </c>
      <c r="D149" s="7" t="s">
        <v>1325</v>
      </c>
      <c r="E149" s="7">
        <v>4119010900</v>
      </c>
      <c r="F149" s="7">
        <v>1405</v>
      </c>
      <c r="G149" s="7">
        <v>1</v>
      </c>
      <c r="H149" s="7">
        <v>1996.12</v>
      </c>
      <c r="I149" s="7">
        <v>500</v>
      </c>
      <c r="J149" s="7">
        <v>6</v>
      </c>
      <c r="K149" s="7">
        <v>0.67</v>
      </c>
      <c r="L149" s="7">
        <v>26</v>
      </c>
      <c r="M149" s="7">
        <v>19</v>
      </c>
      <c r="N149" s="7">
        <v>64</v>
      </c>
      <c r="O149" s="7">
        <v>64.22</v>
      </c>
      <c r="P149" s="7">
        <v>19.420000000000002</v>
      </c>
      <c r="Q149" s="7">
        <v>48.18</v>
      </c>
      <c r="R149" s="7">
        <v>14.57</v>
      </c>
      <c r="S149" s="7">
        <v>180</v>
      </c>
      <c r="T149" s="7">
        <v>13</v>
      </c>
      <c r="U149" s="7">
        <v>11</v>
      </c>
      <c r="V149" s="7">
        <v>21500</v>
      </c>
      <c r="W149" s="7" t="s">
        <v>1326</v>
      </c>
      <c r="X149" s="7">
        <v>4</v>
      </c>
      <c r="Y149" s="7">
        <v>15</v>
      </c>
      <c r="Z149" s="10" t="s">
        <v>831</v>
      </c>
      <c r="AA149" s="7">
        <v>24000</v>
      </c>
      <c r="AB149" s="7">
        <v>21500</v>
      </c>
      <c r="AC149" s="7">
        <v>3</v>
      </c>
      <c r="AD149" s="7">
        <v>1</v>
      </c>
      <c r="AE149" s="7" t="s">
        <v>65</v>
      </c>
      <c r="AF149" s="7" t="s">
        <v>120</v>
      </c>
      <c r="AG149" s="7"/>
      <c r="AH149" s="7">
        <v>21000</v>
      </c>
      <c r="AI149" s="7">
        <v>19000</v>
      </c>
      <c r="AJ149" s="7" t="s">
        <v>1327</v>
      </c>
      <c r="AK149" s="7" t="s">
        <v>852</v>
      </c>
      <c r="AL149" s="7" t="s">
        <v>69</v>
      </c>
      <c r="AM149" s="7" t="s">
        <v>1300</v>
      </c>
      <c r="AN149" s="7" t="s">
        <v>1301</v>
      </c>
      <c r="AO149" s="7" t="s">
        <v>1302</v>
      </c>
      <c r="AP149" s="7" t="s">
        <v>1303</v>
      </c>
      <c r="AQ149" s="7" t="s">
        <v>74</v>
      </c>
    </row>
    <row r="150" spans="1:43" x14ac:dyDescent="0.25">
      <c r="A150" s="7" t="s">
        <v>58</v>
      </c>
      <c r="B150" s="7" t="s">
        <v>931</v>
      </c>
      <c r="C150" s="7" t="s">
        <v>932</v>
      </c>
      <c r="D150" s="7" t="s">
        <v>1325</v>
      </c>
      <c r="E150" s="7">
        <v>4119010900</v>
      </c>
      <c r="F150" s="7">
        <v>1405</v>
      </c>
      <c r="G150" s="7">
        <v>2</v>
      </c>
      <c r="H150" s="7">
        <v>1996.12</v>
      </c>
      <c r="I150" s="7">
        <v>500</v>
      </c>
      <c r="J150" s="7">
        <v>6</v>
      </c>
      <c r="K150" s="7">
        <v>0.67</v>
      </c>
      <c r="L150" s="7">
        <v>26</v>
      </c>
      <c r="M150" s="7">
        <v>19</v>
      </c>
      <c r="N150" s="7">
        <v>79</v>
      </c>
      <c r="O150" s="7">
        <v>79.239999999999995</v>
      </c>
      <c r="P150" s="7">
        <v>23.97</v>
      </c>
      <c r="Q150" s="7">
        <v>59.1</v>
      </c>
      <c r="R150" s="7">
        <v>17.87</v>
      </c>
      <c r="S150" s="7">
        <v>228</v>
      </c>
      <c r="T150" s="7">
        <v>9</v>
      </c>
      <c r="U150" s="7">
        <v>3</v>
      </c>
      <c r="V150" s="7">
        <v>28500</v>
      </c>
      <c r="W150" s="7" t="s">
        <v>1328</v>
      </c>
      <c r="X150" s="7" t="s">
        <v>317</v>
      </c>
      <c r="Y150" s="7">
        <v>23</v>
      </c>
      <c r="Z150" s="10" t="s">
        <v>1329</v>
      </c>
      <c r="AA150" s="7">
        <v>31000</v>
      </c>
      <c r="AB150" s="7">
        <v>28500</v>
      </c>
      <c r="AC150" s="7">
        <v>3</v>
      </c>
      <c r="AD150" s="7">
        <v>1</v>
      </c>
      <c r="AE150" s="7" t="s">
        <v>112</v>
      </c>
      <c r="AF150" s="7" t="s">
        <v>66</v>
      </c>
      <c r="AG150" s="7"/>
      <c r="AH150" s="7">
        <v>26500</v>
      </c>
      <c r="AI150" s="7">
        <v>24000</v>
      </c>
      <c r="AJ150" s="7" t="s">
        <v>1330</v>
      </c>
      <c r="AK150" s="7" t="s">
        <v>1331</v>
      </c>
      <c r="AL150" s="7" t="s">
        <v>67</v>
      </c>
      <c r="AM150" s="7" t="s">
        <v>1126</v>
      </c>
      <c r="AN150" s="7" t="s">
        <v>1127</v>
      </c>
      <c r="AO150" s="7" t="s">
        <v>1128</v>
      </c>
      <c r="AP150" s="7" t="s">
        <v>1129</v>
      </c>
      <c r="AQ150" s="7" t="s">
        <v>74</v>
      </c>
    </row>
    <row r="151" spans="1:43" x14ac:dyDescent="0.25">
      <c r="A151" s="7" t="s">
        <v>58</v>
      </c>
      <c r="B151" s="7" t="s">
        <v>931</v>
      </c>
      <c r="C151" s="7" t="s">
        <v>932</v>
      </c>
      <c r="D151" s="7" t="s">
        <v>1325</v>
      </c>
      <c r="E151" s="7">
        <v>4119010900</v>
      </c>
      <c r="F151" s="7">
        <v>1405</v>
      </c>
      <c r="G151" s="7">
        <v>3</v>
      </c>
      <c r="H151" s="7">
        <v>1996.12</v>
      </c>
      <c r="I151" s="7">
        <v>500</v>
      </c>
      <c r="J151" s="7">
        <v>6</v>
      </c>
      <c r="K151" s="7">
        <v>0.67</v>
      </c>
      <c r="L151" s="7">
        <v>26</v>
      </c>
      <c r="M151" s="7">
        <v>19</v>
      </c>
      <c r="N151" s="7">
        <v>92</v>
      </c>
      <c r="O151" s="7">
        <v>92.92</v>
      </c>
      <c r="P151" s="7">
        <v>28.1</v>
      </c>
      <c r="Q151" s="7">
        <v>71.819999999999993</v>
      </c>
      <c r="R151" s="7">
        <v>21.72</v>
      </c>
      <c r="S151" s="7">
        <v>92</v>
      </c>
      <c r="T151" s="7">
        <v>4</v>
      </c>
      <c r="U151" s="7">
        <v>5</v>
      </c>
      <c r="V151" s="7">
        <v>32000</v>
      </c>
      <c r="W151" s="7" t="s">
        <v>1332</v>
      </c>
      <c r="X151" s="7">
        <v>17</v>
      </c>
      <c r="Y151" s="7">
        <v>23</v>
      </c>
      <c r="Z151" s="10" t="s">
        <v>1333</v>
      </c>
      <c r="AA151" s="7">
        <v>32500</v>
      </c>
      <c r="AB151" s="7">
        <v>32000</v>
      </c>
      <c r="AC151" s="7">
        <v>3</v>
      </c>
      <c r="AD151" s="7">
        <v>1</v>
      </c>
      <c r="AE151" s="7" t="s">
        <v>112</v>
      </c>
      <c r="AF151" s="7" t="s">
        <v>462</v>
      </c>
      <c r="AG151" s="7" t="s">
        <v>67</v>
      </c>
      <c r="AH151" s="7">
        <v>28500</v>
      </c>
      <c r="AI151" s="7">
        <v>27500</v>
      </c>
      <c r="AJ151" s="7" t="s">
        <v>1334</v>
      </c>
      <c r="AK151" s="7" t="s">
        <v>1335</v>
      </c>
      <c r="AL151" s="7" t="s">
        <v>67</v>
      </c>
      <c r="AM151" s="7" t="s">
        <v>1081</v>
      </c>
      <c r="AN151" s="7" t="s">
        <v>1082</v>
      </c>
      <c r="AO151" s="7" t="s">
        <v>1083</v>
      </c>
      <c r="AP151" s="7" t="s">
        <v>1084</v>
      </c>
      <c r="AQ151" s="7" t="s">
        <v>74</v>
      </c>
    </row>
    <row r="152" spans="1:43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 spans="1:43" x14ac:dyDescent="0.25">
      <c r="A153" s="7" t="s">
        <v>58</v>
      </c>
      <c r="B153" s="7" t="s">
        <v>931</v>
      </c>
      <c r="C153" s="7" t="s">
        <v>932</v>
      </c>
      <c r="D153" s="7" t="s">
        <v>1336</v>
      </c>
      <c r="E153" s="7">
        <v>4119010900</v>
      </c>
      <c r="F153" s="7">
        <v>3596</v>
      </c>
      <c r="G153" s="7">
        <v>1</v>
      </c>
      <c r="H153" s="7">
        <v>2002.07</v>
      </c>
      <c r="I153" s="7">
        <v>422</v>
      </c>
      <c r="J153" s="7">
        <v>5</v>
      </c>
      <c r="K153" s="7">
        <v>1.35</v>
      </c>
      <c r="L153" s="7">
        <v>2</v>
      </c>
      <c r="M153" s="7">
        <v>4</v>
      </c>
      <c r="N153" s="7">
        <v>116</v>
      </c>
      <c r="O153" s="7">
        <v>116.03</v>
      </c>
      <c r="P153" s="7">
        <v>35.090000000000003</v>
      </c>
      <c r="Q153" s="7">
        <v>84.87</v>
      </c>
      <c r="R153" s="7">
        <v>25.67</v>
      </c>
      <c r="S153" s="7">
        <v>422</v>
      </c>
      <c r="T153" s="7">
        <v>2</v>
      </c>
      <c r="U153" s="7">
        <v>4</v>
      </c>
      <c r="V153" s="7">
        <v>52000</v>
      </c>
      <c r="W153" s="7" t="s">
        <v>1337</v>
      </c>
      <c r="X153" s="7">
        <v>23</v>
      </c>
      <c r="Y153" s="7">
        <v>24</v>
      </c>
      <c r="Z153" s="10" t="s">
        <v>1338</v>
      </c>
      <c r="AA153" s="7">
        <v>54000</v>
      </c>
      <c r="AB153" s="7">
        <v>52000</v>
      </c>
      <c r="AC153" s="7">
        <v>3</v>
      </c>
      <c r="AD153" s="7">
        <v>2</v>
      </c>
      <c r="AE153" s="7" t="s">
        <v>112</v>
      </c>
      <c r="AF153" s="7" t="s">
        <v>216</v>
      </c>
      <c r="AG153" s="7" t="s">
        <v>67</v>
      </c>
      <c r="AH153" s="7">
        <v>43000</v>
      </c>
      <c r="AI153" s="7">
        <v>38500</v>
      </c>
      <c r="AJ153" s="7" t="s">
        <v>1339</v>
      </c>
      <c r="AK153" s="7" t="s">
        <v>885</v>
      </c>
      <c r="AL153" s="7"/>
      <c r="AM153" s="7" t="s">
        <v>1340</v>
      </c>
      <c r="AN153" s="7" t="s">
        <v>1341</v>
      </c>
      <c r="AO153" s="7" t="s">
        <v>1342</v>
      </c>
      <c r="AP153" s="7" t="s">
        <v>1343</v>
      </c>
      <c r="AQ153" s="7" t="s">
        <v>74</v>
      </c>
    </row>
    <row r="154" spans="1:43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1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 spans="1:43" x14ac:dyDescent="0.25">
      <c r="A155" s="7" t="s">
        <v>58</v>
      </c>
      <c r="B155" s="7" t="s">
        <v>931</v>
      </c>
      <c r="C155" s="7" t="s">
        <v>932</v>
      </c>
      <c r="D155" s="7" t="s">
        <v>1344</v>
      </c>
      <c r="E155" s="7">
        <v>4119010900</v>
      </c>
      <c r="F155" s="7">
        <v>3604</v>
      </c>
      <c r="G155" s="7">
        <v>1</v>
      </c>
      <c r="H155" s="7">
        <v>2002.05</v>
      </c>
      <c r="I155" s="7">
        <v>402</v>
      </c>
      <c r="J155" s="7">
        <v>8</v>
      </c>
      <c r="K155" s="7">
        <v>1.72</v>
      </c>
      <c r="L155" s="7">
        <v>9</v>
      </c>
      <c r="M155" s="7">
        <v>0</v>
      </c>
      <c r="N155" s="7">
        <v>143</v>
      </c>
      <c r="O155" s="7">
        <v>143.31</v>
      </c>
      <c r="P155" s="7">
        <v>43.35</v>
      </c>
      <c r="Q155" s="7">
        <v>112.15</v>
      </c>
      <c r="R155" s="7">
        <v>33.92</v>
      </c>
      <c r="S155" s="7">
        <v>209</v>
      </c>
      <c r="T155" s="7">
        <v>3</v>
      </c>
      <c r="U155" s="7">
        <v>0</v>
      </c>
      <c r="V155" s="7" t="s">
        <v>177</v>
      </c>
      <c r="W155" s="7" t="s">
        <v>177</v>
      </c>
      <c r="X155" s="7" t="s">
        <v>177</v>
      </c>
      <c r="Y155" s="7" t="s">
        <v>177</v>
      </c>
      <c r="Z155" s="10" t="s">
        <v>177</v>
      </c>
      <c r="AA155" s="7" t="s">
        <v>177</v>
      </c>
      <c r="AB155" s="7" t="s">
        <v>177</v>
      </c>
      <c r="AC155" s="7" t="s">
        <v>177</v>
      </c>
      <c r="AD155" s="7" t="s">
        <v>177</v>
      </c>
      <c r="AE155" s="7" t="s">
        <v>177</v>
      </c>
      <c r="AF155" s="7" t="s">
        <v>177</v>
      </c>
      <c r="AG155" s="7" t="s">
        <v>177</v>
      </c>
      <c r="AH155" s="7" t="s">
        <v>177</v>
      </c>
      <c r="AI155" s="7" t="s">
        <v>177</v>
      </c>
      <c r="AJ155" s="7" t="s">
        <v>177</v>
      </c>
      <c r="AK155" s="7" t="s">
        <v>177</v>
      </c>
      <c r="AL155" s="7" t="s">
        <v>177</v>
      </c>
      <c r="AM155" s="7" t="s">
        <v>177</v>
      </c>
      <c r="AN155" s="7" t="s">
        <v>177</v>
      </c>
      <c r="AO155" s="7" t="s">
        <v>177</v>
      </c>
      <c r="AP155" s="7" t="s">
        <v>177</v>
      </c>
      <c r="AQ155" s="7" t="s">
        <v>940</v>
      </c>
    </row>
    <row r="156" spans="1:43" x14ac:dyDescent="0.25">
      <c r="A156" s="7" t="s">
        <v>58</v>
      </c>
      <c r="B156" s="7" t="s">
        <v>931</v>
      </c>
      <c r="C156" s="7" t="s">
        <v>932</v>
      </c>
      <c r="D156" s="7" t="s">
        <v>1344</v>
      </c>
      <c r="E156" s="7">
        <v>4119010900</v>
      </c>
      <c r="F156" s="7">
        <v>3604</v>
      </c>
      <c r="G156" s="7">
        <v>2</v>
      </c>
      <c r="H156" s="7">
        <v>2002.05</v>
      </c>
      <c r="I156" s="7">
        <v>402</v>
      </c>
      <c r="J156" s="7">
        <v>8</v>
      </c>
      <c r="K156" s="7">
        <v>1.72</v>
      </c>
      <c r="L156" s="7">
        <v>9</v>
      </c>
      <c r="M156" s="7">
        <v>0</v>
      </c>
      <c r="N156" s="7">
        <v>161</v>
      </c>
      <c r="O156" s="7">
        <v>161.74</v>
      </c>
      <c r="P156" s="7">
        <v>48.92</v>
      </c>
      <c r="Q156" s="7">
        <v>127.73</v>
      </c>
      <c r="R156" s="7">
        <v>38.630000000000003</v>
      </c>
      <c r="S156" s="7">
        <v>193</v>
      </c>
      <c r="T156" s="7">
        <v>6</v>
      </c>
      <c r="U156" s="7">
        <v>0</v>
      </c>
      <c r="V156" s="7" t="s">
        <v>177</v>
      </c>
      <c r="W156" s="7" t="s">
        <v>177</v>
      </c>
      <c r="X156" s="7" t="s">
        <v>177</v>
      </c>
      <c r="Y156" s="7" t="s">
        <v>177</v>
      </c>
      <c r="Z156" s="10" t="s">
        <v>177</v>
      </c>
      <c r="AA156" s="7" t="s">
        <v>177</v>
      </c>
      <c r="AB156" s="7" t="s">
        <v>177</v>
      </c>
      <c r="AC156" s="7" t="s">
        <v>177</v>
      </c>
      <c r="AD156" s="7" t="s">
        <v>177</v>
      </c>
      <c r="AE156" s="7" t="s">
        <v>177</v>
      </c>
      <c r="AF156" s="7" t="s">
        <v>177</v>
      </c>
      <c r="AG156" s="7" t="s">
        <v>177</v>
      </c>
      <c r="AH156" s="7" t="s">
        <v>177</v>
      </c>
      <c r="AI156" s="7" t="s">
        <v>177</v>
      </c>
      <c r="AJ156" s="7" t="s">
        <v>177</v>
      </c>
      <c r="AK156" s="7" t="s">
        <v>177</v>
      </c>
      <c r="AL156" s="7" t="s">
        <v>177</v>
      </c>
      <c r="AM156" s="7" t="s">
        <v>177</v>
      </c>
      <c r="AN156" s="7" t="s">
        <v>177</v>
      </c>
      <c r="AO156" s="7" t="s">
        <v>177</v>
      </c>
      <c r="AP156" s="7" t="s">
        <v>177</v>
      </c>
      <c r="AQ156" s="7" t="s">
        <v>940</v>
      </c>
    </row>
    <row r="157" spans="1:43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1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 spans="1:43" x14ac:dyDescent="0.25">
      <c r="A158" s="7" t="s">
        <v>58</v>
      </c>
      <c r="B158" s="7" t="s">
        <v>931</v>
      </c>
      <c r="C158" s="7" t="s">
        <v>932</v>
      </c>
      <c r="D158" s="7" t="s">
        <v>1345</v>
      </c>
      <c r="E158" s="7">
        <v>4119010900</v>
      </c>
      <c r="F158" s="7">
        <v>10726</v>
      </c>
      <c r="G158" s="7">
        <v>2</v>
      </c>
      <c r="H158" s="7">
        <v>2002.09</v>
      </c>
      <c r="I158" s="7">
        <v>396</v>
      </c>
      <c r="J158" s="7">
        <v>7</v>
      </c>
      <c r="K158" s="7">
        <v>1.31</v>
      </c>
      <c r="L158" s="7">
        <v>0</v>
      </c>
      <c r="M158" s="7">
        <v>5</v>
      </c>
      <c r="N158" s="7" t="s">
        <v>985</v>
      </c>
      <c r="O158" s="7">
        <v>115.77</v>
      </c>
      <c r="P158" s="7">
        <v>35.020000000000003</v>
      </c>
      <c r="Q158" s="7">
        <v>84.96</v>
      </c>
      <c r="R158" s="7">
        <v>25.7</v>
      </c>
      <c r="S158" s="7">
        <v>86</v>
      </c>
      <c r="T158" s="7" t="s">
        <v>177</v>
      </c>
      <c r="U158" s="7" t="s">
        <v>177</v>
      </c>
      <c r="V158" s="7" t="s">
        <v>177</v>
      </c>
      <c r="W158" s="7" t="s">
        <v>177</v>
      </c>
      <c r="X158" s="7" t="s">
        <v>177</v>
      </c>
      <c r="Y158" s="7" t="s">
        <v>177</v>
      </c>
      <c r="Z158" s="10" t="s">
        <v>177</v>
      </c>
      <c r="AA158" s="7" t="s">
        <v>177</v>
      </c>
      <c r="AB158" s="7" t="s">
        <v>177</v>
      </c>
      <c r="AC158" s="7" t="s">
        <v>177</v>
      </c>
      <c r="AD158" s="7" t="s">
        <v>177</v>
      </c>
      <c r="AE158" s="7" t="s">
        <v>177</v>
      </c>
      <c r="AF158" s="7" t="s">
        <v>177</v>
      </c>
      <c r="AG158" s="7" t="s">
        <v>177</v>
      </c>
      <c r="AH158" s="7" t="s">
        <v>177</v>
      </c>
      <c r="AI158" s="7" t="s">
        <v>177</v>
      </c>
      <c r="AJ158" s="7" t="s">
        <v>177</v>
      </c>
      <c r="AK158" s="7" t="s">
        <v>177</v>
      </c>
      <c r="AL158" s="7" t="s">
        <v>177</v>
      </c>
      <c r="AM158" s="7" t="s">
        <v>177</v>
      </c>
      <c r="AN158" s="7" t="s">
        <v>177</v>
      </c>
      <c r="AO158" s="7" t="s">
        <v>177</v>
      </c>
      <c r="AP158" s="7" t="s">
        <v>177</v>
      </c>
      <c r="AQ158" s="7" t="s">
        <v>230</v>
      </c>
    </row>
    <row r="159" spans="1:43" x14ac:dyDescent="0.25">
      <c r="A159" s="7" t="s">
        <v>58</v>
      </c>
      <c r="B159" s="7" t="s">
        <v>931</v>
      </c>
      <c r="C159" s="7" t="s">
        <v>932</v>
      </c>
      <c r="D159" s="7" t="s">
        <v>1345</v>
      </c>
      <c r="E159" s="7">
        <v>4119010900</v>
      </c>
      <c r="F159" s="7">
        <v>10726</v>
      </c>
      <c r="G159" s="7">
        <v>1</v>
      </c>
      <c r="H159" s="7">
        <v>2002.09</v>
      </c>
      <c r="I159" s="7">
        <v>396</v>
      </c>
      <c r="J159" s="7">
        <v>7</v>
      </c>
      <c r="K159" s="7">
        <v>1.31</v>
      </c>
      <c r="L159" s="7">
        <v>0</v>
      </c>
      <c r="M159" s="7">
        <v>5</v>
      </c>
      <c r="N159" s="7" t="s">
        <v>1346</v>
      </c>
      <c r="O159" s="7">
        <v>116.01</v>
      </c>
      <c r="P159" s="7">
        <v>35.090000000000003</v>
      </c>
      <c r="Q159" s="7">
        <v>84</v>
      </c>
      <c r="R159" s="7">
        <v>25.41</v>
      </c>
      <c r="S159" s="7">
        <v>310</v>
      </c>
      <c r="T159" s="7">
        <v>0</v>
      </c>
      <c r="U159" s="7">
        <v>5</v>
      </c>
      <c r="V159" s="7" t="s">
        <v>177</v>
      </c>
      <c r="W159" s="7" t="s">
        <v>177</v>
      </c>
      <c r="X159" s="7" t="s">
        <v>177</v>
      </c>
      <c r="Y159" s="7" t="s">
        <v>177</v>
      </c>
      <c r="Z159" s="10" t="s">
        <v>177</v>
      </c>
      <c r="AA159" s="7" t="s">
        <v>177</v>
      </c>
      <c r="AB159" s="7" t="s">
        <v>177</v>
      </c>
      <c r="AC159" s="7" t="s">
        <v>177</v>
      </c>
      <c r="AD159" s="7" t="s">
        <v>177</v>
      </c>
      <c r="AE159" s="7" t="s">
        <v>177</v>
      </c>
      <c r="AF159" s="7" t="s">
        <v>177</v>
      </c>
      <c r="AG159" s="7" t="s">
        <v>177</v>
      </c>
      <c r="AH159" s="7">
        <v>38500</v>
      </c>
      <c r="AI159" s="7">
        <v>38000</v>
      </c>
      <c r="AJ159" s="7" t="s">
        <v>1347</v>
      </c>
      <c r="AK159" s="7" t="s">
        <v>1348</v>
      </c>
      <c r="AL159" s="7" t="s">
        <v>67</v>
      </c>
      <c r="AM159" s="7" t="s">
        <v>177</v>
      </c>
      <c r="AN159" s="7" t="s">
        <v>177</v>
      </c>
      <c r="AO159" s="7" t="s">
        <v>177</v>
      </c>
      <c r="AP159" s="7" t="s">
        <v>177</v>
      </c>
      <c r="AQ159" s="7" t="s">
        <v>248</v>
      </c>
    </row>
    <row r="160" spans="1:43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8"/>
      <c r="AL160" s="7"/>
      <c r="AM160" s="7"/>
      <c r="AN160" s="7"/>
      <c r="AO160" s="7"/>
      <c r="AP160" s="7"/>
      <c r="AQ160" s="7"/>
    </row>
    <row r="161" spans="1:43" x14ac:dyDescent="0.25">
      <c r="A161" s="7" t="s">
        <v>58</v>
      </c>
      <c r="B161" s="7" t="s">
        <v>931</v>
      </c>
      <c r="C161" s="7" t="s">
        <v>1349</v>
      </c>
      <c r="D161" s="7" t="s">
        <v>1350</v>
      </c>
      <c r="E161" s="7">
        <v>4119010800</v>
      </c>
      <c r="F161" s="7">
        <v>1407</v>
      </c>
      <c r="G161" s="7">
        <v>8</v>
      </c>
      <c r="H161" s="7">
        <v>1993.12</v>
      </c>
      <c r="I161" s="7">
        <v>712</v>
      </c>
      <c r="J161" s="7">
        <v>13</v>
      </c>
      <c r="K161" s="7">
        <v>1.57</v>
      </c>
      <c r="L161" s="7">
        <v>32</v>
      </c>
      <c r="M161" s="7">
        <v>10</v>
      </c>
      <c r="N161" s="7" t="s">
        <v>1351</v>
      </c>
      <c r="O161" s="7">
        <v>106.92</v>
      </c>
      <c r="P161" s="7">
        <v>32.340000000000003</v>
      </c>
      <c r="Q161" s="7">
        <v>90.25</v>
      </c>
      <c r="R161" s="7">
        <v>27.3</v>
      </c>
      <c r="S161" s="7">
        <v>1</v>
      </c>
      <c r="T161" s="7" t="s">
        <v>177</v>
      </c>
      <c r="U161" s="7" t="s">
        <v>177</v>
      </c>
      <c r="V161" s="7" t="s">
        <v>177</v>
      </c>
      <c r="W161" s="7" t="s">
        <v>177</v>
      </c>
      <c r="X161" s="7" t="s">
        <v>177</v>
      </c>
      <c r="Y161" s="7" t="s">
        <v>177</v>
      </c>
      <c r="Z161" s="10" t="s">
        <v>177</v>
      </c>
      <c r="AA161" s="7" t="s">
        <v>177</v>
      </c>
      <c r="AB161" s="7" t="s">
        <v>177</v>
      </c>
      <c r="AC161" s="7" t="s">
        <v>177</v>
      </c>
      <c r="AD161" s="7" t="s">
        <v>177</v>
      </c>
      <c r="AE161" s="7" t="s">
        <v>177</v>
      </c>
      <c r="AF161" s="7" t="s">
        <v>177</v>
      </c>
      <c r="AG161" s="7" t="s">
        <v>177</v>
      </c>
      <c r="AH161" s="7" t="s">
        <v>177</v>
      </c>
      <c r="AI161" s="7" t="s">
        <v>177</v>
      </c>
      <c r="AJ161" s="7" t="s">
        <v>177</v>
      </c>
      <c r="AK161" s="8" t="s">
        <v>177</v>
      </c>
      <c r="AL161" s="7" t="s">
        <v>177</v>
      </c>
      <c r="AM161" s="7" t="s">
        <v>177</v>
      </c>
      <c r="AN161" s="7" t="s">
        <v>177</v>
      </c>
      <c r="AO161" s="7" t="s">
        <v>177</v>
      </c>
      <c r="AP161" s="7" t="s">
        <v>177</v>
      </c>
      <c r="AQ161" s="7" t="s">
        <v>230</v>
      </c>
    </row>
    <row r="162" spans="1:43" x14ac:dyDescent="0.25">
      <c r="A162" s="7" t="s">
        <v>58</v>
      </c>
      <c r="B162" s="7" t="s">
        <v>931</v>
      </c>
      <c r="C162" s="7" t="s">
        <v>1349</v>
      </c>
      <c r="D162" s="7" t="s">
        <v>1350</v>
      </c>
      <c r="E162" s="7">
        <v>4119010800</v>
      </c>
      <c r="F162" s="7">
        <v>1407</v>
      </c>
      <c r="G162" s="7">
        <v>7</v>
      </c>
      <c r="H162" s="7">
        <v>1993.12</v>
      </c>
      <c r="I162" s="7">
        <v>712</v>
      </c>
      <c r="J162" s="7">
        <v>13</v>
      </c>
      <c r="K162" s="7">
        <v>1.57</v>
      </c>
      <c r="L162" s="7">
        <v>32</v>
      </c>
      <c r="M162" s="7">
        <v>10</v>
      </c>
      <c r="N162" s="7" t="s">
        <v>1352</v>
      </c>
      <c r="O162" s="7">
        <v>108.01</v>
      </c>
      <c r="P162" s="7">
        <v>32.67</v>
      </c>
      <c r="Q162" s="7">
        <v>91.17</v>
      </c>
      <c r="R162" s="7">
        <v>27.57</v>
      </c>
      <c r="S162" s="7">
        <v>3</v>
      </c>
      <c r="T162" s="7" t="s">
        <v>177</v>
      </c>
      <c r="U162" s="7" t="s">
        <v>177</v>
      </c>
      <c r="V162" s="7" t="s">
        <v>177</v>
      </c>
      <c r="W162" s="7" t="s">
        <v>177</v>
      </c>
      <c r="X162" s="7" t="s">
        <v>177</v>
      </c>
      <c r="Y162" s="7" t="s">
        <v>177</v>
      </c>
      <c r="Z162" s="10" t="s">
        <v>177</v>
      </c>
      <c r="AA162" s="7" t="s">
        <v>177</v>
      </c>
      <c r="AB162" s="7" t="s">
        <v>177</v>
      </c>
      <c r="AC162" s="7" t="s">
        <v>177</v>
      </c>
      <c r="AD162" s="7" t="s">
        <v>177</v>
      </c>
      <c r="AE162" s="7" t="s">
        <v>177</v>
      </c>
      <c r="AF162" s="7" t="s">
        <v>177</v>
      </c>
      <c r="AG162" s="7" t="s">
        <v>177</v>
      </c>
      <c r="AH162" s="7" t="s">
        <v>177</v>
      </c>
      <c r="AI162" s="7" t="s">
        <v>177</v>
      </c>
      <c r="AJ162" s="7" t="s">
        <v>177</v>
      </c>
      <c r="AK162" s="7" t="s">
        <v>177</v>
      </c>
      <c r="AL162" s="7" t="s">
        <v>177</v>
      </c>
      <c r="AM162" s="7" t="s">
        <v>177</v>
      </c>
      <c r="AN162" s="7" t="s">
        <v>177</v>
      </c>
      <c r="AO162" s="7" t="s">
        <v>177</v>
      </c>
      <c r="AP162" s="7" t="s">
        <v>177</v>
      </c>
      <c r="AQ162" s="7" t="s">
        <v>230</v>
      </c>
    </row>
    <row r="163" spans="1:43" x14ac:dyDescent="0.25">
      <c r="A163" s="7" t="s">
        <v>58</v>
      </c>
      <c r="B163" s="7" t="s">
        <v>931</v>
      </c>
      <c r="C163" s="7" t="s">
        <v>1349</v>
      </c>
      <c r="D163" s="7" t="s">
        <v>1350</v>
      </c>
      <c r="E163" s="7">
        <v>4119010800</v>
      </c>
      <c r="F163" s="7">
        <v>1407</v>
      </c>
      <c r="G163" s="7">
        <v>4</v>
      </c>
      <c r="H163" s="7">
        <v>1993.12</v>
      </c>
      <c r="I163" s="7">
        <v>712</v>
      </c>
      <c r="J163" s="7">
        <v>13</v>
      </c>
      <c r="K163" s="7">
        <v>1.57</v>
      </c>
      <c r="L163" s="7">
        <v>32</v>
      </c>
      <c r="M163" s="7">
        <v>10</v>
      </c>
      <c r="N163" s="7" t="s">
        <v>1353</v>
      </c>
      <c r="O163" s="7">
        <v>120.78</v>
      </c>
      <c r="P163" s="7">
        <v>36.53</v>
      </c>
      <c r="Q163" s="7">
        <v>101.95</v>
      </c>
      <c r="R163" s="7">
        <v>30.83</v>
      </c>
      <c r="S163" s="7">
        <v>112</v>
      </c>
      <c r="T163" s="7">
        <v>5</v>
      </c>
      <c r="U163" s="7">
        <v>2</v>
      </c>
      <c r="V163" s="7">
        <v>43000</v>
      </c>
      <c r="W163" s="7" t="s">
        <v>1354</v>
      </c>
      <c r="X163" s="7">
        <v>9</v>
      </c>
      <c r="Y163" s="7">
        <v>15</v>
      </c>
      <c r="Z163" s="10" t="s">
        <v>830</v>
      </c>
      <c r="AA163" s="7">
        <v>49000</v>
      </c>
      <c r="AB163" s="7">
        <v>41000</v>
      </c>
      <c r="AC163" s="7">
        <v>4</v>
      </c>
      <c r="AD163" s="7">
        <v>2</v>
      </c>
      <c r="AE163" s="7" t="s">
        <v>112</v>
      </c>
      <c r="AF163" s="7" t="s">
        <v>146</v>
      </c>
      <c r="AG163" s="7" t="s">
        <v>67</v>
      </c>
      <c r="AH163" s="7">
        <v>33500</v>
      </c>
      <c r="AI163" s="7">
        <v>33000</v>
      </c>
      <c r="AJ163" s="7" t="s">
        <v>1355</v>
      </c>
      <c r="AK163" s="7" t="s">
        <v>1356</v>
      </c>
      <c r="AL163" s="7" t="s">
        <v>67</v>
      </c>
      <c r="AM163" s="7" t="s">
        <v>1357</v>
      </c>
      <c r="AN163" s="7" t="s">
        <v>1358</v>
      </c>
      <c r="AO163" s="7" t="s">
        <v>1359</v>
      </c>
      <c r="AP163" s="7" t="s">
        <v>1360</v>
      </c>
      <c r="AQ163" s="7" t="s">
        <v>74</v>
      </c>
    </row>
    <row r="164" spans="1:43" x14ac:dyDescent="0.25">
      <c r="A164" s="7" t="s">
        <v>58</v>
      </c>
      <c r="B164" s="7" t="s">
        <v>931</v>
      </c>
      <c r="C164" s="7" t="s">
        <v>1349</v>
      </c>
      <c r="D164" s="7" t="s">
        <v>1350</v>
      </c>
      <c r="E164" s="7">
        <v>4119010800</v>
      </c>
      <c r="F164" s="7">
        <v>1407</v>
      </c>
      <c r="G164" s="7">
        <v>1</v>
      </c>
      <c r="H164" s="7">
        <v>1993.12</v>
      </c>
      <c r="I164" s="7">
        <v>712</v>
      </c>
      <c r="J164" s="7">
        <v>13</v>
      </c>
      <c r="K164" s="7">
        <v>1.57</v>
      </c>
      <c r="L164" s="7">
        <v>32</v>
      </c>
      <c r="M164" s="7">
        <v>10</v>
      </c>
      <c r="N164" s="7" t="s">
        <v>1361</v>
      </c>
      <c r="O164" s="7">
        <v>120.8</v>
      </c>
      <c r="P164" s="7">
        <v>36.54</v>
      </c>
      <c r="Q164" s="7">
        <v>101.97</v>
      </c>
      <c r="R164" s="7">
        <v>30.84</v>
      </c>
      <c r="S164" s="7">
        <v>116</v>
      </c>
      <c r="T164" s="7">
        <v>9</v>
      </c>
      <c r="U164" s="7">
        <v>1</v>
      </c>
      <c r="V164" s="7">
        <v>43000</v>
      </c>
      <c r="W164" s="7" t="s">
        <v>1362</v>
      </c>
      <c r="X164" s="7">
        <v>7</v>
      </c>
      <c r="Y164" s="7">
        <v>10</v>
      </c>
      <c r="Z164" s="10" t="s">
        <v>1363</v>
      </c>
      <c r="AA164" s="7">
        <v>43500</v>
      </c>
      <c r="AB164" s="7">
        <v>40000</v>
      </c>
      <c r="AC164" s="7">
        <v>4</v>
      </c>
      <c r="AD164" s="7">
        <v>2</v>
      </c>
      <c r="AE164" s="7" t="s">
        <v>112</v>
      </c>
      <c r="AF164" s="7" t="s">
        <v>120</v>
      </c>
      <c r="AG164" s="7" t="s">
        <v>67</v>
      </c>
      <c r="AH164" s="7">
        <v>35000</v>
      </c>
      <c r="AI164" s="7">
        <v>35000</v>
      </c>
      <c r="AJ164" s="7" t="s">
        <v>1364</v>
      </c>
      <c r="AK164" s="7" t="s">
        <v>1365</v>
      </c>
      <c r="AL164" s="7" t="s">
        <v>69</v>
      </c>
      <c r="AM164" s="7" t="s">
        <v>1366</v>
      </c>
      <c r="AN164" s="7" t="s">
        <v>1367</v>
      </c>
      <c r="AO164" s="7" t="s">
        <v>1368</v>
      </c>
      <c r="AP164" s="7" t="s">
        <v>1369</v>
      </c>
      <c r="AQ164" s="7" t="s">
        <v>74</v>
      </c>
    </row>
    <row r="165" spans="1:43" x14ac:dyDescent="0.25">
      <c r="A165" s="7" t="s">
        <v>58</v>
      </c>
      <c r="B165" s="7" t="s">
        <v>931</v>
      </c>
      <c r="C165" s="7" t="s">
        <v>1349</v>
      </c>
      <c r="D165" s="7" t="s">
        <v>1350</v>
      </c>
      <c r="E165" s="7">
        <v>4119010800</v>
      </c>
      <c r="F165" s="7">
        <v>1407</v>
      </c>
      <c r="G165" s="7">
        <v>9</v>
      </c>
      <c r="H165" s="7">
        <v>1993.12</v>
      </c>
      <c r="I165" s="7">
        <v>712</v>
      </c>
      <c r="J165" s="7">
        <v>13</v>
      </c>
      <c r="K165" s="7">
        <v>1.57</v>
      </c>
      <c r="L165" s="7">
        <v>32</v>
      </c>
      <c r="M165" s="7">
        <v>10</v>
      </c>
      <c r="N165" s="7" t="s">
        <v>1370</v>
      </c>
      <c r="O165" s="7">
        <v>143.47</v>
      </c>
      <c r="P165" s="7">
        <v>43.39</v>
      </c>
      <c r="Q165" s="7">
        <v>121.1</v>
      </c>
      <c r="R165" s="7">
        <v>36.630000000000003</v>
      </c>
      <c r="S165" s="7">
        <v>4</v>
      </c>
      <c r="T165" s="7" t="s">
        <v>177</v>
      </c>
      <c r="U165" s="7" t="s">
        <v>177</v>
      </c>
      <c r="V165" s="7" t="s">
        <v>177</v>
      </c>
      <c r="W165" s="7" t="s">
        <v>177</v>
      </c>
      <c r="X165" s="7" t="s">
        <v>177</v>
      </c>
      <c r="Y165" s="7" t="s">
        <v>177</v>
      </c>
      <c r="Z165" s="10" t="s">
        <v>177</v>
      </c>
      <c r="AA165" s="7" t="s">
        <v>177</v>
      </c>
      <c r="AB165" s="7" t="s">
        <v>177</v>
      </c>
      <c r="AC165" s="7" t="s">
        <v>177</v>
      </c>
      <c r="AD165" s="7" t="s">
        <v>177</v>
      </c>
      <c r="AE165" s="7" t="s">
        <v>177</v>
      </c>
      <c r="AF165" s="7" t="s">
        <v>177</v>
      </c>
      <c r="AG165" s="7" t="s">
        <v>177</v>
      </c>
      <c r="AH165" s="7" t="s">
        <v>177</v>
      </c>
      <c r="AI165" s="7" t="s">
        <v>177</v>
      </c>
      <c r="AJ165" s="7" t="s">
        <v>177</v>
      </c>
      <c r="AK165" s="8" t="s">
        <v>177</v>
      </c>
      <c r="AL165" s="7" t="s">
        <v>177</v>
      </c>
      <c r="AM165" s="7" t="s">
        <v>177</v>
      </c>
      <c r="AN165" s="7" t="s">
        <v>177</v>
      </c>
      <c r="AO165" s="7" t="s">
        <v>177</v>
      </c>
      <c r="AP165" s="7" t="s">
        <v>177</v>
      </c>
      <c r="AQ165" s="7" t="s">
        <v>230</v>
      </c>
    </row>
    <row r="166" spans="1:43" x14ac:dyDescent="0.25">
      <c r="A166" s="7" t="s">
        <v>58</v>
      </c>
      <c r="B166" s="7" t="s">
        <v>931</v>
      </c>
      <c r="C166" s="7" t="s">
        <v>1349</v>
      </c>
      <c r="D166" s="7" t="s">
        <v>1350</v>
      </c>
      <c r="E166" s="7">
        <v>4119010800</v>
      </c>
      <c r="F166" s="7">
        <v>1407</v>
      </c>
      <c r="G166" s="7">
        <v>2</v>
      </c>
      <c r="H166" s="7">
        <v>1993.12</v>
      </c>
      <c r="I166" s="7">
        <v>712</v>
      </c>
      <c r="J166" s="7">
        <v>13</v>
      </c>
      <c r="K166" s="7">
        <v>1.57</v>
      </c>
      <c r="L166" s="7">
        <v>32</v>
      </c>
      <c r="M166" s="7">
        <v>10</v>
      </c>
      <c r="N166" s="7" t="s">
        <v>1371</v>
      </c>
      <c r="O166" s="7">
        <v>159.49</v>
      </c>
      <c r="P166" s="7">
        <v>48.24</v>
      </c>
      <c r="Q166" s="7">
        <v>134.63</v>
      </c>
      <c r="R166" s="7">
        <v>40.72</v>
      </c>
      <c r="S166" s="7">
        <v>148</v>
      </c>
      <c r="T166" s="7">
        <v>5</v>
      </c>
      <c r="U166" s="7">
        <v>1</v>
      </c>
      <c r="V166" s="7">
        <v>50000</v>
      </c>
      <c r="W166" s="7" t="s">
        <v>1372</v>
      </c>
      <c r="X166" s="7">
        <v>8</v>
      </c>
      <c r="Y166" s="7">
        <v>16</v>
      </c>
      <c r="Z166" s="10" t="s">
        <v>1105</v>
      </c>
      <c r="AA166" s="7">
        <v>55000</v>
      </c>
      <c r="AB166" s="7">
        <v>42000</v>
      </c>
      <c r="AC166" s="7">
        <v>4</v>
      </c>
      <c r="AD166" s="7">
        <v>2</v>
      </c>
      <c r="AE166" s="7" t="s">
        <v>112</v>
      </c>
      <c r="AF166" s="7" t="s">
        <v>146</v>
      </c>
      <c r="AG166" s="7" t="s">
        <v>67</v>
      </c>
      <c r="AH166" s="7">
        <v>37000</v>
      </c>
      <c r="AI166" s="7">
        <v>37000</v>
      </c>
      <c r="AJ166" s="7" t="s">
        <v>1373</v>
      </c>
      <c r="AK166" s="8" t="s">
        <v>1374</v>
      </c>
      <c r="AL166" s="7" t="s">
        <v>67</v>
      </c>
      <c r="AM166" s="7" t="s">
        <v>1375</v>
      </c>
      <c r="AN166" s="7" t="s">
        <v>1376</v>
      </c>
      <c r="AO166" s="7" t="s">
        <v>1377</v>
      </c>
      <c r="AP166" s="7" t="s">
        <v>1378</v>
      </c>
      <c r="AQ166" s="7" t="s">
        <v>74</v>
      </c>
    </row>
    <row r="167" spans="1:43" x14ac:dyDescent="0.25">
      <c r="A167" s="7" t="s">
        <v>58</v>
      </c>
      <c r="B167" s="7" t="s">
        <v>931</v>
      </c>
      <c r="C167" s="7" t="s">
        <v>1349</v>
      </c>
      <c r="D167" s="7" t="s">
        <v>1350</v>
      </c>
      <c r="E167" s="7">
        <v>4119010800</v>
      </c>
      <c r="F167" s="7">
        <v>1407</v>
      </c>
      <c r="G167" s="7">
        <v>5</v>
      </c>
      <c r="H167" s="7">
        <v>1993.12</v>
      </c>
      <c r="I167" s="7">
        <v>712</v>
      </c>
      <c r="J167" s="7">
        <v>13</v>
      </c>
      <c r="K167" s="7">
        <v>1.57</v>
      </c>
      <c r="L167" s="7">
        <v>32</v>
      </c>
      <c r="M167" s="7">
        <v>10</v>
      </c>
      <c r="N167" s="7" t="s">
        <v>1379</v>
      </c>
      <c r="O167" s="7">
        <v>159.88999999999999</v>
      </c>
      <c r="P167" s="7">
        <v>48.36</v>
      </c>
      <c r="Q167" s="7">
        <v>134.96</v>
      </c>
      <c r="R167" s="7">
        <v>40.82</v>
      </c>
      <c r="S167" s="7">
        <v>144</v>
      </c>
      <c r="T167" s="7">
        <v>6</v>
      </c>
      <c r="U167" s="7">
        <v>2</v>
      </c>
      <c r="V167" s="7">
        <v>48500</v>
      </c>
      <c r="W167" s="7" t="s">
        <v>1380</v>
      </c>
      <c r="X167" s="7">
        <v>12</v>
      </c>
      <c r="Y167" s="7">
        <v>16</v>
      </c>
      <c r="Z167" s="10" t="s">
        <v>1381</v>
      </c>
      <c r="AA167" s="7">
        <v>53000</v>
      </c>
      <c r="AB167" s="7">
        <v>46000</v>
      </c>
      <c r="AC167" s="7">
        <v>4</v>
      </c>
      <c r="AD167" s="7">
        <v>2</v>
      </c>
      <c r="AE167" s="7" t="s">
        <v>112</v>
      </c>
      <c r="AF167" s="7" t="s">
        <v>120</v>
      </c>
      <c r="AG167" s="7" t="s">
        <v>67</v>
      </c>
      <c r="AH167" s="7">
        <v>37000</v>
      </c>
      <c r="AI167" s="7">
        <v>37000</v>
      </c>
      <c r="AJ167" s="7" t="s">
        <v>1382</v>
      </c>
      <c r="AK167" s="7" t="s">
        <v>1383</v>
      </c>
      <c r="AL167" s="7" t="s">
        <v>67</v>
      </c>
      <c r="AM167" s="7" t="s">
        <v>1366</v>
      </c>
      <c r="AN167" s="7" t="s">
        <v>1367</v>
      </c>
      <c r="AO167" s="7" t="s">
        <v>1368</v>
      </c>
      <c r="AP167" s="7" t="s">
        <v>1369</v>
      </c>
      <c r="AQ167" s="7" t="s">
        <v>74</v>
      </c>
    </row>
    <row r="168" spans="1:43" x14ac:dyDescent="0.25">
      <c r="A168" s="7" t="s">
        <v>58</v>
      </c>
      <c r="B168" s="7" t="s">
        <v>931</v>
      </c>
      <c r="C168" s="7" t="s">
        <v>1349</v>
      </c>
      <c r="D168" s="7" t="s">
        <v>1350</v>
      </c>
      <c r="E168" s="7">
        <v>4119010800</v>
      </c>
      <c r="F168" s="7">
        <v>1407</v>
      </c>
      <c r="G168" s="7">
        <v>10</v>
      </c>
      <c r="H168" s="7">
        <v>1993.12</v>
      </c>
      <c r="I168" s="7">
        <v>712</v>
      </c>
      <c r="J168" s="7">
        <v>13</v>
      </c>
      <c r="K168" s="7">
        <v>1.57</v>
      </c>
      <c r="L168" s="7">
        <v>32</v>
      </c>
      <c r="M168" s="7">
        <v>10</v>
      </c>
      <c r="N168" s="7" t="s">
        <v>1384</v>
      </c>
      <c r="O168" s="7">
        <v>174.6</v>
      </c>
      <c r="P168" s="7">
        <v>52.81</v>
      </c>
      <c r="Q168" s="7">
        <v>147.38</v>
      </c>
      <c r="R168" s="7">
        <v>44.58</v>
      </c>
      <c r="S168" s="7">
        <v>2</v>
      </c>
      <c r="T168" s="7" t="s">
        <v>177</v>
      </c>
      <c r="U168" s="7" t="s">
        <v>177</v>
      </c>
      <c r="V168" s="7" t="s">
        <v>177</v>
      </c>
      <c r="W168" s="7" t="s">
        <v>177</v>
      </c>
      <c r="X168" s="7" t="s">
        <v>177</v>
      </c>
      <c r="Y168" s="7" t="s">
        <v>177</v>
      </c>
      <c r="Z168" s="10" t="s">
        <v>177</v>
      </c>
      <c r="AA168" s="7" t="s">
        <v>177</v>
      </c>
      <c r="AB168" s="7" t="s">
        <v>177</v>
      </c>
      <c r="AC168" s="7" t="s">
        <v>177</v>
      </c>
      <c r="AD168" s="7" t="s">
        <v>177</v>
      </c>
      <c r="AE168" s="7" t="s">
        <v>177</v>
      </c>
      <c r="AF168" s="7" t="s">
        <v>177</v>
      </c>
      <c r="AG168" s="7" t="s">
        <v>177</v>
      </c>
      <c r="AH168" s="7" t="s">
        <v>177</v>
      </c>
      <c r="AI168" s="7" t="s">
        <v>177</v>
      </c>
      <c r="AJ168" s="7" t="s">
        <v>177</v>
      </c>
      <c r="AK168" s="7" t="s">
        <v>177</v>
      </c>
      <c r="AL168" s="7" t="s">
        <v>177</v>
      </c>
      <c r="AM168" s="7" t="s">
        <v>177</v>
      </c>
      <c r="AN168" s="7" t="s">
        <v>177</v>
      </c>
      <c r="AO168" s="7" t="s">
        <v>177</v>
      </c>
      <c r="AP168" s="7" t="s">
        <v>177</v>
      </c>
      <c r="AQ168" s="7" t="s">
        <v>230</v>
      </c>
    </row>
    <row r="169" spans="1:43" x14ac:dyDescent="0.25">
      <c r="A169" s="7" t="s">
        <v>58</v>
      </c>
      <c r="B169" s="7" t="s">
        <v>931</v>
      </c>
      <c r="C169" s="7" t="s">
        <v>1349</v>
      </c>
      <c r="D169" s="7" t="s">
        <v>1350</v>
      </c>
      <c r="E169" s="7">
        <v>4119010800</v>
      </c>
      <c r="F169" s="7">
        <v>1407</v>
      </c>
      <c r="G169" s="7">
        <v>3</v>
      </c>
      <c r="H169" s="7">
        <v>1993.12</v>
      </c>
      <c r="I169" s="7">
        <v>712</v>
      </c>
      <c r="J169" s="7">
        <v>13</v>
      </c>
      <c r="K169" s="7">
        <v>1.57</v>
      </c>
      <c r="L169" s="7">
        <v>32</v>
      </c>
      <c r="M169" s="7">
        <v>10</v>
      </c>
      <c r="N169" s="7" t="s">
        <v>1385</v>
      </c>
      <c r="O169" s="7">
        <v>195.36</v>
      </c>
      <c r="P169" s="7">
        <v>59.09</v>
      </c>
      <c r="Q169" s="7">
        <v>164.9</v>
      </c>
      <c r="R169" s="7">
        <v>49.88</v>
      </c>
      <c r="S169" s="7">
        <v>92</v>
      </c>
      <c r="T169" s="7">
        <v>2</v>
      </c>
      <c r="U169" s="7">
        <v>2</v>
      </c>
      <c r="V169" s="7">
        <v>54500</v>
      </c>
      <c r="W169" s="7" t="s">
        <v>1386</v>
      </c>
      <c r="X169" s="7">
        <v>13</v>
      </c>
      <c r="Y169" s="7">
        <v>25</v>
      </c>
      <c r="Z169" s="10" t="s">
        <v>876</v>
      </c>
      <c r="AA169" s="7">
        <v>55000</v>
      </c>
      <c r="AB169" s="7">
        <v>54500</v>
      </c>
      <c r="AC169" s="7">
        <v>5</v>
      </c>
      <c r="AD169" s="7">
        <v>2</v>
      </c>
      <c r="AE169" s="7" t="s">
        <v>112</v>
      </c>
      <c r="AF169" s="7" t="s">
        <v>66</v>
      </c>
      <c r="AG169" s="7" t="s">
        <v>67</v>
      </c>
      <c r="AH169" s="7">
        <v>40000</v>
      </c>
      <c r="AI169" s="7">
        <v>40000</v>
      </c>
      <c r="AJ169" s="7" t="s">
        <v>1387</v>
      </c>
      <c r="AK169" s="8" t="s">
        <v>876</v>
      </c>
      <c r="AL169" s="7" t="s">
        <v>67</v>
      </c>
      <c r="AM169" s="7" t="s">
        <v>1388</v>
      </c>
      <c r="AN169" s="7" t="s">
        <v>1389</v>
      </c>
      <c r="AO169" s="7" t="s">
        <v>1390</v>
      </c>
      <c r="AP169" s="7" t="s">
        <v>1391</v>
      </c>
      <c r="AQ169" s="7" t="s">
        <v>74</v>
      </c>
    </row>
    <row r="170" spans="1:43" x14ac:dyDescent="0.25">
      <c r="A170" s="7" t="s">
        <v>58</v>
      </c>
      <c r="B170" s="7" t="s">
        <v>931</v>
      </c>
      <c r="C170" s="7" t="s">
        <v>1349</v>
      </c>
      <c r="D170" s="7" t="s">
        <v>1350</v>
      </c>
      <c r="E170" s="7">
        <v>4119010800</v>
      </c>
      <c r="F170" s="7">
        <v>1407</v>
      </c>
      <c r="G170" s="7">
        <v>6</v>
      </c>
      <c r="H170" s="7">
        <v>1993.12</v>
      </c>
      <c r="I170" s="7">
        <v>712</v>
      </c>
      <c r="J170" s="7">
        <v>13</v>
      </c>
      <c r="K170" s="7">
        <v>1.57</v>
      </c>
      <c r="L170" s="7">
        <v>32</v>
      </c>
      <c r="M170" s="7">
        <v>10</v>
      </c>
      <c r="N170" s="7" t="s">
        <v>1392</v>
      </c>
      <c r="O170" s="7">
        <v>195.5</v>
      </c>
      <c r="P170" s="7">
        <v>59.13</v>
      </c>
      <c r="Q170" s="7">
        <v>165.02</v>
      </c>
      <c r="R170" s="7">
        <v>49.91</v>
      </c>
      <c r="S170" s="7">
        <v>90</v>
      </c>
      <c r="T170" s="7">
        <v>5</v>
      </c>
      <c r="U170" s="7">
        <v>2</v>
      </c>
      <c r="V170" s="7">
        <v>53000</v>
      </c>
      <c r="W170" s="7" t="s">
        <v>1393</v>
      </c>
      <c r="X170" s="7">
        <v>5</v>
      </c>
      <c r="Y170" s="7">
        <v>21</v>
      </c>
      <c r="Z170" s="10" t="s">
        <v>1394</v>
      </c>
      <c r="AA170" s="7">
        <v>60000</v>
      </c>
      <c r="AB170" s="7">
        <v>50000</v>
      </c>
      <c r="AC170" s="7">
        <v>5</v>
      </c>
      <c r="AD170" s="7">
        <v>2</v>
      </c>
      <c r="AE170" s="7" t="s">
        <v>112</v>
      </c>
      <c r="AF170" s="7" t="s">
        <v>146</v>
      </c>
      <c r="AG170" s="7" t="s">
        <v>67</v>
      </c>
      <c r="AH170" s="7">
        <v>37000</v>
      </c>
      <c r="AI170" s="7">
        <v>35000</v>
      </c>
      <c r="AJ170" s="7" t="s">
        <v>1395</v>
      </c>
      <c r="AK170" s="8" t="s">
        <v>843</v>
      </c>
      <c r="AL170" s="7" t="s">
        <v>67</v>
      </c>
      <c r="AM170" s="7" t="s">
        <v>1396</v>
      </c>
      <c r="AN170" s="7" t="s">
        <v>1397</v>
      </c>
      <c r="AO170" s="7" t="s">
        <v>1398</v>
      </c>
      <c r="AP170" s="7" t="s">
        <v>1399</v>
      </c>
      <c r="AQ170" s="7" t="s">
        <v>74</v>
      </c>
    </row>
    <row r="171" spans="1:43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1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8"/>
      <c r="AL171" s="7"/>
      <c r="AM171" s="7"/>
      <c r="AN171" s="7"/>
      <c r="AO171" s="7"/>
      <c r="AP171" s="7"/>
      <c r="AQ171" s="7"/>
    </row>
    <row r="172" spans="1:43" x14ac:dyDescent="0.25">
      <c r="A172" s="7" t="s">
        <v>58</v>
      </c>
      <c r="B172" s="7" t="s">
        <v>931</v>
      </c>
      <c r="C172" s="7" t="s">
        <v>1349</v>
      </c>
      <c r="D172" s="7" t="s">
        <v>1400</v>
      </c>
      <c r="E172" s="7">
        <v>4119010800</v>
      </c>
      <c r="F172" s="7">
        <v>1408</v>
      </c>
      <c r="G172" s="7">
        <v>1</v>
      </c>
      <c r="H172" s="7">
        <v>1993.02</v>
      </c>
      <c r="I172" s="7">
        <v>592</v>
      </c>
      <c r="J172" s="7">
        <v>12</v>
      </c>
      <c r="K172" s="7">
        <v>1.27</v>
      </c>
      <c r="L172" s="7">
        <v>33</v>
      </c>
      <c r="M172" s="7">
        <v>7</v>
      </c>
      <c r="N172" s="7">
        <v>122</v>
      </c>
      <c r="O172" s="7">
        <v>122.06</v>
      </c>
      <c r="P172" s="7">
        <v>36.92</v>
      </c>
      <c r="Q172" s="7">
        <v>101.52</v>
      </c>
      <c r="R172" s="7">
        <v>30.7</v>
      </c>
      <c r="S172" s="7">
        <v>60</v>
      </c>
      <c r="T172" s="7">
        <v>4</v>
      </c>
      <c r="U172" s="7">
        <v>1</v>
      </c>
      <c r="V172" s="7">
        <v>45000</v>
      </c>
      <c r="W172" s="7" t="s">
        <v>1401</v>
      </c>
      <c r="X172" s="7">
        <v>10</v>
      </c>
      <c r="Y172" s="7">
        <v>16</v>
      </c>
      <c r="Z172" s="10" t="s">
        <v>1101</v>
      </c>
      <c r="AA172" s="7">
        <v>45000</v>
      </c>
      <c r="AB172" s="7">
        <v>45000</v>
      </c>
      <c r="AC172" s="7">
        <v>4</v>
      </c>
      <c r="AD172" s="7">
        <v>2</v>
      </c>
      <c r="AE172" s="7" t="s">
        <v>112</v>
      </c>
      <c r="AF172" s="7" t="s">
        <v>120</v>
      </c>
      <c r="AG172" s="7" t="s">
        <v>69</v>
      </c>
      <c r="AH172" s="7">
        <v>33000</v>
      </c>
      <c r="AI172" s="7">
        <v>33000</v>
      </c>
      <c r="AJ172" s="7" t="s">
        <v>1402</v>
      </c>
      <c r="AK172" s="7" t="s">
        <v>1201</v>
      </c>
      <c r="AL172" s="7" t="s">
        <v>67</v>
      </c>
      <c r="AM172" s="7" t="s">
        <v>202</v>
      </c>
      <c r="AN172" s="7" t="s">
        <v>1403</v>
      </c>
      <c r="AO172" s="7" t="s">
        <v>1404</v>
      </c>
      <c r="AP172" s="7" t="s">
        <v>1405</v>
      </c>
      <c r="AQ172" s="7" t="s">
        <v>74</v>
      </c>
    </row>
    <row r="173" spans="1:43" x14ac:dyDescent="0.25">
      <c r="A173" s="7" t="s">
        <v>58</v>
      </c>
      <c r="B173" s="7" t="s">
        <v>931</v>
      </c>
      <c r="C173" s="7" t="s">
        <v>1349</v>
      </c>
      <c r="D173" s="7" t="s">
        <v>1400</v>
      </c>
      <c r="E173" s="7">
        <v>4119010800</v>
      </c>
      <c r="F173" s="7">
        <v>1408</v>
      </c>
      <c r="G173" s="7">
        <v>4</v>
      </c>
      <c r="H173" s="7">
        <v>1993.02</v>
      </c>
      <c r="I173" s="7">
        <v>592</v>
      </c>
      <c r="J173" s="7">
        <v>12</v>
      </c>
      <c r="K173" s="7">
        <v>1.27</v>
      </c>
      <c r="L173" s="7">
        <v>33</v>
      </c>
      <c r="M173" s="7">
        <v>7</v>
      </c>
      <c r="N173" s="7">
        <v>124</v>
      </c>
      <c r="O173" s="7">
        <v>124.6</v>
      </c>
      <c r="P173" s="7">
        <v>37.69</v>
      </c>
      <c r="Q173" s="7">
        <v>101.7</v>
      </c>
      <c r="R173" s="7">
        <v>30.76</v>
      </c>
      <c r="S173" s="7">
        <v>64</v>
      </c>
      <c r="T173" s="7">
        <v>3</v>
      </c>
      <c r="U173" s="7">
        <v>1</v>
      </c>
      <c r="V173" s="7">
        <v>45000</v>
      </c>
      <c r="W173" s="7" t="s">
        <v>1406</v>
      </c>
      <c r="X173" s="7">
        <v>10</v>
      </c>
      <c r="Y173" s="7">
        <v>16</v>
      </c>
      <c r="Z173" s="10" t="s">
        <v>1101</v>
      </c>
      <c r="AA173" s="7">
        <v>45000</v>
      </c>
      <c r="AB173" s="7">
        <v>45000</v>
      </c>
      <c r="AC173" s="7">
        <v>3</v>
      </c>
      <c r="AD173" s="7">
        <v>2</v>
      </c>
      <c r="AE173" s="7" t="s">
        <v>112</v>
      </c>
      <c r="AF173" s="7" t="s">
        <v>66</v>
      </c>
      <c r="AG173" s="7"/>
      <c r="AH173" s="7">
        <v>33000</v>
      </c>
      <c r="AI173" s="7">
        <v>33000</v>
      </c>
      <c r="AJ173" s="7" t="s">
        <v>1402</v>
      </c>
      <c r="AK173" s="7" t="s">
        <v>1201</v>
      </c>
      <c r="AL173" s="7" t="s">
        <v>67</v>
      </c>
      <c r="AM173" s="7" t="s">
        <v>946</v>
      </c>
      <c r="AN173" s="7" t="s">
        <v>947</v>
      </c>
      <c r="AO173" s="7" t="s">
        <v>948</v>
      </c>
      <c r="AP173" s="7" t="s">
        <v>949</v>
      </c>
      <c r="AQ173" s="7" t="s">
        <v>74</v>
      </c>
    </row>
    <row r="174" spans="1:43" x14ac:dyDescent="0.25">
      <c r="A174" s="7" t="s">
        <v>58</v>
      </c>
      <c r="B174" s="7" t="s">
        <v>931</v>
      </c>
      <c r="C174" s="7" t="s">
        <v>1349</v>
      </c>
      <c r="D174" s="7" t="s">
        <v>1400</v>
      </c>
      <c r="E174" s="7">
        <v>4119010800</v>
      </c>
      <c r="F174" s="7">
        <v>1408</v>
      </c>
      <c r="G174" s="7">
        <v>7</v>
      </c>
      <c r="H174" s="7">
        <v>1993.02</v>
      </c>
      <c r="I174" s="7">
        <v>592</v>
      </c>
      <c r="J174" s="7">
        <v>12</v>
      </c>
      <c r="K174" s="7">
        <v>1.27</v>
      </c>
      <c r="L174" s="7">
        <v>33</v>
      </c>
      <c r="M174" s="7">
        <v>7</v>
      </c>
      <c r="N174" s="7">
        <v>152</v>
      </c>
      <c r="O174" s="7">
        <v>152.07</v>
      </c>
      <c r="P174" s="7">
        <v>46</v>
      </c>
      <c r="Q174" s="7">
        <v>128.94</v>
      </c>
      <c r="R174" s="7">
        <v>39</v>
      </c>
      <c r="S174" s="7">
        <v>96</v>
      </c>
      <c r="T174" s="7">
        <v>7</v>
      </c>
      <c r="U174" s="7">
        <v>2</v>
      </c>
      <c r="V174" s="7">
        <v>48000</v>
      </c>
      <c r="W174" s="7" t="s">
        <v>1407</v>
      </c>
      <c r="X174" s="7">
        <v>12</v>
      </c>
      <c r="Y174" s="7">
        <v>25</v>
      </c>
      <c r="Z174" s="10" t="s">
        <v>850</v>
      </c>
      <c r="AA174" s="7">
        <v>53000</v>
      </c>
      <c r="AB174" s="7">
        <v>48000</v>
      </c>
      <c r="AC174" s="7">
        <v>4</v>
      </c>
      <c r="AD174" s="7">
        <v>2</v>
      </c>
      <c r="AE174" s="7" t="s">
        <v>112</v>
      </c>
      <c r="AF174" s="7" t="s">
        <v>66</v>
      </c>
      <c r="AG174" s="7" t="s">
        <v>69</v>
      </c>
      <c r="AH174" s="7">
        <v>38000</v>
      </c>
      <c r="AI174" s="7">
        <v>37000</v>
      </c>
      <c r="AJ174" s="7" t="s">
        <v>1408</v>
      </c>
      <c r="AK174" s="7" t="s">
        <v>840</v>
      </c>
      <c r="AL174" s="7" t="s">
        <v>69</v>
      </c>
      <c r="AM174" s="7" t="s">
        <v>1396</v>
      </c>
      <c r="AN174" s="7" t="s">
        <v>1397</v>
      </c>
      <c r="AO174" s="7" t="s">
        <v>1398</v>
      </c>
      <c r="AP174" s="7" t="s">
        <v>1399</v>
      </c>
      <c r="AQ174" s="7" t="s">
        <v>74</v>
      </c>
    </row>
    <row r="175" spans="1:43" x14ac:dyDescent="0.25">
      <c r="A175" s="7" t="s">
        <v>58</v>
      </c>
      <c r="B175" s="7" t="s">
        <v>931</v>
      </c>
      <c r="C175" s="7" t="s">
        <v>1349</v>
      </c>
      <c r="D175" s="7" t="s">
        <v>1400</v>
      </c>
      <c r="E175" s="7">
        <v>4119010800</v>
      </c>
      <c r="F175" s="7">
        <v>1408</v>
      </c>
      <c r="G175" s="7">
        <v>2</v>
      </c>
      <c r="H175" s="7">
        <v>1993.02</v>
      </c>
      <c r="I175" s="7">
        <v>592</v>
      </c>
      <c r="J175" s="7">
        <v>12</v>
      </c>
      <c r="K175" s="7">
        <v>1.27</v>
      </c>
      <c r="L175" s="7">
        <v>33</v>
      </c>
      <c r="M175" s="7">
        <v>7</v>
      </c>
      <c r="N175" s="7">
        <v>158</v>
      </c>
      <c r="O175" s="7">
        <v>158.13999999999999</v>
      </c>
      <c r="P175" s="7">
        <v>47.83</v>
      </c>
      <c r="Q175" s="7">
        <v>133.47</v>
      </c>
      <c r="R175" s="7">
        <v>40.369999999999997</v>
      </c>
      <c r="S175" s="7">
        <v>202</v>
      </c>
      <c r="T175" s="7">
        <v>9</v>
      </c>
      <c r="U175" s="7">
        <v>1</v>
      </c>
      <c r="V175" s="7">
        <v>53000</v>
      </c>
      <c r="W175" s="7" t="s">
        <v>1409</v>
      </c>
      <c r="X175" s="7">
        <v>10</v>
      </c>
      <c r="Y175" s="7">
        <v>18</v>
      </c>
      <c r="Z175" s="10" t="s">
        <v>862</v>
      </c>
      <c r="AA175" s="7">
        <v>57000</v>
      </c>
      <c r="AB175" s="7">
        <v>46000</v>
      </c>
      <c r="AC175" s="7">
        <v>4</v>
      </c>
      <c r="AD175" s="7">
        <v>2</v>
      </c>
      <c r="AE175" s="7" t="s">
        <v>112</v>
      </c>
      <c r="AF175" s="7" t="s">
        <v>66</v>
      </c>
      <c r="AG175" s="7" t="s">
        <v>67</v>
      </c>
      <c r="AH175" s="7">
        <v>38000</v>
      </c>
      <c r="AI175" s="7">
        <v>38000</v>
      </c>
      <c r="AJ175" s="7" t="s">
        <v>1408</v>
      </c>
      <c r="AK175" s="7" t="s">
        <v>840</v>
      </c>
      <c r="AL175" s="7" t="s">
        <v>67</v>
      </c>
      <c r="AM175" s="7" t="s">
        <v>500</v>
      </c>
      <c r="AN175" s="7" t="s">
        <v>1410</v>
      </c>
      <c r="AO175" s="7" t="s">
        <v>1411</v>
      </c>
      <c r="AP175" s="7" t="s">
        <v>1412</v>
      </c>
      <c r="AQ175" s="7" t="s">
        <v>74</v>
      </c>
    </row>
    <row r="176" spans="1:43" x14ac:dyDescent="0.25">
      <c r="A176" s="7" t="s">
        <v>58</v>
      </c>
      <c r="B176" s="7" t="s">
        <v>931</v>
      </c>
      <c r="C176" s="7" t="s">
        <v>1349</v>
      </c>
      <c r="D176" s="7" t="s">
        <v>1400</v>
      </c>
      <c r="E176" s="7">
        <v>4119010800</v>
      </c>
      <c r="F176" s="7">
        <v>1408</v>
      </c>
      <c r="G176" s="7">
        <v>8</v>
      </c>
      <c r="H176" s="7">
        <v>1993.02</v>
      </c>
      <c r="I176" s="7">
        <v>592</v>
      </c>
      <c r="J176" s="7">
        <v>12</v>
      </c>
      <c r="K176" s="7">
        <v>1.27</v>
      </c>
      <c r="L176" s="7">
        <v>33</v>
      </c>
      <c r="M176" s="7">
        <v>7</v>
      </c>
      <c r="N176" s="7">
        <v>193</v>
      </c>
      <c r="O176" s="7">
        <v>193.23</v>
      </c>
      <c r="P176" s="7">
        <v>58.45</v>
      </c>
      <c r="Q176" s="7">
        <v>167.83</v>
      </c>
      <c r="R176" s="7">
        <v>50.76</v>
      </c>
      <c r="S176" s="7">
        <v>80</v>
      </c>
      <c r="T176" s="7">
        <v>3</v>
      </c>
      <c r="U176" s="7">
        <v>0</v>
      </c>
      <c r="V176" s="7">
        <v>55000</v>
      </c>
      <c r="W176" s="7" t="s">
        <v>1413</v>
      </c>
      <c r="X176" s="7">
        <v>11</v>
      </c>
      <c r="Y176" s="7">
        <v>20</v>
      </c>
      <c r="Z176" s="10" t="s">
        <v>855</v>
      </c>
      <c r="AA176" s="7">
        <v>60000</v>
      </c>
      <c r="AB176" s="7">
        <v>55000</v>
      </c>
      <c r="AC176" s="7">
        <v>4</v>
      </c>
      <c r="AD176" s="7">
        <v>2</v>
      </c>
      <c r="AE176" s="7" t="s">
        <v>112</v>
      </c>
      <c r="AF176" s="7" t="s">
        <v>1414</v>
      </c>
      <c r="AG176" s="7" t="s">
        <v>67</v>
      </c>
      <c r="AH176" s="7" t="s">
        <v>177</v>
      </c>
      <c r="AI176" s="7" t="s">
        <v>177</v>
      </c>
      <c r="AJ176" s="7" t="s">
        <v>177</v>
      </c>
      <c r="AK176" s="7" t="s">
        <v>177</v>
      </c>
      <c r="AL176" s="7" t="s">
        <v>177</v>
      </c>
      <c r="AM176" s="7" t="s">
        <v>1366</v>
      </c>
      <c r="AN176" s="7" t="s">
        <v>1367</v>
      </c>
      <c r="AO176" s="7" t="s">
        <v>1368</v>
      </c>
      <c r="AP176" s="7" t="s">
        <v>1369</v>
      </c>
      <c r="AQ176" s="7" t="s">
        <v>182</v>
      </c>
    </row>
    <row r="177" spans="1:43" x14ac:dyDescent="0.25">
      <c r="A177" s="7" t="s">
        <v>58</v>
      </c>
      <c r="B177" s="7" t="s">
        <v>931</v>
      </c>
      <c r="C177" s="7" t="s">
        <v>1349</v>
      </c>
      <c r="D177" s="7" t="s">
        <v>1400</v>
      </c>
      <c r="E177" s="7">
        <v>4119010800</v>
      </c>
      <c r="F177" s="7">
        <v>1408</v>
      </c>
      <c r="G177" s="7">
        <v>3</v>
      </c>
      <c r="H177" s="7">
        <v>1993.02</v>
      </c>
      <c r="I177" s="7">
        <v>592</v>
      </c>
      <c r="J177" s="7">
        <v>12</v>
      </c>
      <c r="K177" s="7">
        <v>1.27</v>
      </c>
      <c r="L177" s="7">
        <v>33</v>
      </c>
      <c r="M177" s="7">
        <v>7</v>
      </c>
      <c r="N177" s="7">
        <v>198</v>
      </c>
      <c r="O177" s="7">
        <v>198.48</v>
      </c>
      <c r="P177" s="7">
        <v>60.04</v>
      </c>
      <c r="Q177" s="7">
        <v>173.86</v>
      </c>
      <c r="R177" s="7">
        <v>52.59</v>
      </c>
      <c r="S177" s="7">
        <v>90</v>
      </c>
      <c r="T177" s="7">
        <v>7</v>
      </c>
      <c r="U177" s="7">
        <v>2</v>
      </c>
      <c r="V177" s="7">
        <v>60000</v>
      </c>
      <c r="W177" s="7" t="s">
        <v>1415</v>
      </c>
      <c r="X177" s="7">
        <v>14</v>
      </c>
      <c r="Y177" s="7">
        <v>15</v>
      </c>
      <c r="Z177" s="10" t="s">
        <v>873</v>
      </c>
      <c r="AA177" s="7">
        <v>63000</v>
      </c>
      <c r="AB177" s="7">
        <v>53000</v>
      </c>
      <c r="AC177" s="7">
        <v>5</v>
      </c>
      <c r="AD177" s="7">
        <v>2</v>
      </c>
      <c r="AE177" s="7" t="s">
        <v>112</v>
      </c>
      <c r="AF177" s="7" t="s">
        <v>66</v>
      </c>
      <c r="AG177" s="7" t="s">
        <v>67</v>
      </c>
      <c r="AH177" s="7">
        <v>40000</v>
      </c>
      <c r="AI177" s="7">
        <v>40000</v>
      </c>
      <c r="AJ177" s="7" t="s">
        <v>1416</v>
      </c>
      <c r="AK177" s="7" t="s">
        <v>845</v>
      </c>
      <c r="AL177" s="7" t="s">
        <v>67</v>
      </c>
      <c r="AM177" s="7" t="s">
        <v>500</v>
      </c>
      <c r="AN177" s="7" t="s">
        <v>1410</v>
      </c>
      <c r="AO177" s="7" t="s">
        <v>1411</v>
      </c>
      <c r="AP177" s="7" t="s">
        <v>1412</v>
      </c>
      <c r="AQ177" s="7" t="s">
        <v>74</v>
      </c>
    </row>
    <row r="178" spans="1:43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 spans="1:43" x14ac:dyDescent="0.25">
      <c r="A179" s="7" t="s">
        <v>58</v>
      </c>
      <c r="B179" s="7" t="s">
        <v>931</v>
      </c>
      <c r="C179" s="7" t="s">
        <v>1349</v>
      </c>
      <c r="D179" s="7" t="s">
        <v>1417</v>
      </c>
      <c r="E179" s="7">
        <v>4119010800</v>
      </c>
      <c r="F179" s="7">
        <v>1409</v>
      </c>
      <c r="G179" s="7">
        <v>1</v>
      </c>
      <c r="H179" s="7">
        <v>1994.12</v>
      </c>
      <c r="I179" s="7">
        <v>340</v>
      </c>
      <c r="J179" s="7">
        <v>5</v>
      </c>
      <c r="K179" s="7">
        <v>0.7</v>
      </c>
      <c r="L179" s="7">
        <v>13</v>
      </c>
      <c r="M179" s="7">
        <v>7</v>
      </c>
      <c r="N179" s="7">
        <v>74</v>
      </c>
      <c r="O179" s="7">
        <v>74.89</v>
      </c>
      <c r="P179" s="7">
        <v>22.65</v>
      </c>
      <c r="Q179" s="7">
        <v>59.95</v>
      </c>
      <c r="R179" s="7">
        <v>18.13</v>
      </c>
      <c r="S179" s="7">
        <v>88</v>
      </c>
      <c r="T179" s="7">
        <v>9</v>
      </c>
      <c r="U179" s="7">
        <v>1</v>
      </c>
      <c r="V179" s="7">
        <v>36500</v>
      </c>
      <c r="W179" s="7" t="s">
        <v>1418</v>
      </c>
      <c r="X179" s="7">
        <v>14</v>
      </c>
      <c r="Y179" s="7">
        <v>15</v>
      </c>
      <c r="Z179" s="10" t="s">
        <v>873</v>
      </c>
      <c r="AA179" s="7">
        <v>37000</v>
      </c>
      <c r="AB179" s="7">
        <v>32000</v>
      </c>
      <c r="AC179" s="7">
        <v>3</v>
      </c>
      <c r="AD179" s="7">
        <v>1</v>
      </c>
      <c r="AE179" s="7" t="s">
        <v>112</v>
      </c>
      <c r="AF179" s="7" t="s">
        <v>66</v>
      </c>
      <c r="AG179" s="7" t="s">
        <v>67</v>
      </c>
      <c r="AH179" s="7">
        <v>29000</v>
      </c>
      <c r="AI179" s="7">
        <v>29000</v>
      </c>
      <c r="AJ179" s="7" t="s">
        <v>1419</v>
      </c>
      <c r="AK179" s="8" t="s">
        <v>873</v>
      </c>
      <c r="AL179" s="7" t="s">
        <v>67</v>
      </c>
      <c r="AM179" s="7" t="s">
        <v>1420</v>
      </c>
      <c r="AN179" s="7" t="s">
        <v>1421</v>
      </c>
      <c r="AO179" s="7" t="s">
        <v>1422</v>
      </c>
      <c r="AP179" s="7" t="s">
        <v>1423</v>
      </c>
      <c r="AQ179" s="7" t="s">
        <v>74</v>
      </c>
    </row>
    <row r="180" spans="1:43" x14ac:dyDescent="0.25">
      <c r="A180" s="7" t="s">
        <v>58</v>
      </c>
      <c r="B180" s="7" t="s">
        <v>931</v>
      </c>
      <c r="C180" s="7" t="s">
        <v>1349</v>
      </c>
      <c r="D180" s="7" t="s">
        <v>1417</v>
      </c>
      <c r="E180" s="7">
        <v>4119010800</v>
      </c>
      <c r="F180" s="7">
        <v>1409</v>
      </c>
      <c r="G180" s="7">
        <v>2</v>
      </c>
      <c r="H180" s="7">
        <v>1994.12</v>
      </c>
      <c r="I180" s="7">
        <v>340</v>
      </c>
      <c r="J180" s="7">
        <v>5</v>
      </c>
      <c r="K180" s="7">
        <v>0.7</v>
      </c>
      <c r="L180" s="7">
        <v>13</v>
      </c>
      <c r="M180" s="7">
        <v>7</v>
      </c>
      <c r="N180" s="7">
        <v>104</v>
      </c>
      <c r="O180" s="7">
        <v>104.12</v>
      </c>
      <c r="P180" s="7">
        <v>31.49</v>
      </c>
      <c r="Q180" s="7">
        <v>84.96</v>
      </c>
      <c r="R180" s="7">
        <v>25.7</v>
      </c>
      <c r="S180" s="7">
        <v>252</v>
      </c>
      <c r="T180" s="7">
        <v>4</v>
      </c>
      <c r="U180" s="7">
        <v>6</v>
      </c>
      <c r="V180" s="7">
        <v>42000</v>
      </c>
      <c r="W180" s="7" t="s">
        <v>1424</v>
      </c>
      <c r="X180" s="7">
        <v>17</v>
      </c>
      <c r="Y180" s="7">
        <v>22</v>
      </c>
      <c r="Z180" s="10" t="s">
        <v>856</v>
      </c>
      <c r="AA180" s="7">
        <v>44000</v>
      </c>
      <c r="AB180" s="7">
        <v>42000</v>
      </c>
      <c r="AC180" s="7">
        <v>3</v>
      </c>
      <c r="AD180" s="7">
        <v>2</v>
      </c>
      <c r="AE180" s="7" t="s">
        <v>112</v>
      </c>
      <c r="AF180" s="7" t="s">
        <v>120</v>
      </c>
      <c r="AG180" s="7"/>
      <c r="AH180" s="7">
        <v>34000</v>
      </c>
      <c r="AI180" s="7">
        <v>29000</v>
      </c>
      <c r="AJ180" s="7" t="s">
        <v>122</v>
      </c>
      <c r="AK180" s="7" t="s">
        <v>1425</v>
      </c>
      <c r="AL180" s="7" t="s">
        <v>67</v>
      </c>
      <c r="AM180" s="7" t="s">
        <v>1375</v>
      </c>
      <c r="AN180" s="7" t="s">
        <v>1376</v>
      </c>
      <c r="AO180" s="7" t="s">
        <v>1377</v>
      </c>
      <c r="AP180" s="7" t="s">
        <v>1378</v>
      </c>
      <c r="AQ180" s="7" t="s">
        <v>74</v>
      </c>
    </row>
    <row r="181" spans="1:43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1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 spans="1:43" x14ac:dyDescent="0.25">
      <c r="A182" s="7" t="s">
        <v>58</v>
      </c>
      <c r="B182" s="7" t="s">
        <v>931</v>
      </c>
      <c r="C182" s="7" t="s">
        <v>1349</v>
      </c>
      <c r="D182" s="7" t="s">
        <v>1426</v>
      </c>
      <c r="E182" s="7">
        <v>4119010800</v>
      </c>
      <c r="F182" s="7">
        <v>1410</v>
      </c>
      <c r="G182" s="7">
        <v>1</v>
      </c>
      <c r="H182" s="7">
        <v>1993.02</v>
      </c>
      <c r="I182" s="7">
        <v>474</v>
      </c>
      <c r="J182" s="7">
        <v>11</v>
      </c>
      <c r="K182" s="7">
        <v>2</v>
      </c>
      <c r="L182" s="7">
        <v>14</v>
      </c>
      <c r="M182" s="7">
        <v>3</v>
      </c>
      <c r="N182" s="7">
        <v>133</v>
      </c>
      <c r="O182" s="7">
        <v>133.24</v>
      </c>
      <c r="P182" s="7">
        <v>40.299999999999997</v>
      </c>
      <c r="Q182" s="7">
        <v>113.58</v>
      </c>
      <c r="R182" s="7">
        <v>34.35</v>
      </c>
      <c r="S182" s="7">
        <v>62</v>
      </c>
      <c r="T182" s="7">
        <v>0</v>
      </c>
      <c r="U182" s="7">
        <v>1</v>
      </c>
      <c r="V182" s="7" t="s">
        <v>177</v>
      </c>
      <c r="W182" s="7" t="s">
        <v>177</v>
      </c>
      <c r="X182" s="7" t="s">
        <v>177</v>
      </c>
      <c r="Y182" s="7" t="s">
        <v>177</v>
      </c>
      <c r="Z182" s="10" t="s">
        <v>177</v>
      </c>
      <c r="AA182" s="7" t="s">
        <v>177</v>
      </c>
      <c r="AB182" s="7" t="s">
        <v>177</v>
      </c>
      <c r="AC182" s="7" t="s">
        <v>177</v>
      </c>
      <c r="AD182" s="7" t="s">
        <v>177</v>
      </c>
      <c r="AE182" s="7" t="s">
        <v>177</v>
      </c>
      <c r="AF182" s="7" t="s">
        <v>177</v>
      </c>
      <c r="AG182" s="7" t="s">
        <v>177</v>
      </c>
      <c r="AH182" s="7">
        <v>33000</v>
      </c>
      <c r="AI182" s="7">
        <v>33000</v>
      </c>
      <c r="AJ182" s="7" t="s">
        <v>1427</v>
      </c>
      <c r="AK182" s="7" t="s">
        <v>1428</v>
      </c>
      <c r="AL182" s="7" t="s">
        <v>67</v>
      </c>
      <c r="AM182" s="7" t="s">
        <v>177</v>
      </c>
      <c r="AN182" s="7" t="s">
        <v>177</v>
      </c>
      <c r="AO182" s="7" t="s">
        <v>177</v>
      </c>
      <c r="AP182" s="7" t="s">
        <v>177</v>
      </c>
      <c r="AQ182" s="7" t="s">
        <v>248</v>
      </c>
    </row>
    <row r="183" spans="1:43" x14ac:dyDescent="0.25">
      <c r="A183" s="7" t="s">
        <v>58</v>
      </c>
      <c r="B183" s="7" t="s">
        <v>931</v>
      </c>
      <c r="C183" s="7" t="s">
        <v>1349</v>
      </c>
      <c r="D183" s="7" t="s">
        <v>1426</v>
      </c>
      <c r="E183" s="7">
        <v>4119010800</v>
      </c>
      <c r="F183" s="7">
        <v>1410</v>
      </c>
      <c r="G183" s="7">
        <v>2</v>
      </c>
      <c r="H183" s="7">
        <v>1993.02</v>
      </c>
      <c r="I183" s="7">
        <v>474</v>
      </c>
      <c r="J183" s="7">
        <v>11</v>
      </c>
      <c r="K183" s="7">
        <v>2</v>
      </c>
      <c r="L183" s="7">
        <v>14</v>
      </c>
      <c r="M183" s="7">
        <v>3</v>
      </c>
      <c r="N183" s="7">
        <v>156</v>
      </c>
      <c r="O183" s="7">
        <v>156.69999999999999</v>
      </c>
      <c r="P183" s="7">
        <v>47.4</v>
      </c>
      <c r="Q183" s="7">
        <v>133.12</v>
      </c>
      <c r="R183" s="7">
        <v>40.26</v>
      </c>
      <c r="S183" s="7">
        <v>288</v>
      </c>
      <c r="T183" s="7">
        <v>13</v>
      </c>
      <c r="U183" s="7">
        <v>2</v>
      </c>
      <c r="V183" s="7">
        <v>41000</v>
      </c>
      <c r="W183" s="7" t="s">
        <v>1429</v>
      </c>
      <c r="X183" s="7">
        <v>4</v>
      </c>
      <c r="Y183" s="7">
        <v>19</v>
      </c>
      <c r="Z183" s="10" t="s">
        <v>864</v>
      </c>
      <c r="AA183" s="7">
        <v>51000</v>
      </c>
      <c r="AB183" s="7">
        <v>40500</v>
      </c>
      <c r="AC183" s="7">
        <v>4</v>
      </c>
      <c r="AD183" s="7">
        <v>2</v>
      </c>
      <c r="AE183" s="7" t="s">
        <v>112</v>
      </c>
      <c r="AF183" s="7" t="s">
        <v>1430</v>
      </c>
      <c r="AG183" s="7" t="s">
        <v>67</v>
      </c>
      <c r="AH183" s="7">
        <v>37000</v>
      </c>
      <c r="AI183" s="7">
        <v>35000</v>
      </c>
      <c r="AJ183" s="7" t="s">
        <v>1431</v>
      </c>
      <c r="AK183" s="7" t="s">
        <v>1432</v>
      </c>
      <c r="AL183" s="7" t="s">
        <v>67</v>
      </c>
      <c r="AM183" s="7" t="s">
        <v>1433</v>
      </c>
      <c r="AN183" s="7" t="s">
        <v>1434</v>
      </c>
      <c r="AO183" s="7" t="s">
        <v>1435</v>
      </c>
      <c r="AP183" s="7" t="s">
        <v>1436</v>
      </c>
      <c r="AQ183" s="7" t="s">
        <v>74</v>
      </c>
    </row>
    <row r="184" spans="1:43" x14ac:dyDescent="0.25">
      <c r="A184" s="7" t="s">
        <v>58</v>
      </c>
      <c r="B184" s="7" t="s">
        <v>931</v>
      </c>
      <c r="C184" s="7" t="s">
        <v>1349</v>
      </c>
      <c r="D184" s="7" t="s">
        <v>1426</v>
      </c>
      <c r="E184" s="7">
        <v>4119010800</v>
      </c>
      <c r="F184" s="7">
        <v>1410</v>
      </c>
      <c r="G184" s="7">
        <v>3</v>
      </c>
      <c r="H184" s="7">
        <v>1993.02</v>
      </c>
      <c r="I184" s="7">
        <v>474</v>
      </c>
      <c r="J184" s="7">
        <v>11</v>
      </c>
      <c r="K184" s="7">
        <v>2</v>
      </c>
      <c r="L184" s="7">
        <v>14</v>
      </c>
      <c r="M184" s="7">
        <v>3</v>
      </c>
      <c r="N184" s="7" t="s">
        <v>1437</v>
      </c>
      <c r="O184" s="7">
        <v>179.04</v>
      </c>
      <c r="P184" s="7">
        <v>54.15</v>
      </c>
      <c r="Q184" s="7">
        <v>149.47</v>
      </c>
      <c r="R184" s="7">
        <v>45.21</v>
      </c>
      <c r="S184" s="7">
        <v>100</v>
      </c>
      <c r="T184" s="7">
        <v>1</v>
      </c>
      <c r="U184" s="7">
        <v>0</v>
      </c>
      <c r="V184" s="7">
        <v>55000</v>
      </c>
      <c r="W184" s="7" t="s">
        <v>1438</v>
      </c>
      <c r="X184" s="7" t="s">
        <v>317</v>
      </c>
      <c r="Y184" s="7">
        <v>25</v>
      </c>
      <c r="Z184" s="10" t="s">
        <v>874</v>
      </c>
      <c r="AA184" s="7">
        <v>55000</v>
      </c>
      <c r="AB184" s="7">
        <v>55000</v>
      </c>
      <c r="AC184" s="7">
        <v>4</v>
      </c>
      <c r="AD184" s="7">
        <v>2</v>
      </c>
      <c r="AE184" s="7" t="s">
        <v>112</v>
      </c>
      <c r="AF184" s="7" t="s">
        <v>120</v>
      </c>
      <c r="AG184" s="7" t="s">
        <v>67</v>
      </c>
      <c r="AH184" s="7" t="s">
        <v>177</v>
      </c>
      <c r="AI184" s="7" t="s">
        <v>177</v>
      </c>
      <c r="AJ184" s="7" t="s">
        <v>177</v>
      </c>
      <c r="AK184" s="7" t="s">
        <v>177</v>
      </c>
      <c r="AL184" s="7" t="s">
        <v>177</v>
      </c>
      <c r="AM184" s="7" t="s">
        <v>202</v>
      </c>
      <c r="AN184" s="7" t="s">
        <v>1403</v>
      </c>
      <c r="AO184" s="7" t="s">
        <v>1404</v>
      </c>
      <c r="AP184" s="7" t="s">
        <v>1405</v>
      </c>
      <c r="AQ184" s="7" t="s">
        <v>182</v>
      </c>
    </row>
    <row r="185" spans="1:43" x14ac:dyDescent="0.25">
      <c r="A185" s="7" t="s">
        <v>58</v>
      </c>
      <c r="B185" s="7" t="s">
        <v>931</v>
      </c>
      <c r="C185" s="7" t="s">
        <v>1349</v>
      </c>
      <c r="D185" s="7" t="s">
        <v>1426</v>
      </c>
      <c r="E185" s="7">
        <v>4119010800</v>
      </c>
      <c r="F185" s="7">
        <v>1410</v>
      </c>
      <c r="G185" s="7">
        <v>4</v>
      </c>
      <c r="H185" s="7">
        <v>1993.02</v>
      </c>
      <c r="I185" s="7">
        <v>474</v>
      </c>
      <c r="J185" s="7">
        <v>11</v>
      </c>
      <c r="K185" s="7">
        <v>2</v>
      </c>
      <c r="L185" s="7">
        <v>14</v>
      </c>
      <c r="M185" s="7">
        <v>3</v>
      </c>
      <c r="N185" s="7" t="s">
        <v>1439</v>
      </c>
      <c r="O185" s="7">
        <v>179.8</v>
      </c>
      <c r="P185" s="7">
        <v>54.38</v>
      </c>
      <c r="Q185" s="7">
        <v>153.27000000000001</v>
      </c>
      <c r="R185" s="7">
        <v>46.36</v>
      </c>
      <c r="S185" s="7">
        <v>6</v>
      </c>
      <c r="T185" s="7" t="s">
        <v>177</v>
      </c>
      <c r="U185" s="7" t="s">
        <v>177</v>
      </c>
      <c r="V185" s="7" t="s">
        <v>177</v>
      </c>
      <c r="W185" s="7" t="s">
        <v>177</v>
      </c>
      <c r="X185" s="7" t="s">
        <v>177</v>
      </c>
      <c r="Y185" s="7" t="s">
        <v>177</v>
      </c>
      <c r="Z185" s="10" t="s">
        <v>177</v>
      </c>
      <c r="AA185" s="7" t="s">
        <v>177</v>
      </c>
      <c r="AB185" s="7" t="s">
        <v>177</v>
      </c>
      <c r="AC185" s="7" t="s">
        <v>177</v>
      </c>
      <c r="AD185" s="7" t="s">
        <v>177</v>
      </c>
      <c r="AE185" s="7" t="s">
        <v>177</v>
      </c>
      <c r="AF185" s="7" t="s">
        <v>177</v>
      </c>
      <c r="AG185" s="7" t="s">
        <v>177</v>
      </c>
      <c r="AH185" s="7" t="s">
        <v>177</v>
      </c>
      <c r="AI185" s="7" t="s">
        <v>177</v>
      </c>
      <c r="AJ185" s="7" t="s">
        <v>177</v>
      </c>
      <c r="AK185" s="7" t="s">
        <v>177</v>
      </c>
      <c r="AL185" s="7" t="s">
        <v>177</v>
      </c>
      <c r="AM185" s="7" t="s">
        <v>177</v>
      </c>
      <c r="AN185" s="7" t="s">
        <v>177</v>
      </c>
      <c r="AO185" s="7" t="s">
        <v>177</v>
      </c>
      <c r="AP185" s="7" t="s">
        <v>177</v>
      </c>
      <c r="AQ185" s="7" t="s">
        <v>230</v>
      </c>
    </row>
    <row r="186" spans="1:43" x14ac:dyDescent="0.25">
      <c r="A186" s="7" t="s">
        <v>58</v>
      </c>
      <c r="B186" s="7" t="s">
        <v>931</v>
      </c>
      <c r="C186" s="7" t="s">
        <v>1349</v>
      </c>
      <c r="D186" s="7" t="s">
        <v>1426</v>
      </c>
      <c r="E186" s="7">
        <v>4119010800</v>
      </c>
      <c r="F186" s="7">
        <v>1410</v>
      </c>
      <c r="G186" s="7">
        <v>5</v>
      </c>
      <c r="H186" s="7">
        <v>1993.02</v>
      </c>
      <c r="I186" s="7">
        <v>474</v>
      </c>
      <c r="J186" s="7">
        <v>11</v>
      </c>
      <c r="K186" s="7">
        <v>2</v>
      </c>
      <c r="L186" s="7">
        <v>14</v>
      </c>
      <c r="M186" s="7">
        <v>3</v>
      </c>
      <c r="N186" s="7">
        <v>217</v>
      </c>
      <c r="O186" s="7">
        <v>217.45</v>
      </c>
      <c r="P186" s="7">
        <v>65.77</v>
      </c>
      <c r="Q186" s="7">
        <v>184.72</v>
      </c>
      <c r="R186" s="7">
        <v>55.87</v>
      </c>
      <c r="S186" s="7">
        <v>18</v>
      </c>
      <c r="T186" s="7" t="s">
        <v>177</v>
      </c>
      <c r="U186" s="7" t="s">
        <v>177</v>
      </c>
      <c r="V186" s="7" t="s">
        <v>177</v>
      </c>
      <c r="W186" s="7" t="s">
        <v>177</v>
      </c>
      <c r="X186" s="7" t="s">
        <v>177</v>
      </c>
      <c r="Y186" s="7" t="s">
        <v>177</v>
      </c>
      <c r="Z186" s="10" t="s">
        <v>177</v>
      </c>
      <c r="AA186" s="7" t="s">
        <v>177</v>
      </c>
      <c r="AB186" s="7" t="s">
        <v>177</v>
      </c>
      <c r="AC186" s="7" t="s">
        <v>177</v>
      </c>
      <c r="AD186" s="7" t="s">
        <v>177</v>
      </c>
      <c r="AE186" s="7" t="s">
        <v>177</v>
      </c>
      <c r="AF186" s="7" t="s">
        <v>177</v>
      </c>
      <c r="AG186" s="7" t="s">
        <v>177</v>
      </c>
      <c r="AH186" s="7" t="s">
        <v>177</v>
      </c>
      <c r="AI186" s="7" t="s">
        <v>177</v>
      </c>
      <c r="AJ186" s="7" t="s">
        <v>177</v>
      </c>
      <c r="AK186" s="7" t="s">
        <v>177</v>
      </c>
      <c r="AL186" s="7" t="s">
        <v>177</v>
      </c>
      <c r="AM186" s="7" t="s">
        <v>177</v>
      </c>
      <c r="AN186" s="7" t="s">
        <v>177</v>
      </c>
      <c r="AO186" s="7" t="s">
        <v>177</v>
      </c>
      <c r="AP186" s="7" t="s">
        <v>177</v>
      </c>
      <c r="AQ186" s="7" t="s">
        <v>230</v>
      </c>
    </row>
    <row r="187" spans="1:43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1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 spans="1:43" x14ac:dyDescent="0.25">
      <c r="A188" s="7" t="s">
        <v>58</v>
      </c>
      <c r="B188" s="7" t="s">
        <v>931</v>
      </c>
      <c r="C188" s="7" t="s">
        <v>1349</v>
      </c>
      <c r="D188" s="7" t="s">
        <v>1440</v>
      </c>
      <c r="E188" s="7">
        <v>4119010800</v>
      </c>
      <c r="F188" s="7">
        <v>1412</v>
      </c>
      <c r="G188" s="7">
        <v>1</v>
      </c>
      <c r="H188" s="7">
        <v>1994.05</v>
      </c>
      <c r="I188" s="7">
        <v>1962</v>
      </c>
      <c r="J188" s="7">
        <v>19</v>
      </c>
      <c r="K188" s="7">
        <v>0.46</v>
      </c>
      <c r="L188" s="7">
        <v>44</v>
      </c>
      <c r="M188" s="7">
        <v>56</v>
      </c>
      <c r="N188" s="7">
        <v>57</v>
      </c>
      <c r="O188" s="7">
        <v>57.27</v>
      </c>
      <c r="P188" s="7">
        <v>17.32</v>
      </c>
      <c r="Q188" s="7">
        <v>41.85</v>
      </c>
      <c r="R188" s="7">
        <v>12.65</v>
      </c>
      <c r="S188" s="7">
        <v>713</v>
      </c>
      <c r="T188" s="7">
        <v>22</v>
      </c>
      <c r="U188" s="7">
        <v>30</v>
      </c>
      <c r="V188" s="7">
        <v>22500</v>
      </c>
      <c r="W188" s="7" t="s">
        <v>1441</v>
      </c>
      <c r="X188" s="7">
        <v>4</v>
      </c>
      <c r="Y188" s="7">
        <v>15</v>
      </c>
      <c r="Z188" s="10" t="s">
        <v>831</v>
      </c>
      <c r="AA188" s="7">
        <v>26000</v>
      </c>
      <c r="AB188" s="7">
        <v>20000</v>
      </c>
      <c r="AC188" s="7">
        <v>2</v>
      </c>
      <c r="AD188" s="7">
        <v>1</v>
      </c>
      <c r="AE188" s="7" t="s">
        <v>65</v>
      </c>
      <c r="AF188" s="7" t="s">
        <v>146</v>
      </c>
      <c r="AG188" s="7" t="s">
        <v>67</v>
      </c>
      <c r="AH188" s="7">
        <v>18500</v>
      </c>
      <c r="AI188" s="7">
        <v>13000</v>
      </c>
      <c r="AJ188" s="7" t="s">
        <v>1442</v>
      </c>
      <c r="AK188" s="8" t="s">
        <v>869</v>
      </c>
      <c r="AL188" s="7"/>
      <c r="AM188" s="7" t="s">
        <v>1443</v>
      </c>
      <c r="AN188" s="7" t="s">
        <v>1444</v>
      </c>
      <c r="AO188" s="7" t="s">
        <v>1445</v>
      </c>
      <c r="AP188" s="7" t="s">
        <v>1446</v>
      </c>
      <c r="AQ188" s="7" t="s">
        <v>74</v>
      </c>
    </row>
    <row r="189" spans="1:43" x14ac:dyDescent="0.25">
      <c r="A189" s="7" t="s">
        <v>58</v>
      </c>
      <c r="B189" s="7" t="s">
        <v>931</v>
      </c>
      <c r="C189" s="7" t="s">
        <v>1349</v>
      </c>
      <c r="D189" s="7" t="s">
        <v>1440</v>
      </c>
      <c r="E189" s="7">
        <v>4119010800</v>
      </c>
      <c r="F189" s="7">
        <v>1412</v>
      </c>
      <c r="G189" s="7">
        <v>2</v>
      </c>
      <c r="H189" s="7">
        <v>1994.05</v>
      </c>
      <c r="I189" s="7">
        <v>1962</v>
      </c>
      <c r="J189" s="7">
        <v>19</v>
      </c>
      <c r="K189" s="7">
        <v>0.46</v>
      </c>
      <c r="L189" s="7">
        <v>44</v>
      </c>
      <c r="M189" s="7">
        <v>56</v>
      </c>
      <c r="N189" s="7" t="s">
        <v>1447</v>
      </c>
      <c r="O189" s="7">
        <v>58.92</v>
      </c>
      <c r="P189" s="7">
        <v>17.82</v>
      </c>
      <c r="Q189" s="7">
        <v>42.66</v>
      </c>
      <c r="R189" s="7">
        <v>12.9</v>
      </c>
      <c r="S189" s="7">
        <v>27</v>
      </c>
      <c r="T189" s="7">
        <v>0</v>
      </c>
      <c r="U189" s="7">
        <v>1</v>
      </c>
      <c r="V189" s="7" t="s">
        <v>177</v>
      </c>
      <c r="W189" s="7" t="s">
        <v>177</v>
      </c>
      <c r="X189" s="7" t="s">
        <v>177</v>
      </c>
      <c r="Y189" s="7" t="s">
        <v>177</v>
      </c>
      <c r="Z189" s="10" t="s">
        <v>177</v>
      </c>
      <c r="AA189" s="7" t="s">
        <v>177</v>
      </c>
      <c r="AB189" s="7" t="s">
        <v>177</v>
      </c>
      <c r="AC189" s="7" t="s">
        <v>177</v>
      </c>
      <c r="AD189" s="7" t="s">
        <v>177</v>
      </c>
      <c r="AE189" s="7" t="s">
        <v>177</v>
      </c>
      <c r="AF189" s="7" t="s">
        <v>177</v>
      </c>
      <c r="AG189" s="7" t="s">
        <v>177</v>
      </c>
      <c r="AH189" s="7">
        <v>14000</v>
      </c>
      <c r="AI189" s="7">
        <v>14000</v>
      </c>
      <c r="AJ189" s="7" t="s">
        <v>709</v>
      </c>
      <c r="AK189" s="7" t="s">
        <v>830</v>
      </c>
      <c r="AL189" s="7" t="s">
        <v>69</v>
      </c>
      <c r="AM189" s="7" t="s">
        <v>177</v>
      </c>
      <c r="AN189" s="7" t="s">
        <v>177</v>
      </c>
      <c r="AO189" s="7" t="s">
        <v>177</v>
      </c>
      <c r="AP189" s="7" t="s">
        <v>177</v>
      </c>
      <c r="AQ189" s="7" t="s">
        <v>248</v>
      </c>
    </row>
    <row r="190" spans="1:43" x14ac:dyDescent="0.25">
      <c r="A190" s="7" t="s">
        <v>58</v>
      </c>
      <c r="B190" s="7" t="s">
        <v>931</v>
      </c>
      <c r="C190" s="7" t="s">
        <v>1349</v>
      </c>
      <c r="D190" s="7" t="s">
        <v>1440</v>
      </c>
      <c r="E190" s="7">
        <v>4119010800</v>
      </c>
      <c r="F190" s="7">
        <v>1412</v>
      </c>
      <c r="G190" s="7">
        <v>3</v>
      </c>
      <c r="H190" s="7">
        <v>1994.05</v>
      </c>
      <c r="I190" s="7">
        <v>1962</v>
      </c>
      <c r="J190" s="7">
        <v>19</v>
      </c>
      <c r="K190" s="7">
        <v>0.46</v>
      </c>
      <c r="L190" s="7">
        <v>44</v>
      </c>
      <c r="M190" s="7">
        <v>56</v>
      </c>
      <c r="N190" s="7" t="s">
        <v>1448</v>
      </c>
      <c r="O190" s="7">
        <v>61.03</v>
      </c>
      <c r="P190" s="7">
        <v>18.46</v>
      </c>
      <c r="Q190" s="7">
        <v>42.75</v>
      </c>
      <c r="R190" s="7">
        <v>12.93</v>
      </c>
      <c r="S190" s="7">
        <v>592</v>
      </c>
      <c r="T190" s="7">
        <v>19</v>
      </c>
      <c r="U190" s="7">
        <v>17</v>
      </c>
      <c r="V190" s="7">
        <v>23500</v>
      </c>
      <c r="W190" s="7" t="s">
        <v>1449</v>
      </c>
      <c r="X190" s="7">
        <v>10</v>
      </c>
      <c r="Y190" s="7">
        <v>25</v>
      </c>
      <c r="Z190" s="10" t="s">
        <v>1450</v>
      </c>
      <c r="AA190" s="7">
        <v>28000</v>
      </c>
      <c r="AB190" s="7">
        <v>20000</v>
      </c>
      <c r="AC190" s="7">
        <v>2</v>
      </c>
      <c r="AD190" s="7">
        <v>1</v>
      </c>
      <c r="AE190" s="7" t="s">
        <v>65</v>
      </c>
      <c r="AF190" s="7" t="s">
        <v>825</v>
      </c>
      <c r="AG190" s="7" t="s">
        <v>69</v>
      </c>
      <c r="AH190" s="7">
        <v>19000</v>
      </c>
      <c r="AI190" s="7">
        <v>15000</v>
      </c>
      <c r="AJ190" s="7" t="s">
        <v>1451</v>
      </c>
      <c r="AK190" s="7" t="s">
        <v>860</v>
      </c>
      <c r="AL190" s="7" t="s">
        <v>67</v>
      </c>
      <c r="AM190" s="7" t="s">
        <v>1443</v>
      </c>
      <c r="AN190" s="7" t="s">
        <v>1444</v>
      </c>
      <c r="AO190" s="7" t="s">
        <v>1445</v>
      </c>
      <c r="AP190" s="7" t="s">
        <v>1446</v>
      </c>
      <c r="AQ190" s="7" t="s">
        <v>74</v>
      </c>
    </row>
    <row r="191" spans="1:43" x14ac:dyDescent="0.25">
      <c r="A191" s="7" t="s">
        <v>58</v>
      </c>
      <c r="B191" s="7" t="s">
        <v>931</v>
      </c>
      <c r="C191" s="7" t="s">
        <v>1349</v>
      </c>
      <c r="D191" s="7" t="s">
        <v>1440</v>
      </c>
      <c r="E191" s="7">
        <v>4119010800</v>
      </c>
      <c r="F191" s="7">
        <v>1412</v>
      </c>
      <c r="G191" s="7">
        <v>4</v>
      </c>
      <c r="H191" s="7">
        <v>1994.05</v>
      </c>
      <c r="I191" s="7">
        <v>1962</v>
      </c>
      <c r="J191" s="7">
        <v>19</v>
      </c>
      <c r="K191" s="7">
        <v>0.46</v>
      </c>
      <c r="L191" s="7">
        <v>44</v>
      </c>
      <c r="M191" s="7">
        <v>56</v>
      </c>
      <c r="N191" s="7" t="s">
        <v>1452</v>
      </c>
      <c r="O191" s="7">
        <v>67.92</v>
      </c>
      <c r="P191" s="7">
        <v>20.54</v>
      </c>
      <c r="Q191" s="7">
        <v>49.77</v>
      </c>
      <c r="R191" s="7">
        <v>15.05</v>
      </c>
      <c r="S191" s="7">
        <v>60</v>
      </c>
      <c r="T191" s="7">
        <v>0</v>
      </c>
      <c r="U191" s="7">
        <v>1</v>
      </c>
      <c r="V191" s="7" t="s">
        <v>177</v>
      </c>
      <c r="W191" s="7" t="s">
        <v>177</v>
      </c>
      <c r="X191" s="7" t="s">
        <v>177</v>
      </c>
      <c r="Y191" s="7" t="s">
        <v>177</v>
      </c>
      <c r="Z191" s="10" t="s">
        <v>177</v>
      </c>
      <c r="AA191" s="7" t="s">
        <v>177</v>
      </c>
      <c r="AB191" s="7" t="s">
        <v>177</v>
      </c>
      <c r="AC191" s="7" t="s">
        <v>177</v>
      </c>
      <c r="AD191" s="7" t="s">
        <v>177</v>
      </c>
      <c r="AE191" s="7" t="s">
        <v>177</v>
      </c>
      <c r="AF191" s="7" t="s">
        <v>177</v>
      </c>
      <c r="AG191" s="7" t="s">
        <v>177</v>
      </c>
      <c r="AH191" s="7">
        <v>21000</v>
      </c>
      <c r="AI191" s="7">
        <v>21000</v>
      </c>
      <c r="AJ191" s="7" t="s">
        <v>692</v>
      </c>
      <c r="AK191" s="7" t="s">
        <v>962</v>
      </c>
      <c r="AL191" s="7" t="s">
        <v>67</v>
      </c>
      <c r="AM191" s="7" t="s">
        <v>177</v>
      </c>
      <c r="AN191" s="7" t="s">
        <v>177</v>
      </c>
      <c r="AO191" s="7" t="s">
        <v>177</v>
      </c>
      <c r="AP191" s="7" t="s">
        <v>177</v>
      </c>
      <c r="AQ191" s="7" t="s">
        <v>248</v>
      </c>
    </row>
    <row r="192" spans="1:43" x14ac:dyDescent="0.25">
      <c r="A192" s="7" t="s">
        <v>58</v>
      </c>
      <c r="B192" s="7" t="s">
        <v>931</v>
      </c>
      <c r="C192" s="7" t="s">
        <v>1349</v>
      </c>
      <c r="D192" s="7" t="s">
        <v>1440</v>
      </c>
      <c r="E192" s="7">
        <v>4119010800</v>
      </c>
      <c r="F192" s="7">
        <v>1412</v>
      </c>
      <c r="G192" s="7">
        <v>5</v>
      </c>
      <c r="H192" s="7">
        <v>1994.05</v>
      </c>
      <c r="I192" s="7">
        <v>1962</v>
      </c>
      <c r="J192" s="7">
        <v>19</v>
      </c>
      <c r="K192" s="7">
        <v>0.46</v>
      </c>
      <c r="L192" s="7">
        <v>44</v>
      </c>
      <c r="M192" s="7">
        <v>56</v>
      </c>
      <c r="N192" s="7" t="s">
        <v>373</v>
      </c>
      <c r="O192" s="7">
        <v>70.7</v>
      </c>
      <c r="P192" s="7">
        <v>21.38</v>
      </c>
      <c r="Q192" s="7">
        <v>51.66</v>
      </c>
      <c r="R192" s="7">
        <v>15.62</v>
      </c>
      <c r="S192" s="7">
        <v>150</v>
      </c>
      <c r="T192" s="7">
        <v>2</v>
      </c>
      <c r="U192" s="7">
        <v>1</v>
      </c>
      <c r="V192" s="7">
        <v>30500</v>
      </c>
      <c r="W192" s="7" t="s">
        <v>1453</v>
      </c>
      <c r="X192" s="7">
        <v>5</v>
      </c>
      <c r="Y192" s="7">
        <v>15</v>
      </c>
      <c r="Z192" s="10" t="s">
        <v>845</v>
      </c>
      <c r="AA192" s="7">
        <v>30500</v>
      </c>
      <c r="AB192" s="7">
        <v>25000</v>
      </c>
      <c r="AC192" s="7">
        <v>2</v>
      </c>
      <c r="AD192" s="7">
        <v>1</v>
      </c>
      <c r="AE192" s="7" t="s">
        <v>65</v>
      </c>
      <c r="AF192" s="7" t="s">
        <v>66</v>
      </c>
      <c r="AG192" s="7" t="s">
        <v>67</v>
      </c>
      <c r="AH192" s="7">
        <v>21500</v>
      </c>
      <c r="AI192" s="7">
        <v>21500</v>
      </c>
      <c r="AJ192" s="7" t="s">
        <v>1454</v>
      </c>
      <c r="AK192" s="7" t="s">
        <v>962</v>
      </c>
      <c r="AL192" s="7" t="s">
        <v>67</v>
      </c>
      <c r="AM192" s="7" t="s">
        <v>1455</v>
      </c>
      <c r="AN192" s="7" t="s">
        <v>1456</v>
      </c>
      <c r="AO192" s="7" t="s">
        <v>1457</v>
      </c>
      <c r="AP192" s="7" t="s">
        <v>1458</v>
      </c>
      <c r="AQ192" s="7" t="s">
        <v>74</v>
      </c>
    </row>
    <row r="193" spans="1:43" x14ac:dyDescent="0.25">
      <c r="A193" s="7" t="s">
        <v>58</v>
      </c>
      <c r="B193" s="7" t="s">
        <v>931</v>
      </c>
      <c r="C193" s="7" t="s">
        <v>1349</v>
      </c>
      <c r="D193" s="7" t="s">
        <v>1440</v>
      </c>
      <c r="E193" s="7">
        <v>4119010800</v>
      </c>
      <c r="F193" s="7">
        <v>1412</v>
      </c>
      <c r="G193" s="7">
        <v>6</v>
      </c>
      <c r="H193" s="7">
        <v>1994.05</v>
      </c>
      <c r="I193" s="7">
        <v>1962</v>
      </c>
      <c r="J193" s="7">
        <v>19</v>
      </c>
      <c r="K193" s="7">
        <v>0.46</v>
      </c>
      <c r="L193" s="7">
        <v>44</v>
      </c>
      <c r="M193" s="7">
        <v>56</v>
      </c>
      <c r="N193" s="7">
        <v>74</v>
      </c>
      <c r="O193" s="7">
        <v>74.39</v>
      </c>
      <c r="P193" s="7">
        <v>22.5</v>
      </c>
      <c r="Q193" s="7">
        <v>51.66</v>
      </c>
      <c r="R193" s="7">
        <v>15.62</v>
      </c>
      <c r="S193" s="7">
        <v>120</v>
      </c>
      <c r="T193" s="7">
        <v>1</v>
      </c>
      <c r="U193" s="7">
        <v>4</v>
      </c>
      <c r="V193" s="7">
        <v>29500</v>
      </c>
      <c r="W193" s="7" t="s">
        <v>1459</v>
      </c>
      <c r="X193" s="7">
        <v>14</v>
      </c>
      <c r="Y193" s="7">
        <v>15</v>
      </c>
      <c r="Z193" s="10" t="s">
        <v>873</v>
      </c>
      <c r="AA193" s="7">
        <v>29500</v>
      </c>
      <c r="AB193" s="7">
        <v>29500</v>
      </c>
      <c r="AC193" s="7">
        <v>2</v>
      </c>
      <c r="AD193" s="7">
        <v>1</v>
      </c>
      <c r="AE193" s="7" t="s">
        <v>65</v>
      </c>
      <c r="AF193" s="7" t="s">
        <v>66</v>
      </c>
      <c r="AG193" s="7" t="s">
        <v>67</v>
      </c>
      <c r="AH193" s="7">
        <v>22500</v>
      </c>
      <c r="AI193" s="7">
        <v>18000</v>
      </c>
      <c r="AJ193" s="7" t="s">
        <v>1460</v>
      </c>
      <c r="AK193" s="7" t="s">
        <v>845</v>
      </c>
      <c r="AL193" s="7" t="s">
        <v>67</v>
      </c>
      <c r="AM193" s="7" t="s">
        <v>1461</v>
      </c>
      <c r="AN193" s="7" t="s">
        <v>1462</v>
      </c>
      <c r="AO193" s="7" t="s">
        <v>1463</v>
      </c>
      <c r="AP193" s="7" t="s">
        <v>1464</v>
      </c>
      <c r="AQ193" s="7" t="s">
        <v>74</v>
      </c>
    </row>
    <row r="194" spans="1:43" x14ac:dyDescent="0.25">
      <c r="A194" s="7" t="s">
        <v>58</v>
      </c>
      <c r="B194" s="7" t="s">
        <v>931</v>
      </c>
      <c r="C194" s="7" t="s">
        <v>1349</v>
      </c>
      <c r="D194" s="7" t="s">
        <v>1440</v>
      </c>
      <c r="E194" s="7">
        <v>4119010800</v>
      </c>
      <c r="F194" s="7">
        <v>1412</v>
      </c>
      <c r="G194" s="7">
        <v>7</v>
      </c>
      <c r="H194" s="7">
        <v>1994.05</v>
      </c>
      <c r="I194" s="7">
        <v>1962</v>
      </c>
      <c r="J194" s="7">
        <v>19</v>
      </c>
      <c r="K194" s="7">
        <v>0.46</v>
      </c>
      <c r="L194" s="7">
        <v>44</v>
      </c>
      <c r="M194" s="7">
        <v>56</v>
      </c>
      <c r="N194" s="7">
        <v>104</v>
      </c>
      <c r="O194" s="7">
        <v>104.95</v>
      </c>
      <c r="P194" s="7">
        <v>31.74</v>
      </c>
      <c r="Q194" s="7">
        <v>84.81</v>
      </c>
      <c r="R194" s="7">
        <v>25.65</v>
      </c>
      <c r="S194" s="7">
        <v>300</v>
      </c>
      <c r="T194" s="7">
        <v>0</v>
      </c>
      <c r="U194" s="7">
        <v>2</v>
      </c>
      <c r="V194" s="7" t="s">
        <v>177</v>
      </c>
      <c r="W194" s="7" t="s">
        <v>177</v>
      </c>
      <c r="X194" s="7" t="s">
        <v>177</v>
      </c>
      <c r="Y194" s="7" t="s">
        <v>177</v>
      </c>
      <c r="Z194" s="10" t="s">
        <v>177</v>
      </c>
      <c r="AA194" s="7" t="s">
        <v>177</v>
      </c>
      <c r="AB194" s="7" t="s">
        <v>177</v>
      </c>
      <c r="AC194" s="7" t="s">
        <v>177</v>
      </c>
      <c r="AD194" s="7" t="s">
        <v>177</v>
      </c>
      <c r="AE194" s="7" t="s">
        <v>177</v>
      </c>
      <c r="AF194" s="7" t="s">
        <v>177</v>
      </c>
      <c r="AG194" s="7" t="s">
        <v>177</v>
      </c>
      <c r="AH194" s="7">
        <v>33000</v>
      </c>
      <c r="AI194" s="7">
        <v>33000</v>
      </c>
      <c r="AJ194" s="7" t="s">
        <v>691</v>
      </c>
      <c r="AK194" s="7" t="s">
        <v>870</v>
      </c>
      <c r="AL194" s="7"/>
      <c r="AM194" s="7" t="s">
        <v>177</v>
      </c>
      <c r="AN194" s="7" t="s">
        <v>177</v>
      </c>
      <c r="AO194" s="7" t="s">
        <v>177</v>
      </c>
      <c r="AP194" s="7" t="s">
        <v>177</v>
      </c>
      <c r="AQ194" s="7" t="s">
        <v>248</v>
      </c>
    </row>
    <row r="195" spans="1:43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1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 spans="1:43" x14ac:dyDescent="0.25">
      <c r="A196" s="7" t="s">
        <v>58</v>
      </c>
      <c r="B196" s="7" t="s">
        <v>931</v>
      </c>
      <c r="C196" s="7" t="s">
        <v>1349</v>
      </c>
      <c r="D196" s="7" t="s">
        <v>1465</v>
      </c>
      <c r="E196" s="7">
        <v>4119010800</v>
      </c>
      <c r="F196" s="7">
        <v>1415</v>
      </c>
      <c r="G196" s="7">
        <v>5</v>
      </c>
      <c r="H196" s="7">
        <v>1994.02</v>
      </c>
      <c r="I196" s="7">
        <v>492</v>
      </c>
      <c r="J196" s="7">
        <v>8</v>
      </c>
      <c r="K196" s="7">
        <v>1</v>
      </c>
      <c r="L196" s="7">
        <v>17</v>
      </c>
      <c r="M196" s="7">
        <v>5</v>
      </c>
      <c r="N196" s="7" t="s">
        <v>1466</v>
      </c>
      <c r="O196" s="7">
        <v>75.400000000000006</v>
      </c>
      <c r="P196" s="7">
        <v>22.8</v>
      </c>
      <c r="Q196" s="7">
        <v>59.98</v>
      </c>
      <c r="R196" s="7">
        <v>18.14</v>
      </c>
      <c r="S196" s="7">
        <v>44</v>
      </c>
      <c r="T196" s="7">
        <v>2</v>
      </c>
      <c r="U196" s="7">
        <v>0</v>
      </c>
      <c r="V196" s="7">
        <v>34000</v>
      </c>
      <c r="W196" s="7" t="s">
        <v>1467</v>
      </c>
      <c r="X196" s="7" t="s">
        <v>952</v>
      </c>
      <c r="Y196" s="7">
        <v>11</v>
      </c>
      <c r="Z196" s="10" t="s">
        <v>1468</v>
      </c>
      <c r="AA196" s="7">
        <v>34000</v>
      </c>
      <c r="AB196" s="7">
        <v>33000</v>
      </c>
      <c r="AC196" s="7">
        <v>3</v>
      </c>
      <c r="AD196" s="7">
        <v>1</v>
      </c>
      <c r="AE196" s="7" t="s">
        <v>112</v>
      </c>
      <c r="AF196" s="7" t="s">
        <v>120</v>
      </c>
      <c r="AG196" s="7" t="s">
        <v>69</v>
      </c>
      <c r="AH196" s="7" t="s">
        <v>177</v>
      </c>
      <c r="AI196" s="7" t="s">
        <v>177</v>
      </c>
      <c r="AJ196" s="7" t="s">
        <v>177</v>
      </c>
      <c r="AK196" s="8" t="s">
        <v>177</v>
      </c>
      <c r="AL196" s="7" t="s">
        <v>177</v>
      </c>
      <c r="AM196" s="7" t="s">
        <v>1469</v>
      </c>
      <c r="AN196" s="7" t="s">
        <v>1470</v>
      </c>
      <c r="AO196" s="7" t="s">
        <v>1471</v>
      </c>
      <c r="AP196" s="7" t="s">
        <v>1472</v>
      </c>
      <c r="AQ196" s="7" t="s">
        <v>182</v>
      </c>
    </row>
    <row r="197" spans="1:43" x14ac:dyDescent="0.25">
      <c r="A197" s="7" t="s">
        <v>58</v>
      </c>
      <c r="B197" s="7" t="s">
        <v>931</v>
      </c>
      <c r="C197" s="7" t="s">
        <v>1349</v>
      </c>
      <c r="D197" s="7" t="s">
        <v>1465</v>
      </c>
      <c r="E197" s="7">
        <v>4119010800</v>
      </c>
      <c r="F197" s="7">
        <v>1415</v>
      </c>
      <c r="G197" s="7">
        <v>1</v>
      </c>
      <c r="H197" s="7">
        <v>1994.02</v>
      </c>
      <c r="I197" s="7">
        <v>492</v>
      </c>
      <c r="J197" s="7">
        <v>8</v>
      </c>
      <c r="K197" s="7">
        <v>1</v>
      </c>
      <c r="L197" s="7">
        <v>17</v>
      </c>
      <c r="M197" s="7">
        <v>5</v>
      </c>
      <c r="N197" s="7" t="s">
        <v>1473</v>
      </c>
      <c r="O197" s="7">
        <v>77.55</v>
      </c>
      <c r="P197" s="7">
        <v>23.45</v>
      </c>
      <c r="Q197" s="7">
        <v>59.94</v>
      </c>
      <c r="R197" s="7">
        <v>18.13</v>
      </c>
      <c r="S197" s="7">
        <v>44</v>
      </c>
      <c r="T197" s="7" t="s">
        <v>177</v>
      </c>
      <c r="U197" s="7" t="s">
        <v>177</v>
      </c>
      <c r="V197" s="7" t="s">
        <v>177</v>
      </c>
      <c r="W197" s="7" t="s">
        <v>177</v>
      </c>
      <c r="X197" s="7" t="s">
        <v>177</v>
      </c>
      <c r="Y197" s="7" t="s">
        <v>177</v>
      </c>
      <c r="Z197" s="10" t="s">
        <v>177</v>
      </c>
      <c r="AA197" s="7" t="s">
        <v>177</v>
      </c>
      <c r="AB197" s="7" t="s">
        <v>177</v>
      </c>
      <c r="AC197" s="7" t="s">
        <v>177</v>
      </c>
      <c r="AD197" s="7" t="s">
        <v>177</v>
      </c>
      <c r="AE197" s="7" t="s">
        <v>177</v>
      </c>
      <c r="AF197" s="7" t="s">
        <v>177</v>
      </c>
      <c r="AG197" s="7" t="s">
        <v>177</v>
      </c>
      <c r="AH197" s="7" t="s">
        <v>177</v>
      </c>
      <c r="AI197" s="7" t="s">
        <v>177</v>
      </c>
      <c r="AJ197" s="7" t="s">
        <v>177</v>
      </c>
      <c r="AK197" s="8" t="s">
        <v>177</v>
      </c>
      <c r="AL197" s="7" t="s">
        <v>177</v>
      </c>
      <c r="AM197" s="7" t="s">
        <v>177</v>
      </c>
      <c r="AN197" s="7" t="s">
        <v>177</v>
      </c>
      <c r="AO197" s="7" t="s">
        <v>177</v>
      </c>
      <c r="AP197" s="7" t="s">
        <v>177</v>
      </c>
      <c r="AQ197" s="7" t="s">
        <v>230</v>
      </c>
    </row>
    <row r="198" spans="1:43" x14ac:dyDescent="0.25">
      <c r="A198" s="7" t="s">
        <v>58</v>
      </c>
      <c r="B198" s="7" t="s">
        <v>931</v>
      </c>
      <c r="C198" s="7" t="s">
        <v>1349</v>
      </c>
      <c r="D198" s="7" t="s">
        <v>1465</v>
      </c>
      <c r="E198" s="7">
        <v>4119010800</v>
      </c>
      <c r="F198" s="7">
        <v>1415</v>
      </c>
      <c r="G198" s="7">
        <v>2</v>
      </c>
      <c r="H198" s="7">
        <v>1994.02</v>
      </c>
      <c r="I198" s="7">
        <v>492</v>
      </c>
      <c r="J198" s="7">
        <v>8</v>
      </c>
      <c r="K198" s="7">
        <v>1</v>
      </c>
      <c r="L198" s="7">
        <v>17</v>
      </c>
      <c r="M198" s="7">
        <v>5</v>
      </c>
      <c r="N198" s="7" t="s">
        <v>1474</v>
      </c>
      <c r="O198" s="7">
        <v>105.72</v>
      </c>
      <c r="P198" s="7">
        <v>31.98</v>
      </c>
      <c r="Q198" s="7">
        <v>84.96</v>
      </c>
      <c r="R198" s="7">
        <v>25.7</v>
      </c>
      <c r="S198" s="7">
        <v>104</v>
      </c>
      <c r="T198" s="7">
        <v>2</v>
      </c>
      <c r="U198" s="7">
        <v>0</v>
      </c>
      <c r="V198" s="7">
        <v>46500</v>
      </c>
      <c r="W198" s="7" t="s">
        <v>1475</v>
      </c>
      <c r="X198" s="7">
        <v>13</v>
      </c>
      <c r="Y198" s="7">
        <v>15</v>
      </c>
      <c r="Z198" s="10" t="s">
        <v>869</v>
      </c>
      <c r="AA198" s="7">
        <v>46500</v>
      </c>
      <c r="AB198" s="7">
        <v>46500</v>
      </c>
      <c r="AC198" s="7">
        <v>3</v>
      </c>
      <c r="AD198" s="7">
        <v>2</v>
      </c>
      <c r="AE198" s="7" t="s">
        <v>112</v>
      </c>
      <c r="AF198" s="7" t="s">
        <v>120</v>
      </c>
      <c r="AG198" s="7" t="s">
        <v>67</v>
      </c>
      <c r="AH198" s="7" t="s">
        <v>177</v>
      </c>
      <c r="AI198" s="7" t="s">
        <v>177</v>
      </c>
      <c r="AJ198" s="7" t="s">
        <v>177</v>
      </c>
      <c r="AK198" s="8" t="s">
        <v>177</v>
      </c>
      <c r="AL198" s="7" t="s">
        <v>177</v>
      </c>
      <c r="AM198" s="7" t="s">
        <v>202</v>
      </c>
      <c r="AN198" s="7" t="s">
        <v>1403</v>
      </c>
      <c r="AO198" s="7" t="s">
        <v>1404</v>
      </c>
      <c r="AP198" s="7" t="s">
        <v>1405</v>
      </c>
      <c r="AQ198" s="7" t="s">
        <v>182</v>
      </c>
    </row>
    <row r="199" spans="1:43" x14ac:dyDescent="0.25">
      <c r="A199" s="7" t="s">
        <v>58</v>
      </c>
      <c r="B199" s="7" t="s">
        <v>931</v>
      </c>
      <c r="C199" s="7" t="s">
        <v>1349</v>
      </c>
      <c r="D199" s="7" t="s">
        <v>1465</v>
      </c>
      <c r="E199" s="7">
        <v>4119010800</v>
      </c>
      <c r="F199" s="7">
        <v>1415</v>
      </c>
      <c r="G199" s="7">
        <v>6</v>
      </c>
      <c r="H199" s="7">
        <v>1994.02</v>
      </c>
      <c r="I199" s="7">
        <v>492</v>
      </c>
      <c r="J199" s="7">
        <v>8</v>
      </c>
      <c r="K199" s="7">
        <v>1</v>
      </c>
      <c r="L199" s="7">
        <v>17</v>
      </c>
      <c r="M199" s="7">
        <v>5</v>
      </c>
      <c r="N199" s="7" t="s">
        <v>1476</v>
      </c>
      <c r="O199" s="7">
        <v>106.67</v>
      </c>
      <c r="P199" s="7">
        <v>32.26</v>
      </c>
      <c r="Q199" s="7">
        <v>85</v>
      </c>
      <c r="R199" s="7">
        <v>25.71</v>
      </c>
      <c r="S199" s="7">
        <v>104</v>
      </c>
      <c r="T199" s="7">
        <v>3</v>
      </c>
      <c r="U199" s="7">
        <v>0</v>
      </c>
      <c r="V199" s="7">
        <v>44000</v>
      </c>
      <c r="W199" s="7" t="s">
        <v>1477</v>
      </c>
      <c r="X199" s="7">
        <v>13</v>
      </c>
      <c r="Y199" s="7">
        <v>20</v>
      </c>
      <c r="Z199" s="10" t="s">
        <v>833</v>
      </c>
      <c r="AA199" s="7">
        <v>44000</v>
      </c>
      <c r="AB199" s="7">
        <v>42000</v>
      </c>
      <c r="AC199" s="7">
        <v>3</v>
      </c>
      <c r="AD199" s="7">
        <v>2</v>
      </c>
      <c r="AE199" s="7" t="s">
        <v>112</v>
      </c>
      <c r="AF199" s="7" t="s">
        <v>120</v>
      </c>
      <c r="AG199" s="7" t="s">
        <v>67</v>
      </c>
      <c r="AH199" s="7" t="s">
        <v>177</v>
      </c>
      <c r="AI199" s="7" t="s">
        <v>177</v>
      </c>
      <c r="AJ199" s="7" t="s">
        <v>177</v>
      </c>
      <c r="AK199" s="7" t="s">
        <v>177</v>
      </c>
      <c r="AL199" s="7" t="s">
        <v>177</v>
      </c>
      <c r="AM199" s="7" t="s">
        <v>202</v>
      </c>
      <c r="AN199" s="7" t="s">
        <v>1403</v>
      </c>
      <c r="AO199" s="7" t="s">
        <v>1404</v>
      </c>
      <c r="AP199" s="7" t="s">
        <v>1405</v>
      </c>
      <c r="AQ199" s="7" t="s">
        <v>182</v>
      </c>
    </row>
    <row r="200" spans="1:43" x14ac:dyDescent="0.25">
      <c r="A200" s="7" t="s">
        <v>58</v>
      </c>
      <c r="B200" s="7" t="s">
        <v>931</v>
      </c>
      <c r="C200" s="7" t="s">
        <v>1349</v>
      </c>
      <c r="D200" s="7" t="s">
        <v>1465</v>
      </c>
      <c r="E200" s="7">
        <v>4119010800</v>
      </c>
      <c r="F200" s="7">
        <v>1415</v>
      </c>
      <c r="G200" s="7">
        <v>7</v>
      </c>
      <c r="H200" s="7">
        <v>1994.02</v>
      </c>
      <c r="I200" s="7">
        <v>492</v>
      </c>
      <c r="J200" s="7">
        <v>8</v>
      </c>
      <c r="K200" s="7">
        <v>1</v>
      </c>
      <c r="L200" s="7">
        <v>17</v>
      </c>
      <c r="M200" s="7">
        <v>5</v>
      </c>
      <c r="N200" s="7" t="s">
        <v>1478</v>
      </c>
      <c r="O200" s="7">
        <v>122.69</v>
      </c>
      <c r="P200" s="7">
        <v>37.11</v>
      </c>
      <c r="Q200" s="7">
        <v>101.82</v>
      </c>
      <c r="R200" s="7">
        <v>30.8</v>
      </c>
      <c r="S200" s="7">
        <v>24</v>
      </c>
      <c r="T200" s="7">
        <v>0</v>
      </c>
      <c r="U200" s="7">
        <v>3</v>
      </c>
      <c r="V200" s="7" t="s">
        <v>177</v>
      </c>
      <c r="W200" s="7" t="s">
        <v>177</v>
      </c>
      <c r="X200" s="7" t="s">
        <v>177</v>
      </c>
      <c r="Y200" s="7" t="s">
        <v>177</v>
      </c>
      <c r="Z200" s="10" t="s">
        <v>177</v>
      </c>
      <c r="AA200" s="7" t="s">
        <v>177</v>
      </c>
      <c r="AB200" s="7" t="s">
        <v>177</v>
      </c>
      <c r="AC200" s="7" t="s">
        <v>177</v>
      </c>
      <c r="AD200" s="7" t="s">
        <v>177</v>
      </c>
      <c r="AE200" s="7" t="s">
        <v>177</v>
      </c>
      <c r="AF200" s="7" t="s">
        <v>177</v>
      </c>
      <c r="AG200" s="7" t="s">
        <v>177</v>
      </c>
      <c r="AH200" s="7">
        <v>35000</v>
      </c>
      <c r="AI200" s="7">
        <v>35000</v>
      </c>
      <c r="AJ200" s="7" t="s">
        <v>1479</v>
      </c>
      <c r="AK200" s="7" t="s">
        <v>841</v>
      </c>
      <c r="AL200" s="7" t="s">
        <v>67</v>
      </c>
      <c r="AM200" s="7" t="s">
        <v>177</v>
      </c>
      <c r="AN200" s="7" t="s">
        <v>177</v>
      </c>
      <c r="AO200" s="7" t="s">
        <v>177</v>
      </c>
      <c r="AP200" s="7" t="s">
        <v>177</v>
      </c>
      <c r="AQ200" s="7" t="s">
        <v>248</v>
      </c>
    </row>
    <row r="201" spans="1:43" x14ac:dyDescent="0.25">
      <c r="A201" s="7" t="s">
        <v>58</v>
      </c>
      <c r="B201" s="7" t="s">
        <v>931</v>
      </c>
      <c r="C201" s="7" t="s">
        <v>1349</v>
      </c>
      <c r="D201" s="7" t="s">
        <v>1465</v>
      </c>
      <c r="E201" s="7">
        <v>4119010800</v>
      </c>
      <c r="F201" s="7">
        <v>1415</v>
      </c>
      <c r="G201" s="7">
        <v>3</v>
      </c>
      <c r="H201" s="7">
        <v>1994.02</v>
      </c>
      <c r="I201" s="7">
        <v>492</v>
      </c>
      <c r="J201" s="7">
        <v>8</v>
      </c>
      <c r="K201" s="7">
        <v>1</v>
      </c>
      <c r="L201" s="7">
        <v>17</v>
      </c>
      <c r="M201" s="7">
        <v>5</v>
      </c>
      <c r="N201" s="7" t="s">
        <v>1480</v>
      </c>
      <c r="O201" s="7">
        <v>123.52</v>
      </c>
      <c r="P201" s="7">
        <v>37.36</v>
      </c>
      <c r="Q201" s="7">
        <v>101.9</v>
      </c>
      <c r="R201" s="7">
        <v>30.82</v>
      </c>
      <c r="S201" s="7">
        <v>24</v>
      </c>
      <c r="T201" s="7">
        <v>2</v>
      </c>
      <c r="U201" s="7">
        <v>0</v>
      </c>
      <c r="V201" s="7" t="s">
        <v>177</v>
      </c>
      <c r="W201" s="7" t="s">
        <v>177</v>
      </c>
      <c r="X201" s="7" t="s">
        <v>177</v>
      </c>
      <c r="Y201" s="7" t="s">
        <v>177</v>
      </c>
      <c r="Z201" s="10" t="s">
        <v>177</v>
      </c>
      <c r="AA201" s="7" t="s">
        <v>177</v>
      </c>
      <c r="AB201" s="7" t="s">
        <v>177</v>
      </c>
      <c r="AC201" s="7" t="s">
        <v>177</v>
      </c>
      <c r="AD201" s="7" t="s">
        <v>177</v>
      </c>
      <c r="AE201" s="7" t="s">
        <v>177</v>
      </c>
      <c r="AF201" s="7" t="s">
        <v>177</v>
      </c>
      <c r="AG201" s="7" t="s">
        <v>177</v>
      </c>
      <c r="AH201" s="7" t="s">
        <v>177</v>
      </c>
      <c r="AI201" s="7" t="s">
        <v>177</v>
      </c>
      <c r="AJ201" s="7" t="s">
        <v>177</v>
      </c>
      <c r="AK201" s="7" t="s">
        <v>177</v>
      </c>
      <c r="AL201" s="7" t="s">
        <v>177</v>
      </c>
      <c r="AM201" s="7" t="s">
        <v>177</v>
      </c>
      <c r="AN201" s="7" t="s">
        <v>177</v>
      </c>
      <c r="AO201" s="7" t="s">
        <v>177</v>
      </c>
      <c r="AP201" s="7" t="s">
        <v>177</v>
      </c>
      <c r="AQ201" s="7" t="s">
        <v>406</v>
      </c>
    </row>
    <row r="202" spans="1:43" x14ac:dyDescent="0.25">
      <c r="A202" s="7" t="s">
        <v>58</v>
      </c>
      <c r="B202" s="7" t="s">
        <v>931</v>
      </c>
      <c r="C202" s="7" t="s">
        <v>1349</v>
      </c>
      <c r="D202" s="7" t="s">
        <v>1465</v>
      </c>
      <c r="E202" s="7">
        <v>4119010800</v>
      </c>
      <c r="F202" s="7">
        <v>1415</v>
      </c>
      <c r="G202" s="7">
        <v>8</v>
      </c>
      <c r="H202" s="7">
        <v>1994.02</v>
      </c>
      <c r="I202" s="7">
        <v>492</v>
      </c>
      <c r="J202" s="7">
        <v>8</v>
      </c>
      <c r="K202" s="7">
        <v>1</v>
      </c>
      <c r="L202" s="7">
        <v>17</v>
      </c>
      <c r="M202" s="7">
        <v>5</v>
      </c>
      <c r="N202" s="7" t="s">
        <v>1481</v>
      </c>
      <c r="O202" s="7">
        <v>158.9</v>
      </c>
      <c r="P202" s="7">
        <v>48.06</v>
      </c>
      <c r="Q202" s="7">
        <v>133.91999999999999</v>
      </c>
      <c r="R202" s="7">
        <v>40.51</v>
      </c>
      <c r="S202" s="7">
        <v>74</v>
      </c>
      <c r="T202" s="7">
        <v>1</v>
      </c>
      <c r="U202" s="7">
        <v>2</v>
      </c>
      <c r="V202" s="7">
        <v>50000</v>
      </c>
      <c r="W202" s="7" t="s">
        <v>1482</v>
      </c>
      <c r="X202" s="7">
        <v>8</v>
      </c>
      <c r="Y202" s="7">
        <v>20</v>
      </c>
      <c r="Z202" s="10" t="s">
        <v>835</v>
      </c>
      <c r="AA202" s="7">
        <v>50000</v>
      </c>
      <c r="AB202" s="7">
        <v>50000</v>
      </c>
      <c r="AC202" s="7">
        <v>4</v>
      </c>
      <c r="AD202" s="7">
        <v>2</v>
      </c>
      <c r="AE202" s="7" t="s">
        <v>112</v>
      </c>
      <c r="AF202" s="7" t="s">
        <v>120</v>
      </c>
      <c r="AG202" s="7" t="s">
        <v>67</v>
      </c>
      <c r="AH202" s="7">
        <v>37000</v>
      </c>
      <c r="AI202" s="7">
        <v>37000</v>
      </c>
      <c r="AJ202" s="7" t="s">
        <v>1483</v>
      </c>
      <c r="AK202" s="7" t="s">
        <v>837</v>
      </c>
      <c r="AL202" s="7" t="s">
        <v>67</v>
      </c>
      <c r="AM202" s="7" t="s">
        <v>1484</v>
      </c>
      <c r="AN202" s="7" t="s">
        <v>1485</v>
      </c>
      <c r="AO202" s="7" t="s">
        <v>1486</v>
      </c>
      <c r="AP202" s="7" t="s">
        <v>1487</v>
      </c>
      <c r="AQ202" s="7" t="s">
        <v>74</v>
      </c>
    </row>
    <row r="203" spans="1:43" x14ac:dyDescent="0.25">
      <c r="A203" s="7" t="s">
        <v>58</v>
      </c>
      <c r="B203" s="7" t="s">
        <v>931</v>
      </c>
      <c r="C203" s="7" t="s">
        <v>1349</v>
      </c>
      <c r="D203" s="7" t="s">
        <v>1465</v>
      </c>
      <c r="E203" s="7">
        <v>4119010800</v>
      </c>
      <c r="F203" s="7">
        <v>1415</v>
      </c>
      <c r="G203" s="7">
        <v>4</v>
      </c>
      <c r="H203" s="7">
        <v>1994.02</v>
      </c>
      <c r="I203" s="7">
        <v>492</v>
      </c>
      <c r="J203" s="7">
        <v>8</v>
      </c>
      <c r="K203" s="7">
        <v>1</v>
      </c>
      <c r="L203" s="7">
        <v>17</v>
      </c>
      <c r="M203" s="7">
        <v>5</v>
      </c>
      <c r="N203" s="7" t="s">
        <v>1488</v>
      </c>
      <c r="O203" s="7">
        <v>158.91999999999999</v>
      </c>
      <c r="P203" s="7">
        <v>48.07</v>
      </c>
      <c r="Q203" s="7">
        <v>133.91999999999999</v>
      </c>
      <c r="R203" s="7">
        <v>40.51</v>
      </c>
      <c r="S203" s="7">
        <v>74</v>
      </c>
      <c r="T203" s="7">
        <v>7</v>
      </c>
      <c r="U203" s="7">
        <v>0</v>
      </c>
      <c r="V203" s="7">
        <v>47000</v>
      </c>
      <c r="W203" s="7" t="s">
        <v>1489</v>
      </c>
      <c r="X203" s="7">
        <v>5</v>
      </c>
      <c r="Y203" s="7">
        <v>20</v>
      </c>
      <c r="Z203" s="10" t="s">
        <v>844</v>
      </c>
      <c r="AA203" s="7">
        <v>50000</v>
      </c>
      <c r="AB203" s="7">
        <v>45000</v>
      </c>
      <c r="AC203" s="7">
        <v>4</v>
      </c>
      <c r="AD203" s="7">
        <v>2</v>
      </c>
      <c r="AE203" s="7" t="s">
        <v>112</v>
      </c>
      <c r="AF203" s="7" t="s">
        <v>66</v>
      </c>
      <c r="AG203" s="7" t="s">
        <v>67</v>
      </c>
      <c r="AH203" s="7" t="s">
        <v>177</v>
      </c>
      <c r="AI203" s="7" t="s">
        <v>177</v>
      </c>
      <c r="AJ203" s="7" t="s">
        <v>177</v>
      </c>
      <c r="AK203" s="7" t="s">
        <v>177</v>
      </c>
      <c r="AL203" s="7" t="s">
        <v>177</v>
      </c>
      <c r="AM203" s="7" t="s">
        <v>202</v>
      </c>
      <c r="AN203" s="7" t="s">
        <v>1403</v>
      </c>
      <c r="AO203" s="7" t="s">
        <v>1404</v>
      </c>
      <c r="AP203" s="7" t="s">
        <v>1405</v>
      </c>
      <c r="AQ203" s="7" t="s">
        <v>182</v>
      </c>
    </row>
    <row r="204" spans="1:43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1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 spans="1:43" x14ac:dyDescent="0.25">
      <c r="A205" s="7" t="s">
        <v>58</v>
      </c>
      <c r="B205" s="7" t="s">
        <v>931</v>
      </c>
      <c r="C205" s="7" t="s">
        <v>1349</v>
      </c>
      <c r="D205" s="7" t="s">
        <v>1490</v>
      </c>
      <c r="E205" s="7">
        <v>4119010800</v>
      </c>
      <c r="F205" s="7">
        <v>1413</v>
      </c>
      <c r="G205" s="7">
        <v>1</v>
      </c>
      <c r="H205" s="7">
        <v>1993.12</v>
      </c>
      <c r="I205" s="7">
        <v>382</v>
      </c>
      <c r="J205" s="7">
        <v>8</v>
      </c>
      <c r="K205" s="7">
        <v>1.3</v>
      </c>
      <c r="L205" s="7">
        <v>8</v>
      </c>
      <c r="M205" s="7">
        <v>2</v>
      </c>
      <c r="N205" s="7">
        <v>76</v>
      </c>
      <c r="O205" s="7">
        <v>76.89</v>
      </c>
      <c r="P205" s="7">
        <v>23.25</v>
      </c>
      <c r="Q205" s="7">
        <v>59.55</v>
      </c>
      <c r="R205" s="7">
        <v>18.010000000000002</v>
      </c>
      <c r="S205" s="7">
        <v>60</v>
      </c>
      <c r="T205" s="7" t="s">
        <v>177</v>
      </c>
      <c r="U205" s="7" t="s">
        <v>177</v>
      </c>
      <c r="V205" s="7" t="s">
        <v>177</v>
      </c>
      <c r="W205" s="7" t="s">
        <v>177</v>
      </c>
      <c r="X205" s="7" t="s">
        <v>177</v>
      </c>
      <c r="Y205" s="7" t="s">
        <v>177</v>
      </c>
      <c r="Z205" s="10" t="s">
        <v>177</v>
      </c>
      <c r="AA205" s="7" t="s">
        <v>177</v>
      </c>
      <c r="AB205" s="7" t="s">
        <v>177</v>
      </c>
      <c r="AC205" s="7" t="s">
        <v>177</v>
      </c>
      <c r="AD205" s="7" t="s">
        <v>177</v>
      </c>
      <c r="AE205" s="7" t="s">
        <v>177</v>
      </c>
      <c r="AF205" s="7" t="s">
        <v>177</v>
      </c>
      <c r="AG205" s="7" t="s">
        <v>177</v>
      </c>
      <c r="AH205" s="7" t="s">
        <v>177</v>
      </c>
      <c r="AI205" s="7" t="s">
        <v>177</v>
      </c>
      <c r="AJ205" s="7" t="s">
        <v>177</v>
      </c>
      <c r="AK205" s="7" t="s">
        <v>177</v>
      </c>
      <c r="AL205" s="7" t="s">
        <v>177</v>
      </c>
      <c r="AM205" s="7" t="s">
        <v>177</v>
      </c>
      <c r="AN205" s="7" t="s">
        <v>177</v>
      </c>
      <c r="AO205" s="7" t="s">
        <v>177</v>
      </c>
      <c r="AP205" s="7" t="s">
        <v>177</v>
      </c>
      <c r="AQ205" s="7" t="s">
        <v>230</v>
      </c>
    </row>
    <row r="206" spans="1:43" x14ac:dyDescent="0.25">
      <c r="A206" s="7" t="s">
        <v>58</v>
      </c>
      <c r="B206" s="7" t="s">
        <v>931</v>
      </c>
      <c r="C206" s="7" t="s">
        <v>1349</v>
      </c>
      <c r="D206" s="7" t="s">
        <v>1490</v>
      </c>
      <c r="E206" s="7">
        <v>4119010800</v>
      </c>
      <c r="F206" s="7">
        <v>1413</v>
      </c>
      <c r="G206" s="7">
        <v>2</v>
      </c>
      <c r="H206" s="7">
        <v>1993.12</v>
      </c>
      <c r="I206" s="7">
        <v>382</v>
      </c>
      <c r="J206" s="7">
        <v>8</v>
      </c>
      <c r="K206" s="7">
        <v>1.3</v>
      </c>
      <c r="L206" s="7">
        <v>8</v>
      </c>
      <c r="M206" s="7">
        <v>2</v>
      </c>
      <c r="N206" s="7">
        <v>105</v>
      </c>
      <c r="O206" s="7">
        <v>105.72</v>
      </c>
      <c r="P206" s="7">
        <v>31.98</v>
      </c>
      <c r="Q206" s="7">
        <v>84.72</v>
      </c>
      <c r="R206" s="7">
        <v>25.62</v>
      </c>
      <c r="S206" s="7">
        <v>170</v>
      </c>
      <c r="T206" s="7">
        <v>3</v>
      </c>
      <c r="U206" s="7">
        <v>2</v>
      </c>
      <c r="V206" s="7">
        <v>44000</v>
      </c>
      <c r="W206" s="7" t="s">
        <v>1491</v>
      </c>
      <c r="X206" s="7">
        <v>8</v>
      </c>
      <c r="Y206" s="7">
        <v>13</v>
      </c>
      <c r="Z206" s="10" t="s">
        <v>1492</v>
      </c>
      <c r="AA206" s="7">
        <v>44000</v>
      </c>
      <c r="AB206" s="7">
        <v>44000</v>
      </c>
      <c r="AC206" s="7">
        <v>3</v>
      </c>
      <c r="AD206" s="7">
        <v>2</v>
      </c>
      <c r="AE206" s="7" t="s">
        <v>112</v>
      </c>
      <c r="AF206" s="7" t="s">
        <v>120</v>
      </c>
      <c r="AG206" s="7" t="s">
        <v>67</v>
      </c>
      <c r="AH206" s="7">
        <v>29000</v>
      </c>
      <c r="AI206" s="7">
        <v>29000</v>
      </c>
      <c r="AJ206" s="7" t="s">
        <v>1493</v>
      </c>
      <c r="AK206" s="7" t="s">
        <v>1494</v>
      </c>
      <c r="AL206" s="7" t="s">
        <v>67</v>
      </c>
      <c r="AM206" s="7" t="s">
        <v>202</v>
      </c>
      <c r="AN206" s="7" t="s">
        <v>1403</v>
      </c>
      <c r="AO206" s="7" t="s">
        <v>1404</v>
      </c>
      <c r="AP206" s="7" t="s">
        <v>1405</v>
      </c>
      <c r="AQ206" s="7" t="s">
        <v>74</v>
      </c>
    </row>
    <row r="207" spans="1:43" x14ac:dyDescent="0.25">
      <c r="A207" s="7" t="s">
        <v>58</v>
      </c>
      <c r="B207" s="7" t="s">
        <v>931</v>
      </c>
      <c r="C207" s="7" t="s">
        <v>1349</v>
      </c>
      <c r="D207" s="7" t="s">
        <v>1490</v>
      </c>
      <c r="E207" s="7">
        <v>4119010800</v>
      </c>
      <c r="F207" s="7">
        <v>1413</v>
      </c>
      <c r="G207" s="7">
        <v>3</v>
      </c>
      <c r="H207" s="7">
        <v>1993.12</v>
      </c>
      <c r="I207" s="7">
        <v>382</v>
      </c>
      <c r="J207" s="7">
        <v>8</v>
      </c>
      <c r="K207" s="7">
        <v>1.3</v>
      </c>
      <c r="L207" s="7">
        <v>8</v>
      </c>
      <c r="M207" s="7">
        <v>2</v>
      </c>
      <c r="N207" s="7">
        <v>125</v>
      </c>
      <c r="O207" s="7">
        <v>125.7</v>
      </c>
      <c r="P207" s="7">
        <v>38.020000000000003</v>
      </c>
      <c r="Q207" s="7">
        <v>101.72</v>
      </c>
      <c r="R207" s="7">
        <v>30.77</v>
      </c>
      <c r="S207" s="7">
        <v>36</v>
      </c>
      <c r="T207" s="7">
        <v>2</v>
      </c>
      <c r="U207" s="7">
        <v>0</v>
      </c>
      <c r="V207" s="7">
        <v>48500</v>
      </c>
      <c r="W207" s="7" t="s">
        <v>1495</v>
      </c>
      <c r="X207" s="7">
        <v>14</v>
      </c>
      <c r="Y207" s="7">
        <v>18</v>
      </c>
      <c r="Z207" s="10" t="s">
        <v>1496</v>
      </c>
      <c r="AA207" s="7">
        <v>48500</v>
      </c>
      <c r="AB207" s="7">
        <v>48500</v>
      </c>
      <c r="AC207" s="7">
        <v>4</v>
      </c>
      <c r="AD207" s="7">
        <v>2</v>
      </c>
      <c r="AE207" s="7" t="s">
        <v>112</v>
      </c>
      <c r="AF207" s="7" t="s">
        <v>120</v>
      </c>
      <c r="AG207" s="7" t="s">
        <v>67</v>
      </c>
      <c r="AH207" s="7" t="s">
        <v>177</v>
      </c>
      <c r="AI207" s="7" t="s">
        <v>177</v>
      </c>
      <c r="AJ207" s="7" t="s">
        <v>177</v>
      </c>
      <c r="AK207" s="7" t="s">
        <v>177</v>
      </c>
      <c r="AL207" s="7" t="s">
        <v>177</v>
      </c>
      <c r="AM207" s="7" t="s">
        <v>202</v>
      </c>
      <c r="AN207" s="7" t="s">
        <v>1403</v>
      </c>
      <c r="AO207" s="7" t="s">
        <v>1404</v>
      </c>
      <c r="AP207" s="7" t="s">
        <v>1405</v>
      </c>
      <c r="AQ207" s="7" t="s">
        <v>182</v>
      </c>
    </row>
    <row r="208" spans="1:43" x14ac:dyDescent="0.25">
      <c r="A208" s="7" t="s">
        <v>58</v>
      </c>
      <c r="B208" s="7" t="s">
        <v>931</v>
      </c>
      <c r="C208" s="7" t="s">
        <v>1349</v>
      </c>
      <c r="D208" s="7" t="s">
        <v>1490</v>
      </c>
      <c r="E208" s="7">
        <v>4119010800</v>
      </c>
      <c r="F208" s="7">
        <v>1413</v>
      </c>
      <c r="G208" s="7">
        <v>4</v>
      </c>
      <c r="H208" s="7">
        <v>1993.12</v>
      </c>
      <c r="I208" s="7">
        <v>382</v>
      </c>
      <c r="J208" s="7">
        <v>8</v>
      </c>
      <c r="K208" s="7">
        <v>1.3</v>
      </c>
      <c r="L208" s="7">
        <v>8</v>
      </c>
      <c r="M208" s="7">
        <v>2</v>
      </c>
      <c r="N208" s="7">
        <v>161</v>
      </c>
      <c r="O208" s="7">
        <v>161.07</v>
      </c>
      <c r="P208" s="7">
        <v>48.72</v>
      </c>
      <c r="Q208" s="7">
        <v>134.78</v>
      </c>
      <c r="R208" s="7">
        <v>40.770000000000003</v>
      </c>
      <c r="S208" s="7">
        <v>116</v>
      </c>
      <c r="T208" s="7">
        <v>3</v>
      </c>
      <c r="U208" s="7">
        <v>0</v>
      </c>
      <c r="V208" s="7">
        <v>52000</v>
      </c>
      <c r="W208" s="7" t="s">
        <v>1497</v>
      </c>
      <c r="X208" s="7">
        <v>17</v>
      </c>
      <c r="Y208" s="7">
        <v>18</v>
      </c>
      <c r="Z208" s="10" t="s">
        <v>1298</v>
      </c>
      <c r="AA208" s="7">
        <v>52000</v>
      </c>
      <c r="AB208" s="7">
        <v>50000</v>
      </c>
      <c r="AC208" s="7">
        <v>4</v>
      </c>
      <c r="AD208" s="7">
        <v>2</v>
      </c>
      <c r="AE208" s="7" t="s">
        <v>112</v>
      </c>
      <c r="AF208" s="7" t="s">
        <v>120</v>
      </c>
      <c r="AG208" s="7" t="s">
        <v>67</v>
      </c>
      <c r="AH208" s="7" t="s">
        <v>177</v>
      </c>
      <c r="AI208" s="7" t="s">
        <v>177</v>
      </c>
      <c r="AJ208" s="7" t="s">
        <v>177</v>
      </c>
      <c r="AK208" s="7" t="s">
        <v>177</v>
      </c>
      <c r="AL208" s="7" t="s">
        <v>177</v>
      </c>
      <c r="AM208" s="7" t="s">
        <v>1498</v>
      </c>
      <c r="AN208" s="7" t="s">
        <v>1499</v>
      </c>
      <c r="AO208" s="7" t="s">
        <v>1500</v>
      </c>
      <c r="AP208" s="7" t="s">
        <v>1501</v>
      </c>
      <c r="AQ208" s="7" t="s">
        <v>182</v>
      </c>
    </row>
    <row r="209" spans="1:43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1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 spans="1:43" x14ac:dyDescent="0.25">
      <c r="A210" s="7" t="s">
        <v>58</v>
      </c>
      <c r="B210" s="7" t="s">
        <v>931</v>
      </c>
      <c r="C210" s="7" t="s">
        <v>1349</v>
      </c>
      <c r="D210" s="7" t="s">
        <v>1502</v>
      </c>
      <c r="E210" s="7">
        <v>4119010800</v>
      </c>
      <c r="F210" s="7">
        <v>1414</v>
      </c>
      <c r="G210" s="7">
        <v>1</v>
      </c>
      <c r="H210" s="7">
        <v>1994.07</v>
      </c>
      <c r="I210" s="7">
        <v>698</v>
      </c>
      <c r="J210" s="7">
        <v>10</v>
      </c>
      <c r="K210" s="7">
        <v>0.93</v>
      </c>
      <c r="L210" s="7">
        <v>27</v>
      </c>
      <c r="M210" s="7">
        <v>8</v>
      </c>
      <c r="N210" s="7" t="s">
        <v>1503</v>
      </c>
      <c r="O210" s="7">
        <v>79.37</v>
      </c>
      <c r="P210" s="7">
        <v>24</v>
      </c>
      <c r="Q210" s="7">
        <v>59.88</v>
      </c>
      <c r="R210" s="7">
        <v>18.11</v>
      </c>
      <c r="S210" s="7">
        <v>50</v>
      </c>
      <c r="T210" s="7">
        <v>0</v>
      </c>
      <c r="U210" s="7">
        <v>2</v>
      </c>
      <c r="V210" s="7" t="s">
        <v>177</v>
      </c>
      <c r="W210" s="7" t="s">
        <v>177</v>
      </c>
      <c r="X210" s="7" t="s">
        <v>177</v>
      </c>
      <c r="Y210" s="7" t="s">
        <v>177</v>
      </c>
      <c r="Z210" s="10" t="s">
        <v>177</v>
      </c>
      <c r="AA210" s="7" t="s">
        <v>177</v>
      </c>
      <c r="AB210" s="7" t="s">
        <v>177</v>
      </c>
      <c r="AC210" s="7" t="s">
        <v>177</v>
      </c>
      <c r="AD210" s="7" t="s">
        <v>177</v>
      </c>
      <c r="AE210" s="7" t="s">
        <v>177</v>
      </c>
      <c r="AF210" s="7" t="s">
        <v>177</v>
      </c>
      <c r="AG210" s="7" t="s">
        <v>177</v>
      </c>
      <c r="AH210" s="7">
        <v>27000</v>
      </c>
      <c r="AI210" s="7">
        <v>26500</v>
      </c>
      <c r="AJ210" s="7" t="s">
        <v>1504</v>
      </c>
      <c r="AK210" s="7" t="s">
        <v>1505</v>
      </c>
      <c r="AL210" s="7" t="s">
        <v>69</v>
      </c>
      <c r="AM210" s="7" t="s">
        <v>177</v>
      </c>
      <c r="AN210" s="7" t="s">
        <v>177</v>
      </c>
      <c r="AO210" s="7" t="s">
        <v>177</v>
      </c>
      <c r="AP210" s="7" t="s">
        <v>177</v>
      </c>
      <c r="AQ210" s="7" t="s">
        <v>248</v>
      </c>
    </row>
    <row r="211" spans="1:43" x14ac:dyDescent="0.25">
      <c r="A211" s="7" t="s">
        <v>58</v>
      </c>
      <c r="B211" s="7" t="s">
        <v>931</v>
      </c>
      <c r="C211" s="7" t="s">
        <v>1349</v>
      </c>
      <c r="D211" s="7" t="s">
        <v>1502</v>
      </c>
      <c r="E211" s="7">
        <v>4119010800</v>
      </c>
      <c r="F211" s="7">
        <v>1414</v>
      </c>
      <c r="G211" s="7">
        <v>5</v>
      </c>
      <c r="H211" s="7">
        <v>1994.07</v>
      </c>
      <c r="I211" s="7">
        <v>698</v>
      </c>
      <c r="J211" s="7">
        <v>10</v>
      </c>
      <c r="K211" s="7">
        <v>0.93</v>
      </c>
      <c r="L211" s="7">
        <v>27</v>
      </c>
      <c r="M211" s="7">
        <v>8</v>
      </c>
      <c r="N211" s="7" t="s">
        <v>1506</v>
      </c>
      <c r="O211" s="7">
        <v>79.37</v>
      </c>
      <c r="P211" s="7">
        <v>24</v>
      </c>
      <c r="Q211" s="7">
        <v>59.88</v>
      </c>
      <c r="R211" s="7">
        <v>18.11</v>
      </c>
      <c r="S211" s="7">
        <v>52</v>
      </c>
      <c r="T211" s="7">
        <v>3</v>
      </c>
      <c r="U211" s="7">
        <v>4</v>
      </c>
      <c r="V211" s="7" t="s">
        <v>177</v>
      </c>
      <c r="W211" s="7" t="s">
        <v>177</v>
      </c>
      <c r="X211" s="7" t="s">
        <v>177</v>
      </c>
      <c r="Y211" s="7" t="s">
        <v>177</v>
      </c>
      <c r="Z211" s="10" t="s">
        <v>177</v>
      </c>
      <c r="AA211" s="7" t="s">
        <v>177</v>
      </c>
      <c r="AB211" s="7" t="s">
        <v>177</v>
      </c>
      <c r="AC211" s="7" t="s">
        <v>177</v>
      </c>
      <c r="AD211" s="7" t="s">
        <v>177</v>
      </c>
      <c r="AE211" s="7" t="s">
        <v>177</v>
      </c>
      <c r="AF211" s="7" t="s">
        <v>177</v>
      </c>
      <c r="AG211" s="7" t="s">
        <v>177</v>
      </c>
      <c r="AH211" s="7">
        <v>28000</v>
      </c>
      <c r="AI211" s="7">
        <v>27000</v>
      </c>
      <c r="AJ211" s="7" t="s">
        <v>1504</v>
      </c>
      <c r="AK211" s="7" t="s">
        <v>1507</v>
      </c>
      <c r="AL211" s="7" t="s">
        <v>69</v>
      </c>
      <c r="AM211" s="7" t="s">
        <v>177</v>
      </c>
      <c r="AN211" s="7" t="s">
        <v>177</v>
      </c>
      <c r="AO211" s="7" t="s">
        <v>177</v>
      </c>
      <c r="AP211" s="7" t="s">
        <v>177</v>
      </c>
      <c r="AQ211" s="7" t="s">
        <v>496</v>
      </c>
    </row>
    <row r="212" spans="1:43" x14ac:dyDescent="0.25">
      <c r="A212" s="7" t="s">
        <v>58</v>
      </c>
      <c r="B212" s="7" t="s">
        <v>931</v>
      </c>
      <c r="C212" s="7" t="s">
        <v>1349</v>
      </c>
      <c r="D212" s="7" t="s">
        <v>1502</v>
      </c>
      <c r="E212" s="7">
        <v>4119010800</v>
      </c>
      <c r="F212" s="7">
        <v>1414</v>
      </c>
      <c r="G212" s="7">
        <v>2</v>
      </c>
      <c r="H212" s="7">
        <v>1994.07</v>
      </c>
      <c r="I212" s="7">
        <v>698</v>
      </c>
      <c r="J212" s="7">
        <v>10</v>
      </c>
      <c r="K212" s="7">
        <v>0.93</v>
      </c>
      <c r="L212" s="7">
        <v>27</v>
      </c>
      <c r="M212" s="7">
        <v>8</v>
      </c>
      <c r="N212" s="7" t="s">
        <v>1508</v>
      </c>
      <c r="O212" s="7">
        <v>99.59</v>
      </c>
      <c r="P212" s="7">
        <v>30.12</v>
      </c>
      <c r="Q212" s="7">
        <v>81.48</v>
      </c>
      <c r="R212" s="7">
        <v>24.64</v>
      </c>
      <c r="S212" s="7">
        <v>160</v>
      </c>
      <c r="T212" s="7">
        <v>8</v>
      </c>
      <c r="U212" s="7">
        <v>2</v>
      </c>
      <c r="V212" s="7">
        <v>43000</v>
      </c>
      <c r="W212" s="7" t="s">
        <v>1509</v>
      </c>
      <c r="X212" s="7">
        <v>8</v>
      </c>
      <c r="Y212" s="7">
        <v>22</v>
      </c>
      <c r="Z212" s="10" t="s">
        <v>1510</v>
      </c>
      <c r="AA212" s="7">
        <v>44000</v>
      </c>
      <c r="AB212" s="7">
        <v>43000</v>
      </c>
      <c r="AC212" s="7">
        <v>3</v>
      </c>
      <c r="AD212" s="7">
        <v>2</v>
      </c>
      <c r="AE212" s="7" t="s">
        <v>112</v>
      </c>
      <c r="AF212" s="7" t="s">
        <v>1511</v>
      </c>
      <c r="AG212" s="7" t="s">
        <v>67</v>
      </c>
      <c r="AH212" s="7">
        <v>32000</v>
      </c>
      <c r="AI212" s="7">
        <v>32000</v>
      </c>
      <c r="AJ212" s="7" t="s">
        <v>1512</v>
      </c>
      <c r="AK212" s="7" t="s">
        <v>856</v>
      </c>
      <c r="AL212" s="7" t="s">
        <v>67</v>
      </c>
      <c r="AM212" s="7" t="s">
        <v>202</v>
      </c>
      <c r="AN212" s="7" t="s">
        <v>1403</v>
      </c>
      <c r="AO212" s="7" t="s">
        <v>1404</v>
      </c>
      <c r="AP212" s="7" t="s">
        <v>1405</v>
      </c>
      <c r="AQ212" s="7" t="s">
        <v>74</v>
      </c>
    </row>
    <row r="213" spans="1:43" x14ac:dyDescent="0.25">
      <c r="A213" s="7" t="s">
        <v>58</v>
      </c>
      <c r="B213" s="7" t="s">
        <v>931</v>
      </c>
      <c r="C213" s="7" t="s">
        <v>1349</v>
      </c>
      <c r="D213" s="7" t="s">
        <v>1502</v>
      </c>
      <c r="E213" s="7">
        <v>4119010800</v>
      </c>
      <c r="F213" s="7">
        <v>1414</v>
      </c>
      <c r="G213" s="7">
        <v>6</v>
      </c>
      <c r="H213" s="7">
        <v>1994.07</v>
      </c>
      <c r="I213" s="7">
        <v>698</v>
      </c>
      <c r="J213" s="7">
        <v>10</v>
      </c>
      <c r="K213" s="7">
        <v>0.93</v>
      </c>
      <c r="L213" s="7">
        <v>27</v>
      </c>
      <c r="M213" s="7">
        <v>8</v>
      </c>
      <c r="N213" s="7" t="s">
        <v>1513</v>
      </c>
      <c r="O213" s="7">
        <v>99.59</v>
      </c>
      <c r="P213" s="7">
        <v>30.12</v>
      </c>
      <c r="Q213" s="7">
        <v>81.48</v>
      </c>
      <c r="R213" s="7">
        <v>24.64</v>
      </c>
      <c r="S213" s="7">
        <v>160</v>
      </c>
      <c r="T213" s="7">
        <v>7</v>
      </c>
      <c r="U213" s="7">
        <v>0</v>
      </c>
      <c r="V213" s="7">
        <v>43500</v>
      </c>
      <c r="W213" s="7" t="s">
        <v>1514</v>
      </c>
      <c r="X213" s="7">
        <v>11</v>
      </c>
      <c r="Y213" s="7">
        <v>22</v>
      </c>
      <c r="Z213" s="10" t="s">
        <v>1515</v>
      </c>
      <c r="AA213" s="7">
        <v>45000</v>
      </c>
      <c r="AB213" s="7">
        <v>43500</v>
      </c>
      <c r="AC213" s="7">
        <v>3</v>
      </c>
      <c r="AD213" s="7">
        <v>2</v>
      </c>
      <c r="AE213" s="7" t="s">
        <v>112</v>
      </c>
      <c r="AF213" s="7" t="s">
        <v>120</v>
      </c>
      <c r="AG213" s="7"/>
      <c r="AH213" s="7" t="s">
        <v>177</v>
      </c>
      <c r="AI213" s="7" t="s">
        <v>177</v>
      </c>
      <c r="AJ213" s="7" t="s">
        <v>177</v>
      </c>
      <c r="AK213" s="7" t="s">
        <v>177</v>
      </c>
      <c r="AL213" s="7" t="s">
        <v>177</v>
      </c>
      <c r="AM213" s="7" t="s">
        <v>1498</v>
      </c>
      <c r="AN213" s="7" t="s">
        <v>1499</v>
      </c>
      <c r="AO213" s="7" t="s">
        <v>1500</v>
      </c>
      <c r="AP213" s="7" t="s">
        <v>1501</v>
      </c>
      <c r="AQ213" s="9" t="s">
        <v>182</v>
      </c>
    </row>
    <row r="214" spans="1:43" x14ac:dyDescent="0.25">
      <c r="A214" s="9" t="s">
        <v>58</v>
      </c>
      <c r="B214" s="9" t="s">
        <v>931</v>
      </c>
      <c r="C214" s="9" t="s">
        <v>1349</v>
      </c>
      <c r="D214" s="9" t="s">
        <v>1502</v>
      </c>
      <c r="E214" s="9">
        <v>4119010800</v>
      </c>
      <c r="F214" s="9">
        <v>1414</v>
      </c>
      <c r="G214" s="9">
        <v>3</v>
      </c>
      <c r="H214" s="9">
        <v>1994.07</v>
      </c>
      <c r="I214" s="9">
        <v>698</v>
      </c>
      <c r="J214" s="9">
        <v>10</v>
      </c>
      <c r="K214" s="9">
        <v>0.93</v>
      </c>
      <c r="L214" s="9">
        <v>27</v>
      </c>
      <c r="M214" s="9">
        <v>8</v>
      </c>
      <c r="N214" s="9" t="s">
        <v>1516</v>
      </c>
      <c r="O214" s="9">
        <v>122.74</v>
      </c>
      <c r="P214" s="9">
        <v>37.119999999999997</v>
      </c>
      <c r="Q214" s="9">
        <v>101.52</v>
      </c>
      <c r="R214" s="9">
        <v>30.7</v>
      </c>
      <c r="S214" s="9">
        <v>36</v>
      </c>
      <c r="T214" s="9">
        <v>2</v>
      </c>
      <c r="U214" s="9">
        <v>0</v>
      </c>
      <c r="V214" s="9">
        <v>47500</v>
      </c>
      <c r="W214" s="9" t="s">
        <v>1517</v>
      </c>
      <c r="X214" s="9">
        <v>10</v>
      </c>
      <c r="Y214" s="9">
        <v>18</v>
      </c>
      <c r="Z214" s="11" t="s">
        <v>862</v>
      </c>
      <c r="AA214" s="9">
        <v>47500</v>
      </c>
      <c r="AB214" s="9">
        <v>47500</v>
      </c>
      <c r="AC214" s="9">
        <v>4</v>
      </c>
      <c r="AD214" s="9">
        <v>2</v>
      </c>
      <c r="AE214" s="9" t="s">
        <v>112</v>
      </c>
      <c r="AF214" s="9" t="s">
        <v>120</v>
      </c>
      <c r="AG214" s="9" t="s">
        <v>67</v>
      </c>
      <c r="AH214" s="9" t="s">
        <v>177</v>
      </c>
      <c r="AI214" s="9" t="s">
        <v>177</v>
      </c>
      <c r="AJ214" s="9" t="s">
        <v>177</v>
      </c>
      <c r="AK214" s="9" t="s">
        <v>177</v>
      </c>
      <c r="AL214" s="9" t="s">
        <v>177</v>
      </c>
      <c r="AM214" s="9" t="s">
        <v>202</v>
      </c>
      <c r="AN214" s="9" t="s">
        <v>1403</v>
      </c>
      <c r="AO214" s="9" t="s">
        <v>1404</v>
      </c>
      <c r="AP214" s="9" t="s">
        <v>1405</v>
      </c>
      <c r="AQ214" s="9" t="s">
        <v>182</v>
      </c>
    </row>
    <row r="215" spans="1:43" x14ac:dyDescent="0.25">
      <c r="A215" s="9" t="s">
        <v>58</v>
      </c>
      <c r="B215" s="9" t="s">
        <v>931</v>
      </c>
      <c r="C215" s="9" t="s">
        <v>1349</v>
      </c>
      <c r="D215" s="9" t="s">
        <v>1502</v>
      </c>
      <c r="E215" s="9">
        <v>4119010800</v>
      </c>
      <c r="F215" s="9">
        <v>1414</v>
      </c>
      <c r="G215" s="9">
        <v>7</v>
      </c>
      <c r="H215" s="9">
        <v>1994.07</v>
      </c>
      <c r="I215" s="9">
        <v>698</v>
      </c>
      <c r="J215" s="9">
        <v>10</v>
      </c>
      <c r="K215" s="9">
        <v>0.93</v>
      </c>
      <c r="L215" s="9">
        <v>27</v>
      </c>
      <c r="M215" s="9">
        <v>8</v>
      </c>
      <c r="N215" s="9" t="s">
        <v>1518</v>
      </c>
      <c r="O215" s="9">
        <v>122.74</v>
      </c>
      <c r="P215" s="9">
        <v>37.119999999999997</v>
      </c>
      <c r="Q215" s="9">
        <v>101.52</v>
      </c>
      <c r="R215" s="9">
        <v>30.7</v>
      </c>
      <c r="S215" s="9">
        <v>36</v>
      </c>
      <c r="T215" s="9" t="s">
        <v>177</v>
      </c>
      <c r="U215" s="9" t="s">
        <v>177</v>
      </c>
      <c r="V215" s="9" t="s">
        <v>177</v>
      </c>
      <c r="W215" s="9" t="s">
        <v>177</v>
      </c>
      <c r="X215" s="9" t="s">
        <v>177</v>
      </c>
      <c r="Y215" s="9" t="s">
        <v>177</v>
      </c>
      <c r="Z215" s="11" t="s">
        <v>177</v>
      </c>
      <c r="AA215" s="9" t="s">
        <v>177</v>
      </c>
      <c r="AB215" s="9" t="s">
        <v>177</v>
      </c>
      <c r="AC215" s="9" t="s">
        <v>177</v>
      </c>
      <c r="AD215" s="9" t="s">
        <v>177</v>
      </c>
      <c r="AE215" s="9" t="s">
        <v>177</v>
      </c>
      <c r="AF215" s="9" t="s">
        <v>177</v>
      </c>
      <c r="AG215" s="9" t="s">
        <v>177</v>
      </c>
      <c r="AH215" s="9" t="s">
        <v>177</v>
      </c>
      <c r="AI215" s="9" t="s">
        <v>177</v>
      </c>
      <c r="AJ215" s="9" t="s">
        <v>177</v>
      </c>
      <c r="AK215" s="9" t="s">
        <v>177</v>
      </c>
      <c r="AL215" s="9" t="s">
        <v>177</v>
      </c>
      <c r="AM215" s="9" t="s">
        <v>177</v>
      </c>
      <c r="AN215" s="9" t="s">
        <v>177</v>
      </c>
      <c r="AO215" s="9" t="s">
        <v>177</v>
      </c>
      <c r="AP215" s="9" t="s">
        <v>177</v>
      </c>
      <c r="AQ215" s="9" t="s">
        <v>230</v>
      </c>
    </row>
    <row r="216" spans="1:43" x14ac:dyDescent="0.25">
      <c r="A216" s="9" t="s">
        <v>58</v>
      </c>
      <c r="B216" s="9" t="s">
        <v>931</v>
      </c>
      <c r="C216" s="9" t="s">
        <v>1349</v>
      </c>
      <c r="D216" s="9" t="s">
        <v>1502</v>
      </c>
      <c r="E216" s="9">
        <v>4119010800</v>
      </c>
      <c r="F216" s="9">
        <v>1414</v>
      </c>
      <c r="G216" s="9">
        <v>4</v>
      </c>
      <c r="H216" s="9">
        <v>1994.07</v>
      </c>
      <c r="I216" s="9">
        <v>698</v>
      </c>
      <c r="J216" s="9">
        <v>10</v>
      </c>
      <c r="K216" s="9">
        <v>0.93</v>
      </c>
      <c r="L216" s="9">
        <v>27</v>
      </c>
      <c r="M216" s="9">
        <v>8</v>
      </c>
      <c r="N216" s="9" t="s">
        <v>1519</v>
      </c>
      <c r="O216" s="9">
        <v>156.24</v>
      </c>
      <c r="P216" s="9">
        <v>47.26</v>
      </c>
      <c r="Q216" s="9">
        <v>134.46</v>
      </c>
      <c r="R216" s="9">
        <v>40.67</v>
      </c>
      <c r="S216" s="9">
        <v>102</v>
      </c>
      <c r="T216" s="9">
        <v>2</v>
      </c>
      <c r="U216" s="9">
        <v>0</v>
      </c>
      <c r="V216" s="9">
        <v>49000</v>
      </c>
      <c r="W216" s="9" t="s">
        <v>1520</v>
      </c>
      <c r="X216" s="9">
        <v>14</v>
      </c>
      <c r="Y216" s="9">
        <v>20</v>
      </c>
      <c r="Z216" s="11" t="s">
        <v>853</v>
      </c>
      <c r="AA216" s="9">
        <v>49000</v>
      </c>
      <c r="AB216" s="9">
        <v>49000</v>
      </c>
      <c r="AC216" s="9">
        <v>4</v>
      </c>
      <c r="AD216" s="9">
        <v>2</v>
      </c>
      <c r="AE216" s="9" t="s">
        <v>112</v>
      </c>
      <c r="AF216" s="9" t="s">
        <v>101</v>
      </c>
      <c r="AG216" s="9" t="s">
        <v>67</v>
      </c>
      <c r="AH216" s="9" t="s">
        <v>177</v>
      </c>
      <c r="AI216" s="9" t="s">
        <v>177</v>
      </c>
      <c r="AJ216" s="9" t="s">
        <v>177</v>
      </c>
      <c r="AK216" s="9" t="s">
        <v>177</v>
      </c>
      <c r="AL216" s="9" t="s">
        <v>177</v>
      </c>
      <c r="AM216" s="9" t="s">
        <v>202</v>
      </c>
      <c r="AN216" s="9" t="s">
        <v>1403</v>
      </c>
      <c r="AO216" s="9" t="s">
        <v>1404</v>
      </c>
      <c r="AP216" s="9" t="s">
        <v>1405</v>
      </c>
      <c r="AQ216" s="9" t="s">
        <v>182</v>
      </c>
    </row>
    <row r="217" spans="1:43" x14ac:dyDescent="0.25">
      <c r="A217" s="9" t="s">
        <v>58</v>
      </c>
      <c r="B217" s="9" t="s">
        <v>931</v>
      </c>
      <c r="C217" s="9" t="s">
        <v>1349</v>
      </c>
      <c r="D217" s="9" t="s">
        <v>1502</v>
      </c>
      <c r="E217" s="9">
        <v>4119010800</v>
      </c>
      <c r="F217" s="9">
        <v>1414</v>
      </c>
      <c r="G217" s="9">
        <v>8</v>
      </c>
      <c r="H217" s="9">
        <v>1994.07</v>
      </c>
      <c r="I217" s="9">
        <v>698</v>
      </c>
      <c r="J217" s="9">
        <v>10</v>
      </c>
      <c r="K217" s="9">
        <v>0.93</v>
      </c>
      <c r="L217" s="9">
        <v>27</v>
      </c>
      <c r="M217" s="9">
        <v>8</v>
      </c>
      <c r="N217" s="9" t="s">
        <v>1521</v>
      </c>
      <c r="O217" s="9">
        <v>156.24</v>
      </c>
      <c r="P217" s="9">
        <v>47.26</v>
      </c>
      <c r="Q217" s="9">
        <v>134.46</v>
      </c>
      <c r="R217" s="9">
        <v>40.67</v>
      </c>
      <c r="S217" s="9">
        <v>102</v>
      </c>
      <c r="T217" s="9">
        <v>5</v>
      </c>
      <c r="U217" s="9">
        <v>0</v>
      </c>
      <c r="V217" s="9">
        <v>49000</v>
      </c>
      <c r="W217" s="9" t="s">
        <v>1520</v>
      </c>
      <c r="X217" s="9">
        <v>14</v>
      </c>
      <c r="Y217" s="9">
        <v>20</v>
      </c>
      <c r="Z217" s="11" t="s">
        <v>853</v>
      </c>
      <c r="AA217" s="9">
        <v>50000</v>
      </c>
      <c r="AB217" s="9">
        <v>49000</v>
      </c>
      <c r="AC217" s="9">
        <v>4</v>
      </c>
      <c r="AD217" s="9">
        <v>2</v>
      </c>
      <c r="AE217" s="9" t="s">
        <v>112</v>
      </c>
      <c r="AF217" s="9" t="s">
        <v>120</v>
      </c>
      <c r="AG217" s="9" t="s">
        <v>67</v>
      </c>
      <c r="AH217" s="9" t="s">
        <v>177</v>
      </c>
      <c r="AI217" s="9" t="s">
        <v>177</v>
      </c>
      <c r="AJ217" s="9" t="s">
        <v>177</v>
      </c>
      <c r="AK217" s="9" t="s">
        <v>177</v>
      </c>
      <c r="AL217" s="9" t="s">
        <v>177</v>
      </c>
      <c r="AM217" s="9" t="s">
        <v>1522</v>
      </c>
      <c r="AN217" s="9" t="s">
        <v>1523</v>
      </c>
      <c r="AO217" s="9" t="s">
        <v>1524</v>
      </c>
      <c r="AP217" s="9" t="s">
        <v>1525</v>
      </c>
      <c r="AQ217" s="9" t="s">
        <v>182</v>
      </c>
    </row>
    <row r="219" spans="1:43" x14ac:dyDescent="0.25">
      <c r="A219" s="9" t="s">
        <v>58</v>
      </c>
      <c r="B219" s="9" t="s">
        <v>931</v>
      </c>
      <c r="C219" s="9" t="s">
        <v>1349</v>
      </c>
      <c r="D219" s="9" t="s">
        <v>1526</v>
      </c>
      <c r="E219" s="9">
        <v>4119010800</v>
      </c>
      <c r="F219" s="9">
        <v>22144</v>
      </c>
      <c r="G219" s="9">
        <v>1</v>
      </c>
      <c r="H219" s="9">
        <v>1996.08</v>
      </c>
      <c r="I219" s="9">
        <v>509</v>
      </c>
      <c r="J219" s="9">
        <v>5</v>
      </c>
      <c r="K219" s="9">
        <v>0.39</v>
      </c>
      <c r="L219" s="9">
        <v>19</v>
      </c>
      <c r="M219" s="9">
        <v>7</v>
      </c>
      <c r="N219" s="9">
        <v>57</v>
      </c>
      <c r="O219" s="9">
        <v>57.06</v>
      </c>
      <c r="P219" s="9">
        <v>17.260000000000002</v>
      </c>
      <c r="Q219" s="9">
        <v>39.9</v>
      </c>
      <c r="R219" s="9">
        <v>12.06</v>
      </c>
      <c r="S219" s="9">
        <v>89</v>
      </c>
      <c r="T219" s="9">
        <v>2</v>
      </c>
      <c r="U219" s="9">
        <v>2</v>
      </c>
      <c r="V219" s="9" t="s">
        <v>177</v>
      </c>
      <c r="W219" s="9" t="s">
        <v>177</v>
      </c>
      <c r="X219" s="9" t="s">
        <v>177</v>
      </c>
      <c r="Y219" s="9" t="s">
        <v>177</v>
      </c>
      <c r="Z219" s="11" t="s">
        <v>177</v>
      </c>
      <c r="AA219" s="9" t="s">
        <v>177</v>
      </c>
      <c r="AB219" s="9" t="s">
        <v>177</v>
      </c>
      <c r="AC219" s="9" t="s">
        <v>177</v>
      </c>
      <c r="AD219" s="9" t="s">
        <v>177</v>
      </c>
      <c r="AE219" s="9" t="s">
        <v>177</v>
      </c>
      <c r="AF219" s="9" t="s">
        <v>177</v>
      </c>
      <c r="AG219" s="9" t="s">
        <v>177</v>
      </c>
      <c r="AH219" s="9">
        <v>16000</v>
      </c>
      <c r="AI219" s="9">
        <v>15000</v>
      </c>
      <c r="AJ219" s="9" t="s">
        <v>1527</v>
      </c>
      <c r="AK219" s="9" t="s">
        <v>830</v>
      </c>
      <c r="AL219" s="9" t="s">
        <v>67</v>
      </c>
      <c r="AM219" s="9" t="s">
        <v>177</v>
      </c>
      <c r="AN219" s="9" t="s">
        <v>177</v>
      </c>
      <c r="AO219" s="9" t="s">
        <v>177</v>
      </c>
      <c r="AP219" s="9" t="s">
        <v>177</v>
      </c>
      <c r="AQ219" s="9" t="s">
        <v>496</v>
      </c>
    </row>
    <row r="220" spans="1:43" x14ac:dyDescent="0.25">
      <c r="A220" s="9" t="s">
        <v>58</v>
      </c>
      <c r="B220" s="9" t="s">
        <v>931</v>
      </c>
      <c r="C220" s="9" t="s">
        <v>1349</v>
      </c>
      <c r="D220" s="9" t="s">
        <v>1526</v>
      </c>
      <c r="E220" s="9">
        <v>4119010800</v>
      </c>
      <c r="F220" s="9">
        <v>22144</v>
      </c>
      <c r="G220" s="9">
        <v>2</v>
      </c>
      <c r="H220" s="9">
        <v>1996.08</v>
      </c>
      <c r="I220" s="9">
        <v>509</v>
      </c>
      <c r="J220" s="9">
        <v>5</v>
      </c>
      <c r="K220" s="9">
        <v>0.39</v>
      </c>
      <c r="L220" s="9">
        <v>19</v>
      </c>
      <c r="M220" s="9">
        <v>7</v>
      </c>
      <c r="N220" s="9">
        <v>59</v>
      </c>
      <c r="O220" s="9">
        <v>59.5</v>
      </c>
      <c r="P220" s="9">
        <v>17.989999999999998</v>
      </c>
      <c r="Q220" s="9">
        <v>45</v>
      </c>
      <c r="R220" s="9">
        <v>13.61</v>
      </c>
      <c r="S220" s="9">
        <v>240</v>
      </c>
      <c r="T220" s="9">
        <v>1</v>
      </c>
      <c r="U220" s="9">
        <v>0</v>
      </c>
      <c r="V220" s="9">
        <v>23500</v>
      </c>
      <c r="W220" s="9" t="s">
        <v>1528</v>
      </c>
      <c r="X220" s="9">
        <v>8</v>
      </c>
      <c r="Y220" s="9">
        <v>15</v>
      </c>
      <c r="Z220" s="11" t="s">
        <v>838</v>
      </c>
      <c r="AA220" s="9">
        <v>23500</v>
      </c>
      <c r="AB220" s="9">
        <v>23500</v>
      </c>
      <c r="AC220" s="9">
        <v>2</v>
      </c>
      <c r="AD220" s="9">
        <v>1</v>
      </c>
      <c r="AE220" s="9" t="s">
        <v>65</v>
      </c>
      <c r="AF220" s="9" t="s">
        <v>66</v>
      </c>
      <c r="AG220" s="9" t="s">
        <v>67</v>
      </c>
      <c r="AH220" s="9" t="s">
        <v>177</v>
      </c>
      <c r="AI220" s="9" t="s">
        <v>177</v>
      </c>
      <c r="AJ220" s="9" t="s">
        <v>177</v>
      </c>
      <c r="AK220" s="9" t="s">
        <v>177</v>
      </c>
      <c r="AL220" s="9" t="s">
        <v>177</v>
      </c>
      <c r="AM220" s="9" t="s">
        <v>1529</v>
      </c>
      <c r="AN220" s="9" t="s">
        <v>1530</v>
      </c>
      <c r="AO220" s="9" t="s">
        <v>1531</v>
      </c>
      <c r="AP220" s="9" t="s">
        <v>1532</v>
      </c>
      <c r="AQ220" s="9" t="s">
        <v>182</v>
      </c>
    </row>
    <row r="221" spans="1:43" x14ac:dyDescent="0.25">
      <c r="A221" s="9" t="s">
        <v>58</v>
      </c>
      <c r="B221" s="9" t="s">
        <v>931</v>
      </c>
      <c r="C221" s="9" t="s">
        <v>1349</v>
      </c>
      <c r="D221" s="9" t="s">
        <v>1526</v>
      </c>
      <c r="E221" s="9">
        <v>4119010800</v>
      </c>
      <c r="F221" s="9">
        <v>22144</v>
      </c>
      <c r="G221" s="9">
        <v>3</v>
      </c>
      <c r="H221" s="9">
        <v>1996.08</v>
      </c>
      <c r="I221" s="9">
        <v>509</v>
      </c>
      <c r="J221" s="9">
        <v>5</v>
      </c>
      <c r="K221" s="9">
        <v>0.39</v>
      </c>
      <c r="L221" s="9">
        <v>19</v>
      </c>
      <c r="M221" s="9">
        <v>7</v>
      </c>
      <c r="N221" s="9">
        <v>62</v>
      </c>
      <c r="O221" s="9">
        <v>62.81</v>
      </c>
      <c r="P221" s="9">
        <v>19</v>
      </c>
      <c r="Q221" s="9">
        <v>45</v>
      </c>
      <c r="R221" s="9">
        <v>13.61</v>
      </c>
      <c r="S221" s="9">
        <v>180</v>
      </c>
      <c r="T221" s="9">
        <v>16</v>
      </c>
      <c r="U221" s="9">
        <v>5</v>
      </c>
      <c r="V221" s="9">
        <v>22500</v>
      </c>
      <c r="W221" s="9" t="s">
        <v>1533</v>
      </c>
      <c r="X221" s="9">
        <v>11</v>
      </c>
      <c r="Y221" s="9">
        <v>15</v>
      </c>
      <c r="Z221" s="11" t="s">
        <v>852</v>
      </c>
      <c r="AA221" s="9">
        <v>24000</v>
      </c>
      <c r="AB221" s="9">
        <v>21000</v>
      </c>
      <c r="AC221" s="9">
        <v>2</v>
      </c>
      <c r="AD221" s="9">
        <v>1</v>
      </c>
      <c r="AE221" s="9" t="s">
        <v>65</v>
      </c>
      <c r="AF221" s="9" t="s">
        <v>66</v>
      </c>
      <c r="AG221" s="9" t="s">
        <v>67</v>
      </c>
      <c r="AH221" s="9">
        <v>19000</v>
      </c>
      <c r="AI221" s="9">
        <v>16000</v>
      </c>
      <c r="AJ221" s="9" t="s">
        <v>1534</v>
      </c>
      <c r="AK221" s="9" t="s">
        <v>848</v>
      </c>
      <c r="AL221" s="9" t="s">
        <v>67</v>
      </c>
      <c r="AM221" s="9" t="s">
        <v>1461</v>
      </c>
      <c r="AN221" s="9" t="s">
        <v>1462</v>
      </c>
      <c r="AO221" s="9" t="s">
        <v>1463</v>
      </c>
      <c r="AP221" s="9" t="s">
        <v>1464</v>
      </c>
      <c r="AQ221" s="9" t="s">
        <v>74</v>
      </c>
    </row>
    <row r="223" spans="1:43" x14ac:dyDescent="0.25">
      <c r="A223" s="9" t="s">
        <v>58</v>
      </c>
      <c r="B223" s="9" t="s">
        <v>931</v>
      </c>
      <c r="C223" s="9" t="s">
        <v>1349</v>
      </c>
      <c r="D223" s="9" t="s">
        <v>1535</v>
      </c>
      <c r="E223" s="9">
        <v>4119010800</v>
      </c>
      <c r="F223" s="9">
        <v>22142</v>
      </c>
      <c r="G223" s="9">
        <v>1</v>
      </c>
      <c r="H223" s="9">
        <v>1996.05</v>
      </c>
      <c r="I223" s="9">
        <v>852</v>
      </c>
      <c r="J223" s="9">
        <v>8</v>
      </c>
      <c r="K223" s="9">
        <v>0.6</v>
      </c>
      <c r="L223" s="9">
        <v>23</v>
      </c>
      <c r="M223" s="9">
        <v>5</v>
      </c>
      <c r="N223" s="9">
        <v>56</v>
      </c>
      <c r="O223" s="9">
        <v>56.26</v>
      </c>
      <c r="P223" s="9">
        <v>17.010000000000002</v>
      </c>
      <c r="Q223" s="9">
        <v>39.479999999999997</v>
      </c>
      <c r="R223" s="9">
        <v>11.94</v>
      </c>
      <c r="S223" s="9">
        <v>126</v>
      </c>
      <c r="T223" s="9">
        <v>4</v>
      </c>
      <c r="U223" s="9">
        <v>3</v>
      </c>
      <c r="V223" s="9">
        <v>19000</v>
      </c>
      <c r="W223" s="9" t="s">
        <v>1536</v>
      </c>
      <c r="X223" s="9">
        <v>17</v>
      </c>
      <c r="Y223" s="9">
        <v>18</v>
      </c>
      <c r="Z223" s="11" t="s">
        <v>1298</v>
      </c>
      <c r="AA223" s="9">
        <v>21000</v>
      </c>
      <c r="AB223" s="9">
        <v>19000</v>
      </c>
      <c r="AC223" s="9">
        <v>2</v>
      </c>
      <c r="AD223" s="9">
        <v>1</v>
      </c>
      <c r="AE223" s="9" t="s">
        <v>65</v>
      </c>
      <c r="AF223" s="9" t="s">
        <v>146</v>
      </c>
      <c r="AG223" s="9" t="s">
        <v>67</v>
      </c>
      <c r="AH223" s="9">
        <v>16000</v>
      </c>
      <c r="AI223" s="9">
        <v>13000</v>
      </c>
      <c r="AJ223" s="9" t="s">
        <v>1537</v>
      </c>
      <c r="AK223" s="9" t="s">
        <v>1365</v>
      </c>
      <c r="AL223" s="9" t="s">
        <v>67</v>
      </c>
      <c r="AM223" s="9" t="s">
        <v>1538</v>
      </c>
      <c r="AN223" s="9" t="s">
        <v>1539</v>
      </c>
      <c r="AO223" s="9" t="s">
        <v>1540</v>
      </c>
      <c r="AP223" s="9" t="s">
        <v>1541</v>
      </c>
      <c r="AQ223" s="9" t="s">
        <v>74</v>
      </c>
    </row>
    <row r="224" spans="1:43" x14ac:dyDescent="0.25">
      <c r="A224" s="9" t="s">
        <v>58</v>
      </c>
      <c r="B224" s="9" t="s">
        <v>931</v>
      </c>
      <c r="C224" s="9" t="s">
        <v>1349</v>
      </c>
      <c r="D224" s="9" t="s">
        <v>1535</v>
      </c>
      <c r="E224" s="9">
        <v>4119010800</v>
      </c>
      <c r="F224" s="9">
        <v>22142</v>
      </c>
      <c r="G224" s="9">
        <v>2</v>
      </c>
      <c r="H224" s="9">
        <v>1996.05</v>
      </c>
      <c r="I224" s="9">
        <v>852</v>
      </c>
      <c r="J224" s="9">
        <v>8</v>
      </c>
      <c r="K224" s="9">
        <v>0.6</v>
      </c>
      <c r="L224" s="9">
        <v>23</v>
      </c>
      <c r="M224" s="9">
        <v>5</v>
      </c>
      <c r="N224" s="9">
        <v>67</v>
      </c>
      <c r="O224" s="9">
        <v>67.39</v>
      </c>
      <c r="P224" s="9">
        <v>20.38</v>
      </c>
      <c r="Q224" s="9">
        <v>47.4</v>
      </c>
      <c r="R224" s="9">
        <v>14.33</v>
      </c>
      <c r="S224" s="9">
        <v>90</v>
      </c>
      <c r="T224" s="9">
        <v>3</v>
      </c>
      <c r="U224" s="9">
        <v>0</v>
      </c>
      <c r="V224" s="9">
        <v>25500</v>
      </c>
      <c r="W224" s="9" t="s">
        <v>1542</v>
      </c>
      <c r="X224" s="9">
        <v>11</v>
      </c>
      <c r="Y224" s="9">
        <v>15</v>
      </c>
      <c r="Z224" s="11" t="s">
        <v>852</v>
      </c>
      <c r="AA224" s="9">
        <v>25500</v>
      </c>
      <c r="AB224" s="9">
        <v>22000</v>
      </c>
      <c r="AC224" s="9">
        <v>2</v>
      </c>
      <c r="AD224" s="9">
        <v>1</v>
      </c>
      <c r="AE224" s="9" t="s">
        <v>65</v>
      </c>
      <c r="AF224" s="9" t="s">
        <v>120</v>
      </c>
      <c r="AG224" s="9" t="s">
        <v>67</v>
      </c>
      <c r="AH224" s="9" t="s">
        <v>177</v>
      </c>
      <c r="AI224" s="9" t="s">
        <v>177</v>
      </c>
      <c r="AJ224" s="9" t="s">
        <v>177</v>
      </c>
      <c r="AK224" s="9" t="s">
        <v>177</v>
      </c>
      <c r="AL224" s="9" t="s">
        <v>177</v>
      </c>
      <c r="AM224" s="9" t="s">
        <v>518</v>
      </c>
      <c r="AN224" s="9" t="s">
        <v>1543</v>
      </c>
      <c r="AO224" s="9" t="s">
        <v>1544</v>
      </c>
      <c r="AP224" s="9" t="s">
        <v>1545</v>
      </c>
      <c r="AQ224" s="9" t="s">
        <v>182</v>
      </c>
    </row>
    <row r="225" spans="1:43" x14ac:dyDescent="0.25">
      <c r="A225" s="9" t="s">
        <v>58</v>
      </c>
      <c r="B225" s="9" t="s">
        <v>931</v>
      </c>
      <c r="C225" s="9" t="s">
        <v>1349</v>
      </c>
      <c r="D225" s="9" t="s">
        <v>1535</v>
      </c>
      <c r="E225" s="9">
        <v>4119010800</v>
      </c>
      <c r="F225" s="9">
        <v>22142</v>
      </c>
      <c r="G225" s="9">
        <v>3</v>
      </c>
      <c r="H225" s="9">
        <v>1996.05</v>
      </c>
      <c r="I225" s="9">
        <v>852</v>
      </c>
      <c r="J225" s="9">
        <v>8</v>
      </c>
      <c r="K225" s="9">
        <v>0.6</v>
      </c>
      <c r="L225" s="9">
        <v>23</v>
      </c>
      <c r="M225" s="9">
        <v>5</v>
      </c>
      <c r="N225" s="9">
        <v>81</v>
      </c>
      <c r="O225" s="9">
        <v>81.42</v>
      </c>
      <c r="P225" s="9">
        <v>24.62</v>
      </c>
      <c r="Q225" s="9">
        <v>58.74</v>
      </c>
      <c r="R225" s="9">
        <v>17.760000000000002</v>
      </c>
      <c r="S225" s="9">
        <v>360</v>
      </c>
      <c r="T225" s="9">
        <v>7</v>
      </c>
      <c r="U225" s="9">
        <v>2</v>
      </c>
      <c r="V225" s="9">
        <v>28000</v>
      </c>
      <c r="W225" s="9" t="s">
        <v>1546</v>
      </c>
      <c r="X225" s="9">
        <v>7</v>
      </c>
      <c r="Y225" s="9">
        <v>15</v>
      </c>
      <c r="Z225" s="11" t="s">
        <v>841</v>
      </c>
      <c r="AA225" s="9">
        <v>29500</v>
      </c>
      <c r="AB225" s="9">
        <v>27000</v>
      </c>
      <c r="AC225" s="9">
        <v>3</v>
      </c>
      <c r="AD225" s="9">
        <v>1</v>
      </c>
      <c r="AE225" s="9" t="s">
        <v>65</v>
      </c>
      <c r="AF225" s="9" t="s">
        <v>66</v>
      </c>
      <c r="AG225" s="9" t="s">
        <v>67</v>
      </c>
      <c r="AH225" s="9">
        <v>21000</v>
      </c>
      <c r="AI225" s="9">
        <v>21000</v>
      </c>
      <c r="AJ225" s="9" t="s">
        <v>1547</v>
      </c>
      <c r="AK225" s="9" t="s">
        <v>870</v>
      </c>
      <c r="AL225" s="9" t="s">
        <v>69</v>
      </c>
      <c r="AM225" s="9" t="s">
        <v>1208</v>
      </c>
      <c r="AN225" s="9" t="s">
        <v>1548</v>
      </c>
      <c r="AO225" s="9" t="s">
        <v>1549</v>
      </c>
      <c r="AP225" s="9" t="s">
        <v>1550</v>
      </c>
      <c r="AQ225" s="9" t="s">
        <v>74</v>
      </c>
    </row>
    <row r="226" spans="1:43" x14ac:dyDescent="0.25">
      <c r="A226" s="9" t="s">
        <v>58</v>
      </c>
      <c r="B226" s="9" t="s">
        <v>931</v>
      </c>
      <c r="C226" s="9" t="s">
        <v>1349</v>
      </c>
      <c r="D226" s="9" t="s">
        <v>1535</v>
      </c>
      <c r="E226" s="9">
        <v>4119010800</v>
      </c>
      <c r="F226" s="9">
        <v>22142</v>
      </c>
      <c r="G226" s="9">
        <v>4</v>
      </c>
      <c r="H226" s="9">
        <v>1996.05</v>
      </c>
      <c r="I226" s="9">
        <v>852</v>
      </c>
      <c r="J226" s="9">
        <v>8</v>
      </c>
      <c r="K226" s="9">
        <v>0.6</v>
      </c>
      <c r="L226" s="9">
        <v>23</v>
      </c>
      <c r="M226" s="9">
        <v>5</v>
      </c>
      <c r="N226" s="9">
        <v>85</v>
      </c>
      <c r="O226" s="9">
        <v>85.07</v>
      </c>
      <c r="P226" s="9">
        <v>25.73</v>
      </c>
      <c r="Q226" s="9">
        <v>58.74</v>
      </c>
      <c r="R226" s="9">
        <v>17.760000000000002</v>
      </c>
      <c r="S226" s="9">
        <v>276</v>
      </c>
      <c r="T226" s="9">
        <v>9</v>
      </c>
      <c r="U226" s="9">
        <v>0</v>
      </c>
      <c r="V226" s="9">
        <v>28300</v>
      </c>
      <c r="W226" s="9" t="s">
        <v>1551</v>
      </c>
      <c r="X226" s="9">
        <v>14</v>
      </c>
      <c r="Y226" s="9">
        <v>25</v>
      </c>
      <c r="Z226" s="11" t="s">
        <v>882</v>
      </c>
      <c r="AA226" s="9">
        <v>32000</v>
      </c>
      <c r="AB226" s="9">
        <v>28000</v>
      </c>
      <c r="AC226" s="9">
        <v>3</v>
      </c>
      <c r="AD226" s="9">
        <v>1</v>
      </c>
      <c r="AE226" s="9" t="s">
        <v>65</v>
      </c>
      <c r="AF226" s="9" t="s">
        <v>146</v>
      </c>
      <c r="AG226" s="9" t="s">
        <v>69</v>
      </c>
      <c r="AH226" s="9" t="s">
        <v>177</v>
      </c>
      <c r="AI226" s="9" t="s">
        <v>177</v>
      </c>
      <c r="AJ226" s="9" t="s">
        <v>177</v>
      </c>
      <c r="AK226" s="9" t="s">
        <v>177</v>
      </c>
      <c r="AL226" s="9" t="s">
        <v>177</v>
      </c>
      <c r="AM226" s="9" t="s">
        <v>1538</v>
      </c>
      <c r="AN226" s="9" t="s">
        <v>1539</v>
      </c>
      <c r="AO226" s="9" t="s">
        <v>1540</v>
      </c>
      <c r="AP226" s="9" t="s">
        <v>1541</v>
      </c>
      <c r="AQ226" s="9" t="s">
        <v>182</v>
      </c>
    </row>
    <row r="228" spans="1:43" x14ac:dyDescent="0.25">
      <c r="A228" s="9" t="s">
        <v>58</v>
      </c>
      <c r="B228" s="9" t="s">
        <v>931</v>
      </c>
      <c r="C228" s="9" t="s">
        <v>1349</v>
      </c>
      <c r="D228" s="9" t="s">
        <v>1552</v>
      </c>
      <c r="E228" s="9">
        <v>4119010800</v>
      </c>
      <c r="F228" s="9">
        <v>22145</v>
      </c>
      <c r="G228" s="9">
        <v>1</v>
      </c>
      <c r="H228" s="9">
        <v>1997.05</v>
      </c>
      <c r="I228" s="9">
        <v>1046</v>
      </c>
      <c r="J228" s="9">
        <v>8</v>
      </c>
      <c r="K228" s="9">
        <v>0.51</v>
      </c>
      <c r="L228" s="9">
        <v>19</v>
      </c>
      <c r="M228" s="9">
        <v>15</v>
      </c>
      <c r="N228" s="9">
        <v>58</v>
      </c>
      <c r="O228" s="9">
        <v>58.87</v>
      </c>
      <c r="P228" s="9">
        <v>17.8</v>
      </c>
      <c r="Q228" s="9">
        <v>39.9</v>
      </c>
      <c r="R228" s="9">
        <v>12.06</v>
      </c>
      <c r="S228" s="9">
        <v>125</v>
      </c>
      <c r="T228" s="9">
        <v>6</v>
      </c>
      <c r="U228" s="9">
        <v>4</v>
      </c>
      <c r="V228" s="9">
        <v>19500</v>
      </c>
      <c r="W228" s="9" t="s">
        <v>1553</v>
      </c>
      <c r="X228" s="9">
        <v>10</v>
      </c>
      <c r="Y228" s="9">
        <v>18</v>
      </c>
      <c r="Z228" s="11" t="s">
        <v>862</v>
      </c>
      <c r="AA228" s="9">
        <v>21000</v>
      </c>
      <c r="AB228" s="9">
        <v>18800</v>
      </c>
      <c r="AC228" s="9">
        <v>2</v>
      </c>
      <c r="AD228" s="9">
        <v>1</v>
      </c>
      <c r="AE228" s="9" t="s">
        <v>65</v>
      </c>
      <c r="AF228" s="9" t="s">
        <v>574</v>
      </c>
      <c r="AG228" s="9" t="s">
        <v>67</v>
      </c>
      <c r="AH228" s="9">
        <v>15000</v>
      </c>
      <c r="AI228" s="9">
        <v>15000</v>
      </c>
      <c r="AJ228" s="9" t="s">
        <v>1554</v>
      </c>
      <c r="AK228" s="9" t="s">
        <v>1555</v>
      </c>
      <c r="AL228" s="9" t="s">
        <v>67</v>
      </c>
      <c r="AM228" s="9" t="s">
        <v>1556</v>
      </c>
      <c r="AN228" s="9" t="s">
        <v>1557</v>
      </c>
      <c r="AO228" s="9" t="s">
        <v>1558</v>
      </c>
      <c r="AP228" s="9" t="s">
        <v>1559</v>
      </c>
      <c r="AQ228" s="9" t="s">
        <v>74</v>
      </c>
    </row>
    <row r="229" spans="1:43" x14ac:dyDescent="0.25">
      <c r="A229" s="9" t="s">
        <v>58</v>
      </c>
      <c r="B229" s="9" t="s">
        <v>931</v>
      </c>
      <c r="C229" s="9" t="s">
        <v>1349</v>
      </c>
      <c r="D229" s="9" t="s">
        <v>1552</v>
      </c>
      <c r="E229" s="9">
        <v>4119010800</v>
      </c>
      <c r="F229" s="9">
        <v>22145</v>
      </c>
      <c r="G229" s="9">
        <v>2</v>
      </c>
      <c r="H229" s="9">
        <v>1997.05</v>
      </c>
      <c r="I229" s="9">
        <v>1046</v>
      </c>
      <c r="J229" s="9">
        <v>8</v>
      </c>
      <c r="K229" s="9">
        <v>0.51</v>
      </c>
      <c r="L229" s="9">
        <v>19</v>
      </c>
      <c r="M229" s="9">
        <v>15</v>
      </c>
      <c r="N229" s="9">
        <v>84</v>
      </c>
      <c r="O229" s="9">
        <v>84.84</v>
      </c>
      <c r="P229" s="9">
        <v>25.66</v>
      </c>
      <c r="Q229" s="9">
        <v>59.98</v>
      </c>
      <c r="R229" s="9">
        <v>18.14</v>
      </c>
      <c r="S229" s="9">
        <v>921</v>
      </c>
      <c r="T229" s="9">
        <v>13</v>
      </c>
      <c r="U229" s="9">
        <v>11</v>
      </c>
      <c r="V229" s="9">
        <v>27500</v>
      </c>
      <c r="W229" s="9" t="s">
        <v>1560</v>
      </c>
      <c r="X229" s="9">
        <v>16</v>
      </c>
      <c r="Y229" s="9">
        <v>25</v>
      </c>
      <c r="Z229" s="11" t="s">
        <v>880</v>
      </c>
      <c r="AA229" s="9">
        <v>31000</v>
      </c>
      <c r="AB229" s="9">
        <v>27500</v>
      </c>
      <c r="AC229" s="9">
        <v>3</v>
      </c>
      <c r="AD229" s="9">
        <v>1</v>
      </c>
      <c r="AE229" s="9" t="s">
        <v>65</v>
      </c>
      <c r="AF229" s="9" t="s">
        <v>66</v>
      </c>
      <c r="AG229" s="9" t="s">
        <v>67</v>
      </c>
      <c r="AH229" s="9">
        <v>25000</v>
      </c>
      <c r="AI229" s="9">
        <v>19000</v>
      </c>
      <c r="AJ229" s="9" t="s">
        <v>1561</v>
      </c>
      <c r="AK229" s="9" t="s">
        <v>883</v>
      </c>
      <c r="AL229" s="9" t="s">
        <v>67</v>
      </c>
      <c r="AM229" s="9" t="s">
        <v>1461</v>
      </c>
      <c r="AN229" s="9" t="s">
        <v>1462</v>
      </c>
      <c r="AO229" s="9" t="s">
        <v>1463</v>
      </c>
      <c r="AP229" s="9" t="s">
        <v>1464</v>
      </c>
      <c r="AQ229" s="9" t="s">
        <v>74</v>
      </c>
    </row>
    <row r="231" spans="1:43" x14ac:dyDescent="0.25">
      <c r="A231" s="9" t="s">
        <v>58</v>
      </c>
      <c r="B231" s="9" t="s">
        <v>931</v>
      </c>
      <c r="C231" s="9" t="s">
        <v>1349</v>
      </c>
      <c r="D231" s="9" t="s">
        <v>1562</v>
      </c>
      <c r="E231" s="9">
        <v>4119010800</v>
      </c>
      <c r="F231" s="9">
        <v>107328</v>
      </c>
      <c r="G231" s="9">
        <v>1</v>
      </c>
      <c r="H231" s="9">
        <v>2015.1</v>
      </c>
      <c r="I231" s="9">
        <v>616</v>
      </c>
      <c r="J231" s="9">
        <v>7</v>
      </c>
      <c r="K231" s="9">
        <v>1.33</v>
      </c>
      <c r="L231" s="9">
        <v>45</v>
      </c>
      <c r="M231" s="9">
        <v>12</v>
      </c>
      <c r="N231" s="9">
        <v>85</v>
      </c>
      <c r="O231" s="9">
        <v>85.5</v>
      </c>
      <c r="P231" s="9">
        <v>25.86</v>
      </c>
      <c r="Q231" s="9">
        <v>59.98</v>
      </c>
      <c r="R231" s="9">
        <v>18.14</v>
      </c>
      <c r="S231" s="9">
        <v>130</v>
      </c>
      <c r="T231" s="9">
        <v>14</v>
      </c>
      <c r="U231" s="9">
        <v>2</v>
      </c>
      <c r="V231" s="9">
        <v>55000</v>
      </c>
      <c r="W231" s="9" t="s">
        <v>1563</v>
      </c>
      <c r="X231" s="9">
        <v>8</v>
      </c>
      <c r="Y231" s="9">
        <v>27</v>
      </c>
      <c r="Z231" s="11" t="s">
        <v>1564</v>
      </c>
      <c r="AA231" s="9">
        <v>65000</v>
      </c>
      <c r="AB231" s="9">
        <v>55000</v>
      </c>
      <c r="AC231" s="9">
        <v>3</v>
      </c>
      <c r="AD231" s="9">
        <v>2</v>
      </c>
      <c r="AE231" s="9" t="s">
        <v>112</v>
      </c>
      <c r="AF231" s="9" t="s">
        <v>120</v>
      </c>
      <c r="AG231" s="9" t="s">
        <v>67</v>
      </c>
      <c r="AH231" s="9">
        <v>40000</v>
      </c>
      <c r="AI231" s="9">
        <v>40000</v>
      </c>
      <c r="AJ231" s="9" t="s">
        <v>346</v>
      </c>
      <c r="AK231" s="9" t="s">
        <v>1565</v>
      </c>
      <c r="AM231" s="9" t="s">
        <v>1566</v>
      </c>
      <c r="AN231" s="9" t="s">
        <v>1567</v>
      </c>
      <c r="AO231" s="9" t="s">
        <v>1568</v>
      </c>
      <c r="AP231" s="9" t="s">
        <v>1569</v>
      </c>
      <c r="AQ231" s="9" t="s">
        <v>74</v>
      </c>
    </row>
    <row r="232" spans="1:43" x14ac:dyDescent="0.25">
      <c r="A232" s="9" t="s">
        <v>58</v>
      </c>
      <c r="B232" s="9" t="s">
        <v>931</v>
      </c>
      <c r="C232" s="9" t="s">
        <v>1349</v>
      </c>
      <c r="D232" s="9" t="s">
        <v>1562</v>
      </c>
      <c r="E232" s="9">
        <v>4119010800</v>
      </c>
      <c r="F232" s="9">
        <v>107328</v>
      </c>
      <c r="G232" s="9">
        <v>2</v>
      </c>
      <c r="H232" s="9">
        <v>2015.1</v>
      </c>
      <c r="I232" s="9">
        <v>616</v>
      </c>
      <c r="J232" s="9">
        <v>7</v>
      </c>
      <c r="K232" s="9">
        <v>1.33</v>
      </c>
      <c r="L232" s="9">
        <v>45</v>
      </c>
      <c r="M232" s="9">
        <v>12</v>
      </c>
      <c r="N232" s="9" t="s">
        <v>1226</v>
      </c>
      <c r="O232" s="9">
        <v>95.6</v>
      </c>
      <c r="P232" s="9">
        <v>28.91</v>
      </c>
      <c r="Q232" s="9">
        <v>70.02</v>
      </c>
      <c r="R232" s="9">
        <v>21.18</v>
      </c>
      <c r="S232" s="9">
        <v>52</v>
      </c>
      <c r="T232" s="9">
        <v>5</v>
      </c>
      <c r="U232" s="9">
        <v>0</v>
      </c>
      <c r="V232" s="9">
        <v>60000</v>
      </c>
      <c r="W232" s="9" t="s">
        <v>1570</v>
      </c>
      <c r="X232" s="9" t="s">
        <v>317</v>
      </c>
      <c r="Y232" s="9">
        <v>27</v>
      </c>
      <c r="Z232" s="11" t="s">
        <v>1571</v>
      </c>
      <c r="AA232" s="9">
        <v>65000</v>
      </c>
      <c r="AB232" s="9">
        <v>60000</v>
      </c>
      <c r="AC232" s="9">
        <v>4</v>
      </c>
      <c r="AD232" s="9">
        <v>2</v>
      </c>
      <c r="AE232" s="9" t="s">
        <v>112</v>
      </c>
      <c r="AF232" s="9" t="s">
        <v>101</v>
      </c>
      <c r="AG232" s="9" t="s">
        <v>67</v>
      </c>
      <c r="AH232" s="9" t="s">
        <v>177</v>
      </c>
      <c r="AI232" s="9" t="s">
        <v>177</v>
      </c>
      <c r="AJ232" s="9" t="s">
        <v>177</v>
      </c>
      <c r="AK232" s="9" t="s">
        <v>177</v>
      </c>
      <c r="AL232" s="9" t="s">
        <v>177</v>
      </c>
      <c r="AM232" s="9" t="s">
        <v>955</v>
      </c>
      <c r="AN232" s="9" t="s">
        <v>1572</v>
      </c>
      <c r="AO232" s="9" t="s">
        <v>1573</v>
      </c>
      <c r="AP232" s="9" t="s">
        <v>1574</v>
      </c>
      <c r="AQ232" s="9" t="s">
        <v>182</v>
      </c>
    </row>
    <row r="233" spans="1:43" x14ac:dyDescent="0.25">
      <c r="A233" s="9" t="s">
        <v>58</v>
      </c>
      <c r="B233" s="9" t="s">
        <v>931</v>
      </c>
      <c r="C233" s="9" t="s">
        <v>1349</v>
      </c>
      <c r="D233" s="9" t="s">
        <v>1562</v>
      </c>
      <c r="E233" s="9">
        <v>4119010800</v>
      </c>
      <c r="F233" s="9">
        <v>107328</v>
      </c>
      <c r="G233" s="9">
        <v>3</v>
      </c>
      <c r="H233" s="9">
        <v>2015.1</v>
      </c>
      <c r="I233" s="9">
        <v>616</v>
      </c>
      <c r="J233" s="9">
        <v>7</v>
      </c>
      <c r="K233" s="9">
        <v>1.33</v>
      </c>
      <c r="L233" s="9">
        <v>45</v>
      </c>
      <c r="M233" s="9">
        <v>12</v>
      </c>
      <c r="N233" s="9" t="s">
        <v>1575</v>
      </c>
      <c r="O233" s="9">
        <v>95.71</v>
      </c>
      <c r="P233" s="9">
        <v>28.95</v>
      </c>
      <c r="Q233" s="9">
        <v>70</v>
      </c>
      <c r="R233" s="9">
        <v>21.17</v>
      </c>
      <c r="S233" s="9">
        <v>169</v>
      </c>
      <c r="T233" s="9">
        <v>15</v>
      </c>
      <c r="U233" s="9">
        <v>5</v>
      </c>
      <c r="V233" s="9">
        <v>62500</v>
      </c>
      <c r="W233" s="9" t="s">
        <v>1576</v>
      </c>
      <c r="X233" s="9" t="s">
        <v>952</v>
      </c>
      <c r="Y233" s="9">
        <v>27</v>
      </c>
      <c r="Z233" s="11" t="s">
        <v>1565</v>
      </c>
      <c r="AA233" s="9">
        <v>68000</v>
      </c>
      <c r="AB233" s="9">
        <v>58500</v>
      </c>
      <c r="AC233" s="9">
        <v>3</v>
      </c>
      <c r="AD233" s="9">
        <v>2</v>
      </c>
      <c r="AE233" s="9" t="s">
        <v>112</v>
      </c>
      <c r="AF233" s="9" t="s">
        <v>66</v>
      </c>
      <c r="AG233" s="9" t="s">
        <v>67</v>
      </c>
      <c r="AH233" s="9">
        <v>47000</v>
      </c>
      <c r="AI233" s="9">
        <v>43000</v>
      </c>
      <c r="AJ233" s="9" t="s">
        <v>321</v>
      </c>
      <c r="AK233" s="9" t="s">
        <v>891</v>
      </c>
      <c r="AL233" s="9" t="s">
        <v>67</v>
      </c>
      <c r="AM233" s="9" t="s">
        <v>1577</v>
      </c>
      <c r="AN233" s="9" t="s">
        <v>1578</v>
      </c>
      <c r="AO233" s="9" t="s">
        <v>1579</v>
      </c>
      <c r="AP233" s="9" t="s">
        <v>1580</v>
      </c>
      <c r="AQ233" s="9" t="s">
        <v>74</v>
      </c>
    </row>
    <row r="234" spans="1:43" x14ac:dyDescent="0.25">
      <c r="A234" s="9" t="s">
        <v>58</v>
      </c>
      <c r="B234" s="9" t="s">
        <v>931</v>
      </c>
      <c r="C234" s="9" t="s">
        <v>1349</v>
      </c>
      <c r="D234" s="9" t="s">
        <v>1562</v>
      </c>
      <c r="E234" s="9">
        <v>4119010800</v>
      </c>
      <c r="F234" s="9">
        <v>107328</v>
      </c>
      <c r="G234" s="9">
        <v>4</v>
      </c>
      <c r="H234" s="9">
        <v>2015.1</v>
      </c>
      <c r="I234" s="9">
        <v>616</v>
      </c>
      <c r="J234" s="9">
        <v>7</v>
      </c>
      <c r="K234" s="9">
        <v>1.33</v>
      </c>
      <c r="L234" s="9">
        <v>45</v>
      </c>
      <c r="M234" s="9">
        <v>12</v>
      </c>
      <c r="N234" s="9" t="s">
        <v>656</v>
      </c>
      <c r="O234" s="9">
        <v>112.56</v>
      </c>
      <c r="P234" s="9">
        <v>34.04</v>
      </c>
      <c r="Q234" s="9">
        <v>84.98</v>
      </c>
      <c r="R234" s="9">
        <v>25.7</v>
      </c>
      <c r="S234" s="9">
        <v>242</v>
      </c>
      <c r="T234" s="9">
        <v>9</v>
      </c>
      <c r="U234" s="9">
        <v>5</v>
      </c>
      <c r="V234" s="9">
        <v>68000</v>
      </c>
      <c r="W234" s="9" t="s">
        <v>1581</v>
      </c>
      <c r="X234" s="9" t="s">
        <v>952</v>
      </c>
      <c r="Y234" s="9">
        <v>25</v>
      </c>
      <c r="Z234" s="11" t="s">
        <v>1582</v>
      </c>
      <c r="AA234" s="9">
        <v>79000</v>
      </c>
      <c r="AB234" s="9">
        <v>68000</v>
      </c>
      <c r="AC234" s="9">
        <v>3</v>
      </c>
      <c r="AD234" s="9">
        <v>2</v>
      </c>
      <c r="AE234" s="9" t="s">
        <v>112</v>
      </c>
      <c r="AF234" s="9" t="s">
        <v>66</v>
      </c>
      <c r="AH234" s="9">
        <v>48000</v>
      </c>
      <c r="AI234" s="9">
        <v>46000</v>
      </c>
      <c r="AJ234" s="9" t="s">
        <v>1583</v>
      </c>
      <c r="AK234" s="9" t="s">
        <v>860</v>
      </c>
      <c r="AL234" s="9" t="s">
        <v>67</v>
      </c>
      <c r="AM234" s="9" t="s">
        <v>955</v>
      </c>
      <c r="AN234" s="9" t="s">
        <v>1572</v>
      </c>
      <c r="AO234" s="9" t="s">
        <v>1573</v>
      </c>
      <c r="AP234" s="9" t="s">
        <v>1574</v>
      </c>
      <c r="AQ234" s="9" t="s">
        <v>74</v>
      </c>
    </row>
    <row r="235" spans="1:43" x14ac:dyDescent="0.25">
      <c r="A235" s="9" t="s">
        <v>58</v>
      </c>
      <c r="B235" s="9" t="s">
        <v>931</v>
      </c>
      <c r="C235" s="9" t="s">
        <v>1349</v>
      </c>
      <c r="D235" s="9" t="s">
        <v>1562</v>
      </c>
      <c r="E235" s="9">
        <v>4119010800</v>
      </c>
      <c r="F235" s="9">
        <v>107328</v>
      </c>
      <c r="G235" s="9">
        <v>5</v>
      </c>
      <c r="H235" s="9">
        <v>2015.1</v>
      </c>
      <c r="I235" s="9">
        <v>616</v>
      </c>
      <c r="J235" s="9">
        <v>7</v>
      </c>
      <c r="K235" s="9">
        <v>1.33</v>
      </c>
      <c r="L235" s="9">
        <v>45</v>
      </c>
      <c r="M235" s="9">
        <v>12</v>
      </c>
      <c r="N235" s="9" t="s">
        <v>1584</v>
      </c>
      <c r="O235" s="9">
        <v>112.65</v>
      </c>
      <c r="P235" s="9">
        <v>34.07</v>
      </c>
      <c r="Q235" s="9">
        <v>84.99</v>
      </c>
      <c r="R235" s="9">
        <v>25.7</v>
      </c>
      <c r="S235" s="9">
        <v>23</v>
      </c>
      <c r="T235" s="9">
        <v>2</v>
      </c>
      <c r="U235" s="9">
        <v>0</v>
      </c>
      <c r="V235" s="9">
        <v>70000</v>
      </c>
      <c r="W235" s="9" t="s">
        <v>1585</v>
      </c>
      <c r="X235" s="9" t="s">
        <v>317</v>
      </c>
      <c r="Y235" s="9">
        <v>27</v>
      </c>
      <c r="Z235" s="11" t="s">
        <v>1571</v>
      </c>
      <c r="AA235" s="9">
        <v>70000</v>
      </c>
      <c r="AB235" s="9">
        <v>65000</v>
      </c>
      <c r="AC235" s="9">
        <v>3</v>
      </c>
      <c r="AD235" s="9">
        <v>2</v>
      </c>
      <c r="AE235" s="9" t="s">
        <v>112</v>
      </c>
      <c r="AF235" s="9" t="s">
        <v>66</v>
      </c>
      <c r="AH235" s="9" t="s">
        <v>177</v>
      </c>
      <c r="AI235" s="9" t="s">
        <v>177</v>
      </c>
      <c r="AJ235" s="9" t="s">
        <v>177</v>
      </c>
      <c r="AK235" s="9" t="s">
        <v>177</v>
      </c>
      <c r="AL235" s="9" t="s">
        <v>177</v>
      </c>
      <c r="AM235" s="9" t="s">
        <v>955</v>
      </c>
      <c r="AN235" s="9" t="s">
        <v>1572</v>
      </c>
      <c r="AO235" s="9" t="s">
        <v>1573</v>
      </c>
      <c r="AP235" s="9" t="s">
        <v>1574</v>
      </c>
      <c r="AQ235" s="9" t="s">
        <v>182</v>
      </c>
    </row>
    <row r="237" spans="1:43" x14ac:dyDescent="0.25">
      <c r="A237" s="9" t="s">
        <v>58</v>
      </c>
      <c r="B237" s="9" t="s">
        <v>931</v>
      </c>
      <c r="C237" s="9" t="s">
        <v>1349</v>
      </c>
      <c r="D237" s="9" t="s">
        <v>1586</v>
      </c>
      <c r="E237" s="9">
        <v>4119010800</v>
      </c>
      <c r="F237" s="9">
        <v>1418</v>
      </c>
      <c r="G237" s="9">
        <v>1</v>
      </c>
      <c r="H237" s="9">
        <v>1993.05</v>
      </c>
      <c r="I237" s="9">
        <v>390</v>
      </c>
      <c r="J237" s="9">
        <v>5</v>
      </c>
      <c r="K237" s="9">
        <v>0.73</v>
      </c>
      <c r="L237" s="9">
        <v>9</v>
      </c>
      <c r="M237" s="9">
        <v>1</v>
      </c>
      <c r="N237" s="9">
        <v>76</v>
      </c>
      <c r="O237" s="9">
        <v>76.3</v>
      </c>
      <c r="P237" s="9">
        <v>23.08</v>
      </c>
      <c r="Q237" s="9">
        <v>59.79</v>
      </c>
      <c r="R237" s="9">
        <v>18.079999999999998</v>
      </c>
      <c r="S237" s="9">
        <v>90</v>
      </c>
      <c r="T237" s="9">
        <v>2</v>
      </c>
      <c r="U237" s="9">
        <v>1</v>
      </c>
      <c r="V237" s="9">
        <v>34000</v>
      </c>
      <c r="W237" s="9" t="s">
        <v>1587</v>
      </c>
      <c r="X237" s="9">
        <v>12</v>
      </c>
      <c r="Y237" s="9">
        <v>15</v>
      </c>
      <c r="Z237" s="11" t="s">
        <v>848</v>
      </c>
      <c r="AA237" s="9">
        <v>34000</v>
      </c>
      <c r="AB237" s="9">
        <v>34000</v>
      </c>
      <c r="AC237" s="9">
        <v>3</v>
      </c>
      <c r="AD237" s="9">
        <v>1</v>
      </c>
      <c r="AE237" s="9" t="s">
        <v>112</v>
      </c>
      <c r="AF237" s="9" t="s">
        <v>66</v>
      </c>
      <c r="AG237" s="9" t="s">
        <v>67</v>
      </c>
      <c r="AH237" s="9">
        <v>27000</v>
      </c>
      <c r="AI237" s="9">
        <v>27000</v>
      </c>
      <c r="AJ237" s="9" t="s">
        <v>1588</v>
      </c>
      <c r="AK237" s="9" t="s">
        <v>870</v>
      </c>
      <c r="AL237" s="9" t="s">
        <v>67</v>
      </c>
      <c r="AM237" s="9" t="s">
        <v>1589</v>
      </c>
      <c r="AN237" s="9" t="s">
        <v>1590</v>
      </c>
      <c r="AO237" s="9" t="s">
        <v>1591</v>
      </c>
      <c r="AP237" s="9" t="s">
        <v>1592</v>
      </c>
      <c r="AQ237" s="9" t="s">
        <v>74</v>
      </c>
    </row>
    <row r="238" spans="1:43" x14ac:dyDescent="0.25">
      <c r="A238" s="9" t="s">
        <v>58</v>
      </c>
      <c r="B238" s="9" t="s">
        <v>931</v>
      </c>
      <c r="C238" s="9" t="s">
        <v>1349</v>
      </c>
      <c r="D238" s="9" t="s">
        <v>1586</v>
      </c>
      <c r="E238" s="9">
        <v>4119010800</v>
      </c>
      <c r="F238" s="9">
        <v>1418</v>
      </c>
      <c r="G238" s="9">
        <v>2</v>
      </c>
      <c r="H238" s="9">
        <v>1993.05</v>
      </c>
      <c r="I238" s="9">
        <v>390</v>
      </c>
      <c r="J238" s="9">
        <v>5</v>
      </c>
      <c r="K238" s="9">
        <v>0.73</v>
      </c>
      <c r="L238" s="9">
        <v>9</v>
      </c>
      <c r="M238" s="9">
        <v>1</v>
      </c>
      <c r="N238" s="9" t="s">
        <v>796</v>
      </c>
      <c r="O238" s="9">
        <v>103.63</v>
      </c>
      <c r="P238" s="9">
        <v>31.34</v>
      </c>
      <c r="Q238" s="9">
        <v>84.9</v>
      </c>
      <c r="R238" s="9">
        <v>25.68</v>
      </c>
      <c r="S238" s="9">
        <v>298</v>
      </c>
      <c r="T238" s="9">
        <v>4</v>
      </c>
      <c r="U238" s="9">
        <v>0</v>
      </c>
      <c r="V238" s="9">
        <v>39500</v>
      </c>
      <c r="W238" s="9" t="s">
        <v>1593</v>
      </c>
      <c r="X238" s="9">
        <v>8</v>
      </c>
      <c r="Y238" s="9">
        <v>13</v>
      </c>
      <c r="Z238" s="11" t="s">
        <v>1492</v>
      </c>
      <c r="AA238" s="9">
        <v>42000</v>
      </c>
      <c r="AB238" s="9">
        <v>34000</v>
      </c>
      <c r="AC238" s="9">
        <v>3</v>
      </c>
      <c r="AD238" s="9">
        <v>2</v>
      </c>
      <c r="AE238" s="9" t="s">
        <v>112</v>
      </c>
      <c r="AF238" s="9" t="s">
        <v>66</v>
      </c>
      <c r="AG238" s="9" t="s">
        <v>69</v>
      </c>
      <c r="AH238" s="9" t="s">
        <v>177</v>
      </c>
      <c r="AI238" s="9" t="s">
        <v>177</v>
      </c>
      <c r="AJ238" s="9" t="s">
        <v>177</v>
      </c>
      <c r="AK238" s="9" t="s">
        <v>177</v>
      </c>
      <c r="AL238" s="9" t="s">
        <v>177</v>
      </c>
      <c r="AM238" s="9" t="s">
        <v>1388</v>
      </c>
      <c r="AN238" s="9" t="s">
        <v>1389</v>
      </c>
      <c r="AO238" s="9" t="s">
        <v>1390</v>
      </c>
      <c r="AP238" s="9" t="s">
        <v>1391</v>
      </c>
      <c r="AQ238" s="9" t="s">
        <v>182</v>
      </c>
    </row>
    <row r="239" spans="1:43" x14ac:dyDescent="0.25">
      <c r="A239" s="9" t="s">
        <v>58</v>
      </c>
      <c r="B239" s="9" t="s">
        <v>931</v>
      </c>
      <c r="C239" s="9" t="s">
        <v>1349</v>
      </c>
      <c r="D239" s="9" t="s">
        <v>1586</v>
      </c>
      <c r="E239" s="9">
        <v>4119010800</v>
      </c>
      <c r="F239" s="9">
        <v>1418</v>
      </c>
      <c r="G239" s="9">
        <v>4</v>
      </c>
      <c r="H239" s="9">
        <v>1993.05</v>
      </c>
      <c r="I239" s="9">
        <v>390</v>
      </c>
      <c r="J239" s="9">
        <v>5</v>
      </c>
      <c r="K239" s="9">
        <v>0.73</v>
      </c>
      <c r="L239" s="9">
        <v>9</v>
      </c>
      <c r="M239" s="9">
        <v>1</v>
      </c>
      <c r="N239" s="9" t="s">
        <v>1594</v>
      </c>
      <c r="O239" s="9">
        <v>104.66</v>
      </c>
      <c r="P239" s="9">
        <v>31.65</v>
      </c>
      <c r="Q239" s="9">
        <v>84.9</v>
      </c>
      <c r="R239" s="9">
        <v>25.68</v>
      </c>
      <c r="S239" s="9">
        <v>2</v>
      </c>
      <c r="T239" s="9">
        <v>3</v>
      </c>
      <c r="U239" s="9">
        <v>0</v>
      </c>
      <c r="V239" s="9">
        <v>40000</v>
      </c>
      <c r="W239" s="9" t="s">
        <v>1595</v>
      </c>
      <c r="X239" s="9">
        <v>9</v>
      </c>
      <c r="Y239" s="9">
        <v>13</v>
      </c>
      <c r="Z239" s="11" t="s">
        <v>1236</v>
      </c>
      <c r="AA239" s="9">
        <v>42000</v>
      </c>
      <c r="AB239" s="9">
        <v>40000</v>
      </c>
      <c r="AC239" s="9">
        <v>3</v>
      </c>
      <c r="AD239" s="9">
        <v>2</v>
      </c>
      <c r="AE239" s="9" t="s">
        <v>112</v>
      </c>
      <c r="AF239" s="9" t="s">
        <v>101</v>
      </c>
      <c r="AG239" s="9" t="s">
        <v>67</v>
      </c>
      <c r="AH239" s="9" t="s">
        <v>177</v>
      </c>
      <c r="AI239" s="9" t="s">
        <v>177</v>
      </c>
      <c r="AJ239" s="9" t="s">
        <v>177</v>
      </c>
      <c r="AK239" s="9" t="s">
        <v>177</v>
      </c>
      <c r="AL239" s="9" t="s">
        <v>177</v>
      </c>
      <c r="AM239" s="9" t="s">
        <v>1596</v>
      </c>
      <c r="AN239" s="9" t="s">
        <v>1597</v>
      </c>
      <c r="AO239" s="9" t="s">
        <v>1598</v>
      </c>
      <c r="AP239" s="9" t="s">
        <v>1599</v>
      </c>
      <c r="AQ239" s="9" t="s">
        <v>182</v>
      </c>
    </row>
    <row r="241" spans="1:43" x14ac:dyDescent="0.25">
      <c r="A241" s="9" t="s">
        <v>58</v>
      </c>
      <c r="B241" s="9" t="s">
        <v>931</v>
      </c>
      <c r="C241" s="9" t="s">
        <v>1349</v>
      </c>
      <c r="D241" s="9" t="s">
        <v>1600</v>
      </c>
      <c r="E241" s="9">
        <v>4119010800</v>
      </c>
      <c r="F241" s="9">
        <v>1417</v>
      </c>
      <c r="G241" s="9">
        <v>1</v>
      </c>
      <c r="H241" s="9">
        <v>1993.07</v>
      </c>
      <c r="I241" s="9">
        <v>580</v>
      </c>
      <c r="J241" s="9">
        <v>8</v>
      </c>
      <c r="K241" s="9">
        <v>0.95</v>
      </c>
      <c r="L241" s="9">
        <v>11</v>
      </c>
      <c r="M241" s="9">
        <v>3</v>
      </c>
      <c r="N241" s="9">
        <v>78</v>
      </c>
      <c r="O241" s="9">
        <v>78.680000000000007</v>
      </c>
      <c r="P241" s="9">
        <v>23.8</v>
      </c>
      <c r="Q241" s="9">
        <v>59.49</v>
      </c>
      <c r="R241" s="9">
        <v>17.989999999999998</v>
      </c>
      <c r="S241" s="9">
        <v>72</v>
      </c>
      <c r="T241" s="9">
        <v>6</v>
      </c>
      <c r="U241" s="9">
        <v>2</v>
      </c>
      <c r="V241" s="9">
        <v>34000</v>
      </c>
      <c r="W241" s="9" t="s">
        <v>1601</v>
      </c>
      <c r="X241" s="9">
        <v>9</v>
      </c>
      <c r="Y241" s="9">
        <v>12</v>
      </c>
      <c r="Z241" s="11" t="s">
        <v>1602</v>
      </c>
      <c r="AA241" s="9">
        <v>34000</v>
      </c>
      <c r="AB241" s="9">
        <v>29700</v>
      </c>
      <c r="AC241" s="9">
        <v>3</v>
      </c>
      <c r="AD241" s="9">
        <v>1</v>
      </c>
      <c r="AE241" s="9" t="s">
        <v>112</v>
      </c>
      <c r="AF241" s="9" t="s">
        <v>66</v>
      </c>
      <c r="AH241" s="9">
        <v>26000</v>
      </c>
      <c r="AI241" s="9">
        <v>26000</v>
      </c>
      <c r="AJ241" s="9" t="s">
        <v>757</v>
      </c>
      <c r="AK241" s="9" t="s">
        <v>1603</v>
      </c>
      <c r="AL241" s="9" t="s">
        <v>67</v>
      </c>
      <c r="AM241" s="9" t="s">
        <v>1604</v>
      </c>
      <c r="AN241" s="9" t="s">
        <v>1605</v>
      </c>
      <c r="AO241" s="9" t="s">
        <v>1606</v>
      </c>
      <c r="AP241" s="9" t="s">
        <v>1607</v>
      </c>
      <c r="AQ241" s="9" t="s">
        <v>74</v>
      </c>
    </row>
    <row r="242" spans="1:43" x14ac:dyDescent="0.25">
      <c r="A242" s="9" t="s">
        <v>58</v>
      </c>
      <c r="B242" s="9" t="s">
        <v>931</v>
      </c>
      <c r="C242" s="9" t="s">
        <v>1349</v>
      </c>
      <c r="D242" s="9" t="s">
        <v>1600</v>
      </c>
      <c r="E242" s="9">
        <v>4119010800</v>
      </c>
      <c r="F242" s="9">
        <v>1417</v>
      </c>
      <c r="G242" s="9">
        <v>2</v>
      </c>
      <c r="H242" s="9">
        <v>1993.07</v>
      </c>
      <c r="I242" s="9">
        <v>580</v>
      </c>
      <c r="J242" s="9">
        <v>8</v>
      </c>
      <c r="K242" s="9">
        <v>0.95</v>
      </c>
      <c r="L242" s="9">
        <v>11</v>
      </c>
      <c r="M242" s="9">
        <v>3</v>
      </c>
      <c r="N242" s="9">
        <v>104</v>
      </c>
      <c r="O242" s="9">
        <v>104.56</v>
      </c>
      <c r="P242" s="9">
        <v>31.62</v>
      </c>
      <c r="Q242" s="9">
        <v>84.6</v>
      </c>
      <c r="R242" s="9">
        <v>25.59</v>
      </c>
      <c r="S242" s="9">
        <v>508</v>
      </c>
      <c r="T242" s="9">
        <v>5</v>
      </c>
      <c r="U242" s="9">
        <v>1</v>
      </c>
      <c r="V242" s="9">
        <v>37000</v>
      </c>
      <c r="W242" s="9" t="s">
        <v>1608</v>
      </c>
      <c r="X242" s="9">
        <v>11</v>
      </c>
      <c r="Y242" s="9">
        <v>15</v>
      </c>
      <c r="Z242" s="11" t="s">
        <v>852</v>
      </c>
      <c r="AA242" s="9">
        <v>42000</v>
      </c>
      <c r="AB242" s="9">
        <v>37000</v>
      </c>
      <c r="AC242" s="9">
        <v>3</v>
      </c>
      <c r="AD242" s="9">
        <v>2</v>
      </c>
      <c r="AE242" s="9" t="s">
        <v>112</v>
      </c>
      <c r="AF242" s="9" t="s">
        <v>101</v>
      </c>
      <c r="AG242" s="9" t="s">
        <v>69</v>
      </c>
      <c r="AH242" s="9">
        <v>29500</v>
      </c>
      <c r="AI242" s="9">
        <v>29500</v>
      </c>
      <c r="AJ242" s="9" t="s">
        <v>1609</v>
      </c>
      <c r="AK242" s="9" t="s">
        <v>865</v>
      </c>
      <c r="AL242" s="9" t="s">
        <v>67</v>
      </c>
      <c r="AM242" s="9" t="s">
        <v>1596</v>
      </c>
      <c r="AN242" s="9" t="s">
        <v>1597</v>
      </c>
      <c r="AO242" s="9" t="s">
        <v>1598</v>
      </c>
      <c r="AP242" s="9" t="s">
        <v>1599</v>
      </c>
      <c r="AQ242" s="9" t="s">
        <v>74</v>
      </c>
    </row>
    <row r="244" spans="1:43" x14ac:dyDescent="0.25">
      <c r="A244" s="9" t="s">
        <v>58</v>
      </c>
      <c r="B244" s="9" t="s">
        <v>931</v>
      </c>
      <c r="C244" s="9" t="s">
        <v>1349</v>
      </c>
      <c r="D244" s="9" t="s">
        <v>1610</v>
      </c>
      <c r="E244" s="9">
        <v>4119010800</v>
      </c>
      <c r="F244" s="9">
        <v>1419</v>
      </c>
      <c r="G244" s="9">
        <v>1</v>
      </c>
      <c r="H244" s="9">
        <v>1994.12</v>
      </c>
      <c r="I244" s="9">
        <v>1008</v>
      </c>
      <c r="J244" s="9">
        <v>9</v>
      </c>
      <c r="K244" s="9">
        <v>0.67</v>
      </c>
      <c r="L244" s="9">
        <v>32</v>
      </c>
      <c r="M244" s="9">
        <v>25</v>
      </c>
      <c r="N244" s="9">
        <v>57</v>
      </c>
      <c r="O244" s="9">
        <v>57.39</v>
      </c>
      <c r="P244" s="9">
        <v>17.36</v>
      </c>
      <c r="Q244" s="9">
        <v>41.85</v>
      </c>
      <c r="R244" s="9">
        <v>12.65</v>
      </c>
      <c r="S244" s="9">
        <v>504</v>
      </c>
      <c r="T244" s="9">
        <v>12</v>
      </c>
      <c r="U244" s="9">
        <v>14</v>
      </c>
      <c r="V244" s="9">
        <v>25000</v>
      </c>
      <c r="W244" s="9" t="s">
        <v>1611</v>
      </c>
      <c r="X244" s="9">
        <v>7</v>
      </c>
      <c r="Y244" s="9">
        <v>14</v>
      </c>
      <c r="Z244" s="11" t="s">
        <v>1308</v>
      </c>
      <c r="AA244" s="9">
        <v>26000</v>
      </c>
      <c r="AB244" s="9">
        <v>21000</v>
      </c>
      <c r="AC244" s="9">
        <v>2</v>
      </c>
      <c r="AD244" s="9">
        <v>1</v>
      </c>
      <c r="AE244" s="9" t="s">
        <v>112</v>
      </c>
      <c r="AF244" s="9" t="s">
        <v>66</v>
      </c>
      <c r="AH244" s="9">
        <v>17500</v>
      </c>
      <c r="AI244" s="9">
        <v>15000</v>
      </c>
      <c r="AJ244" s="9" t="s">
        <v>187</v>
      </c>
      <c r="AK244" s="9" t="s">
        <v>1612</v>
      </c>
      <c r="AM244" s="9" t="s">
        <v>1604</v>
      </c>
      <c r="AN244" s="9" t="s">
        <v>1605</v>
      </c>
      <c r="AO244" s="9" t="s">
        <v>1606</v>
      </c>
      <c r="AP244" s="9" t="s">
        <v>1607</v>
      </c>
      <c r="AQ244" s="9" t="s">
        <v>74</v>
      </c>
    </row>
    <row r="245" spans="1:43" x14ac:dyDescent="0.25">
      <c r="A245" s="9" t="s">
        <v>58</v>
      </c>
      <c r="B245" s="9" t="s">
        <v>931</v>
      </c>
      <c r="C245" s="9" t="s">
        <v>1349</v>
      </c>
      <c r="D245" s="9" t="s">
        <v>1610</v>
      </c>
      <c r="E245" s="9">
        <v>4119010800</v>
      </c>
      <c r="F245" s="9">
        <v>1419</v>
      </c>
      <c r="G245" s="9">
        <v>2</v>
      </c>
      <c r="H245" s="9">
        <v>1994.12</v>
      </c>
      <c r="I245" s="9">
        <v>1008</v>
      </c>
      <c r="J245" s="9">
        <v>9</v>
      </c>
      <c r="K245" s="9">
        <v>0.67</v>
      </c>
      <c r="L245" s="9">
        <v>32</v>
      </c>
      <c r="M245" s="9">
        <v>25</v>
      </c>
      <c r="N245" s="9">
        <v>103</v>
      </c>
      <c r="O245" s="9">
        <v>103.86</v>
      </c>
      <c r="P245" s="9">
        <v>31.41</v>
      </c>
      <c r="Q245" s="9">
        <v>84.96</v>
      </c>
      <c r="R245" s="9">
        <v>25.7</v>
      </c>
      <c r="S245" s="9">
        <v>504</v>
      </c>
      <c r="T245" s="9">
        <v>20</v>
      </c>
      <c r="U245" s="9">
        <v>11</v>
      </c>
      <c r="V245" s="9">
        <v>42500</v>
      </c>
      <c r="W245" s="9" t="s">
        <v>1613</v>
      </c>
      <c r="X245" s="9">
        <v>16</v>
      </c>
      <c r="Y245" s="9">
        <v>17</v>
      </c>
      <c r="Z245" s="11" t="s">
        <v>1614</v>
      </c>
      <c r="AA245" s="9">
        <v>50000</v>
      </c>
      <c r="AB245" s="9">
        <v>42500</v>
      </c>
      <c r="AC245" s="9">
        <v>3</v>
      </c>
      <c r="AD245" s="9">
        <v>2</v>
      </c>
      <c r="AE245" s="9" t="s">
        <v>112</v>
      </c>
      <c r="AF245" s="9" t="s">
        <v>120</v>
      </c>
      <c r="AH245" s="9">
        <v>33000</v>
      </c>
      <c r="AI245" s="9">
        <v>30000</v>
      </c>
      <c r="AJ245" s="9" t="s">
        <v>1615</v>
      </c>
      <c r="AK245" s="9" t="s">
        <v>839</v>
      </c>
      <c r="AL245" s="9" t="s">
        <v>67</v>
      </c>
      <c r="AM245" s="9" t="s">
        <v>1375</v>
      </c>
      <c r="AN245" s="9" t="s">
        <v>1376</v>
      </c>
      <c r="AO245" s="9" t="s">
        <v>1377</v>
      </c>
      <c r="AP245" s="9" t="s">
        <v>1378</v>
      </c>
      <c r="AQ245" s="9" t="s">
        <v>74</v>
      </c>
    </row>
    <row r="247" spans="1:43" x14ac:dyDescent="0.25">
      <c r="A247" s="9" t="s">
        <v>58</v>
      </c>
      <c r="B247" s="9" t="s">
        <v>931</v>
      </c>
      <c r="C247" s="9" t="s">
        <v>1349</v>
      </c>
      <c r="D247" s="9" t="s">
        <v>1616</v>
      </c>
      <c r="E247" s="9">
        <v>4119010800</v>
      </c>
      <c r="F247" s="9">
        <v>1420</v>
      </c>
      <c r="G247" s="9">
        <v>1</v>
      </c>
      <c r="H247" s="9">
        <v>1993.02</v>
      </c>
      <c r="I247" s="9">
        <v>970</v>
      </c>
      <c r="J247" s="9">
        <v>13</v>
      </c>
      <c r="K247" s="9">
        <v>0.61</v>
      </c>
      <c r="L247" s="9">
        <v>27</v>
      </c>
      <c r="M247" s="9">
        <v>30</v>
      </c>
      <c r="N247" s="9">
        <v>66</v>
      </c>
      <c r="O247" s="9">
        <v>66.319999999999993</v>
      </c>
      <c r="P247" s="9">
        <v>20.059999999999999</v>
      </c>
      <c r="Q247" s="9">
        <v>52.88</v>
      </c>
      <c r="R247" s="9">
        <v>15.99</v>
      </c>
      <c r="S247" s="9">
        <v>240</v>
      </c>
      <c r="T247" s="9">
        <v>8</v>
      </c>
      <c r="U247" s="9">
        <v>13</v>
      </c>
      <c r="V247" s="9">
        <v>29000</v>
      </c>
      <c r="W247" s="9" t="s">
        <v>1617</v>
      </c>
      <c r="X247" s="9">
        <v>11</v>
      </c>
      <c r="Y247" s="9">
        <v>15</v>
      </c>
      <c r="Z247" s="11" t="s">
        <v>852</v>
      </c>
      <c r="AA247" s="9">
        <v>31000</v>
      </c>
      <c r="AB247" s="9">
        <v>26000</v>
      </c>
      <c r="AC247" s="9">
        <v>2</v>
      </c>
      <c r="AD247" s="9">
        <v>1</v>
      </c>
      <c r="AE247" s="9" t="s">
        <v>65</v>
      </c>
      <c r="AF247" s="9" t="s">
        <v>66</v>
      </c>
      <c r="AG247" s="9" t="s">
        <v>67</v>
      </c>
      <c r="AH247" s="9">
        <v>25000</v>
      </c>
      <c r="AI247" s="9">
        <v>18000</v>
      </c>
      <c r="AJ247" s="9" t="s">
        <v>1618</v>
      </c>
      <c r="AK247" s="9" t="s">
        <v>841</v>
      </c>
      <c r="AL247" s="9" t="s">
        <v>67</v>
      </c>
      <c r="AM247" s="9" t="s">
        <v>1619</v>
      </c>
      <c r="AN247" s="9" t="s">
        <v>1620</v>
      </c>
      <c r="AO247" s="9" t="s">
        <v>1621</v>
      </c>
      <c r="AP247" s="9" t="s">
        <v>1622</v>
      </c>
      <c r="AQ247" s="9" t="s">
        <v>74</v>
      </c>
    </row>
    <row r="248" spans="1:43" x14ac:dyDescent="0.25">
      <c r="A248" s="9" t="s">
        <v>58</v>
      </c>
      <c r="B248" s="9" t="s">
        <v>931</v>
      </c>
      <c r="C248" s="9" t="s">
        <v>1349</v>
      </c>
      <c r="D248" s="9" t="s">
        <v>1616</v>
      </c>
      <c r="E248" s="9">
        <v>4119010800</v>
      </c>
      <c r="F248" s="9">
        <v>1420</v>
      </c>
      <c r="G248" s="9">
        <v>2</v>
      </c>
      <c r="H248" s="9">
        <v>1993.02</v>
      </c>
      <c r="I248" s="9">
        <v>970</v>
      </c>
      <c r="J248" s="9">
        <v>13</v>
      </c>
      <c r="K248" s="9">
        <v>0.61</v>
      </c>
      <c r="L248" s="9">
        <v>27</v>
      </c>
      <c r="M248" s="9">
        <v>30</v>
      </c>
      <c r="N248" s="9">
        <v>97</v>
      </c>
      <c r="O248" s="9">
        <v>97.93</v>
      </c>
      <c r="P248" s="9">
        <v>29.62</v>
      </c>
      <c r="Q248" s="9">
        <v>78.08</v>
      </c>
      <c r="R248" s="9">
        <v>23.61</v>
      </c>
      <c r="S248" s="9">
        <v>120</v>
      </c>
      <c r="T248" s="9">
        <v>5</v>
      </c>
      <c r="U248" s="9">
        <v>4</v>
      </c>
      <c r="V248" s="9">
        <v>40000</v>
      </c>
      <c r="W248" s="9" t="s">
        <v>1623</v>
      </c>
      <c r="X248" s="9">
        <v>14</v>
      </c>
      <c r="Y248" s="9">
        <v>15</v>
      </c>
      <c r="Z248" s="11" t="s">
        <v>873</v>
      </c>
      <c r="AA248" s="9">
        <v>41000</v>
      </c>
      <c r="AB248" s="9">
        <v>39000</v>
      </c>
      <c r="AC248" s="9">
        <v>3</v>
      </c>
      <c r="AD248" s="9">
        <v>2</v>
      </c>
      <c r="AE248" s="9" t="s">
        <v>112</v>
      </c>
      <c r="AF248" s="9" t="s">
        <v>66</v>
      </c>
      <c r="AG248" s="9" t="s">
        <v>67</v>
      </c>
      <c r="AH248" s="9">
        <v>32000</v>
      </c>
      <c r="AI248" s="9">
        <v>31000</v>
      </c>
      <c r="AJ248" s="9" t="s">
        <v>1618</v>
      </c>
      <c r="AK248" s="9" t="s">
        <v>852</v>
      </c>
      <c r="AL248" s="9" t="s">
        <v>67</v>
      </c>
      <c r="AM248" s="9" t="s">
        <v>1624</v>
      </c>
      <c r="AN248" s="9" t="s">
        <v>1625</v>
      </c>
      <c r="AO248" s="9" t="s">
        <v>1626</v>
      </c>
      <c r="AP248" s="9" t="s">
        <v>1627</v>
      </c>
      <c r="AQ248" s="9" t="s">
        <v>74</v>
      </c>
    </row>
    <row r="249" spans="1:43" x14ac:dyDescent="0.25">
      <c r="A249" s="9" t="s">
        <v>58</v>
      </c>
      <c r="B249" s="9" t="s">
        <v>931</v>
      </c>
      <c r="C249" s="9" t="s">
        <v>1349</v>
      </c>
      <c r="D249" s="9" t="s">
        <v>1616</v>
      </c>
      <c r="E249" s="9">
        <v>4119010800</v>
      </c>
      <c r="F249" s="9">
        <v>1420</v>
      </c>
      <c r="G249" s="9">
        <v>3</v>
      </c>
      <c r="H249" s="9">
        <v>1993.02</v>
      </c>
      <c r="I249" s="9">
        <v>970</v>
      </c>
      <c r="J249" s="9">
        <v>13</v>
      </c>
      <c r="K249" s="9">
        <v>0.61</v>
      </c>
      <c r="L249" s="9">
        <v>27</v>
      </c>
      <c r="M249" s="9">
        <v>30</v>
      </c>
      <c r="N249" s="9">
        <v>103</v>
      </c>
      <c r="O249" s="9">
        <v>103.88</v>
      </c>
      <c r="P249" s="9">
        <v>31.42</v>
      </c>
      <c r="Q249" s="9">
        <v>84.6</v>
      </c>
      <c r="R249" s="9">
        <v>25.59</v>
      </c>
      <c r="S249" s="9">
        <v>610</v>
      </c>
      <c r="T249" s="9">
        <v>14</v>
      </c>
      <c r="U249" s="9">
        <v>13</v>
      </c>
      <c r="V249" s="9">
        <v>43000</v>
      </c>
      <c r="W249" s="9" t="s">
        <v>1628</v>
      </c>
      <c r="X249" s="9">
        <v>12</v>
      </c>
      <c r="Y249" s="9">
        <v>25</v>
      </c>
      <c r="Z249" s="11" t="s">
        <v>850</v>
      </c>
      <c r="AA249" s="9">
        <v>45000</v>
      </c>
      <c r="AB249" s="9">
        <v>43000</v>
      </c>
      <c r="AC249" s="9">
        <v>3</v>
      </c>
      <c r="AD249" s="9">
        <v>2</v>
      </c>
      <c r="AE249" s="9" t="s">
        <v>112</v>
      </c>
      <c r="AF249" s="9" t="s">
        <v>1629</v>
      </c>
      <c r="AG249" s="9" t="s">
        <v>67</v>
      </c>
      <c r="AH249" s="9">
        <v>34000</v>
      </c>
      <c r="AI249" s="9">
        <v>30000</v>
      </c>
      <c r="AJ249" s="9" t="s">
        <v>384</v>
      </c>
      <c r="AK249" s="9" t="s">
        <v>943</v>
      </c>
      <c r="AL249" s="9" t="s">
        <v>67</v>
      </c>
      <c r="AM249" s="9" t="s">
        <v>1630</v>
      </c>
      <c r="AN249" s="9" t="s">
        <v>1631</v>
      </c>
      <c r="AO249" s="9" t="s">
        <v>1632</v>
      </c>
      <c r="AP249" s="9" t="s">
        <v>1633</v>
      </c>
      <c r="AQ249" s="9" t="s">
        <v>74</v>
      </c>
    </row>
    <row r="251" spans="1:43" x14ac:dyDescent="0.25">
      <c r="A251" s="9" t="s">
        <v>58</v>
      </c>
      <c r="B251" s="9" t="s">
        <v>931</v>
      </c>
      <c r="C251" s="9" t="s">
        <v>1349</v>
      </c>
      <c r="D251" s="9" t="s">
        <v>1634</v>
      </c>
      <c r="E251" s="9">
        <v>4119010800</v>
      </c>
      <c r="F251" s="9">
        <v>1421</v>
      </c>
      <c r="G251" s="9">
        <v>1</v>
      </c>
      <c r="H251" s="9">
        <v>1993.08</v>
      </c>
      <c r="I251" s="9">
        <v>756</v>
      </c>
      <c r="J251" s="9">
        <v>9</v>
      </c>
      <c r="K251" s="9">
        <v>1</v>
      </c>
      <c r="L251" s="9">
        <v>44</v>
      </c>
      <c r="M251" s="9">
        <v>39</v>
      </c>
      <c r="N251" s="9">
        <v>81</v>
      </c>
      <c r="O251" s="9">
        <v>81.96</v>
      </c>
      <c r="P251" s="9">
        <v>24.79</v>
      </c>
      <c r="Q251" s="9">
        <v>64.08</v>
      </c>
      <c r="R251" s="9">
        <v>19.38</v>
      </c>
      <c r="S251" s="9">
        <v>252</v>
      </c>
      <c r="T251" s="9">
        <v>18</v>
      </c>
      <c r="U251" s="9">
        <v>17</v>
      </c>
      <c r="V251" s="9">
        <v>37000</v>
      </c>
      <c r="W251" s="9" t="s">
        <v>1635</v>
      </c>
      <c r="X251" s="9">
        <v>5</v>
      </c>
      <c r="Y251" s="9">
        <v>15</v>
      </c>
      <c r="Z251" s="11" t="s">
        <v>845</v>
      </c>
      <c r="AA251" s="9">
        <v>39000</v>
      </c>
      <c r="AB251" s="9">
        <v>30000</v>
      </c>
      <c r="AC251" s="9">
        <v>2</v>
      </c>
      <c r="AD251" s="9">
        <v>1</v>
      </c>
      <c r="AE251" s="9" t="s">
        <v>112</v>
      </c>
      <c r="AF251" s="9" t="s">
        <v>66</v>
      </c>
      <c r="AG251" s="9" t="s">
        <v>67</v>
      </c>
      <c r="AH251" s="9">
        <v>30000</v>
      </c>
      <c r="AI251" s="9">
        <v>25000</v>
      </c>
      <c r="AJ251" s="9" t="s">
        <v>1636</v>
      </c>
      <c r="AK251" s="9" t="s">
        <v>845</v>
      </c>
      <c r="AL251" s="9" t="s">
        <v>67</v>
      </c>
      <c r="AM251" s="9" t="s">
        <v>1420</v>
      </c>
      <c r="AN251" s="9" t="s">
        <v>1421</v>
      </c>
      <c r="AO251" s="9" t="s">
        <v>1422</v>
      </c>
      <c r="AP251" s="9" t="s">
        <v>1423</v>
      </c>
      <c r="AQ251" s="9" t="s">
        <v>74</v>
      </c>
    </row>
    <row r="252" spans="1:43" x14ac:dyDescent="0.25">
      <c r="A252" s="9" t="s">
        <v>58</v>
      </c>
      <c r="B252" s="9" t="s">
        <v>931</v>
      </c>
      <c r="C252" s="9" t="s">
        <v>1349</v>
      </c>
      <c r="D252" s="9" t="s">
        <v>1634</v>
      </c>
      <c r="E252" s="9">
        <v>4119010800</v>
      </c>
      <c r="F252" s="9">
        <v>1421</v>
      </c>
      <c r="G252" s="9">
        <v>2</v>
      </c>
      <c r="H252" s="9">
        <v>1993.08</v>
      </c>
      <c r="I252" s="9">
        <v>756</v>
      </c>
      <c r="J252" s="9">
        <v>9</v>
      </c>
      <c r="K252" s="9">
        <v>1</v>
      </c>
      <c r="L252" s="9">
        <v>44</v>
      </c>
      <c r="M252" s="9">
        <v>39</v>
      </c>
      <c r="N252" s="9">
        <v>88</v>
      </c>
      <c r="O252" s="9">
        <v>88.5</v>
      </c>
      <c r="P252" s="9">
        <v>26.77</v>
      </c>
      <c r="Q252" s="9">
        <v>71.56</v>
      </c>
      <c r="R252" s="9">
        <v>21.64</v>
      </c>
      <c r="S252" s="9">
        <v>224</v>
      </c>
      <c r="T252" s="9">
        <v>8</v>
      </c>
      <c r="U252" s="9">
        <v>7</v>
      </c>
      <c r="V252" s="9">
        <v>40000</v>
      </c>
      <c r="W252" s="9" t="s">
        <v>1637</v>
      </c>
      <c r="X252" s="9">
        <v>12</v>
      </c>
      <c r="Y252" s="9">
        <v>26</v>
      </c>
      <c r="Z252" s="11" t="s">
        <v>1638</v>
      </c>
      <c r="AA252" s="9">
        <v>40000</v>
      </c>
      <c r="AB252" s="9">
        <v>37500</v>
      </c>
      <c r="AC252" s="9">
        <v>3</v>
      </c>
      <c r="AD252" s="9">
        <v>1</v>
      </c>
      <c r="AE252" s="9" t="s">
        <v>112</v>
      </c>
      <c r="AF252" s="9" t="s">
        <v>417</v>
      </c>
      <c r="AG252" s="9" t="s">
        <v>69</v>
      </c>
      <c r="AH252" s="9">
        <v>30500</v>
      </c>
      <c r="AI252" s="9">
        <v>30000</v>
      </c>
      <c r="AJ252" s="9" t="s">
        <v>1639</v>
      </c>
      <c r="AK252" s="9" t="s">
        <v>869</v>
      </c>
      <c r="AL252" s="9" t="s">
        <v>78</v>
      </c>
      <c r="AM252" s="9" t="s">
        <v>1366</v>
      </c>
      <c r="AN252" s="9" t="s">
        <v>1367</v>
      </c>
      <c r="AO252" s="9" t="s">
        <v>1368</v>
      </c>
      <c r="AP252" s="9" t="s">
        <v>1369</v>
      </c>
      <c r="AQ252" s="9" t="s">
        <v>74</v>
      </c>
    </row>
    <row r="253" spans="1:43" x14ac:dyDescent="0.25">
      <c r="A253" s="9" t="s">
        <v>58</v>
      </c>
      <c r="B253" s="9" t="s">
        <v>931</v>
      </c>
      <c r="C253" s="9" t="s">
        <v>1349</v>
      </c>
      <c r="D253" s="9" t="s">
        <v>1634</v>
      </c>
      <c r="E253" s="9">
        <v>4119010800</v>
      </c>
      <c r="F253" s="9">
        <v>1421</v>
      </c>
      <c r="G253" s="9">
        <v>3</v>
      </c>
      <c r="H253" s="9">
        <v>1993.08</v>
      </c>
      <c r="I253" s="9">
        <v>756</v>
      </c>
      <c r="J253" s="9">
        <v>9</v>
      </c>
      <c r="K253" s="9">
        <v>1</v>
      </c>
      <c r="L253" s="9">
        <v>44</v>
      </c>
      <c r="M253" s="9">
        <v>39</v>
      </c>
      <c r="N253" s="9">
        <v>103</v>
      </c>
      <c r="O253" s="9">
        <v>103.39</v>
      </c>
      <c r="P253" s="9">
        <v>31.27</v>
      </c>
      <c r="Q253" s="9">
        <v>84.99</v>
      </c>
      <c r="R253" s="9">
        <v>25.7</v>
      </c>
      <c r="S253" s="9">
        <v>280</v>
      </c>
      <c r="T253" s="9">
        <v>18</v>
      </c>
      <c r="U253" s="9">
        <v>15</v>
      </c>
      <c r="V253" s="9">
        <v>45000</v>
      </c>
      <c r="W253" s="9" t="s">
        <v>1640</v>
      </c>
      <c r="X253" s="9">
        <v>24</v>
      </c>
      <c r="Y253" s="9">
        <v>26</v>
      </c>
      <c r="Z253" s="11" t="s">
        <v>1641</v>
      </c>
      <c r="AA253" s="9">
        <v>50000</v>
      </c>
      <c r="AB253" s="9">
        <v>45000</v>
      </c>
      <c r="AC253" s="9">
        <v>3</v>
      </c>
      <c r="AD253" s="9">
        <v>2</v>
      </c>
      <c r="AE253" s="9" t="s">
        <v>112</v>
      </c>
      <c r="AF253" s="9" t="s">
        <v>462</v>
      </c>
      <c r="AG253" s="9" t="s">
        <v>67</v>
      </c>
      <c r="AH253" s="9">
        <v>33000</v>
      </c>
      <c r="AI253" s="9">
        <v>30000</v>
      </c>
      <c r="AJ253" s="9" t="s">
        <v>1642</v>
      </c>
      <c r="AK253" s="9" t="s">
        <v>1643</v>
      </c>
      <c r="AL253" s="9" t="s">
        <v>67</v>
      </c>
      <c r="AM253" s="9" t="s">
        <v>1644</v>
      </c>
      <c r="AN253" s="9" t="s">
        <v>1645</v>
      </c>
      <c r="AO253" s="9" t="s">
        <v>1646</v>
      </c>
      <c r="AP253" s="9" t="s">
        <v>1647</v>
      </c>
      <c r="AQ253" s="9" t="s">
        <v>74</v>
      </c>
    </row>
    <row r="255" spans="1:43" x14ac:dyDescent="0.25">
      <c r="A255" s="9" t="s">
        <v>58</v>
      </c>
      <c r="B255" s="9" t="s">
        <v>931</v>
      </c>
      <c r="C255" s="9" t="s">
        <v>1349</v>
      </c>
      <c r="D255" s="9" t="s">
        <v>1648</v>
      </c>
      <c r="E255" s="9">
        <v>4119010800</v>
      </c>
      <c r="F255" s="9">
        <v>8283</v>
      </c>
      <c r="G255" s="9">
        <v>1</v>
      </c>
      <c r="H255" s="9">
        <v>1993.02</v>
      </c>
      <c r="I255" s="9">
        <v>1540</v>
      </c>
      <c r="J255" s="9">
        <v>12</v>
      </c>
      <c r="K255" s="9">
        <v>0.31</v>
      </c>
      <c r="L255" s="9">
        <v>41</v>
      </c>
      <c r="M255" s="9">
        <v>58</v>
      </c>
      <c r="N255" s="9">
        <v>42</v>
      </c>
      <c r="O255" s="9">
        <v>42.61</v>
      </c>
      <c r="P255" s="9">
        <v>12.88</v>
      </c>
      <c r="Q255" s="9">
        <v>33.54</v>
      </c>
      <c r="R255" s="9">
        <v>10.14</v>
      </c>
      <c r="S255" s="9">
        <v>992</v>
      </c>
      <c r="T255" s="9">
        <v>36</v>
      </c>
      <c r="U255" s="9">
        <v>45</v>
      </c>
      <c r="V255" s="9">
        <v>18800</v>
      </c>
      <c r="W255" s="9" t="s">
        <v>1649</v>
      </c>
      <c r="X255" s="9">
        <v>12</v>
      </c>
      <c r="Y255" s="9">
        <v>15</v>
      </c>
      <c r="Z255" s="11" t="s">
        <v>848</v>
      </c>
      <c r="AA255" s="9">
        <v>21000</v>
      </c>
      <c r="AB255" s="9">
        <v>16000</v>
      </c>
      <c r="AC255" s="9">
        <v>2</v>
      </c>
      <c r="AD255" s="9">
        <v>1</v>
      </c>
      <c r="AE255" s="9" t="s">
        <v>65</v>
      </c>
      <c r="AF255" s="9" t="s">
        <v>120</v>
      </c>
      <c r="AG255" s="9" t="s">
        <v>67</v>
      </c>
      <c r="AH255" s="9">
        <v>16000</v>
      </c>
      <c r="AI255" s="9">
        <v>12000</v>
      </c>
      <c r="AJ255" s="9" t="s">
        <v>1650</v>
      </c>
      <c r="AK255" s="9" t="s">
        <v>859</v>
      </c>
      <c r="AL255" s="9" t="s">
        <v>67</v>
      </c>
      <c r="AM255" s="9" t="s">
        <v>1651</v>
      </c>
      <c r="AN255" s="9" t="s">
        <v>1652</v>
      </c>
      <c r="AO255" s="9" t="s">
        <v>1653</v>
      </c>
      <c r="AP255" s="9" t="s">
        <v>1654</v>
      </c>
      <c r="AQ255" s="9" t="s">
        <v>74</v>
      </c>
    </row>
    <row r="256" spans="1:43" x14ac:dyDescent="0.25">
      <c r="A256" s="9" t="s">
        <v>58</v>
      </c>
      <c r="B256" s="9" t="s">
        <v>931</v>
      </c>
      <c r="C256" s="9" t="s">
        <v>1349</v>
      </c>
      <c r="D256" s="9" t="s">
        <v>1648</v>
      </c>
      <c r="E256" s="9">
        <v>4119010800</v>
      </c>
      <c r="F256" s="9">
        <v>8283</v>
      </c>
      <c r="G256" s="9">
        <v>4</v>
      </c>
      <c r="H256" s="9">
        <v>1993.02</v>
      </c>
      <c r="I256" s="9">
        <v>1540</v>
      </c>
      <c r="J256" s="9">
        <v>12</v>
      </c>
      <c r="K256" s="9">
        <v>0.31</v>
      </c>
      <c r="L256" s="9">
        <v>41</v>
      </c>
      <c r="M256" s="9">
        <v>58</v>
      </c>
      <c r="N256" s="9" t="s">
        <v>474</v>
      </c>
      <c r="O256" s="9">
        <v>52.25</v>
      </c>
      <c r="P256" s="9">
        <v>15.8</v>
      </c>
      <c r="Q256" s="9">
        <v>42.51</v>
      </c>
      <c r="R256" s="9">
        <v>12.85</v>
      </c>
      <c r="S256" s="9">
        <v>34</v>
      </c>
      <c r="T256" s="9">
        <v>5</v>
      </c>
      <c r="U256" s="9">
        <v>5</v>
      </c>
      <c r="V256" s="9">
        <v>21200</v>
      </c>
      <c r="W256" s="9" t="s">
        <v>1655</v>
      </c>
      <c r="X256" s="9">
        <v>5</v>
      </c>
      <c r="Y256" s="9">
        <v>15</v>
      </c>
      <c r="Z256" s="11" t="s">
        <v>845</v>
      </c>
      <c r="AA256" s="9">
        <v>25000</v>
      </c>
      <c r="AB256" s="9">
        <v>21000</v>
      </c>
      <c r="AC256" s="9">
        <v>2</v>
      </c>
      <c r="AD256" s="9">
        <v>1</v>
      </c>
      <c r="AE256" s="9" t="s">
        <v>112</v>
      </c>
      <c r="AF256" s="9" t="s">
        <v>66</v>
      </c>
      <c r="AG256" s="9" t="s">
        <v>67</v>
      </c>
      <c r="AH256" s="9">
        <v>17000</v>
      </c>
      <c r="AI256" s="9">
        <v>16000</v>
      </c>
      <c r="AJ256" s="9" t="s">
        <v>1656</v>
      </c>
      <c r="AK256" s="9" t="s">
        <v>1657</v>
      </c>
      <c r="AL256" s="9" t="s">
        <v>67</v>
      </c>
      <c r="AM256" s="9" t="s">
        <v>1658</v>
      </c>
      <c r="AN256" s="9" t="s">
        <v>1659</v>
      </c>
      <c r="AO256" s="9" t="s">
        <v>1660</v>
      </c>
      <c r="AP256" s="9" t="s">
        <v>1661</v>
      </c>
      <c r="AQ256" s="9" t="s">
        <v>74</v>
      </c>
    </row>
    <row r="257" spans="1:43" x14ac:dyDescent="0.25">
      <c r="A257" s="9" t="s">
        <v>58</v>
      </c>
      <c r="B257" s="9" t="s">
        <v>931</v>
      </c>
      <c r="C257" s="9" t="s">
        <v>1349</v>
      </c>
      <c r="D257" s="9" t="s">
        <v>1648</v>
      </c>
      <c r="E257" s="9">
        <v>4119010800</v>
      </c>
      <c r="F257" s="9">
        <v>8283</v>
      </c>
      <c r="G257" s="9">
        <v>2</v>
      </c>
      <c r="H257" s="9">
        <v>1993.02</v>
      </c>
      <c r="I257" s="9">
        <v>1540</v>
      </c>
      <c r="J257" s="9">
        <v>12</v>
      </c>
      <c r="K257" s="9">
        <v>0.31</v>
      </c>
      <c r="L257" s="9">
        <v>41</v>
      </c>
      <c r="M257" s="9">
        <v>58</v>
      </c>
      <c r="N257" s="9" t="s">
        <v>1662</v>
      </c>
      <c r="O257" s="9">
        <v>54.01</v>
      </c>
      <c r="P257" s="9">
        <v>16.329999999999998</v>
      </c>
      <c r="Q257" s="9">
        <v>42.51</v>
      </c>
      <c r="R257" s="9">
        <v>12.85</v>
      </c>
      <c r="S257" s="9">
        <v>274</v>
      </c>
      <c r="T257" s="9" t="s">
        <v>177</v>
      </c>
      <c r="U257" s="9" t="s">
        <v>177</v>
      </c>
      <c r="V257" s="9" t="s">
        <v>177</v>
      </c>
      <c r="W257" s="9" t="s">
        <v>177</v>
      </c>
      <c r="X257" s="9" t="s">
        <v>177</v>
      </c>
      <c r="Y257" s="9" t="s">
        <v>177</v>
      </c>
      <c r="Z257" s="11" t="s">
        <v>177</v>
      </c>
      <c r="AA257" s="9" t="s">
        <v>177</v>
      </c>
      <c r="AB257" s="9" t="s">
        <v>177</v>
      </c>
      <c r="AC257" s="9" t="s">
        <v>177</v>
      </c>
      <c r="AD257" s="9" t="s">
        <v>177</v>
      </c>
      <c r="AE257" s="9" t="s">
        <v>177</v>
      </c>
      <c r="AF257" s="9" t="s">
        <v>177</v>
      </c>
      <c r="AG257" s="9" t="s">
        <v>177</v>
      </c>
      <c r="AH257" s="9" t="s">
        <v>177</v>
      </c>
      <c r="AI257" s="9" t="s">
        <v>177</v>
      </c>
      <c r="AJ257" s="9" t="s">
        <v>177</v>
      </c>
      <c r="AK257" s="9" t="s">
        <v>177</v>
      </c>
      <c r="AL257" s="9" t="s">
        <v>177</v>
      </c>
      <c r="AM257" s="9" t="s">
        <v>177</v>
      </c>
      <c r="AN257" s="9" t="s">
        <v>177</v>
      </c>
      <c r="AO257" s="9" t="s">
        <v>177</v>
      </c>
      <c r="AP257" s="9" t="s">
        <v>177</v>
      </c>
      <c r="AQ257" s="9" t="s">
        <v>230</v>
      </c>
    </row>
    <row r="258" spans="1:43" x14ac:dyDescent="0.25">
      <c r="A258" s="9" t="s">
        <v>58</v>
      </c>
      <c r="B258" s="9" t="s">
        <v>931</v>
      </c>
      <c r="C258" s="9" t="s">
        <v>1349</v>
      </c>
      <c r="D258" s="9" t="s">
        <v>1648</v>
      </c>
      <c r="E258" s="9">
        <v>4119010800</v>
      </c>
      <c r="F258" s="9">
        <v>8283</v>
      </c>
      <c r="G258" s="9">
        <v>5</v>
      </c>
      <c r="H258" s="9">
        <v>1993.02</v>
      </c>
      <c r="I258" s="9">
        <v>1540</v>
      </c>
      <c r="J258" s="9">
        <v>12</v>
      </c>
      <c r="K258" s="9">
        <v>0.31</v>
      </c>
      <c r="L258" s="9">
        <v>41</v>
      </c>
      <c r="M258" s="9">
        <v>58</v>
      </c>
      <c r="N258" s="9">
        <v>68</v>
      </c>
      <c r="O258" s="9">
        <v>68.599999999999994</v>
      </c>
      <c r="P258" s="9">
        <v>20.75</v>
      </c>
      <c r="Q258" s="9">
        <v>54</v>
      </c>
      <c r="R258" s="9">
        <v>16.329999999999998</v>
      </c>
      <c r="S258" s="9">
        <v>240</v>
      </c>
      <c r="T258" s="9">
        <v>0</v>
      </c>
      <c r="U258" s="9">
        <v>8</v>
      </c>
      <c r="V258" s="9" t="s">
        <v>177</v>
      </c>
      <c r="W258" s="9" t="s">
        <v>177</v>
      </c>
      <c r="X258" s="9" t="s">
        <v>177</v>
      </c>
      <c r="Y258" s="9" t="s">
        <v>177</v>
      </c>
      <c r="Z258" s="11" t="s">
        <v>177</v>
      </c>
      <c r="AA258" s="9" t="s">
        <v>177</v>
      </c>
      <c r="AB258" s="9" t="s">
        <v>177</v>
      </c>
      <c r="AC258" s="9" t="s">
        <v>177</v>
      </c>
      <c r="AD258" s="9" t="s">
        <v>177</v>
      </c>
      <c r="AE258" s="9" t="s">
        <v>177</v>
      </c>
      <c r="AF258" s="9" t="s">
        <v>177</v>
      </c>
      <c r="AG258" s="9" t="s">
        <v>177</v>
      </c>
      <c r="AH258" s="9">
        <v>25000</v>
      </c>
      <c r="AI258" s="9">
        <v>16000</v>
      </c>
      <c r="AJ258" s="9" t="s">
        <v>1663</v>
      </c>
      <c r="AK258" s="9" t="s">
        <v>857</v>
      </c>
      <c r="AL258" s="9" t="s">
        <v>67</v>
      </c>
      <c r="AM258" s="9" t="s">
        <v>177</v>
      </c>
      <c r="AN258" s="9" t="s">
        <v>177</v>
      </c>
      <c r="AO258" s="9" t="s">
        <v>177</v>
      </c>
      <c r="AP258" s="9" t="s">
        <v>177</v>
      </c>
      <c r="AQ258" s="9" t="s">
        <v>248</v>
      </c>
    </row>
    <row r="260" spans="1:43" x14ac:dyDescent="0.25">
      <c r="A260" s="9" t="s">
        <v>58</v>
      </c>
      <c r="B260" s="9" t="s">
        <v>931</v>
      </c>
      <c r="C260" s="9" t="s">
        <v>1349</v>
      </c>
      <c r="D260" s="9" t="s">
        <v>1664</v>
      </c>
      <c r="E260" s="9">
        <v>4119010800</v>
      </c>
      <c r="F260" s="9">
        <v>1424</v>
      </c>
      <c r="G260" s="9">
        <v>1</v>
      </c>
      <c r="H260" s="9">
        <v>1995.03</v>
      </c>
      <c r="I260" s="9">
        <v>494</v>
      </c>
      <c r="J260" s="9">
        <v>7</v>
      </c>
      <c r="K260" s="9">
        <v>0.82</v>
      </c>
      <c r="L260" s="9">
        <v>16</v>
      </c>
      <c r="M260" s="9">
        <v>13</v>
      </c>
      <c r="N260" s="9">
        <v>76</v>
      </c>
      <c r="O260" s="9">
        <v>76.8</v>
      </c>
      <c r="P260" s="9">
        <v>23.23</v>
      </c>
      <c r="Q260" s="9">
        <v>59.94</v>
      </c>
      <c r="R260" s="9">
        <v>18.13</v>
      </c>
      <c r="S260" s="9">
        <v>166</v>
      </c>
      <c r="T260" s="9">
        <v>4</v>
      </c>
      <c r="U260" s="9">
        <v>8</v>
      </c>
      <c r="V260" s="9">
        <v>35500</v>
      </c>
      <c r="W260" s="9" t="s">
        <v>1665</v>
      </c>
      <c r="X260" s="9">
        <v>4</v>
      </c>
      <c r="Y260" s="9">
        <v>15</v>
      </c>
      <c r="Z260" s="11" t="s">
        <v>831</v>
      </c>
      <c r="AA260" s="9">
        <v>37000</v>
      </c>
      <c r="AB260" s="9">
        <v>34000</v>
      </c>
      <c r="AC260" s="9">
        <v>3</v>
      </c>
      <c r="AD260" s="9">
        <v>1</v>
      </c>
      <c r="AE260" s="9" t="s">
        <v>112</v>
      </c>
      <c r="AF260" s="9" t="s">
        <v>120</v>
      </c>
      <c r="AG260" s="9" t="s">
        <v>67</v>
      </c>
      <c r="AH260" s="9">
        <v>28000</v>
      </c>
      <c r="AI260" s="9">
        <v>23000</v>
      </c>
      <c r="AJ260" s="9" t="s">
        <v>1666</v>
      </c>
      <c r="AK260" s="9" t="s">
        <v>1667</v>
      </c>
      <c r="AL260" s="9" t="s">
        <v>67</v>
      </c>
      <c r="AM260" s="9" t="s">
        <v>1668</v>
      </c>
      <c r="AN260" s="9" t="s">
        <v>1669</v>
      </c>
      <c r="AO260" s="9" t="s">
        <v>1670</v>
      </c>
      <c r="AP260" s="9" t="s">
        <v>1671</v>
      </c>
      <c r="AQ260" s="9" t="s">
        <v>74</v>
      </c>
    </row>
    <row r="261" spans="1:43" x14ac:dyDescent="0.25">
      <c r="A261" s="9" t="s">
        <v>58</v>
      </c>
      <c r="B261" s="9" t="s">
        <v>931</v>
      </c>
      <c r="C261" s="9" t="s">
        <v>1349</v>
      </c>
      <c r="D261" s="9" t="s">
        <v>1664</v>
      </c>
      <c r="E261" s="9">
        <v>4119010800</v>
      </c>
      <c r="F261" s="9">
        <v>1424</v>
      </c>
      <c r="G261" s="9">
        <v>2</v>
      </c>
      <c r="H261" s="9">
        <v>1995.03</v>
      </c>
      <c r="I261" s="9">
        <v>494</v>
      </c>
      <c r="J261" s="9">
        <v>7</v>
      </c>
      <c r="K261" s="9">
        <v>0.82</v>
      </c>
      <c r="L261" s="9">
        <v>16</v>
      </c>
      <c r="M261" s="9">
        <v>13</v>
      </c>
      <c r="N261" s="9">
        <v>105</v>
      </c>
      <c r="O261" s="9">
        <v>105.37</v>
      </c>
      <c r="P261" s="9">
        <v>31.87</v>
      </c>
      <c r="Q261" s="9">
        <v>84.94</v>
      </c>
      <c r="R261" s="9">
        <v>25.69</v>
      </c>
      <c r="S261" s="9">
        <v>328</v>
      </c>
      <c r="T261" s="9">
        <v>12</v>
      </c>
      <c r="U261" s="9">
        <v>5</v>
      </c>
      <c r="V261" s="9">
        <v>39000</v>
      </c>
      <c r="W261" s="9" t="s">
        <v>423</v>
      </c>
      <c r="X261" s="9">
        <v>15</v>
      </c>
      <c r="Y261" s="9">
        <v>20</v>
      </c>
      <c r="Z261" s="11" t="s">
        <v>837</v>
      </c>
      <c r="AA261" s="9">
        <v>42500</v>
      </c>
      <c r="AB261" s="9">
        <v>36000</v>
      </c>
      <c r="AC261" s="9">
        <v>3</v>
      </c>
      <c r="AD261" s="9">
        <v>2</v>
      </c>
      <c r="AE261" s="9" t="s">
        <v>112</v>
      </c>
      <c r="AF261" s="9" t="s">
        <v>66</v>
      </c>
      <c r="AG261" s="9" t="s">
        <v>69</v>
      </c>
      <c r="AH261" s="9">
        <v>32000</v>
      </c>
      <c r="AI261" s="9">
        <v>30000</v>
      </c>
      <c r="AJ261" s="9" t="s">
        <v>1672</v>
      </c>
      <c r="AK261" s="9" t="s">
        <v>1673</v>
      </c>
      <c r="AL261" s="9" t="s">
        <v>69</v>
      </c>
      <c r="AM261" s="9" t="s">
        <v>1194</v>
      </c>
      <c r="AN261" s="9" t="s">
        <v>1195</v>
      </c>
      <c r="AO261" s="9" t="s">
        <v>1196</v>
      </c>
      <c r="AP261" s="9" t="s">
        <v>1197</v>
      </c>
      <c r="AQ261" s="9" t="s">
        <v>74</v>
      </c>
    </row>
    <row r="263" spans="1:43" x14ac:dyDescent="0.25">
      <c r="A263" s="9" t="s">
        <v>58</v>
      </c>
      <c r="B263" s="9" t="s">
        <v>931</v>
      </c>
      <c r="C263" s="9" t="s">
        <v>1349</v>
      </c>
      <c r="D263" s="9" t="s">
        <v>1674</v>
      </c>
      <c r="E263" s="9">
        <v>4119010800</v>
      </c>
      <c r="F263" s="9">
        <v>1425</v>
      </c>
      <c r="G263" s="9">
        <v>1</v>
      </c>
      <c r="H263" s="9">
        <v>1995.05</v>
      </c>
      <c r="I263" s="9">
        <v>1398</v>
      </c>
      <c r="J263" s="9">
        <v>19</v>
      </c>
      <c r="K263" s="9">
        <v>0.92</v>
      </c>
      <c r="L263" s="9">
        <v>33</v>
      </c>
      <c r="M263" s="9">
        <v>19</v>
      </c>
      <c r="N263" s="9">
        <v>76</v>
      </c>
      <c r="O263" s="9">
        <v>76.33</v>
      </c>
      <c r="P263" s="9">
        <v>23.08</v>
      </c>
      <c r="Q263" s="9">
        <v>59.94</v>
      </c>
      <c r="R263" s="9">
        <v>18.13</v>
      </c>
      <c r="S263" s="9">
        <v>420</v>
      </c>
      <c r="T263" s="9">
        <v>11</v>
      </c>
      <c r="U263" s="9">
        <v>8</v>
      </c>
      <c r="V263" s="9">
        <v>34000</v>
      </c>
      <c r="W263" s="9" t="s">
        <v>1675</v>
      </c>
      <c r="X263" s="9">
        <v>9</v>
      </c>
      <c r="Y263" s="9">
        <v>15</v>
      </c>
      <c r="Z263" s="11" t="s">
        <v>830</v>
      </c>
      <c r="AA263" s="9">
        <v>37200</v>
      </c>
      <c r="AB263" s="9">
        <v>31000</v>
      </c>
      <c r="AC263" s="9">
        <v>3</v>
      </c>
      <c r="AD263" s="9">
        <v>1</v>
      </c>
      <c r="AE263" s="9" t="s">
        <v>112</v>
      </c>
      <c r="AF263" s="9" t="s">
        <v>146</v>
      </c>
      <c r="AG263" s="9" t="s">
        <v>69</v>
      </c>
      <c r="AH263" s="9">
        <v>28000</v>
      </c>
      <c r="AI263" s="9">
        <v>25000</v>
      </c>
      <c r="AJ263" s="9" t="s">
        <v>510</v>
      </c>
      <c r="AK263" s="9" t="s">
        <v>848</v>
      </c>
      <c r="AL263" s="9" t="s">
        <v>69</v>
      </c>
      <c r="AM263" s="9" t="s">
        <v>1676</v>
      </c>
      <c r="AN263" s="9" t="s">
        <v>1677</v>
      </c>
      <c r="AO263" s="9" t="s">
        <v>1678</v>
      </c>
      <c r="AP263" s="9" t="s">
        <v>1679</v>
      </c>
      <c r="AQ263" s="9" t="s">
        <v>74</v>
      </c>
    </row>
    <row r="264" spans="1:43" x14ac:dyDescent="0.25">
      <c r="A264" s="9" t="s">
        <v>58</v>
      </c>
      <c r="B264" s="9" t="s">
        <v>931</v>
      </c>
      <c r="C264" s="9" t="s">
        <v>1349</v>
      </c>
      <c r="D264" s="9" t="s">
        <v>1674</v>
      </c>
      <c r="E264" s="9">
        <v>4119010800</v>
      </c>
      <c r="F264" s="9">
        <v>1425</v>
      </c>
      <c r="G264" s="9">
        <v>2</v>
      </c>
      <c r="H264" s="9">
        <v>1995.05</v>
      </c>
      <c r="I264" s="9">
        <v>1398</v>
      </c>
      <c r="J264" s="9">
        <v>19</v>
      </c>
      <c r="K264" s="9">
        <v>0.92</v>
      </c>
      <c r="L264" s="9">
        <v>33</v>
      </c>
      <c r="M264" s="9">
        <v>19</v>
      </c>
      <c r="N264" s="9">
        <v>104</v>
      </c>
      <c r="O264" s="9">
        <v>104.64</v>
      </c>
      <c r="P264" s="9">
        <v>31.65</v>
      </c>
      <c r="Q264" s="9">
        <v>84.94</v>
      </c>
      <c r="R264" s="9">
        <v>25.69</v>
      </c>
      <c r="S264" s="9">
        <v>842</v>
      </c>
      <c r="T264" s="9">
        <v>22</v>
      </c>
      <c r="U264" s="9">
        <v>11</v>
      </c>
      <c r="V264" s="9">
        <v>39000</v>
      </c>
      <c r="W264" s="9" t="s">
        <v>1680</v>
      </c>
      <c r="X264" s="9">
        <v>10</v>
      </c>
      <c r="Y264" s="9">
        <v>25</v>
      </c>
      <c r="Z264" s="11" t="s">
        <v>1450</v>
      </c>
      <c r="AA264" s="9">
        <v>46000</v>
      </c>
      <c r="AB264" s="9">
        <v>39000</v>
      </c>
      <c r="AC264" s="9">
        <v>3</v>
      </c>
      <c r="AD264" s="9">
        <v>2</v>
      </c>
      <c r="AE264" s="9" t="s">
        <v>112</v>
      </c>
      <c r="AF264" s="9" t="s">
        <v>66</v>
      </c>
      <c r="AG264" s="9" t="s">
        <v>69</v>
      </c>
      <c r="AH264" s="9">
        <v>34000</v>
      </c>
      <c r="AI264" s="9">
        <v>30000</v>
      </c>
      <c r="AJ264" s="9" t="s">
        <v>488</v>
      </c>
      <c r="AK264" s="9" t="s">
        <v>875</v>
      </c>
      <c r="AL264" s="9" t="s">
        <v>69</v>
      </c>
      <c r="AM264" s="9" t="s">
        <v>1194</v>
      </c>
      <c r="AN264" s="9" t="s">
        <v>1195</v>
      </c>
      <c r="AO264" s="9" t="s">
        <v>1196</v>
      </c>
      <c r="AP264" s="9" t="s">
        <v>1197</v>
      </c>
      <c r="AQ264" s="9" t="s">
        <v>74</v>
      </c>
    </row>
    <row r="265" spans="1:43" x14ac:dyDescent="0.25">
      <c r="A265" s="9" t="s">
        <v>58</v>
      </c>
      <c r="B265" s="9" t="s">
        <v>931</v>
      </c>
      <c r="C265" s="9" t="s">
        <v>1349</v>
      </c>
      <c r="D265" s="9" t="s">
        <v>1674</v>
      </c>
      <c r="E265" s="9">
        <v>4119010800</v>
      </c>
      <c r="F265" s="9">
        <v>1425</v>
      </c>
      <c r="G265" s="9">
        <v>3</v>
      </c>
      <c r="H265" s="9">
        <v>1995.05</v>
      </c>
      <c r="I265" s="9">
        <v>1398</v>
      </c>
      <c r="J265" s="9">
        <v>19</v>
      </c>
      <c r="K265" s="9">
        <v>0.92</v>
      </c>
      <c r="L265" s="9">
        <v>33</v>
      </c>
      <c r="M265" s="9">
        <v>19</v>
      </c>
      <c r="N265" s="9">
        <v>148</v>
      </c>
      <c r="O265" s="9">
        <v>148.18</v>
      </c>
      <c r="P265" s="9">
        <v>44.82</v>
      </c>
      <c r="Q265" s="9">
        <v>125.66</v>
      </c>
      <c r="R265" s="9">
        <v>38.01</v>
      </c>
      <c r="S265" s="9">
        <v>136</v>
      </c>
      <c r="T265" s="9">
        <v>0</v>
      </c>
      <c r="U265" s="9">
        <v>0</v>
      </c>
      <c r="V265" s="9" t="s">
        <v>177</v>
      </c>
      <c r="W265" s="9" t="s">
        <v>177</v>
      </c>
      <c r="X265" s="9" t="s">
        <v>177</v>
      </c>
      <c r="Y265" s="9" t="s">
        <v>177</v>
      </c>
      <c r="Z265" s="11" t="s">
        <v>177</v>
      </c>
      <c r="AA265" s="9" t="s">
        <v>177</v>
      </c>
      <c r="AB265" s="9" t="s">
        <v>177</v>
      </c>
      <c r="AC265" s="9" t="s">
        <v>177</v>
      </c>
      <c r="AD265" s="9" t="s">
        <v>177</v>
      </c>
      <c r="AE265" s="9" t="s">
        <v>177</v>
      </c>
      <c r="AF265" s="9" t="s">
        <v>177</v>
      </c>
      <c r="AG265" s="9" t="s">
        <v>177</v>
      </c>
      <c r="AH265" s="9" t="s">
        <v>177</v>
      </c>
      <c r="AI265" s="9" t="s">
        <v>177</v>
      </c>
      <c r="AJ265" s="9" t="s">
        <v>177</v>
      </c>
      <c r="AK265" s="9" t="s">
        <v>177</v>
      </c>
      <c r="AL265" s="9" t="s">
        <v>177</v>
      </c>
      <c r="AM265" s="9" t="s">
        <v>177</v>
      </c>
      <c r="AN265" s="9" t="s">
        <v>177</v>
      </c>
      <c r="AO265" s="9" t="s">
        <v>177</v>
      </c>
      <c r="AP265" s="9" t="s">
        <v>177</v>
      </c>
      <c r="AQ265" s="9" t="s">
        <v>230</v>
      </c>
    </row>
    <row r="267" spans="1:43" x14ac:dyDescent="0.25">
      <c r="A267" s="9" t="s">
        <v>58</v>
      </c>
      <c r="B267" s="9" t="s">
        <v>931</v>
      </c>
      <c r="C267" s="9" t="s">
        <v>1349</v>
      </c>
      <c r="D267" s="9" t="s">
        <v>1681</v>
      </c>
      <c r="E267" s="9">
        <v>4119010800</v>
      </c>
      <c r="F267" s="9">
        <v>25776</v>
      </c>
      <c r="G267" s="9">
        <v>1</v>
      </c>
      <c r="H267" s="9">
        <v>1992.12</v>
      </c>
      <c r="I267" s="9">
        <v>1030</v>
      </c>
      <c r="J267" s="9">
        <v>15</v>
      </c>
      <c r="K267" s="9">
        <v>0.67</v>
      </c>
      <c r="L267" s="9">
        <v>26</v>
      </c>
      <c r="M267" s="9">
        <v>8</v>
      </c>
      <c r="N267" s="9">
        <v>52</v>
      </c>
      <c r="O267" s="9">
        <v>52.12</v>
      </c>
      <c r="P267" s="9">
        <v>15.76</v>
      </c>
      <c r="Q267" s="9">
        <v>39.549999999999997</v>
      </c>
      <c r="R267" s="9">
        <v>11.96</v>
      </c>
      <c r="S267" s="9">
        <v>200</v>
      </c>
      <c r="T267" s="9">
        <v>10</v>
      </c>
      <c r="U267" s="9">
        <v>2</v>
      </c>
      <c r="V267" s="9">
        <v>20000</v>
      </c>
      <c r="W267" s="9" t="s">
        <v>1682</v>
      </c>
      <c r="X267" s="9">
        <v>10</v>
      </c>
      <c r="Y267" s="9">
        <v>15</v>
      </c>
      <c r="Z267" s="11" t="s">
        <v>842</v>
      </c>
      <c r="AA267" s="9">
        <v>21000</v>
      </c>
      <c r="AB267" s="9">
        <v>19000</v>
      </c>
      <c r="AC267" s="9">
        <v>2</v>
      </c>
      <c r="AD267" s="9">
        <v>1</v>
      </c>
      <c r="AE267" s="9" t="s">
        <v>65</v>
      </c>
      <c r="AF267" s="9" t="s">
        <v>146</v>
      </c>
      <c r="AG267" s="9" t="s">
        <v>67</v>
      </c>
      <c r="AH267" s="9">
        <v>16000</v>
      </c>
      <c r="AI267" s="9">
        <v>15000</v>
      </c>
      <c r="AJ267" s="9" t="s">
        <v>1683</v>
      </c>
      <c r="AK267" s="9" t="s">
        <v>962</v>
      </c>
      <c r="AL267" s="9" t="s">
        <v>67</v>
      </c>
      <c r="AM267" s="9" t="s">
        <v>1684</v>
      </c>
      <c r="AN267" s="9" t="s">
        <v>1685</v>
      </c>
      <c r="AO267" s="9" t="s">
        <v>1686</v>
      </c>
      <c r="AP267" s="9" t="s">
        <v>1687</v>
      </c>
      <c r="AQ267" s="9" t="s">
        <v>74</v>
      </c>
    </row>
    <row r="268" spans="1:43" x14ac:dyDescent="0.25">
      <c r="A268" s="9" t="s">
        <v>58</v>
      </c>
      <c r="B268" s="9" t="s">
        <v>931</v>
      </c>
      <c r="C268" s="9" t="s">
        <v>1349</v>
      </c>
      <c r="D268" s="9" t="s">
        <v>1681</v>
      </c>
      <c r="E268" s="9">
        <v>4119010800</v>
      </c>
      <c r="F268" s="9">
        <v>25776</v>
      </c>
      <c r="G268" s="9">
        <v>2</v>
      </c>
      <c r="H268" s="9">
        <v>1992.12</v>
      </c>
      <c r="I268" s="9">
        <v>1030</v>
      </c>
      <c r="J268" s="9">
        <v>15</v>
      </c>
      <c r="K268" s="9">
        <v>0.67</v>
      </c>
      <c r="L268" s="9">
        <v>26</v>
      </c>
      <c r="M268" s="9">
        <v>8</v>
      </c>
      <c r="N268" s="9">
        <v>74</v>
      </c>
      <c r="O268" s="9">
        <v>74.56</v>
      </c>
      <c r="P268" s="9">
        <v>22.55</v>
      </c>
      <c r="Q268" s="9">
        <v>56.58</v>
      </c>
      <c r="R268" s="9">
        <v>17.11</v>
      </c>
      <c r="S268" s="9">
        <v>500</v>
      </c>
      <c r="T268" s="9">
        <v>7</v>
      </c>
      <c r="U268" s="9">
        <v>6</v>
      </c>
      <c r="V268" s="9">
        <v>26000</v>
      </c>
      <c r="W268" s="9" t="s">
        <v>1688</v>
      </c>
      <c r="X268" s="9">
        <v>8</v>
      </c>
      <c r="Y268" s="9">
        <v>10</v>
      </c>
      <c r="Z268" s="11" t="s">
        <v>1689</v>
      </c>
      <c r="AA268" s="9">
        <v>26000</v>
      </c>
      <c r="AB268" s="9">
        <v>24000</v>
      </c>
      <c r="AC268" s="9">
        <v>3</v>
      </c>
      <c r="AD268" s="9">
        <v>1</v>
      </c>
      <c r="AE268" s="9" t="s">
        <v>65</v>
      </c>
      <c r="AF268" s="9" t="s">
        <v>66</v>
      </c>
      <c r="AG268" s="9" t="s">
        <v>67</v>
      </c>
      <c r="AH268" s="9">
        <v>20000</v>
      </c>
      <c r="AI268" s="9">
        <v>19000</v>
      </c>
      <c r="AJ268" s="9" t="s">
        <v>1683</v>
      </c>
      <c r="AK268" s="9" t="s">
        <v>830</v>
      </c>
      <c r="AL268" s="9" t="s">
        <v>67</v>
      </c>
      <c r="AM268" s="9" t="s">
        <v>1690</v>
      </c>
      <c r="AN268" s="9" t="s">
        <v>1691</v>
      </c>
      <c r="AO268" s="9" t="s">
        <v>1692</v>
      </c>
      <c r="AP268" s="9" t="s">
        <v>1693</v>
      </c>
      <c r="AQ268" s="9" t="s">
        <v>74</v>
      </c>
    </row>
    <row r="269" spans="1:43" x14ac:dyDescent="0.25">
      <c r="A269" s="9" t="s">
        <v>58</v>
      </c>
      <c r="B269" s="9" t="s">
        <v>931</v>
      </c>
      <c r="C269" s="9" t="s">
        <v>1349</v>
      </c>
      <c r="D269" s="9" t="s">
        <v>1681</v>
      </c>
      <c r="E269" s="9">
        <v>4119010800</v>
      </c>
      <c r="F269" s="9">
        <v>25776</v>
      </c>
      <c r="G269" s="9">
        <v>3</v>
      </c>
      <c r="H269" s="9">
        <v>1992.12</v>
      </c>
      <c r="I269" s="9">
        <v>1030</v>
      </c>
      <c r="J269" s="9">
        <v>15</v>
      </c>
      <c r="K269" s="9">
        <v>0.67</v>
      </c>
      <c r="L269" s="9">
        <v>26</v>
      </c>
      <c r="M269" s="9">
        <v>8</v>
      </c>
      <c r="N269" s="9">
        <v>97</v>
      </c>
      <c r="O269" s="9">
        <v>97.64</v>
      </c>
      <c r="P269" s="9">
        <v>29.53</v>
      </c>
      <c r="Q269" s="9">
        <v>78.06</v>
      </c>
      <c r="R269" s="9">
        <v>23.61</v>
      </c>
      <c r="S269" s="9">
        <v>134</v>
      </c>
      <c r="T269" s="9">
        <v>1</v>
      </c>
      <c r="U269" s="9">
        <v>0</v>
      </c>
      <c r="V269" s="9">
        <v>33500</v>
      </c>
      <c r="W269" s="9" t="s">
        <v>1694</v>
      </c>
      <c r="X269" s="9">
        <v>8</v>
      </c>
      <c r="Y269" s="9">
        <v>18</v>
      </c>
      <c r="Z269" s="11" t="s">
        <v>1695</v>
      </c>
      <c r="AA269" s="9">
        <v>33500</v>
      </c>
      <c r="AB269" s="9">
        <v>33500</v>
      </c>
      <c r="AC269" s="9">
        <v>3</v>
      </c>
      <c r="AD269" s="9">
        <v>2</v>
      </c>
      <c r="AE269" s="9" t="s">
        <v>112</v>
      </c>
      <c r="AF269" s="9" t="s">
        <v>101</v>
      </c>
      <c r="AG269" s="9" t="s">
        <v>67</v>
      </c>
      <c r="AH269" s="9" t="s">
        <v>177</v>
      </c>
      <c r="AI269" s="9" t="s">
        <v>177</v>
      </c>
      <c r="AJ269" s="9" t="s">
        <v>177</v>
      </c>
      <c r="AK269" s="9" t="s">
        <v>177</v>
      </c>
      <c r="AL269" s="9" t="s">
        <v>177</v>
      </c>
      <c r="AM269" s="9" t="s">
        <v>479</v>
      </c>
      <c r="AN269" s="9" t="s">
        <v>1696</v>
      </c>
      <c r="AO269" s="9" t="s">
        <v>1697</v>
      </c>
      <c r="AP269" s="9" t="s">
        <v>1592</v>
      </c>
      <c r="AQ269" s="9" t="s">
        <v>182</v>
      </c>
    </row>
    <row r="270" spans="1:43" x14ac:dyDescent="0.25">
      <c r="A270" s="9" t="s">
        <v>58</v>
      </c>
      <c r="B270" s="9" t="s">
        <v>931</v>
      </c>
      <c r="C270" s="9" t="s">
        <v>1349</v>
      </c>
      <c r="D270" s="9" t="s">
        <v>1681</v>
      </c>
      <c r="E270" s="9">
        <v>4119010800</v>
      </c>
      <c r="F270" s="9">
        <v>25776</v>
      </c>
      <c r="G270" s="9">
        <v>4</v>
      </c>
      <c r="H270" s="9">
        <v>1992.12</v>
      </c>
      <c r="I270" s="9">
        <v>1030</v>
      </c>
      <c r="J270" s="9">
        <v>15</v>
      </c>
      <c r="K270" s="9">
        <v>0.67</v>
      </c>
      <c r="L270" s="9">
        <v>26</v>
      </c>
      <c r="M270" s="9">
        <v>8</v>
      </c>
      <c r="N270" s="9">
        <v>105</v>
      </c>
      <c r="O270" s="9">
        <v>105.36</v>
      </c>
      <c r="P270" s="9">
        <v>31.87</v>
      </c>
      <c r="Q270" s="9">
        <v>84.23</v>
      </c>
      <c r="R270" s="9">
        <v>25.47</v>
      </c>
      <c r="S270" s="9">
        <v>196</v>
      </c>
      <c r="T270" s="9">
        <v>8</v>
      </c>
      <c r="U270" s="9">
        <v>0</v>
      </c>
      <c r="V270" s="9">
        <v>32500</v>
      </c>
      <c r="W270" s="9" t="s">
        <v>1698</v>
      </c>
      <c r="X270" s="9" t="s">
        <v>952</v>
      </c>
      <c r="Y270" s="9">
        <v>19</v>
      </c>
      <c r="Z270" s="11" t="s">
        <v>1253</v>
      </c>
      <c r="AA270" s="9">
        <v>37600</v>
      </c>
      <c r="AB270" s="9">
        <v>32000</v>
      </c>
      <c r="AC270" s="9">
        <v>3</v>
      </c>
      <c r="AD270" s="9">
        <v>2</v>
      </c>
      <c r="AE270" s="9" t="s">
        <v>112</v>
      </c>
      <c r="AF270" s="9" t="s">
        <v>1414</v>
      </c>
      <c r="AG270" s="9" t="s">
        <v>67</v>
      </c>
      <c r="AH270" s="9" t="s">
        <v>177</v>
      </c>
      <c r="AI270" s="9" t="s">
        <v>177</v>
      </c>
      <c r="AJ270" s="9" t="s">
        <v>177</v>
      </c>
      <c r="AK270" s="9" t="s">
        <v>177</v>
      </c>
      <c r="AL270" s="9" t="s">
        <v>177</v>
      </c>
      <c r="AM270" s="9" t="s">
        <v>1699</v>
      </c>
      <c r="AN270" s="9" t="s">
        <v>1700</v>
      </c>
      <c r="AO270" s="9" t="s">
        <v>1701</v>
      </c>
      <c r="AP270" s="9" t="s">
        <v>1702</v>
      </c>
      <c r="AQ270" s="9" t="s">
        <v>182</v>
      </c>
    </row>
    <row r="272" spans="1:43" x14ac:dyDescent="0.25">
      <c r="A272" s="9" t="s">
        <v>58</v>
      </c>
      <c r="B272" s="9" t="s">
        <v>931</v>
      </c>
      <c r="C272" s="9" t="s">
        <v>1349</v>
      </c>
      <c r="D272" s="9" t="s">
        <v>1703</v>
      </c>
      <c r="E272" s="9">
        <v>4119010800</v>
      </c>
      <c r="F272" s="9">
        <v>110156</v>
      </c>
      <c r="G272" s="9">
        <v>1</v>
      </c>
      <c r="H272" s="9">
        <v>2017.08</v>
      </c>
      <c r="I272" s="9">
        <v>275</v>
      </c>
      <c r="J272" s="9">
        <v>3</v>
      </c>
      <c r="K272" s="9">
        <v>1.22</v>
      </c>
      <c r="L272" s="9">
        <v>10</v>
      </c>
      <c r="M272" s="9">
        <v>4</v>
      </c>
      <c r="N272" s="9" t="s">
        <v>222</v>
      </c>
      <c r="O272" s="9">
        <v>81.23</v>
      </c>
      <c r="P272" s="9">
        <v>24.57</v>
      </c>
      <c r="Q272" s="9">
        <v>59.75</v>
      </c>
      <c r="R272" s="9">
        <v>18.07</v>
      </c>
      <c r="S272" s="9">
        <v>34</v>
      </c>
      <c r="T272" s="9">
        <v>2</v>
      </c>
      <c r="U272" s="9">
        <v>0</v>
      </c>
      <c r="V272" s="9">
        <v>43000</v>
      </c>
      <c r="W272" s="9" t="s">
        <v>1704</v>
      </c>
      <c r="X272" s="9">
        <v>12</v>
      </c>
      <c r="Y272" s="9">
        <v>19</v>
      </c>
      <c r="Z272" s="11" t="s">
        <v>879</v>
      </c>
      <c r="AA272" s="9">
        <v>43000</v>
      </c>
      <c r="AB272" s="9">
        <v>43000</v>
      </c>
      <c r="AC272" s="9">
        <v>3</v>
      </c>
      <c r="AD272" s="9">
        <v>2</v>
      </c>
      <c r="AE272" s="9" t="s">
        <v>112</v>
      </c>
      <c r="AF272" s="9" t="s">
        <v>66</v>
      </c>
      <c r="AH272" s="9" t="s">
        <v>177</v>
      </c>
      <c r="AI272" s="9" t="s">
        <v>177</v>
      </c>
      <c r="AJ272" s="9" t="s">
        <v>177</v>
      </c>
      <c r="AK272" s="9" t="s">
        <v>177</v>
      </c>
      <c r="AL272" s="9" t="s">
        <v>177</v>
      </c>
      <c r="AM272" s="9" t="s">
        <v>1705</v>
      </c>
      <c r="AN272" s="9" t="s">
        <v>1706</v>
      </c>
      <c r="AO272" s="9" t="s">
        <v>1707</v>
      </c>
      <c r="AP272" s="9" t="s">
        <v>1708</v>
      </c>
      <c r="AQ272" s="9" t="s">
        <v>182</v>
      </c>
    </row>
    <row r="273" spans="1:43" x14ac:dyDescent="0.25">
      <c r="A273" s="9" t="s">
        <v>58</v>
      </c>
      <c r="B273" s="9" t="s">
        <v>931</v>
      </c>
      <c r="C273" s="9" t="s">
        <v>1349</v>
      </c>
      <c r="D273" s="9" t="s">
        <v>1703</v>
      </c>
      <c r="E273" s="9">
        <v>4119010800</v>
      </c>
      <c r="F273" s="9">
        <v>110156</v>
      </c>
      <c r="G273" s="9">
        <v>2</v>
      </c>
      <c r="H273" s="9">
        <v>2017.08</v>
      </c>
      <c r="I273" s="9">
        <v>275</v>
      </c>
      <c r="J273" s="9">
        <v>3</v>
      </c>
      <c r="K273" s="9">
        <v>1.22</v>
      </c>
      <c r="L273" s="9">
        <v>10</v>
      </c>
      <c r="M273" s="9">
        <v>4</v>
      </c>
      <c r="N273" s="9" t="s">
        <v>229</v>
      </c>
      <c r="O273" s="9">
        <v>81.52</v>
      </c>
      <c r="P273" s="9">
        <v>24.65</v>
      </c>
      <c r="Q273" s="9">
        <v>59.95</v>
      </c>
      <c r="R273" s="9">
        <v>18.13</v>
      </c>
      <c r="S273" s="9">
        <v>34</v>
      </c>
      <c r="T273" s="9">
        <v>2</v>
      </c>
      <c r="U273" s="9">
        <v>0</v>
      </c>
      <c r="V273" s="9">
        <v>41000</v>
      </c>
      <c r="W273" s="9" t="s">
        <v>1709</v>
      </c>
      <c r="X273" s="9" t="s">
        <v>317</v>
      </c>
      <c r="Y273" s="9">
        <v>19</v>
      </c>
      <c r="Z273" s="11" t="s">
        <v>1710</v>
      </c>
      <c r="AA273" s="9">
        <v>45000</v>
      </c>
      <c r="AB273" s="9">
        <v>41000</v>
      </c>
      <c r="AC273" s="9">
        <v>3</v>
      </c>
      <c r="AD273" s="9">
        <v>2</v>
      </c>
      <c r="AE273" s="9" t="s">
        <v>112</v>
      </c>
      <c r="AF273" s="9" t="s">
        <v>66</v>
      </c>
      <c r="AH273" s="9" t="s">
        <v>177</v>
      </c>
      <c r="AI273" s="9" t="s">
        <v>177</v>
      </c>
      <c r="AJ273" s="9" t="s">
        <v>177</v>
      </c>
      <c r="AK273" s="9" t="s">
        <v>177</v>
      </c>
      <c r="AL273" s="9" t="s">
        <v>177</v>
      </c>
      <c r="AM273" s="9" t="s">
        <v>1711</v>
      </c>
      <c r="AN273" s="9" t="s">
        <v>1712</v>
      </c>
      <c r="AO273" s="9" t="s">
        <v>1713</v>
      </c>
      <c r="AP273" s="9" t="s">
        <v>1714</v>
      </c>
      <c r="AQ273" s="9" t="s">
        <v>182</v>
      </c>
    </row>
    <row r="274" spans="1:43" x14ac:dyDescent="0.25">
      <c r="A274" s="9" t="s">
        <v>58</v>
      </c>
      <c r="B274" s="9" t="s">
        <v>931</v>
      </c>
      <c r="C274" s="9" t="s">
        <v>1349</v>
      </c>
      <c r="D274" s="9" t="s">
        <v>1703</v>
      </c>
      <c r="E274" s="9">
        <v>4119010800</v>
      </c>
      <c r="F274" s="9">
        <v>110156</v>
      </c>
      <c r="G274" s="9">
        <v>3</v>
      </c>
      <c r="H274" s="9">
        <v>2017.08</v>
      </c>
      <c r="I274" s="9">
        <v>275</v>
      </c>
      <c r="J274" s="9">
        <v>3</v>
      </c>
      <c r="K274" s="9">
        <v>1.22</v>
      </c>
      <c r="L274" s="9">
        <v>10</v>
      </c>
      <c r="M274" s="9">
        <v>4</v>
      </c>
      <c r="N274" s="9" t="s">
        <v>1715</v>
      </c>
      <c r="O274" s="9">
        <v>93.88</v>
      </c>
      <c r="P274" s="9">
        <v>28.39</v>
      </c>
      <c r="Q274" s="9">
        <v>69.63</v>
      </c>
      <c r="R274" s="9">
        <v>21.06</v>
      </c>
      <c r="S274" s="9">
        <v>34</v>
      </c>
      <c r="T274" s="9">
        <v>1</v>
      </c>
      <c r="U274" s="9">
        <v>0</v>
      </c>
      <c r="V274" s="9">
        <v>46000</v>
      </c>
      <c r="W274" s="9" t="s">
        <v>1716</v>
      </c>
      <c r="X274" s="9" t="s">
        <v>317</v>
      </c>
      <c r="Y274" s="9">
        <v>19</v>
      </c>
      <c r="Z274" s="11" t="s">
        <v>1710</v>
      </c>
      <c r="AA274" s="9">
        <v>46000</v>
      </c>
      <c r="AB274" s="9">
        <v>46000</v>
      </c>
      <c r="AC274" s="9">
        <v>3</v>
      </c>
      <c r="AD274" s="9">
        <v>2</v>
      </c>
      <c r="AE274" s="9" t="s">
        <v>112</v>
      </c>
      <c r="AF274" s="9" t="s">
        <v>120</v>
      </c>
      <c r="AH274" s="9" t="s">
        <v>177</v>
      </c>
      <c r="AI274" s="9" t="s">
        <v>177</v>
      </c>
      <c r="AJ274" s="9" t="s">
        <v>177</v>
      </c>
      <c r="AK274" s="9" t="s">
        <v>177</v>
      </c>
      <c r="AL274" s="9" t="s">
        <v>177</v>
      </c>
      <c r="AM274" s="9" t="s">
        <v>1717</v>
      </c>
      <c r="AN274" s="9" t="s">
        <v>1718</v>
      </c>
      <c r="AO274" s="9" t="s">
        <v>1719</v>
      </c>
      <c r="AP274" s="9" t="s">
        <v>1720</v>
      </c>
      <c r="AQ274" s="9" t="s">
        <v>182</v>
      </c>
    </row>
    <row r="275" spans="1:43" x14ac:dyDescent="0.25">
      <c r="A275" s="9" t="s">
        <v>58</v>
      </c>
      <c r="B275" s="9" t="s">
        <v>931</v>
      </c>
      <c r="C275" s="9" t="s">
        <v>1349</v>
      </c>
      <c r="D275" s="9" t="s">
        <v>1703</v>
      </c>
      <c r="E275" s="9">
        <v>4119010800</v>
      </c>
      <c r="F275" s="9">
        <v>110156</v>
      </c>
      <c r="G275" s="9">
        <v>4</v>
      </c>
      <c r="H275" s="9">
        <v>2017.08</v>
      </c>
      <c r="I275" s="9">
        <v>275</v>
      </c>
      <c r="J275" s="9">
        <v>3</v>
      </c>
      <c r="K275" s="9">
        <v>1.22</v>
      </c>
      <c r="L275" s="9">
        <v>10</v>
      </c>
      <c r="M275" s="9">
        <v>4</v>
      </c>
      <c r="N275" s="9" t="s">
        <v>1721</v>
      </c>
      <c r="O275" s="9">
        <v>93.92</v>
      </c>
      <c r="P275" s="9">
        <v>28.41</v>
      </c>
      <c r="Q275" s="9">
        <v>69.849999999999994</v>
      </c>
      <c r="R275" s="9">
        <v>21.12</v>
      </c>
      <c r="S275" s="9">
        <v>17</v>
      </c>
      <c r="T275" s="9">
        <v>0</v>
      </c>
      <c r="U275" s="9">
        <v>0</v>
      </c>
      <c r="V275" s="9" t="s">
        <v>177</v>
      </c>
      <c r="W275" s="9" t="s">
        <v>177</v>
      </c>
      <c r="X275" s="9" t="s">
        <v>177</v>
      </c>
      <c r="Y275" s="9" t="s">
        <v>177</v>
      </c>
      <c r="Z275" s="11" t="s">
        <v>177</v>
      </c>
      <c r="AA275" s="9" t="s">
        <v>177</v>
      </c>
      <c r="AB275" s="9" t="s">
        <v>177</v>
      </c>
      <c r="AC275" s="9" t="s">
        <v>177</v>
      </c>
      <c r="AD275" s="9" t="s">
        <v>177</v>
      </c>
      <c r="AE275" s="9" t="s">
        <v>177</v>
      </c>
      <c r="AF275" s="9" t="s">
        <v>177</v>
      </c>
      <c r="AG275" s="9" t="s">
        <v>177</v>
      </c>
      <c r="AH275" s="9" t="s">
        <v>177</v>
      </c>
      <c r="AI275" s="9" t="s">
        <v>177</v>
      </c>
      <c r="AJ275" s="9" t="s">
        <v>177</v>
      </c>
      <c r="AK275" s="9" t="s">
        <v>177</v>
      </c>
      <c r="AL275" s="9" t="s">
        <v>177</v>
      </c>
      <c r="AM275" s="9" t="s">
        <v>177</v>
      </c>
      <c r="AN275" s="9" t="s">
        <v>177</v>
      </c>
      <c r="AO275" s="9" t="s">
        <v>177</v>
      </c>
      <c r="AP275" s="9" t="s">
        <v>177</v>
      </c>
      <c r="AQ275" s="9" t="s">
        <v>230</v>
      </c>
    </row>
    <row r="276" spans="1:43" x14ac:dyDescent="0.25">
      <c r="A276" s="9" t="s">
        <v>58</v>
      </c>
      <c r="B276" s="9" t="s">
        <v>931</v>
      </c>
      <c r="C276" s="9" t="s">
        <v>1349</v>
      </c>
      <c r="D276" s="9" t="s">
        <v>1703</v>
      </c>
      <c r="E276" s="9">
        <v>4119010800</v>
      </c>
      <c r="F276" s="9">
        <v>110156</v>
      </c>
      <c r="G276" s="9">
        <v>5</v>
      </c>
      <c r="H276" s="9">
        <v>2017.08</v>
      </c>
      <c r="I276" s="9">
        <v>275</v>
      </c>
      <c r="J276" s="9">
        <v>3</v>
      </c>
      <c r="K276" s="9">
        <v>1.22</v>
      </c>
      <c r="L276" s="9">
        <v>10</v>
      </c>
      <c r="M276" s="9">
        <v>4</v>
      </c>
      <c r="N276" s="9" t="s">
        <v>1722</v>
      </c>
      <c r="O276" s="9">
        <v>94.34</v>
      </c>
      <c r="P276" s="9">
        <v>28.53</v>
      </c>
      <c r="Q276" s="9">
        <v>69.88</v>
      </c>
      <c r="R276" s="9">
        <v>21.13</v>
      </c>
      <c r="S276" s="9">
        <v>17</v>
      </c>
      <c r="T276" s="9">
        <v>3</v>
      </c>
      <c r="U276" s="9">
        <v>0</v>
      </c>
      <c r="V276" s="9">
        <v>43000</v>
      </c>
      <c r="W276" s="9" t="s">
        <v>1723</v>
      </c>
      <c r="X276" s="9" t="s">
        <v>952</v>
      </c>
      <c r="Y276" s="9">
        <v>19</v>
      </c>
      <c r="Z276" s="11" t="s">
        <v>1253</v>
      </c>
      <c r="AA276" s="9">
        <v>43000</v>
      </c>
      <c r="AB276" s="9">
        <v>41000</v>
      </c>
      <c r="AC276" s="9">
        <v>3</v>
      </c>
      <c r="AD276" s="9">
        <v>2</v>
      </c>
      <c r="AE276" s="9" t="s">
        <v>112</v>
      </c>
      <c r="AF276" s="9" t="s">
        <v>120</v>
      </c>
      <c r="AH276" s="9" t="s">
        <v>177</v>
      </c>
      <c r="AI276" s="9" t="s">
        <v>177</v>
      </c>
      <c r="AJ276" s="9" t="s">
        <v>177</v>
      </c>
      <c r="AK276" s="9" t="s">
        <v>177</v>
      </c>
      <c r="AL276" s="9" t="s">
        <v>177</v>
      </c>
      <c r="AM276" s="9" t="s">
        <v>1717</v>
      </c>
      <c r="AN276" s="9" t="s">
        <v>1718</v>
      </c>
      <c r="AO276" s="9" t="s">
        <v>1719</v>
      </c>
      <c r="AP276" s="9" t="s">
        <v>1720</v>
      </c>
      <c r="AQ276" s="9" t="s">
        <v>182</v>
      </c>
    </row>
    <row r="277" spans="1:43" x14ac:dyDescent="0.25">
      <c r="A277" s="9" t="s">
        <v>58</v>
      </c>
      <c r="B277" s="9" t="s">
        <v>931</v>
      </c>
      <c r="C277" s="9" t="s">
        <v>1349</v>
      </c>
      <c r="D277" s="9" t="s">
        <v>1703</v>
      </c>
      <c r="E277" s="9">
        <v>4119010800</v>
      </c>
      <c r="F277" s="9">
        <v>110156</v>
      </c>
      <c r="G277" s="9">
        <v>6</v>
      </c>
      <c r="H277" s="9">
        <v>2017.08</v>
      </c>
      <c r="I277" s="9">
        <v>275</v>
      </c>
      <c r="J277" s="9">
        <v>3</v>
      </c>
      <c r="K277" s="9">
        <v>1.22</v>
      </c>
      <c r="L277" s="9">
        <v>10</v>
      </c>
      <c r="M277" s="9">
        <v>4</v>
      </c>
      <c r="N277" s="9" t="s">
        <v>1724</v>
      </c>
      <c r="O277" s="9">
        <v>94.43</v>
      </c>
      <c r="P277" s="9">
        <v>28.56</v>
      </c>
      <c r="Q277" s="9">
        <v>69.87</v>
      </c>
      <c r="R277" s="9">
        <v>21.13</v>
      </c>
      <c r="S277" s="9">
        <v>17</v>
      </c>
      <c r="T277" s="9">
        <v>0</v>
      </c>
      <c r="U277" s="9">
        <v>0</v>
      </c>
      <c r="V277" s="9" t="s">
        <v>177</v>
      </c>
      <c r="W277" s="9" t="s">
        <v>177</v>
      </c>
      <c r="X277" s="9" t="s">
        <v>177</v>
      </c>
      <c r="Y277" s="9" t="s">
        <v>177</v>
      </c>
      <c r="Z277" s="11" t="s">
        <v>177</v>
      </c>
      <c r="AA277" s="9" t="s">
        <v>177</v>
      </c>
      <c r="AB277" s="9" t="s">
        <v>177</v>
      </c>
      <c r="AC277" s="9" t="s">
        <v>177</v>
      </c>
      <c r="AD277" s="9" t="s">
        <v>177</v>
      </c>
      <c r="AE277" s="9" t="s">
        <v>177</v>
      </c>
      <c r="AF277" s="9" t="s">
        <v>177</v>
      </c>
      <c r="AG277" s="9" t="s">
        <v>177</v>
      </c>
      <c r="AH277" s="9" t="s">
        <v>177</v>
      </c>
      <c r="AI277" s="9" t="s">
        <v>177</v>
      </c>
      <c r="AJ277" s="9" t="s">
        <v>177</v>
      </c>
      <c r="AK277" s="9" t="s">
        <v>177</v>
      </c>
      <c r="AL277" s="9" t="s">
        <v>177</v>
      </c>
      <c r="AM277" s="9" t="s">
        <v>177</v>
      </c>
      <c r="AN277" s="9" t="s">
        <v>177</v>
      </c>
      <c r="AO277" s="9" t="s">
        <v>177</v>
      </c>
      <c r="AP277" s="9" t="s">
        <v>177</v>
      </c>
      <c r="AQ277" s="9" t="s">
        <v>230</v>
      </c>
    </row>
    <row r="278" spans="1:43" x14ac:dyDescent="0.25">
      <c r="A278" s="9" t="s">
        <v>58</v>
      </c>
      <c r="B278" s="9" t="s">
        <v>931</v>
      </c>
      <c r="C278" s="9" t="s">
        <v>1349</v>
      </c>
      <c r="D278" s="9" t="s">
        <v>1703</v>
      </c>
      <c r="E278" s="9">
        <v>4119010800</v>
      </c>
      <c r="F278" s="9">
        <v>110156</v>
      </c>
      <c r="G278" s="9">
        <v>7</v>
      </c>
      <c r="H278" s="9">
        <v>2017.08</v>
      </c>
      <c r="I278" s="9">
        <v>275</v>
      </c>
      <c r="J278" s="9">
        <v>3</v>
      </c>
      <c r="K278" s="9">
        <v>1.22</v>
      </c>
      <c r="L278" s="9">
        <v>10</v>
      </c>
      <c r="M278" s="9">
        <v>4</v>
      </c>
      <c r="N278" s="9" t="s">
        <v>1725</v>
      </c>
      <c r="O278" s="9">
        <v>94.6</v>
      </c>
      <c r="P278" s="9">
        <v>28.61</v>
      </c>
      <c r="Q278" s="9">
        <v>69.19</v>
      </c>
      <c r="R278" s="9">
        <v>20.92</v>
      </c>
      <c r="S278" s="9">
        <v>36</v>
      </c>
      <c r="T278" s="9">
        <v>0</v>
      </c>
      <c r="U278" s="9">
        <v>4</v>
      </c>
      <c r="V278" s="9" t="s">
        <v>177</v>
      </c>
      <c r="W278" s="9" t="s">
        <v>177</v>
      </c>
      <c r="X278" s="9" t="s">
        <v>177</v>
      </c>
      <c r="Y278" s="9" t="s">
        <v>177</v>
      </c>
      <c r="Z278" s="11" t="s">
        <v>177</v>
      </c>
      <c r="AA278" s="9" t="s">
        <v>177</v>
      </c>
      <c r="AB278" s="9" t="s">
        <v>177</v>
      </c>
      <c r="AC278" s="9" t="s">
        <v>177</v>
      </c>
      <c r="AD278" s="9" t="s">
        <v>177</v>
      </c>
      <c r="AE278" s="9" t="s">
        <v>177</v>
      </c>
      <c r="AF278" s="9" t="s">
        <v>177</v>
      </c>
      <c r="AG278" s="9" t="s">
        <v>177</v>
      </c>
      <c r="AH278" s="9">
        <v>39000</v>
      </c>
      <c r="AI278" s="9">
        <v>39000</v>
      </c>
      <c r="AJ278" s="9" t="s">
        <v>362</v>
      </c>
      <c r="AK278" s="9" t="s">
        <v>879</v>
      </c>
      <c r="AM278" s="9" t="s">
        <v>177</v>
      </c>
      <c r="AN278" s="9" t="s">
        <v>177</v>
      </c>
      <c r="AO278" s="9" t="s">
        <v>177</v>
      </c>
      <c r="AP278" s="9" t="s">
        <v>177</v>
      </c>
      <c r="AQ278" s="9" t="s">
        <v>248</v>
      </c>
    </row>
    <row r="279" spans="1:43" x14ac:dyDescent="0.25">
      <c r="A279" s="9" t="s">
        <v>58</v>
      </c>
      <c r="B279" s="9" t="s">
        <v>931</v>
      </c>
      <c r="C279" s="9" t="s">
        <v>1349</v>
      </c>
      <c r="D279" s="9" t="s">
        <v>1703</v>
      </c>
      <c r="E279" s="9">
        <v>4119010800</v>
      </c>
      <c r="F279" s="9">
        <v>110156</v>
      </c>
      <c r="G279" s="9">
        <v>8</v>
      </c>
      <c r="H279" s="9">
        <v>2017.08</v>
      </c>
      <c r="I279" s="9">
        <v>275</v>
      </c>
      <c r="J279" s="9">
        <v>3</v>
      </c>
      <c r="K279" s="9">
        <v>1.22</v>
      </c>
      <c r="L279" s="9">
        <v>10</v>
      </c>
      <c r="M279" s="9">
        <v>4</v>
      </c>
      <c r="N279" s="9" t="s">
        <v>1182</v>
      </c>
      <c r="O279" s="9">
        <v>102.02</v>
      </c>
      <c r="P279" s="9">
        <v>30.86</v>
      </c>
      <c r="Q279" s="9">
        <v>75.86</v>
      </c>
      <c r="R279" s="9">
        <v>22.94</v>
      </c>
      <c r="S279" s="9">
        <v>17</v>
      </c>
      <c r="T279" s="9" t="s">
        <v>177</v>
      </c>
      <c r="U279" s="9" t="s">
        <v>177</v>
      </c>
      <c r="V279" s="9" t="s">
        <v>177</v>
      </c>
      <c r="W279" s="9" t="s">
        <v>177</v>
      </c>
      <c r="X279" s="9" t="s">
        <v>177</v>
      </c>
      <c r="Y279" s="9" t="s">
        <v>177</v>
      </c>
      <c r="Z279" s="11" t="s">
        <v>177</v>
      </c>
      <c r="AA279" s="9" t="s">
        <v>177</v>
      </c>
      <c r="AB279" s="9" t="s">
        <v>177</v>
      </c>
      <c r="AC279" s="9" t="s">
        <v>177</v>
      </c>
      <c r="AD279" s="9" t="s">
        <v>177</v>
      </c>
      <c r="AE279" s="9" t="s">
        <v>177</v>
      </c>
      <c r="AF279" s="9" t="s">
        <v>177</v>
      </c>
      <c r="AG279" s="9" t="s">
        <v>177</v>
      </c>
      <c r="AH279" s="9" t="s">
        <v>177</v>
      </c>
      <c r="AI279" s="9" t="s">
        <v>177</v>
      </c>
      <c r="AJ279" s="9" t="s">
        <v>177</v>
      </c>
      <c r="AK279" s="9" t="s">
        <v>177</v>
      </c>
      <c r="AL279" s="9" t="s">
        <v>177</v>
      </c>
      <c r="AM279" s="9" t="s">
        <v>177</v>
      </c>
      <c r="AN279" s="9" t="s">
        <v>177</v>
      </c>
      <c r="AO279" s="9" t="s">
        <v>177</v>
      </c>
      <c r="AP279" s="9" t="s">
        <v>177</v>
      </c>
      <c r="AQ279" s="9" t="s">
        <v>230</v>
      </c>
    </row>
    <row r="280" spans="1:43" x14ac:dyDescent="0.25">
      <c r="A280" s="9" t="s">
        <v>58</v>
      </c>
      <c r="B280" s="9" t="s">
        <v>931</v>
      </c>
      <c r="C280" s="9" t="s">
        <v>1349</v>
      </c>
      <c r="D280" s="9" t="s">
        <v>1703</v>
      </c>
      <c r="E280" s="9">
        <v>4119010800</v>
      </c>
      <c r="F280" s="9">
        <v>110156</v>
      </c>
      <c r="G280" s="9">
        <v>9</v>
      </c>
      <c r="H280" s="9">
        <v>2017.08</v>
      </c>
      <c r="I280" s="9">
        <v>275</v>
      </c>
      <c r="J280" s="9">
        <v>3</v>
      </c>
      <c r="K280" s="9">
        <v>1.22</v>
      </c>
      <c r="L280" s="9">
        <v>10</v>
      </c>
      <c r="M280" s="9">
        <v>4</v>
      </c>
      <c r="N280" s="9" t="s">
        <v>656</v>
      </c>
      <c r="O280" s="9">
        <v>112.77</v>
      </c>
      <c r="P280" s="9">
        <v>34.11</v>
      </c>
      <c r="Q280" s="9">
        <v>84.92</v>
      </c>
      <c r="R280" s="9">
        <v>25.68</v>
      </c>
      <c r="S280" s="9">
        <v>52</v>
      </c>
      <c r="T280" s="9">
        <v>2</v>
      </c>
      <c r="U280" s="9">
        <v>0</v>
      </c>
      <c r="V280" s="9">
        <v>48000</v>
      </c>
      <c r="W280" s="9" t="s">
        <v>1726</v>
      </c>
      <c r="X280" s="9" t="s">
        <v>952</v>
      </c>
      <c r="Y280" s="9">
        <v>19</v>
      </c>
      <c r="Z280" s="11" t="s">
        <v>1253</v>
      </c>
      <c r="AA280" s="9">
        <v>48000</v>
      </c>
      <c r="AB280" s="9">
        <v>47000</v>
      </c>
      <c r="AC280" s="9">
        <v>3</v>
      </c>
      <c r="AD280" s="9">
        <v>2</v>
      </c>
      <c r="AE280" s="9" t="s">
        <v>112</v>
      </c>
      <c r="AF280" s="9" t="s">
        <v>66</v>
      </c>
      <c r="AG280" s="9" t="s">
        <v>67</v>
      </c>
      <c r="AH280" s="9" t="s">
        <v>177</v>
      </c>
      <c r="AI280" s="9" t="s">
        <v>177</v>
      </c>
      <c r="AJ280" s="9" t="s">
        <v>177</v>
      </c>
      <c r="AK280" s="9" t="s">
        <v>177</v>
      </c>
      <c r="AL280" s="9" t="s">
        <v>177</v>
      </c>
      <c r="AM280" s="9" t="s">
        <v>1727</v>
      </c>
      <c r="AN280" s="9" t="s">
        <v>1728</v>
      </c>
      <c r="AO280" s="9" t="s">
        <v>1729</v>
      </c>
      <c r="AP280" s="9" t="s">
        <v>1730</v>
      </c>
      <c r="AQ280" s="9" t="s">
        <v>182</v>
      </c>
    </row>
    <row r="281" spans="1:43" x14ac:dyDescent="0.25">
      <c r="A281" s="9" t="s">
        <v>58</v>
      </c>
      <c r="B281" s="9" t="s">
        <v>931</v>
      </c>
      <c r="C281" s="9" t="s">
        <v>1349</v>
      </c>
      <c r="D281" s="9" t="s">
        <v>1703</v>
      </c>
      <c r="E281" s="9">
        <v>4119010800</v>
      </c>
      <c r="F281" s="9">
        <v>110156</v>
      </c>
      <c r="G281" s="9">
        <v>10</v>
      </c>
      <c r="H281" s="9">
        <v>2017.08</v>
      </c>
      <c r="I281" s="9">
        <v>275</v>
      </c>
      <c r="J281" s="9">
        <v>3</v>
      </c>
      <c r="K281" s="9">
        <v>1.22</v>
      </c>
      <c r="L281" s="9">
        <v>10</v>
      </c>
      <c r="M281" s="9">
        <v>4</v>
      </c>
      <c r="N281" s="9" t="s">
        <v>1731</v>
      </c>
      <c r="O281" s="9">
        <v>114.27</v>
      </c>
      <c r="P281" s="9">
        <v>34.56</v>
      </c>
      <c r="Q281" s="9">
        <v>84.9</v>
      </c>
      <c r="R281" s="9">
        <v>25.68</v>
      </c>
      <c r="S281" s="9">
        <v>17</v>
      </c>
      <c r="T281" s="9" t="s">
        <v>177</v>
      </c>
      <c r="U281" s="9" t="s">
        <v>177</v>
      </c>
      <c r="V281" s="9" t="s">
        <v>177</v>
      </c>
      <c r="W281" s="9" t="s">
        <v>177</v>
      </c>
      <c r="X281" s="9" t="s">
        <v>177</v>
      </c>
      <c r="Y281" s="9" t="s">
        <v>177</v>
      </c>
      <c r="Z281" s="11" t="s">
        <v>177</v>
      </c>
      <c r="AA281" s="9" t="s">
        <v>177</v>
      </c>
      <c r="AB281" s="9" t="s">
        <v>177</v>
      </c>
      <c r="AC281" s="9" t="s">
        <v>177</v>
      </c>
      <c r="AD281" s="9" t="s">
        <v>177</v>
      </c>
      <c r="AE281" s="9" t="s">
        <v>177</v>
      </c>
      <c r="AF281" s="9" t="s">
        <v>177</v>
      </c>
      <c r="AG281" s="9" t="s">
        <v>177</v>
      </c>
      <c r="AH281" s="9" t="s">
        <v>177</v>
      </c>
      <c r="AI281" s="9" t="s">
        <v>177</v>
      </c>
      <c r="AJ281" s="9" t="s">
        <v>177</v>
      </c>
      <c r="AK281" s="9" t="s">
        <v>177</v>
      </c>
      <c r="AL281" s="9" t="s">
        <v>177</v>
      </c>
      <c r="AM281" s="9" t="s">
        <v>177</v>
      </c>
      <c r="AN281" s="9" t="s">
        <v>177</v>
      </c>
      <c r="AO281" s="9" t="s">
        <v>177</v>
      </c>
      <c r="AP281" s="9" t="s">
        <v>177</v>
      </c>
      <c r="AQ281" s="9" t="s">
        <v>230</v>
      </c>
    </row>
    <row r="283" spans="1:43" x14ac:dyDescent="0.25">
      <c r="A283" s="9" t="s">
        <v>58</v>
      </c>
      <c r="B283" s="9" t="s">
        <v>931</v>
      </c>
      <c r="C283" s="9" t="s">
        <v>1349</v>
      </c>
      <c r="D283" s="9" t="s">
        <v>1732</v>
      </c>
      <c r="E283" s="9">
        <v>4119010800</v>
      </c>
      <c r="F283" s="9">
        <v>119786</v>
      </c>
      <c r="G283" s="9">
        <v>1</v>
      </c>
      <c r="H283" s="9">
        <v>2002.02</v>
      </c>
      <c r="I283" s="9">
        <v>218</v>
      </c>
      <c r="J283" s="9">
        <v>1</v>
      </c>
      <c r="K283" s="9">
        <v>0.26</v>
      </c>
      <c r="L283" s="9">
        <v>1</v>
      </c>
      <c r="M283" s="9">
        <v>0</v>
      </c>
      <c r="N283" s="9" t="s">
        <v>1733</v>
      </c>
      <c r="O283" s="9">
        <v>15.21</v>
      </c>
      <c r="P283" s="9">
        <v>4.5999999999999996</v>
      </c>
      <c r="Q283" s="9">
        <v>12.25</v>
      </c>
      <c r="R283" s="9">
        <v>3.7</v>
      </c>
      <c r="S283" s="9">
        <v>4</v>
      </c>
      <c r="T283" s="9" t="s">
        <v>177</v>
      </c>
      <c r="U283" s="9" t="s">
        <v>177</v>
      </c>
      <c r="V283" s="9" t="s">
        <v>177</v>
      </c>
      <c r="W283" s="9" t="s">
        <v>177</v>
      </c>
      <c r="X283" s="9" t="s">
        <v>177</v>
      </c>
      <c r="Y283" s="9" t="s">
        <v>177</v>
      </c>
      <c r="Z283" s="11" t="s">
        <v>177</v>
      </c>
      <c r="AA283" s="9" t="s">
        <v>177</v>
      </c>
      <c r="AB283" s="9" t="s">
        <v>177</v>
      </c>
      <c r="AC283" s="9" t="s">
        <v>177</v>
      </c>
      <c r="AD283" s="9" t="s">
        <v>177</v>
      </c>
      <c r="AE283" s="9" t="s">
        <v>177</v>
      </c>
      <c r="AF283" s="9" t="s">
        <v>177</v>
      </c>
      <c r="AG283" s="9" t="s">
        <v>177</v>
      </c>
      <c r="AH283" s="9" t="s">
        <v>177</v>
      </c>
      <c r="AI283" s="9" t="s">
        <v>177</v>
      </c>
      <c r="AJ283" s="9" t="s">
        <v>177</v>
      </c>
      <c r="AK283" s="9" t="s">
        <v>177</v>
      </c>
      <c r="AL283" s="9" t="s">
        <v>177</v>
      </c>
      <c r="AM283" s="9" t="s">
        <v>177</v>
      </c>
      <c r="AN283" s="9" t="s">
        <v>177</v>
      </c>
      <c r="AO283" s="9" t="s">
        <v>177</v>
      </c>
      <c r="AP283" s="9" t="s">
        <v>177</v>
      </c>
      <c r="AQ283" s="9" t="s">
        <v>230</v>
      </c>
    </row>
    <row r="284" spans="1:43" x14ac:dyDescent="0.25">
      <c r="A284" s="9" t="s">
        <v>58</v>
      </c>
      <c r="B284" s="9" t="s">
        <v>931</v>
      </c>
      <c r="C284" s="9" t="s">
        <v>1349</v>
      </c>
      <c r="D284" s="9" t="s">
        <v>1732</v>
      </c>
      <c r="E284" s="9">
        <v>4119010800</v>
      </c>
      <c r="F284" s="9">
        <v>119786</v>
      </c>
      <c r="G284" s="9">
        <v>2</v>
      </c>
      <c r="H284" s="9">
        <v>2002.02</v>
      </c>
      <c r="I284" s="9">
        <v>218</v>
      </c>
      <c r="J284" s="9">
        <v>1</v>
      </c>
      <c r="K284" s="9">
        <v>0.26</v>
      </c>
      <c r="L284" s="9">
        <v>1</v>
      </c>
      <c r="M284" s="9">
        <v>0</v>
      </c>
      <c r="N284" s="9" t="s">
        <v>1734</v>
      </c>
      <c r="O284" s="9">
        <v>15.42</v>
      </c>
      <c r="P284" s="9">
        <v>4.66</v>
      </c>
      <c r="Q284" s="9">
        <v>12.42</v>
      </c>
      <c r="R284" s="9">
        <v>3.75</v>
      </c>
      <c r="S284" s="9">
        <v>4</v>
      </c>
      <c r="T284" s="9" t="s">
        <v>177</v>
      </c>
      <c r="U284" s="9" t="s">
        <v>177</v>
      </c>
      <c r="V284" s="9" t="s">
        <v>177</v>
      </c>
      <c r="W284" s="9" t="s">
        <v>177</v>
      </c>
      <c r="X284" s="9" t="s">
        <v>177</v>
      </c>
      <c r="Y284" s="9" t="s">
        <v>177</v>
      </c>
      <c r="Z284" s="11" t="s">
        <v>177</v>
      </c>
      <c r="AA284" s="9" t="s">
        <v>177</v>
      </c>
      <c r="AB284" s="9" t="s">
        <v>177</v>
      </c>
      <c r="AC284" s="9" t="s">
        <v>177</v>
      </c>
      <c r="AD284" s="9" t="s">
        <v>177</v>
      </c>
      <c r="AE284" s="9" t="s">
        <v>177</v>
      </c>
      <c r="AF284" s="9" t="s">
        <v>177</v>
      </c>
      <c r="AG284" s="9" t="s">
        <v>177</v>
      </c>
      <c r="AH284" s="9" t="s">
        <v>177</v>
      </c>
      <c r="AI284" s="9" t="s">
        <v>177</v>
      </c>
      <c r="AJ284" s="9" t="s">
        <v>177</v>
      </c>
      <c r="AK284" s="9" t="s">
        <v>177</v>
      </c>
      <c r="AL284" s="9" t="s">
        <v>177</v>
      </c>
      <c r="AM284" s="9" t="s">
        <v>177</v>
      </c>
      <c r="AN284" s="9" t="s">
        <v>177</v>
      </c>
      <c r="AO284" s="9" t="s">
        <v>177</v>
      </c>
      <c r="AP284" s="9" t="s">
        <v>177</v>
      </c>
      <c r="AQ284" s="9" t="s">
        <v>230</v>
      </c>
    </row>
    <row r="285" spans="1:43" x14ac:dyDescent="0.25">
      <c r="A285" s="9" t="s">
        <v>58</v>
      </c>
      <c r="B285" s="9" t="s">
        <v>931</v>
      </c>
      <c r="C285" s="9" t="s">
        <v>1349</v>
      </c>
      <c r="D285" s="9" t="s">
        <v>1732</v>
      </c>
      <c r="E285" s="9">
        <v>4119010800</v>
      </c>
      <c r="F285" s="9">
        <v>119786</v>
      </c>
      <c r="G285" s="9">
        <v>3</v>
      </c>
      <c r="H285" s="9">
        <v>2002.02</v>
      </c>
      <c r="I285" s="9">
        <v>218</v>
      </c>
      <c r="J285" s="9">
        <v>1</v>
      </c>
      <c r="K285" s="9">
        <v>0.26</v>
      </c>
      <c r="L285" s="9">
        <v>1</v>
      </c>
      <c r="M285" s="9">
        <v>0</v>
      </c>
      <c r="N285" s="9" t="s">
        <v>1735</v>
      </c>
      <c r="O285" s="9">
        <v>16.12</v>
      </c>
      <c r="P285" s="9">
        <v>4.87</v>
      </c>
      <c r="Q285" s="9">
        <v>12.98</v>
      </c>
      <c r="R285" s="9">
        <v>3.92</v>
      </c>
      <c r="S285" s="9">
        <v>4</v>
      </c>
      <c r="T285" s="9" t="s">
        <v>177</v>
      </c>
      <c r="U285" s="9" t="s">
        <v>177</v>
      </c>
      <c r="V285" s="9" t="s">
        <v>177</v>
      </c>
      <c r="W285" s="9" t="s">
        <v>177</v>
      </c>
      <c r="X285" s="9" t="s">
        <v>177</v>
      </c>
      <c r="Y285" s="9" t="s">
        <v>177</v>
      </c>
      <c r="Z285" s="11" t="s">
        <v>177</v>
      </c>
      <c r="AA285" s="9" t="s">
        <v>177</v>
      </c>
      <c r="AB285" s="9" t="s">
        <v>177</v>
      </c>
      <c r="AC285" s="9" t="s">
        <v>177</v>
      </c>
      <c r="AD285" s="9" t="s">
        <v>177</v>
      </c>
      <c r="AE285" s="9" t="s">
        <v>177</v>
      </c>
      <c r="AF285" s="9" t="s">
        <v>177</v>
      </c>
      <c r="AG285" s="9" t="s">
        <v>177</v>
      </c>
      <c r="AH285" s="9" t="s">
        <v>177</v>
      </c>
      <c r="AI285" s="9" t="s">
        <v>177</v>
      </c>
      <c r="AJ285" s="9" t="s">
        <v>177</v>
      </c>
      <c r="AK285" s="9" t="s">
        <v>177</v>
      </c>
      <c r="AL285" s="9" t="s">
        <v>177</v>
      </c>
      <c r="AM285" s="9" t="s">
        <v>177</v>
      </c>
      <c r="AN285" s="9" t="s">
        <v>177</v>
      </c>
      <c r="AO285" s="9" t="s">
        <v>177</v>
      </c>
      <c r="AP285" s="9" t="s">
        <v>177</v>
      </c>
      <c r="AQ285" s="9" t="s">
        <v>230</v>
      </c>
    </row>
    <row r="286" spans="1:43" x14ac:dyDescent="0.25">
      <c r="A286" s="9" t="s">
        <v>58</v>
      </c>
      <c r="B286" s="9" t="s">
        <v>931</v>
      </c>
      <c r="C286" s="9" t="s">
        <v>1349</v>
      </c>
      <c r="D286" s="9" t="s">
        <v>1732</v>
      </c>
      <c r="E286" s="9">
        <v>4119010800</v>
      </c>
      <c r="F286" s="9">
        <v>119786</v>
      </c>
      <c r="G286" s="9">
        <v>4</v>
      </c>
      <c r="H286" s="9">
        <v>2002.02</v>
      </c>
      <c r="I286" s="9">
        <v>218</v>
      </c>
      <c r="J286" s="9">
        <v>1</v>
      </c>
      <c r="K286" s="9">
        <v>0.26</v>
      </c>
      <c r="L286" s="9">
        <v>1</v>
      </c>
      <c r="M286" s="9">
        <v>0</v>
      </c>
      <c r="N286" s="9" t="s">
        <v>1736</v>
      </c>
      <c r="O286" s="9">
        <v>16.18</v>
      </c>
      <c r="P286" s="9">
        <v>4.8899999999999997</v>
      </c>
      <c r="Q286" s="9">
        <v>13.03</v>
      </c>
      <c r="R286" s="9">
        <v>3.94</v>
      </c>
      <c r="S286" s="9">
        <v>20</v>
      </c>
      <c r="T286" s="9" t="s">
        <v>177</v>
      </c>
      <c r="U286" s="9" t="s">
        <v>177</v>
      </c>
      <c r="V286" s="9" t="s">
        <v>177</v>
      </c>
      <c r="W286" s="9" t="s">
        <v>177</v>
      </c>
      <c r="X286" s="9" t="s">
        <v>177</v>
      </c>
      <c r="Y286" s="9" t="s">
        <v>177</v>
      </c>
      <c r="Z286" s="11" t="s">
        <v>177</v>
      </c>
      <c r="AA286" s="9" t="s">
        <v>177</v>
      </c>
      <c r="AB286" s="9" t="s">
        <v>177</v>
      </c>
      <c r="AC286" s="9" t="s">
        <v>177</v>
      </c>
      <c r="AD286" s="9" t="s">
        <v>177</v>
      </c>
      <c r="AE286" s="9" t="s">
        <v>177</v>
      </c>
      <c r="AF286" s="9" t="s">
        <v>177</v>
      </c>
      <c r="AG286" s="9" t="s">
        <v>177</v>
      </c>
      <c r="AH286" s="9" t="s">
        <v>177</v>
      </c>
      <c r="AI286" s="9" t="s">
        <v>177</v>
      </c>
      <c r="AJ286" s="9" t="s">
        <v>177</v>
      </c>
      <c r="AK286" s="9" t="s">
        <v>177</v>
      </c>
      <c r="AL286" s="9" t="s">
        <v>177</v>
      </c>
      <c r="AM286" s="9" t="s">
        <v>177</v>
      </c>
      <c r="AN286" s="9" t="s">
        <v>177</v>
      </c>
      <c r="AO286" s="9" t="s">
        <v>177</v>
      </c>
      <c r="AP286" s="9" t="s">
        <v>177</v>
      </c>
      <c r="AQ286" s="9" t="s">
        <v>230</v>
      </c>
    </row>
    <row r="287" spans="1:43" x14ac:dyDescent="0.25">
      <c r="A287" s="9" t="s">
        <v>58</v>
      </c>
      <c r="B287" s="9" t="s">
        <v>931</v>
      </c>
      <c r="C287" s="9" t="s">
        <v>1349</v>
      </c>
      <c r="D287" s="9" t="s">
        <v>1732</v>
      </c>
      <c r="E287" s="9">
        <v>4119010800</v>
      </c>
      <c r="F287" s="9">
        <v>119786</v>
      </c>
      <c r="G287" s="9">
        <v>5</v>
      </c>
      <c r="H287" s="9">
        <v>2002.02</v>
      </c>
      <c r="I287" s="9">
        <v>218</v>
      </c>
      <c r="J287" s="9">
        <v>1</v>
      </c>
      <c r="K287" s="9">
        <v>0.26</v>
      </c>
      <c r="L287" s="9">
        <v>1</v>
      </c>
      <c r="M287" s="9">
        <v>0</v>
      </c>
      <c r="N287" s="9" t="s">
        <v>1737</v>
      </c>
      <c r="O287" s="9">
        <v>16.29</v>
      </c>
      <c r="P287" s="9">
        <v>4.92</v>
      </c>
      <c r="Q287" s="9">
        <v>13.12</v>
      </c>
      <c r="R287" s="9">
        <v>3.96</v>
      </c>
      <c r="S287" s="9">
        <v>2</v>
      </c>
      <c r="T287" s="9" t="s">
        <v>177</v>
      </c>
      <c r="U287" s="9" t="s">
        <v>177</v>
      </c>
      <c r="V287" s="9" t="s">
        <v>177</v>
      </c>
      <c r="W287" s="9" t="s">
        <v>177</v>
      </c>
      <c r="X287" s="9" t="s">
        <v>177</v>
      </c>
      <c r="Y287" s="9" t="s">
        <v>177</v>
      </c>
      <c r="Z287" s="11" t="s">
        <v>177</v>
      </c>
      <c r="AA287" s="9" t="s">
        <v>177</v>
      </c>
      <c r="AB287" s="9" t="s">
        <v>177</v>
      </c>
      <c r="AC287" s="9" t="s">
        <v>177</v>
      </c>
      <c r="AD287" s="9" t="s">
        <v>177</v>
      </c>
      <c r="AE287" s="9" t="s">
        <v>177</v>
      </c>
      <c r="AF287" s="9" t="s">
        <v>177</v>
      </c>
      <c r="AG287" s="9" t="s">
        <v>177</v>
      </c>
      <c r="AH287" s="9" t="s">
        <v>177</v>
      </c>
      <c r="AI287" s="9" t="s">
        <v>177</v>
      </c>
      <c r="AJ287" s="9" t="s">
        <v>177</v>
      </c>
      <c r="AK287" s="9" t="s">
        <v>177</v>
      </c>
      <c r="AL287" s="9" t="s">
        <v>177</v>
      </c>
      <c r="AM287" s="9" t="s">
        <v>177</v>
      </c>
      <c r="AN287" s="9" t="s">
        <v>177</v>
      </c>
      <c r="AO287" s="9" t="s">
        <v>177</v>
      </c>
      <c r="AP287" s="9" t="s">
        <v>177</v>
      </c>
      <c r="AQ287" s="9" t="s">
        <v>230</v>
      </c>
    </row>
    <row r="288" spans="1:43" x14ac:dyDescent="0.25">
      <c r="A288" s="9" t="s">
        <v>58</v>
      </c>
      <c r="B288" s="9" t="s">
        <v>931</v>
      </c>
      <c r="C288" s="9" t="s">
        <v>1349</v>
      </c>
      <c r="D288" s="9" t="s">
        <v>1732</v>
      </c>
      <c r="E288" s="9">
        <v>4119010800</v>
      </c>
      <c r="F288" s="9">
        <v>119786</v>
      </c>
      <c r="G288" s="9">
        <v>6</v>
      </c>
      <c r="H288" s="9">
        <v>2002.02</v>
      </c>
      <c r="I288" s="9">
        <v>218</v>
      </c>
      <c r="J288" s="9">
        <v>1</v>
      </c>
      <c r="K288" s="9">
        <v>0.26</v>
      </c>
      <c r="L288" s="9">
        <v>1</v>
      </c>
      <c r="M288" s="9">
        <v>0</v>
      </c>
      <c r="N288" s="9" t="s">
        <v>1738</v>
      </c>
      <c r="O288" s="9">
        <v>16.420000000000002</v>
      </c>
      <c r="P288" s="9">
        <v>4.96</v>
      </c>
      <c r="Q288" s="9">
        <v>13.23</v>
      </c>
      <c r="R288" s="9">
        <v>4</v>
      </c>
      <c r="S288" s="9">
        <v>4</v>
      </c>
      <c r="T288" s="9" t="s">
        <v>177</v>
      </c>
      <c r="U288" s="9" t="s">
        <v>177</v>
      </c>
      <c r="V288" s="9" t="s">
        <v>177</v>
      </c>
      <c r="W288" s="9" t="s">
        <v>177</v>
      </c>
      <c r="X288" s="9" t="s">
        <v>177</v>
      </c>
      <c r="Y288" s="9" t="s">
        <v>177</v>
      </c>
      <c r="Z288" s="11" t="s">
        <v>177</v>
      </c>
      <c r="AA288" s="9" t="s">
        <v>177</v>
      </c>
      <c r="AB288" s="9" t="s">
        <v>177</v>
      </c>
      <c r="AC288" s="9" t="s">
        <v>177</v>
      </c>
      <c r="AD288" s="9" t="s">
        <v>177</v>
      </c>
      <c r="AE288" s="9" t="s">
        <v>177</v>
      </c>
      <c r="AF288" s="9" t="s">
        <v>177</v>
      </c>
      <c r="AG288" s="9" t="s">
        <v>177</v>
      </c>
      <c r="AH288" s="9" t="s">
        <v>177</v>
      </c>
      <c r="AI288" s="9" t="s">
        <v>177</v>
      </c>
      <c r="AJ288" s="9" t="s">
        <v>177</v>
      </c>
      <c r="AK288" s="9" t="s">
        <v>177</v>
      </c>
      <c r="AL288" s="9" t="s">
        <v>177</v>
      </c>
      <c r="AM288" s="9" t="s">
        <v>177</v>
      </c>
      <c r="AN288" s="9" t="s">
        <v>177</v>
      </c>
      <c r="AO288" s="9" t="s">
        <v>177</v>
      </c>
      <c r="AP288" s="9" t="s">
        <v>177</v>
      </c>
      <c r="AQ288" s="9" t="s">
        <v>230</v>
      </c>
    </row>
    <row r="289" spans="1:43" x14ac:dyDescent="0.25">
      <c r="A289" s="9" t="s">
        <v>58</v>
      </c>
      <c r="B289" s="9" t="s">
        <v>931</v>
      </c>
      <c r="C289" s="9" t="s">
        <v>1349</v>
      </c>
      <c r="D289" s="9" t="s">
        <v>1732</v>
      </c>
      <c r="E289" s="9">
        <v>4119010800</v>
      </c>
      <c r="F289" s="9">
        <v>119786</v>
      </c>
      <c r="G289" s="9">
        <v>7</v>
      </c>
      <c r="H289" s="9">
        <v>2002.02</v>
      </c>
      <c r="I289" s="9">
        <v>218</v>
      </c>
      <c r="J289" s="9">
        <v>1</v>
      </c>
      <c r="K289" s="9">
        <v>0.26</v>
      </c>
      <c r="L289" s="9">
        <v>1</v>
      </c>
      <c r="M289" s="9">
        <v>0</v>
      </c>
      <c r="N289" s="9" t="s">
        <v>1739</v>
      </c>
      <c r="O289" s="9">
        <v>16.45</v>
      </c>
      <c r="P289" s="9">
        <v>4.97</v>
      </c>
      <c r="Q289" s="9">
        <v>13.25</v>
      </c>
      <c r="R289" s="9">
        <v>4</v>
      </c>
      <c r="S289" s="9">
        <v>2</v>
      </c>
      <c r="T289" s="9" t="s">
        <v>177</v>
      </c>
      <c r="U289" s="9" t="s">
        <v>177</v>
      </c>
      <c r="V289" s="9" t="s">
        <v>177</v>
      </c>
      <c r="W289" s="9" t="s">
        <v>177</v>
      </c>
      <c r="X289" s="9" t="s">
        <v>177</v>
      </c>
      <c r="Y289" s="9" t="s">
        <v>177</v>
      </c>
      <c r="Z289" s="11" t="s">
        <v>177</v>
      </c>
      <c r="AA289" s="9" t="s">
        <v>177</v>
      </c>
      <c r="AB289" s="9" t="s">
        <v>177</v>
      </c>
      <c r="AC289" s="9" t="s">
        <v>177</v>
      </c>
      <c r="AD289" s="9" t="s">
        <v>177</v>
      </c>
      <c r="AE289" s="9" t="s">
        <v>177</v>
      </c>
      <c r="AF289" s="9" t="s">
        <v>177</v>
      </c>
      <c r="AG289" s="9" t="s">
        <v>177</v>
      </c>
      <c r="AH289" s="9" t="s">
        <v>177</v>
      </c>
      <c r="AI289" s="9" t="s">
        <v>177</v>
      </c>
      <c r="AJ289" s="9" t="s">
        <v>177</v>
      </c>
      <c r="AK289" s="9" t="s">
        <v>177</v>
      </c>
      <c r="AL289" s="9" t="s">
        <v>177</v>
      </c>
      <c r="AM289" s="9" t="s">
        <v>177</v>
      </c>
      <c r="AN289" s="9" t="s">
        <v>177</v>
      </c>
      <c r="AO289" s="9" t="s">
        <v>177</v>
      </c>
      <c r="AP289" s="9" t="s">
        <v>177</v>
      </c>
      <c r="AQ289" s="9" t="s">
        <v>230</v>
      </c>
    </row>
    <row r="290" spans="1:43" x14ac:dyDescent="0.25">
      <c r="A290" s="9" t="s">
        <v>58</v>
      </c>
      <c r="B290" s="9" t="s">
        <v>931</v>
      </c>
      <c r="C290" s="9" t="s">
        <v>1349</v>
      </c>
      <c r="D290" s="9" t="s">
        <v>1732</v>
      </c>
      <c r="E290" s="9">
        <v>4119010800</v>
      </c>
      <c r="F290" s="9">
        <v>119786</v>
      </c>
      <c r="G290" s="9">
        <v>8</v>
      </c>
      <c r="H290" s="9">
        <v>2002.02</v>
      </c>
      <c r="I290" s="9">
        <v>218</v>
      </c>
      <c r="J290" s="9">
        <v>1</v>
      </c>
      <c r="K290" s="9">
        <v>0.26</v>
      </c>
      <c r="L290" s="9">
        <v>1</v>
      </c>
      <c r="M290" s="9">
        <v>0</v>
      </c>
      <c r="N290" s="9" t="s">
        <v>1740</v>
      </c>
      <c r="O290" s="9">
        <v>16.68</v>
      </c>
      <c r="P290" s="9">
        <v>5.04</v>
      </c>
      <c r="Q290" s="9">
        <v>13.44</v>
      </c>
      <c r="R290" s="9">
        <v>4.0599999999999996</v>
      </c>
      <c r="S290" s="9">
        <v>6</v>
      </c>
      <c r="T290" s="9" t="s">
        <v>177</v>
      </c>
      <c r="U290" s="9" t="s">
        <v>177</v>
      </c>
      <c r="V290" s="9" t="s">
        <v>177</v>
      </c>
      <c r="W290" s="9" t="s">
        <v>177</v>
      </c>
      <c r="X290" s="9" t="s">
        <v>177</v>
      </c>
      <c r="Y290" s="9" t="s">
        <v>177</v>
      </c>
      <c r="Z290" s="11" t="s">
        <v>177</v>
      </c>
      <c r="AA290" s="9" t="s">
        <v>177</v>
      </c>
      <c r="AB290" s="9" t="s">
        <v>177</v>
      </c>
      <c r="AC290" s="9" t="s">
        <v>177</v>
      </c>
      <c r="AD290" s="9" t="s">
        <v>177</v>
      </c>
      <c r="AE290" s="9" t="s">
        <v>177</v>
      </c>
      <c r="AF290" s="9" t="s">
        <v>177</v>
      </c>
      <c r="AG290" s="9" t="s">
        <v>177</v>
      </c>
      <c r="AH290" s="9" t="s">
        <v>177</v>
      </c>
      <c r="AI290" s="9" t="s">
        <v>177</v>
      </c>
      <c r="AJ290" s="9" t="s">
        <v>177</v>
      </c>
      <c r="AK290" s="9" t="s">
        <v>177</v>
      </c>
      <c r="AL290" s="9" t="s">
        <v>177</v>
      </c>
      <c r="AM290" s="9" t="s">
        <v>177</v>
      </c>
      <c r="AN290" s="9" t="s">
        <v>177</v>
      </c>
      <c r="AO290" s="9" t="s">
        <v>177</v>
      </c>
      <c r="AP290" s="9" t="s">
        <v>177</v>
      </c>
      <c r="AQ290" s="9" t="s">
        <v>230</v>
      </c>
    </row>
    <row r="291" spans="1:43" x14ac:dyDescent="0.25">
      <c r="A291" s="9" t="s">
        <v>58</v>
      </c>
      <c r="B291" s="9" t="s">
        <v>931</v>
      </c>
      <c r="C291" s="9" t="s">
        <v>1349</v>
      </c>
      <c r="D291" s="9" t="s">
        <v>1732</v>
      </c>
      <c r="E291" s="9">
        <v>4119010800</v>
      </c>
      <c r="F291" s="9">
        <v>119786</v>
      </c>
      <c r="G291" s="9">
        <v>9</v>
      </c>
      <c r="H291" s="9">
        <v>2002.02</v>
      </c>
      <c r="I291" s="9">
        <v>218</v>
      </c>
      <c r="J291" s="9">
        <v>1</v>
      </c>
      <c r="K291" s="9">
        <v>0.26</v>
      </c>
      <c r="L291" s="9">
        <v>1</v>
      </c>
      <c r="M291" s="9">
        <v>0</v>
      </c>
      <c r="N291" s="9" t="s">
        <v>1741</v>
      </c>
      <c r="O291" s="9">
        <v>17.11</v>
      </c>
      <c r="P291" s="9">
        <v>5.17</v>
      </c>
      <c r="Q291" s="9">
        <v>13.78</v>
      </c>
      <c r="R291" s="9">
        <v>4.16</v>
      </c>
      <c r="S291" s="9">
        <v>4</v>
      </c>
      <c r="T291" s="9" t="s">
        <v>177</v>
      </c>
      <c r="U291" s="9" t="s">
        <v>177</v>
      </c>
      <c r="V291" s="9" t="s">
        <v>177</v>
      </c>
      <c r="W291" s="9" t="s">
        <v>177</v>
      </c>
      <c r="X291" s="9" t="s">
        <v>177</v>
      </c>
      <c r="Y291" s="9" t="s">
        <v>177</v>
      </c>
      <c r="Z291" s="11" t="s">
        <v>177</v>
      </c>
      <c r="AA291" s="9" t="s">
        <v>177</v>
      </c>
      <c r="AB291" s="9" t="s">
        <v>177</v>
      </c>
      <c r="AC291" s="9" t="s">
        <v>177</v>
      </c>
      <c r="AD291" s="9" t="s">
        <v>177</v>
      </c>
      <c r="AE291" s="9" t="s">
        <v>177</v>
      </c>
      <c r="AF291" s="9" t="s">
        <v>177</v>
      </c>
      <c r="AG291" s="9" t="s">
        <v>177</v>
      </c>
      <c r="AH291" s="9" t="s">
        <v>177</v>
      </c>
      <c r="AI291" s="9" t="s">
        <v>177</v>
      </c>
      <c r="AJ291" s="9" t="s">
        <v>177</v>
      </c>
      <c r="AK291" s="9" t="s">
        <v>177</v>
      </c>
      <c r="AL291" s="9" t="s">
        <v>177</v>
      </c>
      <c r="AM291" s="9" t="s">
        <v>177</v>
      </c>
      <c r="AN291" s="9" t="s">
        <v>177</v>
      </c>
      <c r="AO291" s="9" t="s">
        <v>177</v>
      </c>
      <c r="AP291" s="9" t="s">
        <v>177</v>
      </c>
      <c r="AQ291" s="9" t="s">
        <v>230</v>
      </c>
    </row>
    <row r="292" spans="1:43" x14ac:dyDescent="0.25">
      <c r="A292" s="9" t="s">
        <v>58</v>
      </c>
      <c r="B292" s="9" t="s">
        <v>931</v>
      </c>
      <c r="C292" s="9" t="s">
        <v>1349</v>
      </c>
      <c r="D292" s="9" t="s">
        <v>1732</v>
      </c>
      <c r="E292" s="9">
        <v>4119010800</v>
      </c>
      <c r="F292" s="9">
        <v>119786</v>
      </c>
      <c r="G292" s="9">
        <v>10</v>
      </c>
      <c r="H292" s="9">
        <v>2002.02</v>
      </c>
      <c r="I292" s="9">
        <v>218</v>
      </c>
      <c r="J292" s="9">
        <v>1</v>
      </c>
      <c r="K292" s="9">
        <v>0.26</v>
      </c>
      <c r="L292" s="9">
        <v>1</v>
      </c>
      <c r="M292" s="9">
        <v>0</v>
      </c>
      <c r="N292" s="9" t="s">
        <v>1742</v>
      </c>
      <c r="O292" s="9">
        <v>17.2</v>
      </c>
      <c r="P292" s="9">
        <v>5.2</v>
      </c>
      <c r="Q292" s="9">
        <v>13.86</v>
      </c>
      <c r="R292" s="9">
        <v>4.1900000000000004</v>
      </c>
      <c r="S292" s="9">
        <v>5</v>
      </c>
      <c r="T292" s="9" t="s">
        <v>177</v>
      </c>
      <c r="U292" s="9" t="s">
        <v>177</v>
      </c>
      <c r="V292" s="9" t="s">
        <v>177</v>
      </c>
      <c r="W292" s="9" t="s">
        <v>177</v>
      </c>
      <c r="X292" s="9" t="s">
        <v>177</v>
      </c>
      <c r="Y292" s="9" t="s">
        <v>177</v>
      </c>
      <c r="Z292" s="11" t="s">
        <v>177</v>
      </c>
      <c r="AA292" s="9" t="s">
        <v>177</v>
      </c>
      <c r="AB292" s="9" t="s">
        <v>177</v>
      </c>
      <c r="AC292" s="9" t="s">
        <v>177</v>
      </c>
      <c r="AD292" s="9" t="s">
        <v>177</v>
      </c>
      <c r="AE292" s="9" t="s">
        <v>177</v>
      </c>
      <c r="AF292" s="9" t="s">
        <v>177</v>
      </c>
      <c r="AG292" s="9" t="s">
        <v>177</v>
      </c>
      <c r="AH292" s="9" t="s">
        <v>177</v>
      </c>
      <c r="AI292" s="9" t="s">
        <v>177</v>
      </c>
      <c r="AJ292" s="9" t="s">
        <v>177</v>
      </c>
      <c r="AK292" s="9" t="s">
        <v>177</v>
      </c>
      <c r="AL292" s="9" t="s">
        <v>177</v>
      </c>
      <c r="AM292" s="9" t="s">
        <v>177</v>
      </c>
      <c r="AN292" s="9" t="s">
        <v>177</v>
      </c>
      <c r="AO292" s="9" t="s">
        <v>177</v>
      </c>
      <c r="AP292" s="9" t="s">
        <v>177</v>
      </c>
      <c r="AQ292" s="9" t="s">
        <v>230</v>
      </c>
    </row>
    <row r="293" spans="1:43" x14ac:dyDescent="0.25">
      <c r="A293" s="9" t="s">
        <v>58</v>
      </c>
      <c r="B293" s="9" t="s">
        <v>931</v>
      </c>
      <c r="C293" s="9" t="s">
        <v>1349</v>
      </c>
      <c r="D293" s="9" t="s">
        <v>1732</v>
      </c>
      <c r="E293" s="9">
        <v>4119010800</v>
      </c>
      <c r="F293" s="9">
        <v>119786</v>
      </c>
      <c r="G293" s="9">
        <v>11</v>
      </c>
      <c r="H293" s="9">
        <v>2002.02</v>
      </c>
      <c r="I293" s="9">
        <v>218</v>
      </c>
      <c r="J293" s="9">
        <v>1</v>
      </c>
      <c r="K293" s="9">
        <v>0.26</v>
      </c>
      <c r="L293" s="9">
        <v>1</v>
      </c>
      <c r="M293" s="9">
        <v>0</v>
      </c>
      <c r="N293" s="9" t="s">
        <v>1743</v>
      </c>
      <c r="O293" s="9">
        <v>17.22</v>
      </c>
      <c r="P293" s="9">
        <v>5.2</v>
      </c>
      <c r="Q293" s="9">
        <v>13.87</v>
      </c>
      <c r="R293" s="9">
        <v>4.1900000000000004</v>
      </c>
      <c r="S293" s="9">
        <v>10</v>
      </c>
      <c r="T293" s="9" t="s">
        <v>177</v>
      </c>
      <c r="U293" s="9" t="s">
        <v>177</v>
      </c>
      <c r="V293" s="9" t="s">
        <v>177</v>
      </c>
      <c r="W293" s="9" t="s">
        <v>177</v>
      </c>
      <c r="X293" s="9" t="s">
        <v>177</v>
      </c>
      <c r="Y293" s="9" t="s">
        <v>177</v>
      </c>
      <c r="Z293" s="11" t="s">
        <v>177</v>
      </c>
      <c r="AA293" s="9" t="s">
        <v>177</v>
      </c>
      <c r="AB293" s="9" t="s">
        <v>177</v>
      </c>
      <c r="AC293" s="9" t="s">
        <v>177</v>
      </c>
      <c r="AD293" s="9" t="s">
        <v>177</v>
      </c>
      <c r="AE293" s="9" t="s">
        <v>177</v>
      </c>
      <c r="AF293" s="9" t="s">
        <v>177</v>
      </c>
      <c r="AG293" s="9" t="s">
        <v>177</v>
      </c>
      <c r="AH293" s="9" t="s">
        <v>177</v>
      </c>
      <c r="AI293" s="9" t="s">
        <v>177</v>
      </c>
      <c r="AJ293" s="9" t="s">
        <v>177</v>
      </c>
      <c r="AK293" s="9" t="s">
        <v>177</v>
      </c>
      <c r="AL293" s="9" t="s">
        <v>177</v>
      </c>
      <c r="AM293" s="9" t="s">
        <v>177</v>
      </c>
      <c r="AN293" s="9" t="s">
        <v>177</v>
      </c>
      <c r="AO293" s="9" t="s">
        <v>177</v>
      </c>
      <c r="AP293" s="9" t="s">
        <v>177</v>
      </c>
      <c r="AQ293" s="9" t="s">
        <v>230</v>
      </c>
    </row>
    <row r="294" spans="1:43" x14ac:dyDescent="0.25">
      <c r="A294" s="9" t="s">
        <v>58</v>
      </c>
      <c r="B294" s="9" t="s">
        <v>931</v>
      </c>
      <c r="C294" s="9" t="s">
        <v>1349</v>
      </c>
      <c r="D294" s="9" t="s">
        <v>1732</v>
      </c>
      <c r="E294" s="9">
        <v>4119010800</v>
      </c>
      <c r="F294" s="9">
        <v>119786</v>
      </c>
      <c r="G294" s="9">
        <v>12</v>
      </c>
      <c r="H294" s="9">
        <v>2002.02</v>
      </c>
      <c r="I294" s="9">
        <v>218</v>
      </c>
      <c r="J294" s="9">
        <v>1</v>
      </c>
      <c r="K294" s="9">
        <v>0.26</v>
      </c>
      <c r="L294" s="9">
        <v>1</v>
      </c>
      <c r="M294" s="9">
        <v>0</v>
      </c>
      <c r="N294" s="9" t="s">
        <v>1744</v>
      </c>
      <c r="O294" s="9">
        <v>17.27</v>
      </c>
      <c r="P294" s="9">
        <v>5.22</v>
      </c>
      <c r="Q294" s="9">
        <v>13.91</v>
      </c>
      <c r="R294" s="9">
        <v>4.2</v>
      </c>
      <c r="S294" s="9">
        <v>9</v>
      </c>
      <c r="T294" s="9" t="s">
        <v>177</v>
      </c>
      <c r="U294" s="9" t="s">
        <v>177</v>
      </c>
      <c r="V294" s="9" t="s">
        <v>177</v>
      </c>
      <c r="W294" s="9" t="s">
        <v>177</v>
      </c>
      <c r="X294" s="9" t="s">
        <v>177</v>
      </c>
      <c r="Y294" s="9" t="s">
        <v>177</v>
      </c>
      <c r="Z294" s="11" t="s">
        <v>177</v>
      </c>
      <c r="AA294" s="9" t="s">
        <v>177</v>
      </c>
      <c r="AB294" s="9" t="s">
        <v>177</v>
      </c>
      <c r="AC294" s="9" t="s">
        <v>177</v>
      </c>
      <c r="AD294" s="9" t="s">
        <v>177</v>
      </c>
      <c r="AE294" s="9" t="s">
        <v>177</v>
      </c>
      <c r="AF294" s="9" t="s">
        <v>177</v>
      </c>
      <c r="AG294" s="9" t="s">
        <v>177</v>
      </c>
      <c r="AH294" s="9" t="s">
        <v>177</v>
      </c>
      <c r="AI294" s="9" t="s">
        <v>177</v>
      </c>
      <c r="AJ294" s="9" t="s">
        <v>177</v>
      </c>
      <c r="AK294" s="9" t="s">
        <v>177</v>
      </c>
      <c r="AL294" s="9" t="s">
        <v>177</v>
      </c>
      <c r="AM294" s="9" t="s">
        <v>177</v>
      </c>
      <c r="AN294" s="9" t="s">
        <v>177</v>
      </c>
      <c r="AO294" s="9" t="s">
        <v>177</v>
      </c>
      <c r="AP294" s="9" t="s">
        <v>177</v>
      </c>
      <c r="AQ294" s="9" t="s">
        <v>230</v>
      </c>
    </row>
    <row r="295" spans="1:43" x14ac:dyDescent="0.25">
      <c r="A295" s="9" t="s">
        <v>58</v>
      </c>
      <c r="B295" s="9" t="s">
        <v>931</v>
      </c>
      <c r="C295" s="9" t="s">
        <v>1349</v>
      </c>
      <c r="D295" s="9" t="s">
        <v>1732</v>
      </c>
      <c r="E295" s="9">
        <v>4119010800</v>
      </c>
      <c r="F295" s="9">
        <v>119786</v>
      </c>
      <c r="G295" s="9">
        <v>29</v>
      </c>
      <c r="H295" s="9">
        <v>2002.02</v>
      </c>
      <c r="I295" s="9">
        <v>218</v>
      </c>
      <c r="J295" s="9">
        <v>1</v>
      </c>
      <c r="K295" s="9">
        <v>0.26</v>
      </c>
      <c r="L295" s="9">
        <v>1</v>
      </c>
      <c r="M295" s="9">
        <v>0</v>
      </c>
      <c r="N295" s="9" t="s">
        <v>1745</v>
      </c>
      <c r="O295" s="9">
        <v>17.27</v>
      </c>
      <c r="P295" s="9">
        <v>5.22</v>
      </c>
      <c r="Q295" s="9">
        <v>13.91</v>
      </c>
      <c r="R295" s="9">
        <v>4.2</v>
      </c>
      <c r="S295" s="9">
        <v>2</v>
      </c>
      <c r="T295" s="9" t="s">
        <v>177</v>
      </c>
      <c r="U295" s="9" t="s">
        <v>177</v>
      </c>
      <c r="V295" s="9" t="s">
        <v>177</v>
      </c>
      <c r="W295" s="9" t="s">
        <v>177</v>
      </c>
      <c r="X295" s="9" t="s">
        <v>177</v>
      </c>
      <c r="Y295" s="9" t="s">
        <v>177</v>
      </c>
      <c r="Z295" s="11" t="s">
        <v>177</v>
      </c>
      <c r="AA295" s="9" t="s">
        <v>177</v>
      </c>
      <c r="AB295" s="9" t="s">
        <v>177</v>
      </c>
      <c r="AC295" s="9" t="s">
        <v>177</v>
      </c>
      <c r="AD295" s="9" t="s">
        <v>177</v>
      </c>
      <c r="AE295" s="9" t="s">
        <v>177</v>
      </c>
      <c r="AF295" s="9" t="s">
        <v>177</v>
      </c>
      <c r="AG295" s="9" t="s">
        <v>177</v>
      </c>
      <c r="AH295" s="9" t="s">
        <v>177</v>
      </c>
      <c r="AI295" s="9" t="s">
        <v>177</v>
      </c>
      <c r="AJ295" s="9" t="s">
        <v>177</v>
      </c>
      <c r="AK295" s="9" t="s">
        <v>177</v>
      </c>
      <c r="AL295" s="9" t="s">
        <v>177</v>
      </c>
      <c r="AM295" s="9" t="s">
        <v>177</v>
      </c>
      <c r="AN295" s="9" t="s">
        <v>177</v>
      </c>
      <c r="AO295" s="9" t="s">
        <v>177</v>
      </c>
      <c r="AP295" s="9" t="s">
        <v>177</v>
      </c>
      <c r="AQ295" s="9" t="s">
        <v>230</v>
      </c>
    </row>
    <row r="296" spans="1:43" x14ac:dyDescent="0.25">
      <c r="A296" s="9" t="s">
        <v>58</v>
      </c>
      <c r="B296" s="9" t="s">
        <v>931</v>
      </c>
      <c r="C296" s="9" t="s">
        <v>1349</v>
      </c>
      <c r="D296" s="9" t="s">
        <v>1732</v>
      </c>
      <c r="E296" s="9">
        <v>4119010800</v>
      </c>
      <c r="F296" s="9">
        <v>119786</v>
      </c>
      <c r="G296" s="9">
        <v>13</v>
      </c>
      <c r="H296" s="9">
        <v>2002.02</v>
      </c>
      <c r="I296" s="9">
        <v>218</v>
      </c>
      <c r="J296" s="9">
        <v>1</v>
      </c>
      <c r="K296" s="9">
        <v>0.26</v>
      </c>
      <c r="L296" s="9">
        <v>1</v>
      </c>
      <c r="M296" s="9">
        <v>0</v>
      </c>
      <c r="N296" s="9" t="s">
        <v>1746</v>
      </c>
      <c r="O296" s="9">
        <v>17.43</v>
      </c>
      <c r="P296" s="9">
        <v>5.27</v>
      </c>
      <c r="Q296" s="9">
        <v>14.04</v>
      </c>
      <c r="R296" s="9">
        <v>4.24</v>
      </c>
      <c r="S296" s="9">
        <v>29</v>
      </c>
      <c r="T296" s="9" t="s">
        <v>177</v>
      </c>
      <c r="U296" s="9" t="s">
        <v>177</v>
      </c>
      <c r="V296" s="9" t="s">
        <v>177</v>
      </c>
      <c r="W296" s="9" t="s">
        <v>177</v>
      </c>
      <c r="X296" s="9" t="s">
        <v>177</v>
      </c>
      <c r="Y296" s="9" t="s">
        <v>177</v>
      </c>
      <c r="Z296" s="11" t="s">
        <v>177</v>
      </c>
      <c r="AA296" s="9" t="s">
        <v>177</v>
      </c>
      <c r="AB296" s="9" t="s">
        <v>177</v>
      </c>
      <c r="AC296" s="9" t="s">
        <v>177</v>
      </c>
      <c r="AD296" s="9" t="s">
        <v>177</v>
      </c>
      <c r="AE296" s="9" t="s">
        <v>177</v>
      </c>
      <c r="AF296" s="9" t="s">
        <v>177</v>
      </c>
      <c r="AG296" s="9" t="s">
        <v>177</v>
      </c>
      <c r="AH296" s="9" t="s">
        <v>177</v>
      </c>
      <c r="AI296" s="9" t="s">
        <v>177</v>
      </c>
      <c r="AJ296" s="9" t="s">
        <v>177</v>
      </c>
      <c r="AK296" s="9" t="s">
        <v>177</v>
      </c>
      <c r="AL296" s="9" t="s">
        <v>177</v>
      </c>
      <c r="AM296" s="9" t="s">
        <v>177</v>
      </c>
      <c r="AN296" s="9" t="s">
        <v>177</v>
      </c>
      <c r="AO296" s="9" t="s">
        <v>177</v>
      </c>
      <c r="AP296" s="9" t="s">
        <v>177</v>
      </c>
      <c r="AQ296" s="9" t="s">
        <v>230</v>
      </c>
    </row>
    <row r="297" spans="1:43" x14ac:dyDescent="0.25">
      <c r="A297" s="9" t="s">
        <v>58</v>
      </c>
      <c r="B297" s="9" t="s">
        <v>931</v>
      </c>
      <c r="C297" s="9" t="s">
        <v>1349</v>
      </c>
      <c r="D297" s="9" t="s">
        <v>1732</v>
      </c>
      <c r="E297" s="9">
        <v>4119010800</v>
      </c>
      <c r="F297" s="9">
        <v>119786</v>
      </c>
      <c r="G297" s="9">
        <v>30</v>
      </c>
      <c r="H297" s="9">
        <v>2002.02</v>
      </c>
      <c r="I297" s="9">
        <v>218</v>
      </c>
      <c r="J297" s="9">
        <v>1</v>
      </c>
      <c r="K297" s="9">
        <v>0.26</v>
      </c>
      <c r="L297" s="9">
        <v>1</v>
      </c>
      <c r="M297" s="9">
        <v>0</v>
      </c>
      <c r="N297" s="9" t="s">
        <v>1747</v>
      </c>
      <c r="O297" s="9">
        <v>17.43</v>
      </c>
      <c r="P297" s="9">
        <v>5.27</v>
      </c>
      <c r="Q297" s="9">
        <v>14.04</v>
      </c>
      <c r="R297" s="9">
        <v>4.24</v>
      </c>
      <c r="S297" s="9">
        <v>2</v>
      </c>
      <c r="T297" s="9" t="s">
        <v>177</v>
      </c>
      <c r="U297" s="9" t="s">
        <v>177</v>
      </c>
      <c r="V297" s="9" t="s">
        <v>177</v>
      </c>
      <c r="W297" s="9" t="s">
        <v>177</v>
      </c>
      <c r="X297" s="9" t="s">
        <v>177</v>
      </c>
      <c r="Y297" s="9" t="s">
        <v>177</v>
      </c>
      <c r="Z297" s="11" t="s">
        <v>177</v>
      </c>
      <c r="AA297" s="9" t="s">
        <v>177</v>
      </c>
      <c r="AB297" s="9" t="s">
        <v>177</v>
      </c>
      <c r="AC297" s="9" t="s">
        <v>177</v>
      </c>
      <c r="AD297" s="9" t="s">
        <v>177</v>
      </c>
      <c r="AE297" s="9" t="s">
        <v>177</v>
      </c>
      <c r="AF297" s="9" t="s">
        <v>177</v>
      </c>
      <c r="AG297" s="9" t="s">
        <v>177</v>
      </c>
      <c r="AH297" s="9" t="s">
        <v>177</v>
      </c>
      <c r="AI297" s="9" t="s">
        <v>177</v>
      </c>
      <c r="AJ297" s="9" t="s">
        <v>177</v>
      </c>
      <c r="AK297" s="9" t="s">
        <v>177</v>
      </c>
      <c r="AL297" s="9" t="s">
        <v>177</v>
      </c>
      <c r="AM297" s="9" t="s">
        <v>177</v>
      </c>
      <c r="AN297" s="9" t="s">
        <v>177</v>
      </c>
      <c r="AO297" s="9" t="s">
        <v>177</v>
      </c>
      <c r="AP297" s="9" t="s">
        <v>177</v>
      </c>
      <c r="AQ297" s="9" t="s">
        <v>230</v>
      </c>
    </row>
    <row r="298" spans="1:43" x14ac:dyDescent="0.25">
      <c r="A298" s="9" t="s">
        <v>58</v>
      </c>
      <c r="B298" s="9" t="s">
        <v>931</v>
      </c>
      <c r="C298" s="9" t="s">
        <v>1349</v>
      </c>
      <c r="D298" s="9" t="s">
        <v>1732</v>
      </c>
      <c r="E298" s="9">
        <v>4119010800</v>
      </c>
      <c r="F298" s="9">
        <v>119786</v>
      </c>
      <c r="G298" s="9">
        <v>14</v>
      </c>
      <c r="H298" s="9">
        <v>2002.02</v>
      </c>
      <c r="I298" s="9">
        <v>218</v>
      </c>
      <c r="J298" s="9">
        <v>1</v>
      </c>
      <c r="K298" s="9">
        <v>0.26</v>
      </c>
      <c r="L298" s="9">
        <v>1</v>
      </c>
      <c r="M298" s="9">
        <v>0</v>
      </c>
      <c r="N298" s="9" t="s">
        <v>1748</v>
      </c>
      <c r="O298" s="9">
        <v>17.5</v>
      </c>
      <c r="P298" s="9">
        <v>5.29</v>
      </c>
      <c r="Q298" s="9">
        <v>14.1</v>
      </c>
      <c r="R298" s="9">
        <v>4.26</v>
      </c>
      <c r="S298" s="9">
        <v>35</v>
      </c>
      <c r="T298" s="9" t="s">
        <v>177</v>
      </c>
      <c r="U298" s="9" t="s">
        <v>177</v>
      </c>
      <c r="V298" s="9" t="s">
        <v>177</v>
      </c>
      <c r="W298" s="9" t="s">
        <v>177</v>
      </c>
      <c r="X298" s="9" t="s">
        <v>177</v>
      </c>
      <c r="Y298" s="9" t="s">
        <v>177</v>
      </c>
      <c r="Z298" s="11" t="s">
        <v>177</v>
      </c>
      <c r="AA298" s="9" t="s">
        <v>177</v>
      </c>
      <c r="AB298" s="9" t="s">
        <v>177</v>
      </c>
      <c r="AC298" s="9" t="s">
        <v>177</v>
      </c>
      <c r="AD298" s="9" t="s">
        <v>177</v>
      </c>
      <c r="AE298" s="9" t="s">
        <v>177</v>
      </c>
      <c r="AF298" s="9" t="s">
        <v>177</v>
      </c>
      <c r="AG298" s="9" t="s">
        <v>177</v>
      </c>
      <c r="AH298" s="9" t="s">
        <v>177</v>
      </c>
      <c r="AI298" s="9" t="s">
        <v>177</v>
      </c>
      <c r="AJ298" s="9" t="s">
        <v>177</v>
      </c>
      <c r="AK298" s="9" t="s">
        <v>177</v>
      </c>
      <c r="AL298" s="9" t="s">
        <v>177</v>
      </c>
      <c r="AM298" s="9" t="s">
        <v>177</v>
      </c>
      <c r="AN298" s="9" t="s">
        <v>177</v>
      </c>
      <c r="AO298" s="9" t="s">
        <v>177</v>
      </c>
      <c r="AP298" s="9" t="s">
        <v>177</v>
      </c>
      <c r="AQ298" s="9" t="s">
        <v>230</v>
      </c>
    </row>
    <row r="299" spans="1:43" x14ac:dyDescent="0.25">
      <c r="A299" s="9" t="s">
        <v>58</v>
      </c>
      <c r="B299" s="9" t="s">
        <v>931</v>
      </c>
      <c r="C299" s="9" t="s">
        <v>1349</v>
      </c>
      <c r="D299" s="9" t="s">
        <v>1732</v>
      </c>
      <c r="E299" s="9">
        <v>4119010800</v>
      </c>
      <c r="F299" s="9">
        <v>119786</v>
      </c>
      <c r="G299" s="9">
        <v>28</v>
      </c>
      <c r="H299" s="9">
        <v>2002.02</v>
      </c>
      <c r="I299" s="9">
        <v>218</v>
      </c>
      <c r="J299" s="9">
        <v>1</v>
      </c>
      <c r="K299" s="9">
        <v>0.26</v>
      </c>
      <c r="L299" s="9">
        <v>1</v>
      </c>
      <c r="M299" s="9">
        <v>0</v>
      </c>
      <c r="N299" s="9" t="s">
        <v>1749</v>
      </c>
      <c r="O299" s="9">
        <v>17.62</v>
      </c>
      <c r="P299" s="9">
        <v>5.33</v>
      </c>
      <c r="Q299" s="9">
        <v>13.49</v>
      </c>
      <c r="R299" s="9">
        <v>4.08</v>
      </c>
      <c r="S299" s="9">
        <v>1</v>
      </c>
      <c r="T299" s="9" t="s">
        <v>177</v>
      </c>
      <c r="U299" s="9" t="s">
        <v>177</v>
      </c>
      <c r="V299" s="9" t="s">
        <v>177</v>
      </c>
      <c r="W299" s="9" t="s">
        <v>177</v>
      </c>
      <c r="X299" s="9" t="s">
        <v>177</v>
      </c>
      <c r="Y299" s="9" t="s">
        <v>177</v>
      </c>
      <c r="Z299" s="11" t="s">
        <v>177</v>
      </c>
      <c r="AA299" s="9" t="s">
        <v>177</v>
      </c>
      <c r="AB299" s="9" t="s">
        <v>177</v>
      </c>
      <c r="AC299" s="9" t="s">
        <v>177</v>
      </c>
      <c r="AD299" s="9" t="s">
        <v>177</v>
      </c>
      <c r="AE299" s="9" t="s">
        <v>177</v>
      </c>
      <c r="AF299" s="9" t="s">
        <v>177</v>
      </c>
      <c r="AG299" s="9" t="s">
        <v>177</v>
      </c>
      <c r="AH299" s="9" t="s">
        <v>177</v>
      </c>
      <c r="AI299" s="9" t="s">
        <v>177</v>
      </c>
      <c r="AJ299" s="9" t="s">
        <v>177</v>
      </c>
      <c r="AK299" s="9" t="s">
        <v>177</v>
      </c>
      <c r="AL299" s="9" t="s">
        <v>177</v>
      </c>
      <c r="AM299" s="9" t="s">
        <v>177</v>
      </c>
      <c r="AN299" s="9" t="s">
        <v>177</v>
      </c>
      <c r="AO299" s="9" t="s">
        <v>177</v>
      </c>
      <c r="AP299" s="9" t="s">
        <v>177</v>
      </c>
      <c r="AQ299" s="9" t="s">
        <v>230</v>
      </c>
    </row>
    <row r="300" spans="1:43" x14ac:dyDescent="0.25">
      <c r="A300" s="9" t="s">
        <v>58</v>
      </c>
      <c r="B300" s="9" t="s">
        <v>931</v>
      </c>
      <c r="C300" s="9" t="s">
        <v>1349</v>
      </c>
      <c r="D300" s="9" t="s">
        <v>1732</v>
      </c>
      <c r="E300" s="9">
        <v>4119010800</v>
      </c>
      <c r="F300" s="9">
        <v>119786</v>
      </c>
      <c r="G300" s="9">
        <v>15</v>
      </c>
      <c r="H300" s="9">
        <v>2002.02</v>
      </c>
      <c r="I300" s="9">
        <v>218</v>
      </c>
      <c r="J300" s="9">
        <v>1</v>
      </c>
      <c r="K300" s="9">
        <v>0.26</v>
      </c>
      <c r="L300" s="9">
        <v>1</v>
      </c>
      <c r="M300" s="9">
        <v>0</v>
      </c>
      <c r="N300" s="9" t="s">
        <v>1750</v>
      </c>
      <c r="O300" s="9">
        <v>17.77</v>
      </c>
      <c r="P300" s="9">
        <v>5.37</v>
      </c>
      <c r="Q300" s="9">
        <v>14.31</v>
      </c>
      <c r="R300" s="9">
        <v>4.32</v>
      </c>
      <c r="S300" s="9">
        <v>2</v>
      </c>
      <c r="T300" s="9" t="s">
        <v>177</v>
      </c>
      <c r="U300" s="9" t="s">
        <v>177</v>
      </c>
      <c r="V300" s="9" t="s">
        <v>177</v>
      </c>
      <c r="W300" s="9" t="s">
        <v>177</v>
      </c>
      <c r="X300" s="9" t="s">
        <v>177</v>
      </c>
      <c r="Y300" s="9" t="s">
        <v>177</v>
      </c>
      <c r="Z300" s="11" t="s">
        <v>177</v>
      </c>
      <c r="AA300" s="9" t="s">
        <v>177</v>
      </c>
      <c r="AB300" s="9" t="s">
        <v>177</v>
      </c>
      <c r="AC300" s="9" t="s">
        <v>177</v>
      </c>
      <c r="AD300" s="9" t="s">
        <v>177</v>
      </c>
      <c r="AE300" s="9" t="s">
        <v>177</v>
      </c>
      <c r="AF300" s="9" t="s">
        <v>177</v>
      </c>
      <c r="AG300" s="9" t="s">
        <v>177</v>
      </c>
      <c r="AH300" s="9" t="s">
        <v>177</v>
      </c>
      <c r="AI300" s="9" t="s">
        <v>177</v>
      </c>
      <c r="AJ300" s="9" t="s">
        <v>177</v>
      </c>
      <c r="AK300" s="9" t="s">
        <v>177</v>
      </c>
      <c r="AL300" s="9" t="s">
        <v>177</v>
      </c>
      <c r="AM300" s="9" t="s">
        <v>177</v>
      </c>
      <c r="AN300" s="9" t="s">
        <v>177</v>
      </c>
      <c r="AO300" s="9" t="s">
        <v>177</v>
      </c>
      <c r="AP300" s="9" t="s">
        <v>177</v>
      </c>
      <c r="AQ300" s="9" t="s">
        <v>230</v>
      </c>
    </row>
    <row r="301" spans="1:43" x14ac:dyDescent="0.25">
      <c r="A301" s="9" t="s">
        <v>58</v>
      </c>
      <c r="B301" s="9" t="s">
        <v>931</v>
      </c>
      <c r="C301" s="9" t="s">
        <v>1349</v>
      </c>
      <c r="D301" s="9" t="s">
        <v>1732</v>
      </c>
      <c r="E301" s="9">
        <v>4119010800</v>
      </c>
      <c r="F301" s="9">
        <v>119786</v>
      </c>
      <c r="G301" s="9">
        <v>16</v>
      </c>
      <c r="H301" s="9">
        <v>2002.02</v>
      </c>
      <c r="I301" s="9">
        <v>218</v>
      </c>
      <c r="J301" s="9">
        <v>1</v>
      </c>
      <c r="K301" s="9">
        <v>0.26</v>
      </c>
      <c r="L301" s="9">
        <v>1</v>
      </c>
      <c r="M301" s="9">
        <v>0</v>
      </c>
      <c r="N301" s="9" t="s">
        <v>1751</v>
      </c>
      <c r="O301" s="9">
        <v>17.82</v>
      </c>
      <c r="P301" s="9">
        <v>5.39</v>
      </c>
      <c r="Q301" s="9">
        <v>14.35</v>
      </c>
      <c r="R301" s="9">
        <v>4.34</v>
      </c>
      <c r="S301" s="9">
        <v>5</v>
      </c>
      <c r="T301" s="9" t="s">
        <v>177</v>
      </c>
      <c r="U301" s="9" t="s">
        <v>177</v>
      </c>
      <c r="V301" s="9" t="s">
        <v>177</v>
      </c>
      <c r="W301" s="9" t="s">
        <v>177</v>
      </c>
      <c r="X301" s="9" t="s">
        <v>177</v>
      </c>
      <c r="Y301" s="9" t="s">
        <v>177</v>
      </c>
      <c r="Z301" s="11" t="s">
        <v>177</v>
      </c>
      <c r="AA301" s="9" t="s">
        <v>177</v>
      </c>
      <c r="AB301" s="9" t="s">
        <v>177</v>
      </c>
      <c r="AC301" s="9" t="s">
        <v>177</v>
      </c>
      <c r="AD301" s="9" t="s">
        <v>177</v>
      </c>
      <c r="AE301" s="9" t="s">
        <v>177</v>
      </c>
      <c r="AF301" s="9" t="s">
        <v>177</v>
      </c>
      <c r="AG301" s="9" t="s">
        <v>177</v>
      </c>
      <c r="AH301" s="9" t="s">
        <v>177</v>
      </c>
      <c r="AI301" s="9" t="s">
        <v>177</v>
      </c>
      <c r="AJ301" s="9" t="s">
        <v>177</v>
      </c>
      <c r="AK301" s="9" t="s">
        <v>177</v>
      </c>
      <c r="AL301" s="9" t="s">
        <v>177</v>
      </c>
      <c r="AM301" s="9" t="s">
        <v>177</v>
      </c>
      <c r="AN301" s="9" t="s">
        <v>177</v>
      </c>
      <c r="AO301" s="9" t="s">
        <v>177</v>
      </c>
      <c r="AP301" s="9" t="s">
        <v>177</v>
      </c>
      <c r="AQ301" s="9" t="s">
        <v>230</v>
      </c>
    </row>
    <row r="302" spans="1:43" x14ac:dyDescent="0.25">
      <c r="A302" s="9" t="s">
        <v>58</v>
      </c>
      <c r="B302" s="9" t="s">
        <v>931</v>
      </c>
      <c r="C302" s="9" t="s">
        <v>1349</v>
      </c>
      <c r="D302" s="9" t="s">
        <v>1732</v>
      </c>
      <c r="E302" s="9">
        <v>4119010800</v>
      </c>
      <c r="F302" s="9">
        <v>119786</v>
      </c>
      <c r="G302" s="9">
        <v>31</v>
      </c>
      <c r="H302" s="9">
        <v>2002.02</v>
      </c>
      <c r="I302" s="9">
        <v>218</v>
      </c>
      <c r="J302" s="9">
        <v>1</v>
      </c>
      <c r="K302" s="9">
        <v>0.26</v>
      </c>
      <c r="L302" s="9">
        <v>1</v>
      </c>
      <c r="M302" s="9">
        <v>0</v>
      </c>
      <c r="N302" s="9" t="s">
        <v>1752</v>
      </c>
      <c r="O302" s="9">
        <v>17.87</v>
      </c>
      <c r="P302" s="9">
        <v>5.4</v>
      </c>
      <c r="Q302" s="9">
        <v>14.4</v>
      </c>
      <c r="R302" s="9">
        <v>4.3499999999999996</v>
      </c>
      <c r="S302" s="9">
        <v>1</v>
      </c>
      <c r="T302" s="9" t="s">
        <v>177</v>
      </c>
      <c r="U302" s="9" t="s">
        <v>177</v>
      </c>
      <c r="V302" s="9" t="s">
        <v>177</v>
      </c>
      <c r="W302" s="9" t="s">
        <v>177</v>
      </c>
      <c r="X302" s="9" t="s">
        <v>177</v>
      </c>
      <c r="Y302" s="9" t="s">
        <v>177</v>
      </c>
      <c r="Z302" s="11" t="s">
        <v>177</v>
      </c>
      <c r="AA302" s="9" t="s">
        <v>177</v>
      </c>
      <c r="AB302" s="9" t="s">
        <v>177</v>
      </c>
      <c r="AC302" s="9" t="s">
        <v>177</v>
      </c>
      <c r="AD302" s="9" t="s">
        <v>177</v>
      </c>
      <c r="AE302" s="9" t="s">
        <v>177</v>
      </c>
      <c r="AF302" s="9" t="s">
        <v>177</v>
      </c>
      <c r="AG302" s="9" t="s">
        <v>177</v>
      </c>
      <c r="AH302" s="9" t="s">
        <v>177</v>
      </c>
      <c r="AI302" s="9" t="s">
        <v>177</v>
      </c>
      <c r="AJ302" s="9" t="s">
        <v>177</v>
      </c>
      <c r="AK302" s="9" t="s">
        <v>177</v>
      </c>
      <c r="AL302" s="9" t="s">
        <v>177</v>
      </c>
      <c r="AM302" s="9" t="s">
        <v>177</v>
      </c>
      <c r="AN302" s="9" t="s">
        <v>177</v>
      </c>
      <c r="AO302" s="9" t="s">
        <v>177</v>
      </c>
      <c r="AP302" s="9" t="s">
        <v>177</v>
      </c>
      <c r="AQ302" s="9" t="s">
        <v>230</v>
      </c>
    </row>
    <row r="303" spans="1:43" x14ac:dyDescent="0.25">
      <c r="A303" s="9" t="s">
        <v>58</v>
      </c>
      <c r="B303" s="9" t="s">
        <v>931</v>
      </c>
      <c r="C303" s="9" t="s">
        <v>1349</v>
      </c>
      <c r="D303" s="9" t="s">
        <v>1732</v>
      </c>
      <c r="E303" s="9">
        <v>4119010800</v>
      </c>
      <c r="F303" s="9">
        <v>119786</v>
      </c>
      <c r="G303" s="9">
        <v>17</v>
      </c>
      <c r="H303" s="9">
        <v>2002.02</v>
      </c>
      <c r="I303" s="9">
        <v>218</v>
      </c>
      <c r="J303" s="9">
        <v>1</v>
      </c>
      <c r="K303" s="9">
        <v>0.26</v>
      </c>
      <c r="L303" s="9">
        <v>1</v>
      </c>
      <c r="M303" s="9">
        <v>0</v>
      </c>
      <c r="N303" s="9" t="s">
        <v>1753</v>
      </c>
      <c r="O303" s="9">
        <v>18.09</v>
      </c>
      <c r="P303" s="9">
        <v>5.47</v>
      </c>
      <c r="Q303" s="9">
        <v>14.57</v>
      </c>
      <c r="R303" s="9">
        <v>4.4000000000000004</v>
      </c>
      <c r="S303" s="9">
        <v>5</v>
      </c>
      <c r="T303" s="9" t="s">
        <v>177</v>
      </c>
      <c r="U303" s="9" t="s">
        <v>177</v>
      </c>
      <c r="V303" s="9" t="s">
        <v>177</v>
      </c>
      <c r="W303" s="9" t="s">
        <v>177</v>
      </c>
      <c r="X303" s="9" t="s">
        <v>177</v>
      </c>
      <c r="Y303" s="9" t="s">
        <v>177</v>
      </c>
      <c r="Z303" s="11" t="s">
        <v>177</v>
      </c>
      <c r="AA303" s="9" t="s">
        <v>177</v>
      </c>
      <c r="AB303" s="9" t="s">
        <v>177</v>
      </c>
      <c r="AC303" s="9" t="s">
        <v>177</v>
      </c>
      <c r="AD303" s="9" t="s">
        <v>177</v>
      </c>
      <c r="AE303" s="9" t="s">
        <v>177</v>
      </c>
      <c r="AF303" s="9" t="s">
        <v>177</v>
      </c>
      <c r="AG303" s="9" t="s">
        <v>177</v>
      </c>
      <c r="AH303" s="9" t="s">
        <v>177</v>
      </c>
      <c r="AI303" s="9" t="s">
        <v>177</v>
      </c>
      <c r="AJ303" s="9" t="s">
        <v>177</v>
      </c>
      <c r="AK303" s="9" t="s">
        <v>177</v>
      </c>
      <c r="AL303" s="9" t="s">
        <v>177</v>
      </c>
      <c r="AM303" s="9" t="s">
        <v>177</v>
      </c>
      <c r="AN303" s="9" t="s">
        <v>177</v>
      </c>
      <c r="AO303" s="9" t="s">
        <v>177</v>
      </c>
      <c r="AP303" s="9" t="s">
        <v>177</v>
      </c>
      <c r="AQ303" s="9" t="s">
        <v>230</v>
      </c>
    </row>
    <row r="304" spans="1:43" x14ac:dyDescent="0.25">
      <c r="A304" s="9" t="s">
        <v>58</v>
      </c>
      <c r="B304" s="9" t="s">
        <v>931</v>
      </c>
      <c r="C304" s="9" t="s">
        <v>1349</v>
      </c>
      <c r="D304" s="9" t="s">
        <v>1732</v>
      </c>
      <c r="E304" s="9">
        <v>4119010800</v>
      </c>
      <c r="F304" s="9">
        <v>119786</v>
      </c>
      <c r="G304" s="9">
        <v>18</v>
      </c>
      <c r="H304" s="9">
        <v>2002.02</v>
      </c>
      <c r="I304" s="9">
        <v>218</v>
      </c>
      <c r="J304" s="9">
        <v>1</v>
      </c>
      <c r="K304" s="9">
        <v>0.26</v>
      </c>
      <c r="L304" s="9">
        <v>1</v>
      </c>
      <c r="M304" s="9">
        <v>0</v>
      </c>
      <c r="N304" s="9" t="s">
        <v>1754</v>
      </c>
      <c r="O304" s="9">
        <v>18.100000000000001</v>
      </c>
      <c r="P304" s="9">
        <v>5.47</v>
      </c>
      <c r="Q304" s="9">
        <v>14.58</v>
      </c>
      <c r="R304" s="9">
        <v>4.41</v>
      </c>
      <c r="S304" s="9">
        <v>2</v>
      </c>
      <c r="T304" s="9" t="s">
        <v>177</v>
      </c>
      <c r="U304" s="9" t="s">
        <v>177</v>
      </c>
      <c r="V304" s="9" t="s">
        <v>177</v>
      </c>
      <c r="W304" s="9" t="s">
        <v>177</v>
      </c>
      <c r="X304" s="9" t="s">
        <v>177</v>
      </c>
      <c r="Y304" s="9" t="s">
        <v>177</v>
      </c>
      <c r="Z304" s="11" t="s">
        <v>177</v>
      </c>
      <c r="AA304" s="9" t="s">
        <v>177</v>
      </c>
      <c r="AB304" s="9" t="s">
        <v>177</v>
      </c>
      <c r="AC304" s="9" t="s">
        <v>177</v>
      </c>
      <c r="AD304" s="9" t="s">
        <v>177</v>
      </c>
      <c r="AE304" s="9" t="s">
        <v>177</v>
      </c>
      <c r="AF304" s="9" t="s">
        <v>177</v>
      </c>
      <c r="AG304" s="9" t="s">
        <v>177</v>
      </c>
      <c r="AH304" s="9" t="s">
        <v>177</v>
      </c>
      <c r="AI304" s="9" t="s">
        <v>177</v>
      </c>
      <c r="AJ304" s="9" t="s">
        <v>177</v>
      </c>
      <c r="AK304" s="9" t="s">
        <v>177</v>
      </c>
      <c r="AL304" s="9" t="s">
        <v>177</v>
      </c>
      <c r="AM304" s="9" t="s">
        <v>177</v>
      </c>
      <c r="AN304" s="9" t="s">
        <v>177</v>
      </c>
      <c r="AO304" s="9" t="s">
        <v>177</v>
      </c>
      <c r="AP304" s="9" t="s">
        <v>177</v>
      </c>
      <c r="AQ304" s="9" t="s">
        <v>230</v>
      </c>
    </row>
    <row r="305" spans="1:43" x14ac:dyDescent="0.25">
      <c r="A305" s="9" t="s">
        <v>58</v>
      </c>
      <c r="B305" s="9" t="s">
        <v>931</v>
      </c>
      <c r="C305" s="9" t="s">
        <v>1349</v>
      </c>
      <c r="D305" s="9" t="s">
        <v>1732</v>
      </c>
      <c r="E305" s="9">
        <v>4119010800</v>
      </c>
      <c r="F305" s="9">
        <v>119786</v>
      </c>
      <c r="G305" s="9">
        <v>20</v>
      </c>
      <c r="H305" s="9">
        <v>2002.02</v>
      </c>
      <c r="I305" s="9">
        <v>218</v>
      </c>
      <c r="J305" s="9">
        <v>1</v>
      </c>
      <c r="K305" s="9">
        <v>0.26</v>
      </c>
      <c r="L305" s="9">
        <v>1</v>
      </c>
      <c r="M305" s="9">
        <v>0</v>
      </c>
      <c r="N305" s="9" t="s">
        <v>1755</v>
      </c>
      <c r="O305" s="9">
        <v>18.2</v>
      </c>
      <c r="P305" s="9">
        <v>5.5</v>
      </c>
      <c r="Q305" s="9">
        <v>14.66</v>
      </c>
      <c r="R305" s="9">
        <v>4.43</v>
      </c>
      <c r="S305" s="9">
        <v>6</v>
      </c>
      <c r="T305" s="9" t="s">
        <v>177</v>
      </c>
      <c r="U305" s="9" t="s">
        <v>177</v>
      </c>
      <c r="V305" s="9" t="s">
        <v>177</v>
      </c>
      <c r="W305" s="9" t="s">
        <v>177</v>
      </c>
      <c r="X305" s="9" t="s">
        <v>177</v>
      </c>
      <c r="Y305" s="9" t="s">
        <v>177</v>
      </c>
      <c r="Z305" s="11" t="s">
        <v>177</v>
      </c>
      <c r="AA305" s="9" t="s">
        <v>177</v>
      </c>
      <c r="AB305" s="9" t="s">
        <v>177</v>
      </c>
      <c r="AC305" s="9" t="s">
        <v>177</v>
      </c>
      <c r="AD305" s="9" t="s">
        <v>177</v>
      </c>
      <c r="AE305" s="9" t="s">
        <v>177</v>
      </c>
      <c r="AF305" s="9" t="s">
        <v>177</v>
      </c>
      <c r="AG305" s="9" t="s">
        <v>177</v>
      </c>
      <c r="AH305" s="9" t="s">
        <v>177</v>
      </c>
      <c r="AI305" s="9" t="s">
        <v>177</v>
      </c>
      <c r="AJ305" s="9" t="s">
        <v>177</v>
      </c>
      <c r="AK305" s="9" t="s">
        <v>177</v>
      </c>
      <c r="AL305" s="9" t="s">
        <v>177</v>
      </c>
      <c r="AM305" s="9" t="s">
        <v>177</v>
      </c>
      <c r="AN305" s="9" t="s">
        <v>177</v>
      </c>
      <c r="AO305" s="9" t="s">
        <v>177</v>
      </c>
      <c r="AP305" s="9" t="s">
        <v>177</v>
      </c>
      <c r="AQ305" s="9" t="s">
        <v>230</v>
      </c>
    </row>
    <row r="306" spans="1:43" x14ac:dyDescent="0.25">
      <c r="A306" s="9" t="s">
        <v>58</v>
      </c>
      <c r="B306" s="9" t="s">
        <v>931</v>
      </c>
      <c r="C306" s="9" t="s">
        <v>1349</v>
      </c>
      <c r="D306" s="9" t="s">
        <v>1732</v>
      </c>
      <c r="E306" s="9">
        <v>4119010800</v>
      </c>
      <c r="F306" s="9">
        <v>119786</v>
      </c>
      <c r="G306" s="9">
        <v>19</v>
      </c>
      <c r="H306" s="9">
        <v>2002.02</v>
      </c>
      <c r="I306" s="9">
        <v>218</v>
      </c>
      <c r="J306" s="9">
        <v>1</v>
      </c>
      <c r="K306" s="9">
        <v>0.26</v>
      </c>
      <c r="L306" s="9">
        <v>1</v>
      </c>
      <c r="M306" s="9">
        <v>0</v>
      </c>
      <c r="N306" s="9" t="s">
        <v>1756</v>
      </c>
      <c r="O306" s="9">
        <v>18.39</v>
      </c>
      <c r="P306" s="9">
        <v>5.56</v>
      </c>
      <c r="Q306" s="9">
        <v>14.08</v>
      </c>
      <c r="R306" s="9">
        <v>4.25</v>
      </c>
      <c r="S306" s="9">
        <v>1</v>
      </c>
      <c r="T306" s="9" t="s">
        <v>177</v>
      </c>
      <c r="U306" s="9" t="s">
        <v>177</v>
      </c>
      <c r="V306" s="9" t="s">
        <v>177</v>
      </c>
      <c r="W306" s="9" t="s">
        <v>177</v>
      </c>
      <c r="X306" s="9" t="s">
        <v>177</v>
      </c>
      <c r="Y306" s="9" t="s">
        <v>177</v>
      </c>
      <c r="Z306" s="11" t="s">
        <v>177</v>
      </c>
      <c r="AA306" s="9" t="s">
        <v>177</v>
      </c>
      <c r="AB306" s="9" t="s">
        <v>177</v>
      </c>
      <c r="AC306" s="9" t="s">
        <v>177</v>
      </c>
      <c r="AD306" s="9" t="s">
        <v>177</v>
      </c>
      <c r="AE306" s="9" t="s">
        <v>177</v>
      </c>
      <c r="AF306" s="9" t="s">
        <v>177</v>
      </c>
      <c r="AG306" s="9" t="s">
        <v>177</v>
      </c>
      <c r="AH306" s="9" t="s">
        <v>177</v>
      </c>
      <c r="AI306" s="9" t="s">
        <v>177</v>
      </c>
      <c r="AJ306" s="9" t="s">
        <v>177</v>
      </c>
      <c r="AK306" s="9" t="s">
        <v>177</v>
      </c>
      <c r="AL306" s="9" t="s">
        <v>177</v>
      </c>
      <c r="AM306" s="9" t="s">
        <v>177</v>
      </c>
      <c r="AN306" s="9" t="s">
        <v>177</v>
      </c>
      <c r="AO306" s="9" t="s">
        <v>177</v>
      </c>
      <c r="AP306" s="9" t="s">
        <v>177</v>
      </c>
      <c r="AQ306" s="9" t="s">
        <v>230</v>
      </c>
    </row>
    <row r="307" spans="1:43" x14ac:dyDescent="0.25">
      <c r="A307" s="9" t="s">
        <v>58</v>
      </c>
      <c r="B307" s="9" t="s">
        <v>931</v>
      </c>
      <c r="C307" s="9" t="s">
        <v>1349</v>
      </c>
      <c r="D307" s="9" t="s">
        <v>1732</v>
      </c>
      <c r="E307" s="9">
        <v>4119010800</v>
      </c>
      <c r="F307" s="9">
        <v>119786</v>
      </c>
      <c r="G307" s="9">
        <v>21</v>
      </c>
      <c r="H307" s="9">
        <v>2002.02</v>
      </c>
      <c r="I307" s="9">
        <v>218</v>
      </c>
      <c r="J307" s="9">
        <v>1</v>
      </c>
      <c r="K307" s="9">
        <v>0.26</v>
      </c>
      <c r="L307" s="9">
        <v>1</v>
      </c>
      <c r="M307" s="9">
        <v>0</v>
      </c>
      <c r="N307" s="9" t="s">
        <v>1757</v>
      </c>
      <c r="O307" s="9">
        <v>18.66</v>
      </c>
      <c r="P307" s="9">
        <v>5.64</v>
      </c>
      <c r="Q307" s="9">
        <v>15.03</v>
      </c>
      <c r="R307" s="9">
        <v>4.54</v>
      </c>
      <c r="S307" s="9">
        <v>40</v>
      </c>
      <c r="T307" s="9">
        <v>1</v>
      </c>
      <c r="U307" s="9">
        <v>0</v>
      </c>
      <c r="V307" s="9">
        <v>8000</v>
      </c>
      <c r="W307" s="9" t="s">
        <v>1758</v>
      </c>
      <c r="X307" s="9">
        <v>7</v>
      </c>
      <c r="Y307" s="9">
        <v>10</v>
      </c>
      <c r="Z307" s="11" t="s">
        <v>1363</v>
      </c>
      <c r="AA307" s="9">
        <v>8000</v>
      </c>
      <c r="AB307" s="9">
        <v>8000</v>
      </c>
      <c r="AC307" s="9">
        <v>1</v>
      </c>
      <c r="AD307" s="9">
        <v>1</v>
      </c>
      <c r="AE307" s="9" t="s">
        <v>65</v>
      </c>
      <c r="AF307" s="9" t="s">
        <v>66</v>
      </c>
      <c r="AG307" s="9" t="s">
        <v>67</v>
      </c>
      <c r="AH307" s="9" t="s">
        <v>177</v>
      </c>
      <c r="AI307" s="9" t="s">
        <v>177</v>
      </c>
      <c r="AJ307" s="9" t="s">
        <v>177</v>
      </c>
      <c r="AK307" s="9" t="s">
        <v>177</v>
      </c>
      <c r="AL307" s="9" t="s">
        <v>177</v>
      </c>
      <c r="AM307" s="9" t="s">
        <v>1759</v>
      </c>
      <c r="AN307" s="9" t="s">
        <v>1760</v>
      </c>
      <c r="AO307" s="9" t="s">
        <v>1761</v>
      </c>
      <c r="AP307" s="9" t="s">
        <v>1762</v>
      </c>
      <c r="AQ307" s="9" t="s">
        <v>182</v>
      </c>
    </row>
    <row r="308" spans="1:43" x14ac:dyDescent="0.25">
      <c r="A308" s="9" t="s">
        <v>58</v>
      </c>
      <c r="B308" s="9" t="s">
        <v>931</v>
      </c>
      <c r="C308" s="9" t="s">
        <v>1349</v>
      </c>
      <c r="D308" s="9" t="s">
        <v>1732</v>
      </c>
      <c r="E308" s="9">
        <v>4119010800</v>
      </c>
      <c r="F308" s="9">
        <v>119786</v>
      </c>
      <c r="G308" s="9">
        <v>23</v>
      </c>
      <c r="H308" s="9">
        <v>2002.02</v>
      </c>
      <c r="I308" s="9">
        <v>218</v>
      </c>
      <c r="J308" s="9">
        <v>1</v>
      </c>
      <c r="K308" s="9">
        <v>0.26</v>
      </c>
      <c r="L308" s="9">
        <v>1</v>
      </c>
      <c r="M308" s="9">
        <v>0</v>
      </c>
      <c r="N308" s="9" t="s">
        <v>1763</v>
      </c>
      <c r="O308" s="9">
        <v>18.95</v>
      </c>
      <c r="P308" s="9">
        <v>5.73</v>
      </c>
      <c r="Q308" s="9">
        <v>15.26</v>
      </c>
      <c r="R308" s="9">
        <v>4.6100000000000003</v>
      </c>
      <c r="S308" s="9">
        <v>4</v>
      </c>
      <c r="T308" s="9" t="s">
        <v>177</v>
      </c>
      <c r="U308" s="9" t="s">
        <v>177</v>
      </c>
      <c r="V308" s="9" t="s">
        <v>177</v>
      </c>
      <c r="W308" s="9" t="s">
        <v>177</v>
      </c>
      <c r="X308" s="9" t="s">
        <v>177</v>
      </c>
      <c r="Y308" s="9" t="s">
        <v>177</v>
      </c>
      <c r="Z308" s="11" t="s">
        <v>177</v>
      </c>
      <c r="AA308" s="9" t="s">
        <v>177</v>
      </c>
      <c r="AB308" s="9" t="s">
        <v>177</v>
      </c>
      <c r="AC308" s="9" t="s">
        <v>177</v>
      </c>
      <c r="AD308" s="9" t="s">
        <v>177</v>
      </c>
      <c r="AE308" s="9" t="s">
        <v>177</v>
      </c>
      <c r="AF308" s="9" t="s">
        <v>177</v>
      </c>
      <c r="AG308" s="9" t="s">
        <v>177</v>
      </c>
      <c r="AH308" s="9" t="s">
        <v>177</v>
      </c>
      <c r="AI308" s="9" t="s">
        <v>177</v>
      </c>
      <c r="AJ308" s="9" t="s">
        <v>177</v>
      </c>
      <c r="AK308" s="9" t="s">
        <v>177</v>
      </c>
      <c r="AL308" s="9" t="s">
        <v>177</v>
      </c>
      <c r="AM308" s="9" t="s">
        <v>177</v>
      </c>
      <c r="AN308" s="9" t="s">
        <v>177</v>
      </c>
      <c r="AO308" s="9" t="s">
        <v>177</v>
      </c>
      <c r="AP308" s="9" t="s">
        <v>177</v>
      </c>
      <c r="AQ308" s="9" t="s">
        <v>230</v>
      </c>
    </row>
    <row r="309" spans="1:43" x14ac:dyDescent="0.25">
      <c r="A309" s="9" t="s">
        <v>58</v>
      </c>
      <c r="B309" s="9" t="s">
        <v>931</v>
      </c>
      <c r="C309" s="9" t="s">
        <v>1349</v>
      </c>
      <c r="D309" s="9" t="s">
        <v>1732</v>
      </c>
      <c r="E309" s="9">
        <v>4119010800</v>
      </c>
      <c r="F309" s="9">
        <v>119786</v>
      </c>
      <c r="G309" s="9">
        <v>24</v>
      </c>
      <c r="H309" s="9">
        <v>2002.02</v>
      </c>
      <c r="I309" s="9">
        <v>218</v>
      </c>
      <c r="J309" s="9">
        <v>1</v>
      </c>
      <c r="K309" s="9">
        <v>0.26</v>
      </c>
      <c r="L309" s="9">
        <v>1</v>
      </c>
      <c r="M309" s="9">
        <v>0</v>
      </c>
      <c r="N309" s="9" t="s">
        <v>1764</v>
      </c>
      <c r="O309" s="9">
        <v>18.96</v>
      </c>
      <c r="P309" s="9">
        <v>5.73</v>
      </c>
      <c r="Q309" s="9">
        <v>15.27</v>
      </c>
      <c r="R309" s="9">
        <v>4.6100000000000003</v>
      </c>
      <c r="S309" s="9">
        <v>4</v>
      </c>
      <c r="T309" s="9" t="s">
        <v>177</v>
      </c>
      <c r="U309" s="9" t="s">
        <v>177</v>
      </c>
      <c r="V309" s="9" t="s">
        <v>177</v>
      </c>
      <c r="W309" s="9" t="s">
        <v>177</v>
      </c>
      <c r="X309" s="9" t="s">
        <v>177</v>
      </c>
      <c r="Y309" s="9" t="s">
        <v>177</v>
      </c>
      <c r="Z309" s="11" t="s">
        <v>177</v>
      </c>
      <c r="AA309" s="9" t="s">
        <v>177</v>
      </c>
      <c r="AB309" s="9" t="s">
        <v>177</v>
      </c>
      <c r="AC309" s="9" t="s">
        <v>177</v>
      </c>
      <c r="AD309" s="9" t="s">
        <v>177</v>
      </c>
      <c r="AE309" s="9" t="s">
        <v>177</v>
      </c>
      <c r="AF309" s="9" t="s">
        <v>177</v>
      </c>
      <c r="AG309" s="9" t="s">
        <v>177</v>
      </c>
      <c r="AH309" s="9" t="s">
        <v>177</v>
      </c>
      <c r="AI309" s="9" t="s">
        <v>177</v>
      </c>
      <c r="AJ309" s="9" t="s">
        <v>177</v>
      </c>
      <c r="AK309" s="9" t="s">
        <v>177</v>
      </c>
      <c r="AL309" s="9" t="s">
        <v>177</v>
      </c>
      <c r="AM309" s="9" t="s">
        <v>177</v>
      </c>
      <c r="AN309" s="9" t="s">
        <v>177</v>
      </c>
      <c r="AO309" s="9" t="s">
        <v>177</v>
      </c>
      <c r="AP309" s="9" t="s">
        <v>177</v>
      </c>
      <c r="AQ309" s="9" t="s">
        <v>230</v>
      </c>
    </row>
    <row r="310" spans="1:43" x14ac:dyDescent="0.25">
      <c r="A310" s="9" t="s">
        <v>58</v>
      </c>
      <c r="B310" s="9" t="s">
        <v>931</v>
      </c>
      <c r="C310" s="9" t="s">
        <v>1349</v>
      </c>
      <c r="D310" s="9" t="s">
        <v>1732</v>
      </c>
      <c r="E310" s="9">
        <v>4119010800</v>
      </c>
      <c r="F310" s="9">
        <v>119786</v>
      </c>
      <c r="G310" s="9">
        <v>32</v>
      </c>
      <c r="H310" s="9">
        <v>2002.02</v>
      </c>
      <c r="I310" s="9">
        <v>218</v>
      </c>
      <c r="J310" s="9">
        <v>1</v>
      </c>
      <c r="K310" s="9">
        <v>0.26</v>
      </c>
      <c r="L310" s="9">
        <v>1</v>
      </c>
      <c r="M310" s="9">
        <v>0</v>
      </c>
      <c r="N310" s="9" t="s">
        <v>1765</v>
      </c>
      <c r="O310" s="9">
        <v>19.2</v>
      </c>
      <c r="P310" s="9">
        <v>5.8</v>
      </c>
      <c r="Q310" s="9">
        <v>14.7</v>
      </c>
      <c r="R310" s="9">
        <v>4.4400000000000004</v>
      </c>
      <c r="S310" s="9">
        <v>1</v>
      </c>
      <c r="T310" s="9" t="s">
        <v>177</v>
      </c>
      <c r="U310" s="9" t="s">
        <v>177</v>
      </c>
      <c r="V310" s="9" t="s">
        <v>177</v>
      </c>
      <c r="W310" s="9" t="s">
        <v>177</v>
      </c>
      <c r="X310" s="9" t="s">
        <v>177</v>
      </c>
      <c r="Y310" s="9" t="s">
        <v>177</v>
      </c>
      <c r="Z310" s="11" t="s">
        <v>177</v>
      </c>
      <c r="AA310" s="9" t="s">
        <v>177</v>
      </c>
      <c r="AB310" s="9" t="s">
        <v>177</v>
      </c>
      <c r="AC310" s="9" t="s">
        <v>177</v>
      </c>
      <c r="AD310" s="9" t="s">
        <v>177</v>
      </c>
      <c r="AE310" s="9" t="s">
        <v>177</v>
      </c>
      <c r="AF310" s="9" t="s">
        <v>177</v>
      </c>
      <c r="AG310" s="9" t="s">
        <v>177</v>
      </c>
      <c r="AH310" s="9" t="s">
        <v>177</v>
      </c>
      <c r="AI310" s="9" t="s">
        <v>177</v>
      </c>
      <c r="AJ310" s="9" t="s">
        <v>177</v>
      </c>
      <c r="AK310" s="9" t="s">
        <v>177</v>
      </c>
      <c r="AL310" s="9" t="s">
        <v>177</v>
      </c>
      <c r="AM310" s="9" t="s">
        <v>177</v>
      </c>
      <c r="AN310" s="9" t="s">
        <v>177</v>
      </c>
      <c r="AO310" s="9" t="s">
        <v>177</v>
      </c>
      <c r="AP310" s="9" t="s">
        <v>177</v>
      </c>
      <c r="AQ310" s="9" t="s">
        <v>230</v>
      </c>
    </row>
    <row r="311" spans="1:43" x14ac:dyDescent="0.25">
      <c r="A311" s="9" t="s">
        <v>58</v>
      </c>
      <c r="B311" s="9" t="s">
        <v>931</v>
      </c>
      <c r="C311" s="9" t="s">
        <v>1349</v>
      </c>
      <c r="D311" s="9" t="s">
        <v>1732</v>
      </c>
      <c r="E311" s="9">
        <v>4119010800</v>
      </c>
      <c r="F311" s="9">
        <v>119786</v>
      </c>
      <c r="G311" s="9">
        <v>22</v>
      </c>
      <c r="H311" s="9">
        <v>2002.02</v>
      </c>
      <c r="I311" s="9">
        <v>218</v>
      </c>
      <c r="J311" s="9">
        <v>1</v>
      </c>
      <c r="K311" s="9">
        <v>0.26</v>
      </c>
      <c r="L311" s="9">
        <v>1</v>
      </c>
      <c r="M311" s="9">
        <v>0</v>
      </c>
      <c r="N311" s="9" t="s">
        <v>1766</v>
      </c>
      <c r="O311" s="9">
        <v>19.899999999999999</v>
      </c>
      <c r="P311" s="9">
        <v>6.01</v>
      </c>
      <c r="Q311" s="9">
        <v>15.24</v>
      </c>
      <c r="R311" s="9">
        <v>4.6100000000000003</v>
      </c>
      <c r="S311" s="9">
        <v>1</v>
      </c>
      <c r="T311" s="9" t="s">
        <v>177</v>
      </c>
      <c r="U311" s="9" t="s">
        <v>177</v>
      </c>
      <c r="V311" s="9" t="s">
        <v>177</v>
      </c>
      <c r="W311" s="9" t="s">
        <v>177</v>
      </c>
      <c r="X311" s="9" t="s">
        <v>177</v>
      </c>
      <c r="Y311" s="9" t="s">
        <v>177</v>
      </c>
      <c r="Z311" s="11" t="s">
        <v>177</v>
      </c>
      <c r="AA311" s="9" t="s">
        <v>177</v>
      </c>
      <c r="AB311" s="9" t="s">
        <v>177</v>
      </c>
      <c r="AC311" s="9" t="s">
        <v>177</v>
      </c>
      <c r="AD311" s="9" t="s">
        <v>177</v>
      </c>
      <c r="AE311" s="9" t="s">
        <v>177</v>
      </c>
      <c r="AF311" s="9" t="s">
        <v>177</v>
      </c>
      <c r="AG311" s="9" t="s">
        <v>177</v>
      </c>
      <c r="AH311" s="9" t="s">
        <v>177</v>
      </c>
      <c r="AI311" s="9" t="s">
        <v>177</v>
      </c>
      <c r="AJ311" s="9" t="s">
        <v>177</v>
      </c>
      <c r="AK311" s="9" t="s">
        <v>177</v>
      </c>
      <c r="AL311" s="9" t="s">
        <v>177</v>
      </c>
      <c r="AM311" s="9" t="s">
        <v>177</v>
      </c>
      <c r="AN311" s="9" t="s">
        <v>177</v>
      </c>
      <c r="AO311" s="9" t="s">
        <v>177</v>
      </c>
      <c r="AP311" s="9" t="s">
        <v>177</v>
      </c>
      <c r="AQ311" s="9" t="s">
        <v>230</v>
      </c>
    </row>
    <row r="312" spans="1:43" x14ac:dyDescent="0.25">
      <c r="A312" s="9" t="s">
        <v>58</v>
      </c>
      <c r="B312" s="9" t="s">
        <v>931</v>
      </c>
      <c r="C312" s="9" t="s">
        <v>1349</v>
      </c>
      <c r="D312" s="9" t="s">
        <v>1732</v>
      </c>
      <c r="E312" s="9">
        <v>4119010800</v>
      </c>
      <c r="F312" s="9">
        <v>119786</v>
      </c>
      <c r="G312" s="9">
        <v>25</v>
      </c>
      <c r="H312" s="9">
        <v>2002.02</v>
      </c>
      <c r="I312" s="9">
        <v>218</v>
      </c>
      <c r="J312" s="9">
        <v>1</v>
      </c>
      <c r="K312" s="9">
        <v>0.26</v>
      </c>
      <c r="L312" s="9">
        <v>1</v>
      </c>
      <c r="M312" s="9">
        <v>0</v>
      </c>
      <c r="N312" s="9" t="s">
        <v>1767</v>
      </c>
      <c r="O312" s="9">
        <v>21.01</v>
      </c>
      <c r="P312" s="9">
        <v>6.35</v>
      </c>
      <c r="Q312" s="9">
        <v>16.899999999999999</v>
      </c>
      <c r="R312" s="9">
        <v>5.1100000000000003</v>
      </c>
      <c r="S312" s="9">
        <v>1</v>
      </c>
      <c r="T312" s="9" t="s">
        <v>177</v>
      </c>
      <c r="U312" s="9" t="s">
        <v>177</v>
      </c>
      <c r="V312" s="9" t="s">
        <v>177</v>
      </c>
      <c r="W312" s="9" t="s">
        <v>177</v>
      </c>
      <c r="X312" s="9" t="s">
        <v>177</v>
      </c>
      <c r="Y312" s="9" t="s">
        <v>177</v>
      </c>
      <c r="Z312" s="11" t="s">
        <v>177</v>
      </c>
      <c r="AA312" s="9" t="s">
        <v>177</v>
      </c>
      <c r="AB312" s="9" t="s">
        <v>177</v>
      </c>
      <c r="AC312" s="9" t="s">
        <v>177</v>
      </c>
      <c r="AD312" s="9" t="s">
        <v>177</v>
      </c>
      <c r="AE312" s="9" t="s">
        <v>177</v>
      </c>
      <c r="AF312" s="9" t="s">
        <v>177</v>
      </c>
      <c r="AG312" s="9" t="s">
        <v>177</v>
      </c>
      <c r="AH312" s="9" t="s">
        <v>177</v>
      </c>
      <c r="AI312" s="9" t="s">
        <v>177</v>
      </c>
      <c r="AJ312" s="9" t="s">
        <v>177</v>
      </c>
      <c r="AK312" s="9" t="s">
        <v>177</v>
      </c>
      <c r="AL312" s="9" t="s">
        <v>177</v>
      </c>
      <c r="AM312" s="9" t="s">
        <v>177</v>
      </c>
      <c r="AN312" s="9" t="s">
        <v>177</v>
      </c>
      <c r="AO312" s="9" t="s">
        <v>177</v>
      </c>
      <c r="AP312" s="9" t="s">
        <v>177</v>
      </c>
      <c r="AQ312" s="9" t="s">
        <v>230</v>
      </c>
    </row>
    <row r="313" spans="1:43" x14ac:dyDescent="0.25">
      <c r="A313" s="9" t="s">
        <v>58</v>
      </c>
      <c r="B313" s="9" t="s">
        <v>931</v>
      </c>
      <c r="C313" s="9" t="s">
        <v>1349</v>
      </c>
      <c r="D313" s="9" t="s">
        <v>1732</v>
      </c>
      <c r="E313" s="9">
        <v>4119010800</v>
      </c>
      <c r="F313" s="9">
        <v>119786</v>
      </c>
      <c r="G313" s="9">
        <v>26</v>
      </c>
      <c r="H313" s="9">
        <v>2002.02</v>
      </c>
      <c r="I313" s="9">
        <v>218</v>
      </c>
      <c r="J313" s="9">
        <v>1</v>
      </c>
      <c r="K313" s="9">
        <v>0.26</v>
      </c>
      <c r="L313" s="9">
        <v>1</v>
      </c>
      <c r="M313" s="9">
        <v>0</v>
      </c>
      <c r="N313" s="9" t="s">
        <v>1768</v>
      </c>
      <c r="O313" s="9">
        <v>21.3</v>
      </c>
      <c r="P313" s="9">
        <v>6.44</v>
      </c>
      <c r="Q313" s="9">
        <v>17.16</v>
      </c>
      <c r="R313" s="9">
        <v>5.19</v>
      </c>
      <c r="S313" s="9">
        <v>4</v>
      </c>
      <c r="T313" s="9" t="s">
        <v>177</v>
      </c>
      <c r="U313" s="9" t="s">
        <v>177</v>
      </c>
      <c r="V313" s="9" t="s">
        <v>177</v>
      </c>
      <c r="W313" s="9" t="s">
        <v>177</v>
      </c>
      <c r="X313" s="9" t="s">
        <v>177</v>
      </c>
      <c r="Y313" s="9" t="s">
        <v>177</v>
      </c>
      <c r="Z313" s="11" t="s">
        <v>177</v>
      </c>
      <c r="AA313" s="9" t="s">
        <v>177</v>
      </c>
      <c r="AB313" s="9" t="s">
        <v>177</v>
      </c>
      <c r="AC313" s="9" t="s">
        <v>177</v>
      </c>
      <c r="AD313" s="9" t="s">
        <v>177</v>
      </c>
      <c r="AE313" s="9" t="s">
        <v>177</v>
      </c>
      <c r="AF313" s="9" t="s">
        <v>177</v>
      </c>
      <c r="AG313" s="9" t="s">
        <v>177</v>
      </c>
      <c r="AH313" s="9" t="s">
        <v>177</v>
      </c>
      <c r="AI313" s="9" t="s">
        <v>177</v>
      </c>
      <c r="AJ313" s="9" t="s">
        <v>177</v>
      </c>
      <c r="AK313" s="9" t="s">
        <v>177</v>
      </c>
      <c r="AL313" s="9" t="s">
        <v>177</v>
      </c>
      <c r="AM313" s="9" t="s">
        <v>177</v>
      </c>
      <c r="AN313" s="9" t="s">
        <v>177</v>
      </c>
      <c r="AO313" s="9" t="s">
        <v>177</v>
      </c>
      <c r="AP313" s="9" t="s">
        <v>177</v>
      </c>
      <c r="AQ313" s="9" t="s">
        <v>230</v>
      </c>
    </row>
    <row r="314" spans="1:43" x14ac:dyDescent="0.25">
      <c r="A314" s="9" t="s">
        <v>58</v>
      </c>
      <c r="B314" s="9" t="s">
        <v>931</v>
      </c>
      <c r="C314" s="9" t="s">
        <v>1349</v>
      </c>
      <c r="D314" s="9" t="s">
        <v>1732</v>
      </c>
      <c r="E314" s="9">
        <v>4119010800</v>
      </c>
      <c r="F314" s="9">
        <v>119786</v>
      </c>
      <c r="G314" s="9">
        <v>27</v>
      </c>
      <c r="H314" s="9">
        <v>2002.02</v>
      </c>
      <c r="I314" s="9">
        <v>218</v>
      </c>
      <c r="J314" s="9">
        <v>1</v>
      </c>
      <c r="K314" s="9">
        <v>0.26</v>
      </c>
      <c r="L314" s="9">
        <v>1</v>
      </c>
      <c r="M314" s="9">
        <v>0</v>
      </c>
      <c r="N314" s="9">
        <v>22</v>
      </c>
      <c r="O314" s="9">
        <v>22.34</v>
      </c>
      <c r="P314" s="9">
        <v>6.75</v>
      </c>
      <c r="Q314" s="9">
        <v>17.989999999999998</v>
      </c>
      <c r="R314" s="9">
        <v>5.44</v>
      </c>
      <c r="S314" s="9">
        <v>5</v>
      </c>
      <c r="T314" s="9" t="s">
        <v>177</v>
      </c>
      <c r="U314" s="9" t="s">
        <v>177</v>
      </c>
      <c r="V314" s="9" t="s">
        <v>177</v>
      </c>
      <c r="W314" s="9" t="s">
        <v>177</v>
      </c>
      <c r="X314" s="9" t="s">
        <v>177</v>
      </c>
      <c r="Y314" s="9" t="s">
        <v>177</v>
      </c>
      <c r="Z314" s="11" t="s">
        <v>177</v>
      </c>
      <c r="AA314" s="9" t="s">
        <v>177</v>
      </c>
      <c r="AB314" s="9" t="s">
        <v>177</v>
      </c>
      <c r="AC314" s="9" t="s">
        <v>177</v>
      </c>
      <c r="AD314" s="9" t="s">
        <v>177</v>
      </c>
      <c r="AE314" s="9" t="s">
        <v>177</v>
      </c>
      <c r="AF314" s="9" t="s">
        <v>177</v>
      </c>
      <c r="AG314" s="9" t="s">
        <v>177</v>
      </c>
      <c r="AH314" s="9" t="s">
        <v>177</v>
      </c>
      <c r="AI314" s="9" t="s">
        <v>177</v>
      </c>
      <c r="AJ314" s="9" t="s">
        <v>177</v>
      </c>
      <c r="AK314" s="9" t="s">
        <v>177</v>
      </c>
      <c r="AL314" s="9" t="s">
        <v>177</v>
      </c>
      <c r="AM314" s="9" t="s">
        <v>177</v>
      </c>
      <c r="AN314" s="9" t="s">
        <v>177</v>
      </c>
      <c r="AO314" s="9" t="s">
        <v>177</v>
      </c>
      <c r="AP314" s="9" t="s">
        <v>177</v>
      </c>
      <c r="AQ314" s="9" t="s">
        <v>230</v>
      </c>
    </row>
    <row r="316" spans="1:43" x14ac:dyDescent="0.25">
      <c r="A316" s="9" t="s">
        <v>58</v>
      </c>
      <c r="B316" s="9" t="s">
        <v>931</v>
      </c>
      <c r="C316" s="9" t="s">
        <v>1349</v>
      </c>
      <c r="D316" s="9" t="s">
        <v>1769</v>
      </c>
      <c r="E316" s="9">
        <v>4119010800</v>
      </c>
      <c r="F316" s="9">
        <v>8406</v>
      </c>
      <c r="G316" s="9">
        <v>1</v>
      </c>
      <c r="H316" s="9">
        <v>1993.08</v>
      </c>
      <c r="I316" s="9">
        <v>1590</v>
      </c>
      <c r="J316" s="9">
        <v>11</v>
      </c>
      <c r="K316" s="9">
        <v>0.38</v>
      </c>
      <c r="L316" s="9">
        <v>50</v>
      </c>
      <c r="M316" s="9">
        <v>37</v>
      </c>
      <c r="N316" s="9">
        <v>59</v>
      </c>
      <c r="O316" s="9">
        <v>59.85</v>
      </c>
      <c r="P316" s="9">
        <v>18.100000000000001</v>
      </c>
      <c r="Q316" s="9">
        <v>44.1</v>
      </c>
      <c r="R316" s="9">
        <v>13.34</v>
      </c>
      <c r="S316" s="9">
        <v>810</v>
      </c>
      <c r="T316" s="9">
        <v>26</v>
      </c>
      <c r="U316" s="9">
        <v>28</v>
      </c>
      <c r="V316" s="9">
        <v>19000</v>
      </c>
      <c r="W316" s="9" t="s">
        <v>1770</v>
      </c>
      <c r="X316" s="9">
        <v>4</v>
      </c>
      <c r="Y316" s="9">
        <v>15</v>
      </c>
      <c r="Z316" s="11" t="s">
        <v>831</v>
      </c>
      <c r="AA316" s="9">
        <v>21500</v>
      </c>
      <c r="AB316" s="9">
        <v>17500</v>
      </c>
      <c r="AC316" s="9">
        <v>2</v>
      </c>
      <c r="AD316" s="9">
        <v>1</v>
      </c>
      <c r="AE316" s="9" t="s">
        <v>65</v>
      </c>
      <c r="AF316" s="9" t="s">
        <v>146</v>
      </c>
      <c r="AG316" s="9" t="s">
        <v>67</v>
      </c>
      <c r="AH316" s="9">
        <v>17000</v>
      </c>
      <c r="AI316" s="9">
        <v>14000</v>
      </c>
      <c r="AJ316" s="9" t="s">
        <v>1771</v>
      </c>
      <c r="AK316" s="9" t="s">
        <v>852</v>
      </c>
      <c r="AL316" s="9" t="s">
        <v>67</v>
      </c>
      <c r="AM316" s="9" t="s">
        <v>1772</v>
      </c>
      <c r="AN316" s="9" t="s">
        <v>1773</v>
      </c>
      <c r="AO316" s="9" t="s">
        <v>1774</v>
      </c>
      <c r="AP316" s="9" t="s">
        <v>1775</v>
      </c>
      <c r="AQ316" s="9" t="s">
        <v>74</v>
      </c>
    </row>
    <row r="317" spans="1:43" x14ac:dyDescent="0.25">
      <c r="A317" s="9" t="s">
        <v>58</v>
      </c>
      <c r="B317" s="9" t="s">
        <v>931</v>
      </c>
      <c r="C317" s="9" t="s">
        <v>1349</v>
      </c>
      <c r="D317" s="9" t="s">
        <v>1769</v>
      </c>
      <c r="E317" s="9">
        <v>4119010800</v>
      </c>
      <c r="F317" s="9">
        <v>8406</v>
      </c>
      <c r="G317" s="9">
        <v>2</v>
      </c>
      <c r="H317" s="9">
        <v>1993.08</v>
      </c>
      <c r="I317" s="9">
        <v>1590</v>
      </c>
      <c r="J317" s="9">
        <v>11</v>
      </c>
      <c r="K317" s="9">
        <v>0.38</v>
      </c>
      <c r="L317" s="9">
        <v>50</v>
      </c>
      <c r="M317" s="9">
        <v>37</v>
      </c>
      <c r="N317" s="9">
        <v>69</v>
      </c>
      <c r="O317" s="9">
        <v>69.89</v>
      </c>
      <c r="P317" s="9">
        <v>21.14</v>
      </c>
      <c r="Q317" s="9">
        <v>49.8</v>
      </c>
      <c r="R317" s="9">
        <v>15.06</v>
      </c>
      <c r="S317" s="9">
        <v>780</v>
      </c>
      <c r="T317" s="9">
        <v>24</v>
      </c>
      <c r="U317" s="9">
        <v>9</v>
      </c>
      <c r="V317" s="9">
        <v>23500</v>
      </c>
      <c r="W317" s="9" t="s">
        <v>1776</v>
      </c>
      <c r="X317" s="9">
        <v>9</v>
      </c>
      <c r="Y317" s="9">
        <v>15</v>
      </c>
      <c r="Z317" s="11" t="s">
        <v>830</v>
      </c>
      <c r="AA317" s="9">
        <v>26000</v>
      </c>
      <c r="AB317" s="9">
        <v>22000</v>
      </c>
      <c r="AC317" s="9">
        <v>2</v>
      </c>
      <c r="AD317" s="9">
        <v>1</v>
      </c>
      <c r="AE317" s="9" t="s">
        <v>65</v>
      </c>
      <c r="AF317" s="9" t="s">
        <v>66</v>
      </c>
      <c r="AG317" s="9" t="s">
        <v>67</v>
      </c>
      <c r="AH317" s="9">
        <v>22000</v>
      </c>
      <c r="AI317" s="9">
        <v>16000</v>
      </c>
      <c r="AJ317" s="9" t="s">
        <v>1777</v>
      </c>
      <c r="AK317" s="9" t="s">
        <v>842</v>
      </c>
      <c r="AL317" s="9" t="s">
        <v>67</v>
      </c>
      <c r="AM317" s="9" t="s">
        <v>1461</v>
      </c>
      <c r="AN317" s="9" t="s">
        <v>1462</v>
      </c>
      <c r="AO317" s="9" t="s">
        <v>1463</v>
      </c>
      <c r="AP317" s="9" t="s">
        <v>1464</v>
      </c>
      <c r="AQ317" s="9" t="s">
        <v>74</v>
      </c>
    </row>
    <row r="319" spans="1:43" x14ac:dyDescent="0.25">
      <c r="A319" s="9" t="s">
        <v>58</v>
      </c>
      <c r="B319" s="9" t="s">
        <v>931</v>
      </c>
      <c r="C319" s="9" t="s">
        <v>1349</v>
      </c>
      <c r="D319" s="9" t="s">
        <v>1778</v>
      </c>
      <c r="E319" s="9">
        <v>4119010800</v>
      </c>
      <c r="F319" s="9">
        <v>1428</v>
      </c>
      <c r="G319" s="9">
        <v>1</v>
      </c>
      <c r="H319" s="9">
        <v>1994.03</v>
      </c>
      <c r="I319" s="9">
        <v>424</v>
      </c>
      <c r="J319" s="9">
        <v>5</v>
      </c>
      <c r="K319" s="9">
        <v>0.78</v>
      </c>
      <c r="L319" s="9">
        <v>9</v>
      </c>
      <c r="M319" s="9">
        <v>4</v>
      </c>
      <c r="N319" s="9">
        <v>66</v>
      </c>
      <c r="O319" s="9">
        <v>66.47</v>
      </c>
      <c r="P319" s="9">
        <v>20.100000000000001</v>
      </c>
      <c r="Q319" s="9">
        <v>53.58</v>
      </c>
      <c r="R319" s="9">
        <v>16.2</v>
      </c>
      <c r="S319" s="9">
        <v>96</v>
      </c>
      <c r="T319" s="9">
        <v>5</v>
      </c>
      <c r="U319" s="9">
        <v>2</v>
      </c>
      <c r="V319" s="9">
        <v>26000</v>
      </c>
      <c r="W319" s="9" t="s">
        <v>1779</v>
      </c>
      <c r="X319" s="9">
        <v>4</v>
      </c>
      <c r="Y319" s="9">
        <v>12</v>
      </c>
      <c r="Z319" s="11" t="s">
        <v>1780</v>
      </c>
      <c r="AA319" s="9">
        <v>27000</v>
      </c>
      <c r="AB319" s="9">
        <v>25000</v>
      </c>
      <c r="AC319" s="9">
        <v>2</v>
      </c>
      <c r="AD319" s="9">
        <v>1</v>
      </c>
      <c r="AE319" s="9" t="s">
        <v>65</v>
      </c>
      <c r="AF319" s="9" t="s">
        <v>66</v>
      </c>
      <c r="AG319" s="9" t="s">
        <v>78</v>
      </c>
      <c r="AH319" s="9">
        <v>20000</v>
      </c>
      <c r="AI319" s="9">
        <v>20000</v>
      </c>
      <c r="AJ319" s="9" t="s">
        <v>1781</v>
      </c>
      <c r="AK319" s="9" t="s">
        <v>1294</v>
      </c>
      <c r="AM319" s="9" t="s">
        <v>1705</v>
      </c>
      <c r="AN319" s="9" t="s">
        <v>1706</v>
      </c>
      <c r="AO319" s="9" t="s">
        <v>1707</v>
      </c>
      <c r="AP319" s="9" t="s">
        <v>1708</v>
      </c>
      <c r="AQ319" s="9" t="s">
        <v>74</v>
      </c>
    </row>
    <row r="320" spans="1:43" x14ac:dyDescent="0.25">
      <c r="A320" s="9" t="s">
        <v>58</v>
      </c>
      <c r="B320" s="9" t="s">
        <v>931</v>
      </c>
      <c r="C320" s="9" t="s">
        <v>1349</v>
      </c>
      <c r="D320" s="9" t="s">
        <v>1778</v>
      </c>
      <c r="E320" s="9">
        <v>4119010800</v>
      </c>
      <c r="F320" s="9">
        <v>1428</v>
      </c>
      <c r="G320" s="9">
        <v>2</v>
      </c>
      <c r="H320" s="9">
        <v>1994.03</v>
      </c>
      <c r="I320" s="9">
        <v>424</v>
      </c>
      <c r="J320" s="9">
        <v>5</v>
      </c>
      <c r="K320" s="9">
        <v>0.78</v>
      </c>
      <c r="L320" s="9">
        <v>9</v>
      </c>
      <c r="M320" s="9">
        <v>4</v>
      </c>
      <c r="N320" s="9">
        <v>94</v>
      </c>
      <c r="O320" s="9">
        <v>94.68</v>
      </c>
      <c r="P320" s="9">
        <v>28.64</v>
      </c>
      <c r="Q320" s="9">
        <v>76.319999999999993</v>
      </c>
      <c r="R320" s="9">
        <v>23.08</v>
      </c>
      <c r="S320" s="9">
        <v>48</v>
      </c>
      <c r="T320" s="9">
        <v>0</v>
      </c>
      <c r="U320" s="9">
        <v>1</v>
      </c>
      <c r="V320" s="9" t="s">
        <v>177</v>
      </c>
      <c r="W320" s="9" t="s">
        <v>177</v>
      </c>
      <c r="X320" s="9" t="s">
        <v>177</v>
      </c>
      <c r="Y320" s="9" t="s">
        <v>177</v>
      </c>
      <c r="Z320" s="11" t="s">
        <v>177</v>
      </c>
      <c r="AA320" s="9" t="s">
        <v>177</v>
      </c>
      <c r="AB320" s="9" t="s">
        <v>177</v>
      </c>
      <c r="AC320" s="9" t="s">
        <v>177</v>
      </c>
      <c r="AD320" s="9" t="s">
        <v>177</v>
      </c>
      <c r="AE320" s="9" t="s">
        <v>177</v>
      </c>
      <c r="AF320" s="9" t="s">
        <v>177</v>
      </c>
      <c r="AG320" s="9" t="s">
        <v>177</v>
      </c>
      <c r="AH320" s="9">
        <v>23000</v>
      </c>
      <c r="AI320" s="9">
        <v>23000</v>
      </c>
      <c r="AJ320" s="9" t="s">
        <v>1781</v>
      </c>
      <c r="AK320" s="9" t="s">
        <v>1294</v>
      </c>
      <c r="AL320" s="9" t="s">
        <v>78</v>
      </c>
      <c r="AM320" s="9" t="s">
        <v>177</v>
      </c>
      <c r="AN320" s="9" t="s">
        <v>177</v>
      </c>
      <c r="AO320" s="9" t="s">
        <v>177</v>
      </c>
      <c r="AP320" s="9" t="s">
        <v>177</v>
      </c>
      <c r="AQ320" s="9" t="s">
        <v>248</v>
      </c>
    </row>
    <row r="321" spans="1:43" x14ac:dyDescent="0.25">
      <c r="A321" s="9" t="s">
        <v>58</v>
      </c>
      <c r="B321" s="9" t="s">
        <v>931</v>
      </c>
      <c r="C321" s="9" t="s">
        <v>1349</v>
      </c>
      <c r="D321" s="9" t="s">
        <v>1778</v>
      </c>
      <c r="E321" s="9">
        <v>4119010800</v>
      </c>
      <c r="F321" s="9">
        <v>1428</v>
      </c>
      <c r="G321" s="9">
        <v>3</v>
      </c>
      <c r="H321" s="9">
        <v>1994.03</v>
      </c>
      <c r="I321" s="9">
        <v>424</v>
      </c>
      <c r="J321" s="9">
        <v>5</v>
      </c>
      <c r="K321" s="9">
        <v>0.78</v>
      </c>
      <c r="L321" s="9">
        <v>9</v>
      </c>
      <c r="M321" s="9">
        <v>4</v>
      </c>
      <c r="N321" s="9">
        <v>104</v>
      </c>
      <c r="O321" s="9">
        <v>104.49</v>
      </c>
      <c r="P321" s="9">
        <v>31.6</v>
      </c>
      <c r="Q321" s="9">
        <v>84.23</v>
      </c>
      <c r="R321" s="9">
        <v>25.47</v>
      </c>
      <c r="S321" s="9">
        <v>280</v>
      </c>
      <c r="T321" s="9">
        <v>4</v>
      </c>
      <c r="U321" s="9">
        <v>1</v>
      </c>
      <c r="V321" s="9">
        <v>37000</v>
      </c>
      <c r="W321" s="9" t="s">
        <v>1782</v>
      </c>
      <c r="X321" s="9">
        <v>5</v>
      </c>
      <c r="Y321" s="9">
        <v>19</v>
      </c>
      <c r="Z321" s="11" t="s">
        <v>1783</v>
      </c>
      <c r="AA321" s="9">
        <v>38000</v>
      </c>
      <c r="AB321" s="9">
        <v>37000</v>
      </c>
      <c r="AC321" s="9">
        <v>3</v>
      </c>
      <c r="AD321" s="9">
        <v>2</v>
      </c>
      <c r="AE321" s="9" t="s">
        <v>112</v>
      </c>
      <c r="AF321" s="9" t="s">
        <v>66</v>
      </c>
      <c r="AH321" s="9">
        <v>30000</v>
      </c>
      <c r="AI321" s="9">
        <v>30000</v>
      </c>
      <c r="AJ321" s="9" t="s">
        <v>1784</v>
      </c>
      <c r="AK321" s="9" t="s">
        <v>1785</v>
      </c>
      <c r="AL321" s="9" t="s">
        <v>78</v>
      </c>
      <c r="AM321" s="9" t="s">
        <v>1786</v>
      </c>
      <c r="AN321" s="9" t="s">
        <v>1787</v>
      </c>
      <c r="AO321" s="9" t="s">
        <v>1788</v>
      </c>
      <c r="AP321" s="9" t="s">
        <v>1789</v>
      </c>
      <c r="AQ321" s="9" t="s">
        <v>74</v>
      </c>
    </row>
    <row r="323" spans="1:43" x14ac:dyDescent="0.25">
      <c r="A323" s="9" t="s">
        <v>58</v>
      </c>
      <c r="B323" s="9" t="s">
        <v>931</v>
      </c>
      <c r="C323" s="9" t="s">
        <v>1349</v>
      </c>
      <c r="D323" s="9" t="s">
        <v>1790</v>
      </c>
      <c r="E323" s="9">
        <v>4119010800</v>
      </c>
      <c r="F323" s="9">
        <v>1429</v>
      </c>
      <c r="G323" s="9">
        <v>1</v>
      </c>
      <c r="H323" s="9">
        <v>1995.1</v>
      </c>
      <c r="I323" s="9">
        <v>386</v>
      </c>
      <c r="J323" s="9">
        <v>8</v>
      </c>
      <c r="K323" s="9">
        <v>1.1200000000000001</v>
      </c>
      <c r="L323" s="9">
        <v>10</v>
      </c>
      <c r="M323" s="9">
        <v>11</v>
      </c>
      <c r="N323" s="9">
        <v>70</v>
      </c>
      <c r="O323" s="9">
        <v>70.42</v>
      </c>
      <c r="P323" s="9">
        <v>21.3</v>
      </c>
      <c r="Q323" s="9">
        <v>50.4</v>
      </c>
      <c r="R323" s="9">
        <v>15.24</v>
      </c>
      <c r="S323" s="9">
        <v>56</v>
      </c>
      <c r="T323" s="9">
        <v>2</v>
      </c>
      <c r="U323" s="9">
        <v>5</v>
      </c>
      <c r="V323" s="9" t="s">
        <v>177</v>
      </c>
      <c r="W323" s="9" t="s">
        <v>177</v>
      </c>
      <c r="X323" s="9" t="s">
        <v>177</v>
      </c>
      <c r="Y323" s="9" t="s">
        <v>177</v>
      </c>
      <c r="Z323" s="11" t="s">
        <v>177</v>
      </c>
      <c r="AA323" s="9" t="s">
        <v>177</v>
      </c>
      <c r="AB323" s="9" t="s">
        <v>177</v>
      </c>
      <c r="AC323" s="9" t="s">
        <v>177</v>
      </c>
      <c r="AD323" s="9" t="s">
        <v>177</v>
      </c>
      <c r="AE323" s="9" t="s">
        <v>177</v>
      </c>
      <c r="AF323" s="9" t="s">
        <v>177</v>
      </c>
      <c r="AG323" s="9" t="s">
        <v>177</v>
      </c>
      <c r="AH323" s="9">
        <v>22000</v>
      </c>
      <c r="AI323" s="9">
        <v>20000</v>
      </c>
      <c r="AJ323" s="9" t="s">
        <v>1791</v>
      </c>
      <c r="AK323" s="9" t="s">
        <v>1308</v>
      </c>
      <c r="AL323" s="9" t="s">
        <v>69</v>
      </c>
      <c r="AM323" s="9" t="s">
        <v>177</v>
      </c>
      <c r="AN323" s="9" t="s">
        <v>177</v>
      </c>
      <c r="AO323" s="9" t="s">
        <v>177</v>
      </c>
      <c r="AP323" s="9" t="s">
        <v>177</v>
      </c>
      <c r="AQ323" s="9" t="s">
        <v>496</v>
      </c>
    </row>
    <row r="324" spans="1:43" x14ac:dyDescent="0.25">
      <c r="A324" s="9" t="s">
        <v>58</v>
      </c>
      <c r="B324" s="9" t="s">
        <v>931</v>
      </c>
      <c r="C324" s="9" t="s">
        <v>1349</v>
      </c>
      <c r="D324" s="9" t="s">
        <v>1790</v>
      </c>
      <c r="E324" s="9">
        <v>4119010800</v>
      </c>
      <c r="F324" s="9">
        <v>1429</v>
      </c>
      <c r="G324" s="9">
        <v>2</v>
      </c>
      <c r="H324" s="9">
        <v>1995.1</v>
      </c>
      <c r="I324" s="9">
        <v>386</v>
      </c>
      <c r="J324" s="9">
        <v>8</v>
      </c>
      <c r="K324" s="9">
        <v>1.1200000000000001</v>
      </c>
      <c r="L324" s="9">
        <v>10</v>
      </c>
      <c r="M324" s="9">
        <v>11</v>
      </c>
      <c r="N324" s="9">
        <v>103</v>
      </c>
      <c r="O324" s="9">
        <v>103.16</v>
      </c>
      <c r="P324" s="9">
        <v>31.2</v>
      </c>
      <c r="Q324" s="9">
        <v>84.97</v>
      </c>
      <c r="R324" s="9">
        <v>25.7</v>
      </c>
      <c r="S324" s="9">
        <v>176</v>
      </c>
      <c r="T324" s="9">
        <v>1</v>
      </c>
      <c r="U324" s="9">
        <v>3</v>
      </c>
      <c r="V324" s="9">
        <v>42000</v>
      </c>
      <c r="W324" s="9" t="s">
        <v>1792</v>
      </c>
      <c r="X324" s="9">
        <v>14</v>
      </c>
      <c r="Y324" s="9">
        <v>15</v>
      </c>
      <c r="Z324" s="11" t="s">
        <v>873</v>
      </c>
      <c r="AA324" s="9">
        <v>42000</v>
      </c>
      <c r="AB324" s="9">
        <v>42000</v>
      </c>
      <c r="AC324" s="9">
        <v>3</v>
      </c>
      <c r="AD324" s="9">
        <v>2</v>
      </c>
      <c r="AE324" s="9" t="s">
        <v>112</v>
      </c>
      <c r="AF324" s="9" t="s">
        <v>120</v>
      </c>
      <c r="AG324" s="9" t="s">
        <v>67</v>
      </c>
      <c r="AH324" s="9">
        <v>32000</v>
      </c>
      <c r="AI324" s="9">
        <v>31000</v>
      </c>
      <c r="AJ324" s="9" t="s">
        <v>1793</v>
      </c>
      <c r="AK324" s="9" t="s">
        <v>1794</v>
      </c>
      <c r="AL324" s="9" t="s">
        <v>67</v>
      </c>
      <c r="AM324" s="9" t="s">
        <v>1484</v>
      </c>
      <c r="AN324" s="9" t="s">
        <v>1485</v>
      </c>
      <c r="AO324" s="9" t="s">
        <v>1486</v>
      </c>
      <c r="AP324" s="9" t="s">
        <v>1487</v>
      </c>
      <c r="AQ324" s="9" t="s">
        <v>74</v>
      </c>
    </row>
    <row r="325" spans="1:43" x14ac:dyDescent="0.25">
      <c r="A325" s="9" t="s">
        <v>58</v>
      </c>
      <c r="B325" s="9" t="s">
        <v>931</v>
      </c>
      <c r="C325" s="9" t="s">
        <v>1349</v>
      </c>
      <c r="D325" s="9" t="s">
        <v>1790</v>
      </c>
      <c r="E325" s="9">
        <v>4119010800</v>
      </c>
      <c r="F325" s="9">
        <v>1429</v>
      </c>
      <c r="G325" s="9">
        <v>3</v>
      </c>
      <c r="H325" s="9">
        <v>1995.1</v>
      </c>
      <c r="I325" s="9">
        <v>386</v>
      </c>
      <c r="J325" s="9">
        <v>8</v>
      </c>
      <c r="K325" s="9">
        <v>1.1200000000000001</v>
      </c>
      <c r="L325" s="9">
        <v>10</v>
      </c>
      <c r="M325" s="9">
        <v>11</v>
      </c>
      <c r="N325" s="9">
        <v>150</v>
      </c>
      <c r="O325" s="9">
        <v>150.63999999999999</v>
      </c>
      <c r="P325" s="9">
        <v>45.56</v>
      </c>
      <c r="Q325" s="9">
        <v>127.06</v>
      </c>
      <c r="R325" s="9">
        <v>38.43</v>
      </c>
      <c r="S325" s="9">
        <v>154</v>
      </c>
      <c r="T325" s="9">
        <v>7</v>
      </c>
      <c r="U325" s="9">
        <v>3</v>
      </c>
      <c r="V325" s="9">
        <v>42500</v>
      </c>
      <c r="W325" s="9" t="s">
        <v>1795</v>
      </c>
      <c r="X325" s="9">
        <v>18</v>
      </c>
      <c r="Y325" s="9">
        <v>19</v>
      </c>
      <c r="Z325" s="11" t="s">
        <v>1057</v>
      </c>
      <c r="AA325" s="9">
        <v>48000</v>
      </c>
      <c r="AB325" s="9">
        <v>40000</v>
      </c>
      <c r="AC325" s="9">
        <v>4</v>
      </c>
      <c r="AD325" s="9">
        <v>2</v>
      </c>
      <c r="AE325" s="9" t="s">
        <v>112</v>
      </c>
      <c r="AF325" s="9" t="s">
        <v>216</v>
      </c>
      <c r="AG325" s="9" t="s">
        <v>69</v>
      </c>
      <c r="AH325" s="9">
        <v>35000</v>
      </c>
      <c r="AI325" s="9">
        <v>34000</v>
      </c>
      <c r="AJ325" s="9" t="s">
        <v>1796</v>
      </c>
      <c r="AK325" s="9" t="s">
        <v>1797</v>
      </c>
      <c r="AL325" s="9" t="s">
        <v>69</v>
      </c>
      <c r="AM325" s="9" t="s">
        <v>1798</v>
      </c>
      <c r="AN325" s="9" t="s">
        <v>1799</v>
      </c>
      <c r="AO325" s="9" t="s">
        <v>1800</v>
      </c>
      <c r="AP325" s="9" t="s">
        <v>1801</v>
      </c>
      <c r="AQ325" s="9" t="s">
        <v>74</v>
      </c>
    </row>
    <row r="327" spans="1:43" x14ac:dyDescent="0.25">
      <c r="A327" s="9" t="s">
        <v>58</v>
      </c>
      <c r="B327" s="9" t="s">
        <v>931</v>
      </c>
      <c r="C327" s="9" t="s">
        <v>1349</v>
      </c>
      <c r="D327" s="9" t="s">
        <v>1802</v>
      </c>
      <c r="E327" s="9">
        <v>4119010800</v>
      </c>
      <c r="F327" s="9">
        <v>1430</v>
      </c>
      <c r="G327" s="9">
        <v>1</v>
      </c>
      <c r="H327" s="9">
        <v>1994.02</v>
      </c>
      <c r="I327" s="9">
        <v>438</v>
      </c>
      <c r="J327" s="9">
        <v>8</v>
      </c>
      <c r="K327" s="9">
        <v>1</v>
      </c>
      <c r="L327" s="9">
        <v>14</v>
      </c>
      <c r="M327" s="9">
        <v>8</v>
      </c>
      <c r="N327" s="9">
        <v>77</v>
      </c>
      <c r="O327" s="9">
        <v>77.34</v>
      </c>
      <c r="P327" s="9">
        <v>23.39</v>
      </c>
      <c r="Q327" s="9">
        <v>60</v>
      </c>
      <c r="R327" s="9">
        <v>18.149999999999999</v>
      </c>
      <c r="S327" s="9">
        <v>86</v>
      </c>
      <c r="T327" s="9">
        <v>6</v>
      </c>
      <c r="U327" s="9">
        <v>3</v>
      </c>
      <c r="V327" s="9">
        <v>32000</v>
      </c>
      <c r="W327" s="9" t="s">
        <v>1803</v>
      </c>
      <c r="X327" s="9">
        <v>6</v>
      </c>
      <c r="Y327" s="9">
        <v>13</v>
      </c>
      <c r="Z327" s="11" t="s">
        <v>1804</v>
      </c>
      <c r="AA327" s="9">
        <v>32000</v>
      </c>
      <c r="AB327" s="9">
        <v>31000</v>
      </c>
      <c r="AC327" s="9">
        <v>3</v>
      </c>
      <c r="AD327" s="9">
        <v>1</v>
      </c>
      <c r="AE327" s="9" t="s">
        <v>112</v>
      </c>
      <c r="AF327" s="9" t="s">
        <v>574</v>
      </c>
      <c r="AH327" s="9">
        <v>26000</v>
      </c>
      <c r="AI327" s="9">
        <v>26000</v>
      </c>
      <c r="AJ327" s="9" t="s">
        <v>1805</v>
      </c>
      <c r="AK327" s="9" t="s">
        <v>1804</v>
      </c>
      <c r="AL327" s="9" t="s">
        <v>186</v>
      </c>
      <c r="AM327" s="9" t="s">
        <v>202</v>
      </c>
      <c r="AN327" s="9" t="s">
        <v>1403</v>
      </c>
      <c r="AO327" s="9" t="s">
        <v>1404</v>
      </c>
      <c r="AP327" s="9" t="s">
        <v>1405</v>
      </c>
      <c r="AQ327" s="9" t="s">
        <v>74</v>
      </c>
    </row>
    <row r="328" spans="1:43" x14ac:dyDescent="0.25">
      <c r="A328" s="9" t="s">
        <v>58</v>
      </c>
      <c r="B328" s="9" t="s">
        <v>931</v>
      </c>
      <c r="C328" s="9" t="s">
        <v>1349</v>
      </c>
      <c r="D328" s="9" t="s">
        <v>1802</v>
      </c>
      <c r="E328" s="9">
        <v>4119010800</v>
      </c>
      <c r="F328" s="9">
        <v>1430</v>
      </c>
      <c r="G328" s="9">
        <v>2</v>
      </c>
      <c r="H328" s="9">
        <v>1994.02</v>
      </c>
      <c r="I328" s="9">
        <v>438</v>
      </c>
      <c r="J328" s="9">
        <v>8</v>
      </c>
      <c r="K328" s="9">
        <v>1</v>
      </c>
      <c r="L328" s="9">
        <v>14</v>
      </c>
      <c r="M328" s="9">
        <v>8</v>
      </c>
      <c r="N328" s="9">
        <v>104</v>
      </c>
      <c r="O328" s="9">
        <v>104.55</v>
      </c>
      <c r="P328" s="9">
        <v>31.62</v>
      </c>
      <c r="Q328" s="9">
        <v>84.86</v>
      </c>
      <c r="R328" s="9">
        <v>25.67</v>
      </c>
      <c r="S328" s="9">
        <v>180</v>
      </c>
      <c r="T328" s="9">
        <v>2</v>
      </c>
      <c r="U328" s="9">
        <v>5</v>
      </c>
      <c r="V328" s="9">
        <v>38000</v>
      </c>
      <c r="W328" s="9" t="s">
        <v>1806</v>
      </c>
      <c r="X328" s="9">
        <v>4</v>
      </c>
      <c r="Y328" s="9">
        <v>17</v>
      </c>
      <c r="Z328" s="11" t="s">
        <v>1807</v>
      </c>
      <c r="AA328" s="9">
        <v>40000</v>
      </c>
      <c r="AB328" s="9">
        <v>38000</v>
      </c>
      <c r="AC328" s="9">
        <v>3</v>
      </c>
      <c r="AD328" s="9">
        <v>2</v>
      </c>
      <c r="AE328" s="9" t="s">
        <v>112</v>
      </c>
      <c r="AF328" s="9" t="s">
        <v>101</v>
      </c>
      <c r="AG328" s="9" t="s">
        <v>67</v>
      </c>
      <c r="AH328" s="9">
        <v>32000</v>
      </c>
      <c r="AI328" s="9">
        <v>30000</v>
      </c>
      <c r="AJ328" s="9" t="s">
        <v>1808</v>
      </c>
      <c r="AK328" s="9" t="s">
        <v>1809</v>
      </c>
      <c r="AL328" s="9" t="s">
        <v>67</v>
      </c>
      <c r="AM328" s="9" t="s">
        <v>202</v>
      </c>
      <c r="AN328" s="9" t="s">
        <v>1403</v>
      </c>
      <c r="AO328" s="9" t="s">
        <v>1404</v>
      </c>
      <c r="AP328" s="9" t="s">
        <v>1405</v>
      </c>
      <c r="AQ328" s="9" t="s">
        <v>74</v>
      </c>
    </row>
    <row r="329" spans="1:43" x14ac:dyDescent="0.25">
      <c r="A329" s="9" t="s">
        <v>58</v>
      </c>
      <c r="B329" s="9" t="s">
        <v>931</v>
      </c>
      <c r="C329" s="9" t="s">
        <v>1349</v>
      </c>
      <c r="D329" s="9" t="s">
        <v>1802</v>
      </c>
      <c r="E329" s="9">
        <v>4119010800</v>
      </c>
      <c r="F329" s="9">
        <v>1430</v>
      </c>
      <c r="G329" s="9">
        <v>3</v>
      </c>
      <c r="H329" s="9">
        <v>1994.02</v>
      </c>
      <c r="I329" s="9">
        <v>438</v>
      </c>
      <c r="J329" s="9">
        <v>8</v>
      </c>
      <c r="K329" s="9">
        <v>1</v>
      </c>
      <c r="L329" s="9">
        <v>14</v>
      </c>
      <c r="M329" s="9">
        <v>8</v>
      </c>
      <c r="N329" s="9">
        <v>123</v>
      </c>
      <c r="O329" s="9">
        <v>123.67</v>
      </c>
      <c r="P329" s="9">
        <v>37.409999999999997</v>
      </c>
      <c r="Q329" s="9">
        <v>101.88</v>
      </c>
      <c r="R329" s="9">
        <v>30.81</v>
      </c>
      <c r="S329" s="9">
        <v>32</v>
      </c>
      <c r="T329" s="9">
        <v>2</v>
      </c>
      <c r="U329" s="9">
        <v>0</v>
      </c>
      <c r="V329" s="9" t="s">
        <v>177</v>
      </c>
      <c r="W329" s="9" t="s">
        <v>177</v>
      </c>
      <c r="X329" s="9" t="s">
        <v>177</v>
      </c>
      <c r="Y329" s="9" t="s">
        <v>177</v>
      </c>
      <c r="Z329" s="11" t="s">
        <v>177</v>
      </c>
      <c r="AA329" s="9" t="s">
        <v>177</v>
      </c>
      <c r="AB329" s="9" t="s">
        <v>177</v>
      </c>
      <c r="AC329" s="9" t="s">
        <v>177</v>
      </c>
      <c r="AD329" s="9" t="s">
        <v>177</v>
      </c>
      <c r="AE329" s="9" t="s">
        <v>177</v>
      </c>
      <c r="AF329" s="9" t="s">
        <v>177</v>
      </c>
      <c r="AG329" s="9" t="s">
        <v>177</v>
      </c>
      <c r="AH329" s="9" t="s">
        <v>177</v>
      </c>
      <c r="AI329" s="9" t="s">
        <v>177</v>
      </c>
      <c r="AJ329" s="9" t="s">
        <v>177</v>
      </c>
      <c r="AK329" s="9" t="s">
        <v>177</v>
      </c>
      <c r="AL329" s="9" t="s">
        <v>177</v>
      </c>
      <c r="AM329" s="9" t="s">
        <v>177</v>
      </c>
      <c r="AN329" s="9" t="s">
        <v>177</v>
      </c>
      <c r="AO329" s="9" t="s">
        <v>177</v>
      </c>
      <c r="AP329" s="9" t="s">
        <v>177</v>
      </c>
      <c r="AQ329" s="9" t="s">
        <v>406</v>
      </c>
    </row>
    <row r="330" spans="1:43" x14ac:dyDescent="0.25">
      <c r="A330" s="9" t="s">
        <v>58</v>
      </c>
      <c r="B330" s="9" t="s">
        <v>931</v>
      </c>
      <c r="C330" s="9" t="s">
        <v>1349</v>
      </c>
      <c r="D330" s="9" t="s">
        <v>1802</v>
      </c>
      <c r="E330" s="9">
        <v>4119010800</v>
      </c>
      <c r="F330" s="9">
        <v>1430</v>
      </c>
      <c r="G330" s="9">
        <v>4</v>
      </c>
      <c r="H330" s="9">
        <v>1994.02</v>
      </c>
      <c r="I330" s="9">
        <v>438</v>
      </c>
      <c r="J330" s="9">
        <v>8</v>
      </c>
      <c r="K330" s="9">
        <v>1</v>
      </c>
      <c r="L330" s="9">
        <v>14</v>
      </c>
      <c r="M330" s="9">
        <v>8</v>
      </c>
      <c r="N330" s="9">
        <v>157</v>
      </c>
      <c r="O330" s="9">
        <v>157.52000000000001</v>
      </c>
      <c r="P330" s="9">
        <v>47.64</v>
      </c>
      <c r="Q330" s="9">
        <v>134.07</v>
      </c>
      <c r="R330" s="9">
        <v>40.549999999999997</v>
      </c>
      <c r="S330" s="9">
        <v>140</v>
      </c>
      <c r="T330" s="9">
        <v>4</v>
      </c>
      <c r="U330" s="9">
        <v>0</v>
      </c>
      <c r="V330" s="9">
        <v>44500</v>
      </c>
      <c r="W330" s="9" t="s">
        <v>1810</v>
      </c>
      <c r="X330" s="9" t="s">
        <v>952</v>
      </c>
      <c r="Y330" s="9">
        <v>20</v>
      </c>
      <c r="Z330" s="11" t="s">
        <v>1811</v>
      </c>
      <c r="AA330" s="9">
        <v>49000</v>
      </c>
      <c r="AB330" s="9">
        <v>44500</v>
      </c>
      <c r="AC330" s="9">
        <v>4</v>
      </c>
      <c r="AD330" s="9">
        <v>2</v>
      </c>
      <c r="AE330" s="9" t="s">
        <v>112</v>
      </c>
      <c r="AF330" s="9" t="s">
        <v>120</v>
      </c>
      <c r="AG330" s="9" t="s">
        <v>186</v>
      </c>
      <c r="AH330" s="9" t="s">
        <v>177</v>
      </c>
      <c r="AI330" s="9" t="s">
        <v>177</v>
      </c>
      <c r="AJ330" s="9" t="s">
        <v>177</v>
      </c>
      <c r="AK330" s="9" t="s">
        <v>177</v>
      </c>
      <c r="AL330" s="9" t="s">
        <v>177</v>
      </c>
      <c r="AM330" s="9" t="s">
        <v>202</v>
      </c>
      <c r="AN330" s="9" t="s">
        <v>1403</v>
      </c>
      <c r="AO330" s="9" t="s">
        <v>1404</v>
      </c>
      <c r="AP330" s="9" t="s">
        <v>1405</v>
      </c>
      <c r="AQ330" s="9" t="s">
        <v>182</v>
      </c>
    </row>
    <row r="332" spans="1:43" x14ac:dyDescent="0.25">
      <c r="A332" s="9" t="s">
        <v>58</v>
      </c>
      <c r="B332" s="9" t="s">
        <v>931</v>
      </c>
      <c r="C332" s="9" t="s">
        <v>1349</v>
      </c>
      <c r="D332" s="9" t="s">
        <v>1812</v>
      </c>
      <c r="E332" s="9">
        <v>4119010800</v>
      </c>
      <c r="F332" s="9">
        <v>1431</v>
      </c>
      <c r="G332" s="9">
        <v>1</v>
      </c>
      <c r="H332" s="9">
        <v>1993.04</v>
      </c>
      <c r="I332" s="9">
        <v>632</v>
      </c>
      <c r="J332" s="9">
        <v>12</v>
      </c>
      <c r="K332" s="9">
        <v>1.18</v>
      </c>
      <c r="L332" s="9">
        <v>19</v>
      </c>
      <c r="M332" s="9">
        <v>4</v>
      </c>
      <c r="N332" s="9">
        <v>122</v>
      </c>
      <c r="O332" s="9">
        <v>122.47</v>
      </c>
      <c r="P332" s="9">
        <v>37.04</v>
      </c>
      <c r="Q332" s="9">
        <v>101.94</v>
      </c>
      <c r="R332" s="9">
        <v>30.83</v>
      </c>
      <c r="S332" s="9">
        <v>180</v>
      </c>
      <c r="T332" s="9">
        <v>2</v>
      </c>
      <c r="U332" s="9">
        <v>3</v>
      </c>
      <c r="V332" s="9">
        <v>53000</v>
      </c>
      <c r="W332" s="9" t="s">
        <v>1813</v>
      </c>
      <c r="X332" s="9">
        <v>6</v>
      </c>
      <c r="Y332" s="9">
        <v>15</v>
      </c>
      <c r="Z332" s="11" t="s">
        <v>889</v>
      </c>
      <c r="AA332" s="9">
        <v>60000</v>
      </c>
      <c r="AB332" s="9">
        <v>53000</v>
      </c>
      <c r="AC332" s="9">
        <v>4</v>
      </c>
      <c r="AD332" s="9">
        <v>2</v>
      </c>
      <c r="AE332" s="9" t="s">
        <v>112</v>
      </c>
      <c r="AF332" s="9" t="s">
        <v>66</v>
      </c>
      <c r="AG332" s="9" t="s">
        <v>67</v>
      </c>
      <c r="AH332" s="9">
        <v>42000</v>
      </c>
      <c r="AI332" s="9">
        <v>39000</v>
      </c>
      <c r="AJ332" s="9" t="s">
        <v>1814</v>
      </c>
      <c r="AK332" s="9" t="s">
        <v>869</v>
      </c>
      <c r="AL332" s="9" t="s">
        <v>67</v>
      </c>
      <c r="AM332" s="9" t="s">
        <v>1029</v>
      </c>
      <c r="AN332" s="9" t="s">
        <v>1815</v>
      </c>
      <c r="AO332" s="9" t="s">
        <v>1816</v>
      </c>
      <c r="AP332" s="9" t="s">
        <v>1817</v>
      </c>
      <c r="AQ332" s="9" t="s">
        <v>74</v>
      </c>
    </row>
    <row r="333" spans="1:43" x14ac:dyDescent="0.25">
      <c r="A333" s="9" t="s">
        <v>58</v>
      </c>
      <c r="B333" s="9" t="s">
        <v>931</v>
      </c>
      <c r="C333" s="9" t="s">
        <v>1349</v>
      </c>
      <c r="D333" s="9" t="s">
        <v>1812</v>
      </c>
      <c r="E333" s="9">
        <v>4119010800</v>
      </c>
      <c r="F333" s="9">
        <v>1431</v>
      </c>
      <c r="G333" s="9">
        <v>2</v>
      </c>
      <c r="H333" s="9">
        <v>1993.04</v>
      </c>
      <c r="I333" s="9">
        <v>632</v>
      </c>
      <c r="J333" s="9">
        <v>12</v>
      </c>
      <c r="K333" s="9">
        <v>1.18</v>
      </c>
      <c r="L333" s="9">
        <v>19</v>
      </c>
      <c r="M333" s="9">
        <v>4</v>
      </c>
      <c r="N333" s="9">
        <v>158</v>
      </c>
      <c r="O333" s="9">
        <v>158.72</v>
      </c>
      <c r="P333" s="9">
        <v>48.01</v>
      </c>
      <c r="Q333" s="9">
        <v>134.66999999999999</v>
      </c>
      <c r="R333" s="9">
        <v>40.729999999999997</v>
      </c>
      <c r="S333" s="9">
        <v>352</v>
      </c>
      <c r="T333" s="9">
        <v>12</v>
      </c>
      <c r="U333" s="9">
        <v>0</v>
      </c>
      <c r="V333" s="9">
        <v>59000</v>
      </c>
      <c r="W333" s="9" t="s">
        <v>1818</v>
      </c>
      <c r="X333" s="9">
        <v>11</v>
      </c>
      <c r="Y333" s="9">
        <v>20</v>
      </c>
      <c r="Z333" s="11" t="s">
        <v>855</v>
      </c>
      <c r="AA333" s="9">
        <v>65000</v>
      </c>
      <c r="AB333" s="9">
        <v>53000</v>
      </c>
      <c r="AC333" s="9">
        <v>4</v>
      </c>
      <c r="AD333" s="9">
        <v>2</v>
      </c>
      <c r="AE333" s="9" t="s">
        <v>112</v>
      </c>
      <c r="AF333" s="9" t="s">
        <v>1819</v>
      </c>
      <c r="AG333" s="9" t="s">
        <v>67</v>
      </c>
      <c r="AH333" s="9" t="s">
        <v>177</v>
      </c>
      <c r="AI333" s="9" t="s">
        <v>177</v>
      </c>
      <c r="AJ333" s="9" t="s">
        <v>177</v>
      </c>
      <c r="AK333" s="9" t="s">
        <v>177</v>
      </c>
      <c r="AL333" s="9" t="s">
        <v>177</v>
      </c>
      <c r="AM333" s="9" t="s">
        <v>1529</v>
      </c>
      <c r="AN333" s="9" t="s">
        <v>1530</v>
      </c>
      <c r="AO333" s="9" t="s">
        <v>1531</v>
      </c>
      <c r="AP333" s="9" t="s">
        <v>1532</v>
      </c>
      <c r="AQ333" s="9" t="s">
        <v>182</v>
      </c>
    </row>
    <row r="334" spans="1:43" x14ac:dyDescent="0.25">
      <c r="A334" s="9" t="s">
        <v>58</v>
      </c>
      <c r="B334" s="9" t="s">
        <v>931</v>
      </c>
      <c r="C334" s="9" t="s">
        <v>1349</v>
      </c>
      <c r="D334" s="9" t="s">
        <v>1812</v>
      </c>
      <c r="E334" s="9">
        <v>4119010800</v>
      </c>
      <c r="F334" s="9">
        <v>1431</v>
      </c>
      <c r="G334" s="9">
        <v>3</v>
      </c>
      <c r="H334" s="9">
        <v>1993.04</v>
      </c>
      <c r="I334" s="9">
        <v>632</v>
      </c>
      <c r="J334" s="9">
        <v>12</v>
      </c>
      <c r="K334" s="9">
        <v>1.18</v>
      </c>
      <c r="L334" s="9">
        <v>19</v>
      </c>
      <c r="M334" s="9">
        <v>4</v>
      </c>
      <c r="N334" s="9">
        <v>193</v>
      </c>
      <c r="O334" s="9">
        <v>193.24</v>
      </c>
      <c r="P334" s="9">
        <v>58.45</v>
      </c>
      <c r="Q334" s="9">
        <v>164.76</v>
      </c>
      <c r="R334" s="9">
        <v>49.83</v>
      </c>
      <c r="S334" s="9">
        <v>100</v>
      </c>
      <c r="T334" s="9">
        <v>5</v>
      </c>
      <c r="U334" s="9">
        <v>1</v>
      </c>
      <c r="V334" s="9">
        <v>64000</v>
      </c>
      <c r="W334" s="9" t="s">
        <v>1820</v>
      </c>
      <c r="X334" s="9">
        <v>11</v>
      </c>
      <c r="Y334" s="9">
        <v>25</v>
      </c>
      <c r="Z334" s="11" t="s">
        <v>878</v>
      </c>
      <c r="AA334" s="9">
        <v>75000</v>
      </c>
      <c r="AB334" s="9">
        <v>64000</v>
      </c>
      <c r="AC334" s="9">
        <v>5</v>
      </c>
      <c r="AD334" s="9">
        <v>2</v>
      </c>
      <c r="AE334" s="9" t="s">
        <v>112</v>
      </c>
      <c r="AF334" s="9" t="s">
        <v>120</v>
      </c>
      <c r="AG334" s="9" t="s">
        <v>67</v>
      </c>
      <c r="AH334" s="9">
        <v>43000</v>
      </c>
      <c r="AI334" s="9">
        <v>43000</v>
      </c>
      <c r="AJ334" s="9" t="s">
        <v>80</v>
      </c>
      <c r="AK334" s="9" t="s">
        <v>880</v>
      </c>
      <c r="AL334" s="9" t="s">
        <v>67</v>
      </c>
      <c r="AM334" s="9" t="s">
        <v>1029</v>
      </c>
      <c r="AN334" s="9" t="s">
        <v>1815</v>
      </c>
      <c r="AO334" s="9" t="s">
        <v>1816</v>
      </c>
      <c r="AP334" s="9" t="s">
        <v>1817</v>
      </c>
      <c r="AQ334" s="9" t="s">
        <v>74</v>
      </c>
    </row>
    <row r="336" spans="1:43" x14ac:dyDescent="0.25">
      <c r="A336" s="9" t="s">
        <v>58</v>
      </c>
      <c r="B336" s="9" t="s">
        <v>931</v>
      </c>
      <c r="C336" s="9" t="s">
        <v>1349</v>
      </c>
      <c r="D336" s="9" t="s">
        <v>1821</v>
      </c>
      <c r="E336" s="9">
        <v>4119010800</v>
      </c>
      <c r="F336" s="9">
        <v>1433</v>
      </c>
      <c r="G336" s="9">
        <v>1</v>
      </c>
      <c r="H336" s="9">
        <v>1995.07</v>
      </c>
      <c r="I336" s="9">
        <v>795</v>
      </c>
      <c r="J336" s="9">
        <v>8</v>
      </c>
      <c r="K336" s="9">
        <v>0.41</v>
      </c>
      <c r="L336" s="9">
        <v>23</v>
      </c>
      <c r="M336" s="9">
        <v>24</v>
      </c>
      <c r="N336" s="9">
        <v>53</v>
      </c>
      <c r="O336" s="9">
        <v>53.15</v>
      </c>
      <c r="P336" s="9">
        <v>16.07</v>
      </c>
      <c r="Q336" s="9">
        <v>37.67</v>
      </c>
      <c r="R336" s="9">
        <v>11.39</v>
      </c>
      <c r="S336" s="9">
        <v>89</v>
      </c>
      <c r="T336" s="9">
        <v>6</v>
      </c>
      <c r="U336" s="9">
        <v>2</v>
      </c>
      <c r="V336" s="9">
        <v>22500</v>
      </c>
      <c r="W336" s="9" t="s">
        <v>1822</v>
      </c>
      <c r="X336" s="9">
        <v>5</v>
      </c>
      <c r="Y336" s="9">
        <v>15</v>
      </c>
      <c r="Z336" s="11" t="s">
        <v>845</v>
      </c>
      <c r="AA336" s="9">
        <v>23500</v>
      </c>
      <c r="AB336" s="9">
        <v>20000</v>
      </c>
      <c r="AC336" s="9">
        <v>2</v>
      </c>
      <c r="AD336" s="9">
        <v>1</v>
      </c>
      <c r="AE336" s="9" t="s">
        <v>65</v>
      </c>
      <c r="AF336" s="9" t="s">
        <v>120</v>
      </c>
      <c r="AG336" s="9" t="s">
        <v>67</v>
      </c>
      <c r="AH336" s="9">
        <v>17000</v>
      </c>
      <c r="AI336" s="9">
        <v>16500</v>
      </c>
      <c r="AJ336" s="9" t="s">
        <v>1823</v>
      </c>
      <c r="AK336" s="9" t="s">
        <v>873</v>
      </c>
      <c r="AL336" s="9" t="s">
        <v>67</v>
      </c>
      <c r="AM336" s="9" t="s">
        <v>1824</v>
      </c>
      <c r="AN336" s="9" t="s">
        <v>1825</v>
      </c>
      <c r="AO336" s="9" t="s">
        <v>1826</v>
      </c>
      <c r="AP336" s="9" t="s">
        <v>1827</v>
      </c>
      <c r="AQ336" s="9" t="s">
        <v>74</v>
      </c>
    </row>
    <row r="337" spans="1:43" x14ac:dyDescent="0.25">
      <c r="A337" s="9" t="s">
        <v>58</v>
      </c>
      <c r="B337" s="9" t="s">
        <v>931</v>
      </c>
      <c r="C337" s="9" t="s">
        <v>1349</v>
      </c>
      <c r="D337" s="9" t="s">
        <v>1821</v>
      </c>
      <c r="E337" s="9">
        <v>4119010800</v>
      </c>
      <c r="F337" s="9">
        <v>1433</v>
      </c>
      <c r="G337" s="9">
        <v>2</v>
      </c>
      <c r="H337" s="9">
        <v>1995.07</v>
      </c>
      <c r="I337" s="9">
        <v>795</v>
      </c>
      <c r="J337" s="9">
        <v>8</v>
      </c>
      <c r="K337" s="9">
        <v>0.41</v>
      </c>
      <c r="L337" s="9">
        <v>23</v>
      </c>
      <c r="M337" s="9">
        <v>24</v>
      </c>
      <c r="N337" s="9">
        <v>57</v>
      </c>
      <c r="O337" s="9">
        <v>57.91</v>
      </c>
      <c r="P337" s="9">
        <v>17.510000000000002</v>
      </c>
      <c r="Q337" s="9">
        <v>39.869999999999997</v>
      </c>
      <c r="R337" s="9">
        <v>12.06</v>
      </c>
      <c r="S337" s="9">
        <v>119</v>
      </c>
      <c r="T337" s="9">
        <v>3</v>
      </c>
      <c r="U337" s="9">
        <v>6</v>
      </c>
      <c r="V337" s="9">
        <v>22500</v>
      </c>
      <c r="W337" s="9" t="s">
        <v>1828</v>
      </c>
      <c r="X337" s="9">
        <v>5</v>
      </c>
      <c r="Y337" s="9">
        <v>20</v>
      </c>
      <c r="Z337" s="11" t="s">
        <v>844</v>
      </c>
      <c r="AA337" s="9">
        <v>22500</v>
      </c>
      <c r="AB337" s="9">
        <v>18200</v>
      </c>
      <c r="AC337" s="9">
        <v>2</v>
      </c>
      <c r="AD337" s="9">
        <v>1</v>
      </c>
      <c r="AE337" s="9" t="s">
        <v>65</v>
      </c>
      <c r="AF337" s="9" t="s">
        <v>120</v>
      </c>
      <c r="AG337" s="9" t="s">
        <v>69</v>
      </c>
      <c r="AH337" s="9">
        <v>17000</v>
      </c>
      <c r="AI337" s="9">
        <v>13000</v>
      </c>
      <c r="AJ337" s="9" t="s">
        <v>114</v>
      </c>
      <c r="AK337" s="9" t="s">
        <v>832</v>
      </c>
      <c r="AL337" s="9" t="s">
        <v>67</v>
      </c>
      <c r="AM337" s="9" t="s">
        <v>1829</v>
      </c>
      <c r="AN337" s="9" t="s">
        <v>1830</v>
      </c>
      <c r="AO337" s="9" t="s">
        <v>1831</v>
      </c>
      <c r="AP337" s="9" t="s">
        <v>1832</v>
      </c>
      <c r="AQ337" s="9" t="s">
        <v>74</v>
      </c>
    </row>
    <row r="338" spans="1:43" x14ac:dyDescent="0.25">
      <c r="A338" s="9" t="s">
        <v>58</v>
      </c>
      <c r="B338" s="9" t="s">
        <v>931</v>
      </c>
      <c r="C338" s="9" t="s">
        <v>1349</v>
      </c>
      <c r="D338" s="9" t="s">
        <v>1821</v>
      </c>
      <c r="E338" s="9">
        <v>4119010800</v>
      </c>
      <c r="F338" s="9">
        <v>1433</v>
      </c>
      <c r="G338" s="9">
        <v>3</v>
      </c>
      <c r="H338" s="9">
        <v>1995.07</v>
      </c>
      <c r="I338" s="9">
        <v>795</v>
      </c>
      <c r="J338" s="9">
        <v>8</v>
      </c>
      <c r="K338" s="9">
        <v>0.41</v>
      </c>
      <c r="L338" s="9">
        <v>23</v>
      </c>
      <c r="M338" s="9">
        <v>24</v>
      </c>
      <c r="N338" s="9" t="s">
        <v>369</v>
      </c>
      <c r="O338" s="9">
        <v>68.930000000000007</v>
      </c>
      <c r="P338" s="9">
        <v>20.85</v>
      </c>
      <c r="Q338" s="9">
        <v>49.69</v>
      </c>
      <c r="R338" s="9">
        <v>15.03</v>
      </c>
      <c r="S338" s="9">
        <v>267</v>
      </c>
      <c r="T338" s="9">
        <v>6</v>
      </c>
      <c r="U338" s="9">
        <v>11</v>
      </c>
      <c r="V338" s="9">
        <v>26700</v>
      </c>
      <c r="W338" s="9" t="s">
        <v>1833</v>
      </c>
      <c r="X338" s="9">
        <v>4</v>
      </c>
      <c r="Y338" s="9">
        <v>15</v>
      </c>
      <c r="Z338" s="11" t="s">
        <v>831</v>
      </c>
      <c r="AA338" s="9">
        <v>29000</v>
      </c>
      <c r="AB338" s="9">
        <v>26000</v>
      </c>
      <c r="AC338" s="9">
        <v>2</v>
      </c>
      <c r="AD338" s="9">
        <v>1</v>
      </c>
      <c r="AE338" s="9" t="s">
        <v>65</v>
      </c>
      <c r="AF338" s="9" t="s">
        <v>66</v>
      </c>
      <c r="AG338" s="9" t="s">
        <v>69</v>
      </c>
      <c r="AH338" s="9">
        <v>24000</v>
      </c>
      <c r="AI338" s="9">
        <v>19000</v>
      </c>
      <c r="AJ338" s="9" t="s">
        <v>1834</v>
      </c>
      <c r="AK338" s="9" t="s">
        <v>962</v>
      </c>
      <c r="AL338" s="9" t="s">
        <v>69</v>
      </c>
      <c r="AM338" s="9" t="s">
        <v>1455</v>
      </c>
      <c r="AN338" s="9" t="s">
        <v>1456</v>
      </c>
      <c r="AO338" s="9" t="s">
        <v>1457</v>
      </c>
      <c r="AP338" s="9" t="s">
        <v>1458</v>
      </c>
      <c r="AQ338" s="9" t="s">
        <v>74</v>
      </c>
    </row>
    <row r="339" spans="1:43" x14ac:dyDescent="0.25">
      <c r="A339" s="9" t="s">
        <v>58</v>
      </c>
      <c r="B339" s="9" t="s">
        <v>931</v>
      </c>
      <c r="C339" s="9" t="s">
        <v>1349</v>
      </c>
      <c r="D339" s="9" t="s">
        <v>1821</v>
      </c>
      <c r="E339" s="9">
        <v>4119010800</v>
      </c>
      <c r="F339" s="9">
        <v>1433</v>
      </c>
      <c r="G339" s="9">
        <v>4</v>
      </c>
      <c r="H339" s="9">
        <v>1995.07</v>
      </c>
      <c r="I339" s="9">
        <v>795</v>
      </c>
      <c r="J339" s="9">
        <v>8</v>
      </c>
      <c r="K339" s="9">
        <v>0.41</v>
      </c>
      <c r="L339" s="9">
        <v>23</v>
      </c>
      <c r="M339" s="9">
        <v>24</v>
      </c>
      <c r="N339" s="9" t="s">
        <v>373</v>
      </c>
      <c r="O339" s="9">
        <v>70.290000000000006</v>
      </c>
      <c r="P339" s="9">
        <v>21.26</v>
      </c>
      <c r="Q339" s="9">
        <v>49.67</v>
      </c>
      <c r="R339" s="9">
        <v>15.02</v>
      </c>
      <c r="S339" s="9">
        <v>240</v>
      </c>
      <c r="T339" s="9">
        <v>7</v>
      </c>
      <c r="U339" s="9">
        <v>5</v>
      </c>
      <c r="V339" s="9">
        <v>29800</v>
      </c>
      <c r="W339" s="9" t="s">
        <v>1835</v>
      </c>
      <c r="X339" s="9">
        <v>15</v>
      </c>
      <c r="Y339" s="9">
        <v>20</v>
      </c>
      <c r="Z339" s="11" t="s">
        <v>837</v>
      </c>
      <c r="AA339" s="9">
        <v>30000</v>
      </c>
      <c r="AB339" s="9">
        <v>26000</v>
      </c>
      <c r="AC339" s="9">
        <v>2</v>
      </c>
      <c r="AD339" s="9">
        <v>1</v>
      </c>
      <c r="AE339" s="9" t="s">
        <v>65</v>
      </c>
      <c r="AF339" s="9" t="s">
        <v>146</v>
      </c>
      <c r="AG339" s="9" t="s">
        <v>67</v>
      </c>
      <c r="AH339" s="9">
        <v>24000</v>
      </c>
      <c r="AI339" s="9">
        <v>21000</v>
      </c>
      <c r="AJ339" s="9" t="s">
        <v>1836</v>
      </c>
      <c r="AK339" s="9" t="s">
        <v>835</v>
      </c>
      <c r="AL339" s="9" t="s">
        <v>67</v>
      </c>
      <c r="AM339" s="9" t="s">
        <v>1824</v>
      </c>
      <c r="AN339" s="9" t="s">
        <v>1825</v>
      </c>
      <c r="AO339" s="9" t="s">
        <v>1826</v>
      </c>
      <c r="AP339" s="9" t="s">
        <v>1827</v>
      </c>
      <c r="AQ339" s="9" t="s">
        <v>74</v>
      </c>
    </row>
    <row r="340" spans="1:43" x14ac:dyDescent="0.25">
      <c r="A340" s="9" t="s">
        <v>58</v>
      </c>
      <c r="B340" s="9" t="s">
        <v>931</v>
      </c>
      <c r="C340" s="9" t="s">
        <v>1349</v>
      </c>
      <c r="D340" s="9" t="s">
        <v>1821</v>
      </c>
      <c r="E340" s="9">
        <v>4119010800</v>
      </c>
      <c r="F340" s="9">
        <v>1433</v>
      </c>
      <c r="G340" s="9">
        <v>5</v>
      </c>
      <c r="H340" s="9">
        <v>1995.07</v>
      </c>
      <c r="I340" s="9">
        <v>795</v>
      </c>
      <c r="J340" s="9">
        <v>8</v>
      </c>
      <c r="K340" s="9">
        <v>0.41</v>
      </c>
      <c r="L340" s="9">
        <v>23</v>
      </c>
      <c r="M340" s="9">
        <v>24</v>
      </c>
      <c r="N340" s="9">
        <v>85</v>
      </c>
      <c r="O340" s="9">
        <v>85.55</v>
      </c>
      <c r="P340" s="9">
        <v>25.87</v>
      </c>
      <c r="Q340" s="9">
        <v>59.76</v>
      </c>
      <c r="R340" s="9">
        <v>18.07</v>
      </c>
      <c r="S340" s="9">
        <v>80</v>
      </c>
      <c r="T340" s="9">
        <v>1</v>
      </c>
      <c r="U340" s="9">
        <v>0</v>
      </c>
      <c r="V340" s="9">
        <v>34500</v>
      </c>
      <c r="W340" s="9" t="s">
        <v>1837</v>
      </c>
      <c r="X340" s="9">
        <v>10</v>
      </c>
      <c r="Y340" s="9">
        <v>20</v>
      </c>
      <c r="Z340" s="11" t="s">
        <v>836</v>
      </c>
      <c r="AA340" s="9">
        <v>34500</v>
      </c>
      <c r="AB340" s="9">
        <v>34500</v>
      </c>
      <c r="AC340" s="9">
        <v>3</v>
      </c>
      <c r="AD340" s="9">
        <v>1</v>
      </c>
      <c r="AE340" s="9" t="s">
        <v>65</v>
      </c>
      <c r="AF340" s="9" t="s">
        <v>1838</v>
      </c>
      <c r="AG340" s="9" t="s">
        <v>67</v>
      </c>
      <c r="AH340" s="9" t="s">
        <v>177</v>
      </c>
      <c r="AI340" s="9" t="s">
        <v>177</v>
      </c>
      <c r="AJ340" s="9" t="s">
        <v>177</v>
      </c>
      <c r="AK340" s="9" t="s">
        <v>177</v>
      </c>
      <c r="AL340" s="9" t="s">
        <v>177</v>
      </c>
      <c r="AM340" s="9" t="s">
        <v>1824</v>
      </c>
      <c r="AN340" s="9" t="s">
        <v>1825</v>
      </c>
      <c r="AO340" s="9" t="s">
        <v>1826</v>
      </c>
      <c r="AP340" s="9" t="s">
        <v>1827</v>
      </c>
      <c r="AQ340" s="9" t="s">
        <v>182</v>
      </c>
    </row>
    <row r="342" spans="1:43" x14ac:dyDescent="0.25">
      <c r="A342" s="9" t="s">
        <v>58</v>
      </c>
      <c r="B342" s="9" t="s">
        <v>931</v>
      </c>
      <c r="C342" s="9" t="s">
        <v>1349</v>
      </c>
      <c r="D342" s="9" t="s">
        <v>1839</v>
      </c>
      <c r="E342" s="9">
        <v>4119010800</v>
      </c>
      <c r="F342" s="9">
        <v>13824</v>
      </c>
      <c r="G342" s="9">
        <v>1</v>
      </c>
      <c r="H342" s="9">
        <v>1995.09</v>
      </c>
      <c r="I342" s="9">
        <v>420</v>
      </c>
      <c r="J342" s="9">
        <v>5</v>
      </c>
      <c r="K342" s="9">
        <v>0.46</v>
      </c>
      <c r="L342" s="9">
        <v>8</v>
      </c>
      <c r="M342" s="9">
        <v>20</v>
      </c>
      <c r="N342" s="9">
        <v>60</v>
      </c>
      <c r="O342" s="9">
        <v>60.18</v>
      </c>
      <c r="P342" s="9">
        <v>18.2</v>
      </c>
      <c r="Q342" s="9">
        <v>39.479999999999997</v>
      </c>
      <c r="R342" s="9">
        <v>11.94</v>
      </c>
      <c r="S342" s="9">
        <v>60</v>
      </c>
      <c r="T342" s="9">
        <v>3</v>
      </c>
      <c r="U342" s="9">
        <v>6</v>
      </c>
      <c r="V342" s="9">
        <v>23000</v>
      </c>
      <c r="W342" s="9" t="s">
        <v>1840</v>
      </c>
      <c r="X342" s="9">
        <v>10</v>
      </c>
      <c r="Y342" s="9">
        <v>15</v>
      </c>
      <c r="Z342" s="11" t="s">
        <v>842</v>
      </c>
      <c r="AA342" s="9">
        <v>24700</v>
      </c>
      <c r="AB342" s="9">
        <v>23000</v>
      </c>
      <c r="AC342" s="9">
        <v>2</v>
      </c>
      <c r="AD342" s="9">
        <v>1</v>
      </c>
      <c r="AE342" s="9" t="s">
        <v>65</v>
      </c>
      <c r="AF342" s="9" t="s">
        <v>66</v>
      </c>
      <c r="AG342" s="9" t="s">
        <v>67</v>
      </c>
      <c r="AH342" s="9">
        <v>16000</v>
      </c>
      <c r="AI342" s="9">
        <v>14000</v>
      </c>
      <c r="AJ342" s="9" t="s">
        <v>1841</v>
      </c>
      <c r="AK342" s="9" t="s">
        <v>841</v>
      </c>
      <c r="AL342" s="9" t="s">
        <v>67</v>
      </c>
      <c r="AM342" s="9" t="s">
        <v>1455</v>
      </c>
      <c r="AN342" s="9" t="s">
        <v>1456</v>
      </c>
      <c r="AO342" s="9" t="s">
        <v>1457</v>
      </c>
      <c r="AP342" s="9" t="s">
        <v>1458</v>
      </c>
      <c r="AQ342" s="9" t="s">
        <v>74</v>
      </c>
    </row>
    <row r="343" spans="1:43" x14ac:dyDescent="0.25">
      <c r="A343" s="9" t="s">
        <v>58</v>
      </c>
      <c r="B343" s="9" t="s">
        <v>931</v>
      </c>
      <c r="C343" s="9" t="s">
        <v>1349</v>
      </c>
      <c r="D343" s="9" t="s">
        <v>1839</v>
      </c>
      <c r="E343" s="9">
        <v>4119010800</v>
      </c>
      <c r="F343" s="9">
        <v>13824</v>
      </c>
      <c r="G343" s="9">
        <v>2</v>
      </c>
      <c r="H343" s="9">
        <v>1995.09</v>
      </c>
      <c r="I343" s="9">
        <v>420</v>
      </c>
      <c r="J343" s="9">
        <v>5</v>
      </c>
      <c r="K343" s="9">
        <v>0.46</v>
      </c>
      <c r="L343" s="9">
        <v>8</v>
      </c>
      <c r="M343" s="9">
        <v>20</v>
      </c>
      <c r="N343" s="9">
        <v>67</v>
      </c>
      <c r="O343" s="9">
        <v>67.92</v>
      </c>
      <c r="P343" s="9">
        <v>20.54</v>
      </c>
      <c r="Q343" s="9">
        <v>47.4</v>
      </c>
      <c r="R343" s="9">
        <v>14.33</v>
      </c>
      <c r="S343" s="9">
        <v>195</v>
      </c>
      <c r="T343" s="9">
        <v>5</v>
      </c>
      <c r="U343" s="9">
        <v>9</v>
      </c>
      <c r="V343" s="9">
        <v>28000</v>
      </c>
      <c r="W343" s="9" t="s">
        <v>1842</v>
      </c>
      <c r="X343" s="9">
        <v>4</v>
      </c>
      <c r="Y343" s="9">
        <v>15</v>
      </c>
      <c r="Z343" s="11" t="s">
        <v>831</v>
      </c>
      <c r="AA343" s="9">
        <v>29000</v>
      </c>
      <c r="AB343" s="9">
        <v>28000</v>
      </c>
      <c r="AC343" s="9">
        <v>3</v>
      </c>
      <c r="AD343" s="9">
        <v>1</v>
      </c>
      <c r="AE343" s="9" t="s">
        <v>65</v>
      </c>
      <c r="AF343" s="9" t="s">
        <v>66</v>
      </c>
      <c r="AG343" s="9" t="s">
        <v>69</v>
      </c>
      <c r="AH343" s="9">
        <v>22000</v>
      </c>
      <c r="AI343" s="9">
        <v>20000</v>
      </c>
      <c r="AJ343" s="9" t="s">
        <v>1843</v>
      </c>
      <c r="AK343" s="9" t="s">
        <v>830</v>
      </c>
      <c r="AL343" s="9" t="s">
        <v>69</v>
      </c>
      <c r="AM343" s="9" t="s">
        <v>1455</v>
      </c>
      <c r="AN343" s="9" t="s">
        <v>1456</v>
      </c>
      <c r="AO343" s="9" t="s">
        <v>1457</v>
      </c>
      <c r="AP343" s="9" t="s">
        <v>1458</v>
      </c>
      <c r="AQ343" s="9" t="s">
        <v>74</v>
      </c>
    </row>
    <row r="344" spans="1:43" x14ac:dyDescent="0.25">
      <c r="A344" s="9" t="s">
        <v>58</v>
      </c>
      <c r="B344" s="9" t="s">
        <v>931</v>
      </c>
      <c r="C344" s="9" t="s">
        <v>1349</v>
      </c>
      <c r="D344" s="9" t="s">
        <v>1839</v>
      </c>
      <c r="E344" s="9">
        <v>4119010800</v>
      </c>
      <c r="F344" s="9">
        <v>13824</v>
      </c>
      <c r="G344" s="9">
        <v>3</v>
      </c>
      <c r="H344" s="9">
        <v>1995.09</v>
      </c>
      <c r="I344" s="9">
        <v>420</v>
      </c>
      <c r="J344" s="9">
        <v>5</v>
      </c>
      <c r="K344" s="9">
        <v>0.46</v>
      </c>
      <c r="L344" s="9">
        <v>8</v>
      </c>
      <c r="M344" s="9">
        <v>20</v>
      </c>
      <c r="N344" s="9">
        <v>80</v>
      </c>
      <c r="O344" s="9">
        <v>80.08</v>
      </c>
      <c r="P344" s="9">
        <v>24.22</v>
      </c>
      <c r="Q344" s="9">
        <v>58.74</v>
      </c>
      <c r="R344" s="9">
        <v>17.760000000000002</v>
      </c>
      <c r="S344" s="9">
        <v>165</v>
      </c>
      <c r="T344" s="9">
        <v>0</v>
      </c>
      <c r="U344" s="9">
        <v>5</v>
      </c>
      <c r="V344" s="9" t="s">
        <v>177</v>
      </c>
      <c r="W344" s="9" t="s">
        <v>177</v>
      </c>
      <c r="X344" s="9" t="s">
        <v>177</v>
      </c>
      <c r="Y344" s="9" t="s">
        <v>177</v>
      </c>
      <c r="Z344" s="11" t="s">
        <v>177</v>
      </c>
      <c r="AA344" s="9" t="s">
        <v>177</v>
      </c>
      <c r="AB344" s="9" t="s">
        <v>177</v>
      </c>
      <c r="AC344" s="9" t="s">
        <v>177</v>
      </c>
      <c r="AD344" s="9" t="s">
        <v>177</v>
      </c>
      <c r="AE344" s="9" t="s">
        <v>177</v>
      </c>
      <c r="AF344" s="9" t="s">
        <v>177</v>
      </c>
      <c r="AG344" s="9" t="s">
        <v>177</v>
      </c>
      <c r="AH344" s="9">
        <v>25000</v>
      </c>
      <c r="AI344" s="9">
        <v>23000</v>
      </c>
      <c r="AJ344" s="9" t="s">
        <v>1844</v>
      </c>
      <c r="AK344" s="9" t="s">
        <v>830</v>
      </c>
      <c r="AL344" s="9" t="s">
        <v>67</v>
      </c>
      <c r="AM344" s="9" t="s">
        <v>177</v>
      </c>
      <c r="AN344" s="9" t="s">
        <v>177</v>
      </c>
      <c r="AO344" s="9" t="s">
        <v>177</v>
      </c>
      <c r="AP344" s="9" t="s">
        <v>177</v>
      </c>
      <c r="AQ344" s="9" t="s">
        <v>248</v>
      </c>
    </row>
    <row r="346" spans="1:43" x14ac:dyDescent="0.25">
      <c r="A346" s="9" t="s">
        <v>58</v>
      </c>
      <c r="B346" s="9" t="s">
        <v>931</v>
      </c>
      <c r="C346" s="9" t="s">
        <v>1349</v>
      </c>
      <c r="D346" s="9" t="s">
        <v>1845</v>
      </c>
      <c r="E346" s="9">
        <v>4119010800</v>
      </c>
      <c r="F346" s="9">
        <v>1432</v>
      </c>
      <c r="G346" s="9">
        <v>1</v>
      </c>
      <c r="H346" s="9">
        <v>1994.02</v>
      </c>
      <c r="I346" s="9">
        <v>540</v>
      </c>
      <c r="J346" s="9">
        <v>10</v>
      </c>
      <c r="K346" s="9">
        <v>1.46</v>
      </c>
      <c r="L346" s="9">
        <v>17</v>
      </c>
      <c r="M346" s="9">
        <v>8</v>
      </c>
      <c r="N346" s="9">
        <v>122</v>
      </c>
      <c r="O346" s="9">
        <v>122.7</v>
      </c>
      <c r="P346" s="9">
        <v>37.11</v>
      </c>
      <c r="Q346" s="9">
        <v>101.88</v>
      </c>
      <c r="R346" s="9">
        <v>30.81</v>
      </c>
      <c r="S346" s="9">
        <v>164</v>
      </c>
      <c r="T346" s="9">
        <v>3</v>
      </c>
      <c r="U346" s="9">
        <v>0</v>
      </c>
      <c r="V346" s="9" t="s">
        <v>177</v>
      </c>
      <c r="W346" s="9" t="s">
        <v>177</v>
      </c>
      <c r="X346" s="9" t="s">
        <v>177</v>
      </c>
      <c r="Y346" s="9" t="s">
        <v>177</v>
      </c>
      <c r="Z346" s="11" t="s">
        <v>177</v>
      </c>
      <c r="AA346" s="9" t="s">
        <v>177</v>
      </c>
      <c r="AB346" s="9" t="s">
        <v>177</v>
      </c>
      <c r="AC346" s="9" t="s">
        <v>177</v>
      </c>
      <c r="AD346" s="9" t="s">
        <v>177</v>
      </c>
      <c r="AE346" s="9" t="s">
        <v>177</v>
      </c>
      <c r="AF346" s="9" t="s">
        <v>177</v>
      </c>
      <c r="AG346" s="9" t="s">
        <v>177</v>
      </c>
      <c r="AH346" s="9" t="s">
        <v>177</v>
      </c>
      <c r="AI346" s="9" t="s">
        <v>177</v>
      </c>
      <c r="AJ346" s="9" t="s">
        <v>177</v>
      </c>
      <c r="AK346" s="9" t="s">
        <v>177</v>
      </c>
      <c r="AL346" s="9" t="s">
        <v>177</v>
      </c>
      <c r="AM346" s="9" t="s">
        <v>177</v>
      </c>
      <c r="AN346" s="9" t="s">
        <v>177</v>
      </c>
      <c r="AO346" s="9" t="s">
        <v>177</v>
      </c>
      <c r="AP346" s="9" t="s">
        <v>177</v>
      </c>
      <c r="AQ346" s="9" t="s">
        <v>406</v>
      </c>
    </row>
    <row r="347" spans="1:43" x14ac:dyDescent="0.25">
      <c r="A347" s="9" t="s">
        <v>58</v>
      </c>
      <c r="B347" s="9" t="s">
        <v>931</v>
      </c>
      <c r="C347" s="9" t="s">
        <v>1349</v>
      </c>
      <c r="D347" s="9" t="s">
        <v>1845</v>
      </c>
      <c r="E347" s="9">
        <v>4119010800</v>
      </c>
      <c r="F347" s="9">
        <v>1432</v>
      </c>
      <c r="G347" s="9">
        <v>2</v>
      </c>
      <c r="H347" s="9">
        <v>1994.02</v>
      </c>
      <c r="I347" s="9">
        <v>540</v>
      </c>
      <c r="J347" s="9">
        <v>10</v>
      </c>
      <c r="K347" s="9">
        <v>1.46</v>
      </c>
      <c r="L347" s="9">
        <v>17</v>
      </c>
      <c r="M347" s="9">
        <v>8</v>
      </c>
      <c r="N347" s="9">
        <v>158</v>
      </c>
      <c r="O347" s="9">
        <v>158.35</v>
      </c>
      <c r="P347" s="9">
        <v>47.9</v>
      </c>
      <c r="Q347" s="9">
        <v>134.07</v>
      </c>
      <c r="R347" s="9">
        <v>40.549999999999997</v>
      </c>
      <c r="S347" s="9">
        <v>300</v>
      </c>
      <c r="T347" s="9">
        <v>11</v>
      </c>
      <c r="U347" s="9">
        <v>5</v>
      </c>
      <c r="V347" s="9">
        <v>50000</v>
      </c>
      <c r="W347" s="9" t="s">
        <v>1846</v>
      </c>
      <c r="X347" s="9">
        <v>7</v>
      </c>
      <c r="Y347" s="9">
        <v>18</v>
      </c>
      <c r="Z347" s="11" t="s">
        <v>1365</v>
      </c>
      <c r="AA347" s="9">
        <v>65000</v>
      </c>
      <c r="AB347" s="9">
        <v>50000</v>
      </c>
      <c r="AC347" s="9">
        <v>4</v>
      </c>
      <c r="AD347" s="9">
        <v>2</v>
      </c>
      <c r="AE347" s="9" t="s">
        <v>112</v>
      </c>
      <c r="AF347" s="9" t="s">
        <v>120</v>
      </c>
      <c r="AG347" s="9" t="s">
        <v>69</v>
      </c>
      <c r="AH347" s="9">
        <v>45000</v>
      </c>
      <c r="AI347" s="9">
        <v>38000</v>
      </c>
      <c r="AJ347" s="9" t="s">
        <v>1847</v>
      </c>
      <c r="AK347" s="9" t="s">
        <v>849</v>
      </c>
      <c r="AM347" s="9" t="s">
        <v>1029</v>
      </c>
      <c r="AN347" s="9" t="s">
        <v>1815</v>
      </c>
      <c r="AO347" s="9" t="s">
        <v>1816</v>
      </c>
      <c r="AP347" s="9" t="s">
        <v>1817</v>
      </c>
      <c r="AQ347" s="9" t="s">
        <v>74</v>
      </c>
    </row>
    <row r="348" spans="1:43" x14ac:dyDescent="0.25">
      <c r="A348" s="9" t="s">
        <v>58</v>
      </c>
      <c r="B348" s="9" t="s">
        <v>931</v>
      </c>
      <c r="C348" s="9" t="s">
        <v>1349</v>
      </c>
      <c r="D348" s="9" t="s">
        <v>1845</v>
      </c>
      <c r="E348" s="9">
        <v>4119010800</v>
      </c>
      <c r="F348" s="9">
        <v>1432</v>
      </c>
      <c r="G348" s="9">
        <v>3</v>
      </c>
      <c r="H348" s="9">
        <v>1994.02</v>
      </c>
      <c r="I348" s="9">
        <v>540</v>
      </c>
      <c r="J348" s="9">
        <v>10</v>
      </c>
      <c r="K348" s="9">
        <v>1.46</v>
      </c>
      <c r="L348" s="9">
        <v>17</v>
      </c>
      <c r="M348" s="9">
        <v>8</v>
      </c>
      <c r="N348" s="9">
        <v>183</v>
      </c>
      <c r="O348" s="9">
        <v>183.95</v>
      </c>
      <c r="P348" s="9">
        <v>55.64</v>
      </c>
      <c r="Q348" s="9">
        <v>153.99</v>
      </c>
      <c r="R348" s="9">
        <v>46.58</v>
      </c>
      <c r="S348" s="9">
        <v>76</v>
      </c>
      <c r="T348" s="9">
        <v>3</v>
      </c>
      <c r="U348" s="9">
        <v>3</v>
      </c>
      <c r="V348" s="9">
        <v>59500</v>
      </c>
      <c r="W348" s="9" t="s">
        <v>1848</v>
      </c>
      <c r="X348" s="9" t="s">
        <v>952</v>
      </c>
      <c r="Y348" s="9">
        <v>19</v>
      </c>
      <c r="Z348" s="11" t="s">
        <v>1253</v>
      </c>
      <c r="AA348" s="9">
        <v>70000</v>
      </c>
      <c r="AB348" s="9">
        <v>58000</v>
      </c>
      <c r="AC348" s="9">
        <v>5</v>
      </c>
      <c r="AD348" s="9">
        <v>2</v>
      </c>
      <c r="AE348" s="9" t="s">
        <v>112</v>
      </c>
      <c r="AF348" s="9" t="s">
        <v>1819</v>
      </c>
      <c r="AG348" s="9" t="s">
        <v>67</v>
      </c>
      <c r="AH348" s="9">
        <v>47000</v>
      </c>
      <c r="AI348" s="9">
        <v>43000</v>
      </c>
      <c r="AJ348" s="9" t="s">
        <v>1849</v>
      </c>
      <c r="AK348" s="9" t="s">
        <v>879</v>
      </c>
      <c r="AM348" s="9" t="s">
        <v>139</v>
      </c>
      <c r="AN348" s="9" t="s">
        <v>1850</v>
      </c>
      <c r="AO348" s="9" t="s">
        <v>1851</v>
      </c>
      <c r="AP348" s="9" t="s">
        <v>1852</v>
      </c>
      <c r="AQ348" s="9" t="s">
        <v>74</v>
      </c>
    </row>
    <row r="350" spans="1:43" x14ac:dyDescent="0.25">
      <c r="A350" s="9" t="s">
        <v>58</v>
      </c>
      <c r="B350" s="9" t="s">
        <v>931</v>
      </c>
      <c r="C350" s="9" t="s">
        <v>1349</v>
      </c>
      <c r="D350" s="9" t="s">
        <v>1853</v>
      </c>
      <c r="E350" s="9">
        <v>4119010800</v>
      </c>
      <c r="F350" s="9">
        <v>8403</v>
      </c>
      <c r="G350" s="9">
        <v>1</v>
      </c>
      <c r="H350" s="9">
        <v>2000.08</v>
      </c>
      <c r="I350" s="9">
        <v>401</v>
      </c>
      <c r="J350" s="9">
        <v>5</v>
      </c>
      <c r="K350" s="9">
        <v>0.92</v>
      </c>
      <c r="L350" s="9">
        <v>7</v>
      </c>
      <c r="M350" s="9">
        <v>0</v>
      </c>
      <c r="N350" s="9">
        <v>77</v>
      </c>
      <c r="O350" s="9">
        <v>77.34</v>
      </c>
      <c r="P350" s="9">
        <v>23.39</v>
      </c>
      <c r="Q350" s="9">
        <v>59.79</v>
      </c>
      <c r="R350" s="9">
        <v>18.079999999999998</v>
      </c>
      <c r="S350" s="9">
        <v>132</v>
      </c>
      <c r="T350" s="9">
        <v>0</v>
      </c>
      <c r="U350" s="9">
        <v>0</v>
      </c>
      <c r="V350" s="9" t="s">
        <v>177</v>
      </c>
      <c r="W350" s="9" t="s">
        <v>177</v>
      </c>
      <c r="X350" s="9" t="s">
        <v>177</v>
      </c>
      <c r="Y350" s="9" t="s">
        <v>177</v>
      </c>
      <c r="Z350" s="11" t="s">
        <v>177</v>
      </c>
      <c r="AA350" s="9" t="s">
        <v>177</v>
      </c>
      <c r="AB350" s="9" t="s">
        <v>177</v>
      </c>
      <c r="AC350" s="9" t="s">
        <v>177</v>
      </c>
      <c r="AD350" s="9" t="s">
        <v>177</v>
      </c>
      <c r="AE350" s="9" t="s">
        <v>177</v>
      </c>
      <c r="AF350" s="9" t="s">
        <v>177</v>
      </c>
      <c r="AG350" s="9" t="s">
        <v>177</v>
      </c>
      <c r="AH350" s="9" t="s">
        <v>177</v>
      </c>
      <c r="AI350" s="9" t="s">
        <v>177</v>
      </c>
      <c r="AJ350" s="9" t="s">
        <v>177</v>
      </c>
      <c r="AK350" s="9" t="s">
        <v>177</v>
      </c>
      <c r="AL350" s="9" t="s">
        <v>177</v>
      </c>
      <c r="AM350" s="9" t="s">
        <v>177</v>
      </c>
      <c r="AN350" s="9" t="s">
        <v>177</v>
      </c>
      <c r="AO350" s="9" t="s">
        <v>177</v>
      </c>
      <c r="AP350" s="9" t="s">
        <v>177</v>
      </c>
      <c r="AQ350" s="9" t="s">
        <v>230</v>
      </c>
    </row>
    <row r="351" spans="1:43" x14ac:dyDescent="0.25">
      <c r="A351" s="9" t="s">
        <v>58</v>
      </c>
      <c r="B351" s="9" t="s">
        <v>931</v>
      </c>
      <c r="C351" s="9" t="s">
        <v>1349</v>
      </c>
      <c r="D351" s="9" t="s">
        <v>1853</v>
      </c>
      <c r="E351" s="9">
        <v>4119010800</v>
      </c>
      <c r="F351" s="9">
        <v>8403</v>
      </c>
      <c r="G351" s="9">
        <v>2</v>
      </c>
      <c r="H351" s="9">
        <v>2000.08</v>
      </c>
      <c r="I351" s="9">
        <v>401</v>
      </c>
      <c r="J351" s="9">
        <v>5</v>
      </c>
      <c r="K351" s="9">
        <v>0.92</v>
      </c>
      <c r="L351" s="9">
        <v>7</v>
      </c>
      <c r="M351" s="9">
        <v>0</v>
      </c>
      <c r="N351" s="9" t="s">
        <v>443</v>
      </c>
      <c r="O351" s="9">
        <v>109.86</v>
      </c>
      <c r="P351" s="9">
        <v>33.229999999999997</v>
      </c>
      <c r="Q351" s="9">
        <v>84.93</v>
      </c>
      <c r="R351" s="9">
        <v>25.69</v>
      </c>
      <c r="S351" s="9">
        <v>214</v>
      </c>
      <c r="T351" s="9">
        <v>3</v>
      </c>
      <c r="U351" s="9">
        <v>0</v>
      </c>
      <c r="V351" s="9">
        <v>40000</v>
      </c>
      <c r="W351" s="9" t="s">
        <v>1854</v>
      </c>
      <c r="X351" s="9">
        <v>8</v>
      </c>
      <c r="Y351" s="9">
        <v>14</v>
      </c>
      <c r="Z351" s="11" t="s">
        <v>1612</v>
      </c>
      <c r="AA351" s="9">
        <v>46000</v>
      </c>
      <c r="AB351" s="9">
        <v>40000</v>
      </c>
      <c r="AC351" s="9">
        <v>3</v>
      </c>
      <c r="AD351" s="9">
        <v>2</v>
      </c>
      <c r="AE351" s="9" t="s">
        <v>112</v>
      </c>
      <c r="AF351" s="9" t="s">
        <v>66</v>
      </c>
      <c r="AG351" s="9" t="s">
        <v>78</v>
      </c>
      <c r="AH351" s="9" t="s">
        <v>177</v>
      </c>
      <c r="AI351" s="9" t="s">
        <v>177</v>
      </c>
      <c r="AJ351" s="9" t="s">
        <v>177</v>
      </c>
      <c r="AK351" s="9" t="s">
        <v>177</v>
      </c>
      <c r="AL351" s="9" t="s">
        <v>177</v>
      </c>
      <c r="AM351" s="9" t="s">
        <v>1484</v>
      </c>
      <c r="AN351" s="9" t="s">
        <v>1485</v>
      </c>
      <c r="AO351" s="9" t="s">
        <v>1486</v>
      </c>
      <c r="AP351" s="9" t="s">
        <v>1487</v>
      </c>
      <c r="AQ351" s="9" t="s">
        <v>182</v>
      </c>
    </row>
    <row r="352" spans="1:43" x14ac:dyDescent="0.25">
      <c r="A352" s="9" t="s">
        <v>58</v>
      </c>
      <c r="B352" s="9" t="s">
        <v>931</v>
      </c>
      <c r="C352" s="9" t="s">
        <v>1349</v>
      </c>
      <c r="D352" s="9" t="s">
        <v>1853</v>
      </c>
      <c r="E352" s="9">
        <v>4119010800</v>
      </c>
      <c r="F352" s="9">
        <v>8403</v>
      </c>
      <c r="G352" s="9">
        <v>3</v>
      </c>
      <c r="H352" s="9">
        <v>2000.08</v>
      </c>
      <c r="I352" s="9">
        <v>401</v>
      </c>
      <c r="J352" s="9">
        <v>5</v>
      </c>
      <c r="K352" s="9">
        <v>0.92</v>
      </c>
      <c r="L352" s="9">
        <v>7</v>
      </c>
      <c r="M352" s="9">
        <v>0</v>
      </c>
      <c r="N352" s="9" t="s">
        <v>444</v>
      </c>
      <c r="O352" s="9">
        <v>109.92</v>
      </c>
      <c r="P352" s="9">
        <v>33.25</v>
      </c>
      <c r="Q352" s="9">
        <v>84.98</v>
      </c>
      <c r="R352" s="9">
        <v>25.7</v>
      </c>
      <c r="S352" s="9">
        <v>42</v>
      </c>
      <c r="T352" s="9">
        <v>4</v>
      </c>
      <c r="U352" s="9">
        <v>0</v>
      </c>
      <c r="V352" s="9">
        <v>39500</v>
      </c>
      <c r="W352" s="9" t="s">
        <v>1855</v>
      </c>
      <c r="X352" s="9" t="s">
        <v>317</v>
      </c>
      <c r="Y352" s="9">
        <v>14</v>
      </c>
      <c r="Z352" s="11" t="s">
        <v>1306</v>
      </c>
      <c r="AA352" s="9">
        <v>44000</v>
      </c>
      <c r="AB352" s="9">
        <v>39500</v>
      </c>
      <c r="AC352" s="9">
        <v>3</v>
      </c>
      <c r="AD352" s="9">
        <v>2</v>
      </c>
      <c r="AE352" s="9" t="s">
        <v>112</v>
      </c>
      <c r="AF352" s="9" t="s">
        <v>1856</v>
      </c>
      <c r="AG352" s="9" t="s">
        <v>67</v>
      </c>
      <c r="AH352" s="9" t="s">
        <v>177</v>
      </c>
      <c r="AI352" s="9" t="s">
        <v>177</v>
      </c>
      <c r="AJ352" s="9" t="s">
        <v>177</v>
      </c>
      <c r="AK352" s="9" t="s">
        <v>177</v>
      </c>
      <c r="AL352" s="9" t="s">
        <v>177</v>
      </c>
      <c r="AM352" s="9" t="s">
        <v>1577</v>
      </c>
      <c r="AN352" s="9" t="s">
        <v>1578</v>
      </c>
      <c r="AO352" s="9" t="s">
        <v>1857</v>
      </c>
      <c r="AP352" s="9" t="s">
        <v>1858</v>
      </c>
      <c r="AQ352" s="9" t="s">
        <v>182</v>
      </c>
    </row>
    <row r="353" spans="1:43" x14ac:dyDescent="0.25">
      <c r="A353" s="9" t="s">
        <v>58</v>
      </c>
      <c r="B353" s="9" t="s">
        <v>931</v>
      </c>
      <c r="C353" s="9" t="s">
        <v>1349</v>
      </c>
      <c r="D353" s="9" t="s">
        <v>1853</v>
      </c>
      <c r="E353" s="9">
        <v>4119010800</v>
      </c>
      <c r="F353" s="9">
        <v>8403</v>
      </c>
      <c r="G353" s="9">
        <v>4</v>
      </c>
      <c r="H353" s="9">
        <v>2000.08</v>
      </c>
      <c r="I353" s="9">
        <v>401</v>
      </c>
      <c r="J353" s="9">
        <v>5</v>
      </c>
      <c r="K353" s="9">
        <v>0.92</v>
      </c>
      <c r="L353" s="9">
        <v>7</v>
      </c>
      <c r="M353" s="9">
        <v>0</v>
      </c>
      <c r="N353" s="9" t="s">
        <v>1859</v>
      </c>
      <c r="O353" s="9">
        <v>109.98</v>
      </c>
      <c r="P353" s="9">
        <v>33.26</v>
      </c>
      <c r="Q353" s="9">
        <v>84.99</v>
      </c>
      <c r="R353" s="9">
        <v>25.7</v>
      </c>
      <c r="S353" s="9">
        <v>13</v>
      </c>
      <c r="T353" s="9" t="s">
        <v>177</v>
      </c>
      <c r="U353" s="9" t="s">
        <v>177</v>
      </c>
      <c r="V353" s="9" t="s">
        <v>177</v>
      </c>
      <c r="W353" s="9" t="s">
        <v>177</v>
      </c>
      <c r="X353" s="9" t="s">
        <v>177</v>
      </c>
      <c r="Y353" s="9" t="s">
        <v>177</v>
      </c>
      <c r="Z353" s="11" t="s">
        <v>177</v>
      </c>
      <c r="AA353" s="9" t="s">
        <v>177</v>
      </c>
      <c r="AB353" s="9" t="s">
        <v>177</v>
      </c>
      <c r="AC353" s="9" t="s">
        <v>177</v>
      </c>
      <c r="AD353" s="9" t="s">
        <v>177</v>
      </c>
      <c r="AE353" s="9" t="s">
        <v>177</v>
      </c>
      <c r="AF353" s="9" t="s">
        <v>177</v>
      </c>
      <c r="AG353" s="9" t="s">
        <v>177</v>
      </c>
      <c r="AH353" s="9" t="s">
        <v>177</v>
      </c>
      <c r="AI353" s="9" t="s">
        <v>177</v>
      </c>
      <c r="AJ353" s="9" t="s">
        <v>177</v>
      </c>
      <c r="AK353" s="9" t="s">
        <v>177</v>
      </c>
      <c r="AL353" s="9" t="s">
        <v>177</v>
      </c>
      <c r="AM353" s="9" t="s">
        <v>177</v>
      </c>
      <c r="AN353" s="9" t="s">
        <v>177</v>
      </c>
      <c r="AO353" s="9" t="s">
        <v>177</v>
      </c>
      <c r="AP353" s="9" t="s">
        <v>177</v>
      </c>
      <c r="AQ353" s="9" t="s">
        <v>230</v>
      </c>
    </row>
    <row r="355" spans="1:43" x14ac:dyDescent="0.25">
      <c r="A355" s="9" t="s">
        <v>58</v>
      </c>
      <c r="B355" s="9" t="s">
        <v>931</v>
      </c>
      <c r="C355" s="9" t="s">
        <v>1349</v>
      </c>
      <c r="D355" s="9" t="s">
        <v>1860</v>
      </c>
      <c r="E355" s="9">
        <v>4119010800</v>
      </c>
      <c r="F355" s="9">
        <v>27435</v>
      </c>
      <c r="G355" s="9">
        <v>2</v>
      </c>
      <c r="H355" s="9">
        <v>2012.01</v>
      </c>
      <c r="I355" s="9">
        <v>572</v>
      </c>
      <c r="J355" s="9">
        <v>2</v>
      </c>
      <c r="K355" s="9">
        <v>2.4</v>
      </c>
      <c r="L355" s="9">
        <v>43</v>
      </c>
      <c r="M355" s="9">
        <v>12</v>
      </c>
      <c r="N355" s="9">
        <v>160</v>
      </c>
      <c r="O355" s="9">
        <v>160.30000000000001</v>
      </c>
      <c r="P355" s="9">
        <v>48.49</v>
      </c>
      <c r="Q355" s="9">
        <v>117.38</v>
      </c>
      <c r="R355" s="9">
        <v>35.5</v>
      </c>
      <c r="S355" s="9">
        <v>226</v>
      </c>
      <c r="T355" s="9">
        <v>20</v>
      </c>
      <c r="U355" s="9">
        <v>5</v>
      </c>
      <c r="V355" s="9">
        <v>80000</v>
      </c>
      <c r="W355" s="9" t="s">
        <v>1861</v>
      </c>
      <c r="X355" s="9">
        <v>14</v>
      </c>
      <c r="Y355" s="9">
        <v>65</v>
      </c>
      <c r="Z355" s="11" t="s">
        <v>1862</v>
      </c>
      <c r="AA355" s="9">
        <v>100000</v>
      </c>
      <c r="AB355" s="9">
        <v>79000</v>
      </c>
      <c r="AC355" s="9">
        <v>3</v>
      </c>
      <c r="AD355" s="9">
        <v>2</v>
      </c>
      <c r="AE355" s="9" t="s">
        <v>112</v>
      </c>
      <c r="AF355" s="9" t="s">
        <v>66</v>
      </c>
      <c r="AH355" s="9">
        <v>63000</v>
      </c>
      <c r="AI355" s="9">
        <v>58000</v>
      </c>
      <c r="AJ355" s="9" t="s">
        <v>1863</v>
      </c>
      <c r="AK355" s="9" t="s">
        <v>1864</v>
      </c>
      <c r="AL355" s="9" t="s">
        <v>78</v>
      </c>
      <c r="AM355" s="9" t="s">
        <v>1865</v>
      </c>
      <c r="AN355" s="9" t="s">
        <v>1866</v>
      </c>
      <c r="AO355" s="9" t="s">
        <v>1867</v>
      </c>
      <c r="AP355" s="9" t="s">
        <v>1868</v>
      </c>
      <c r="AQ355" s="9" t="s">
        <v>74</v>
      </c>
    </row>
    <row r="356" spans="1:43" x14ac:dyDescent="0.25">
      <c r="A356" s="9" t="s">
        <v>58</v>
      </c>
      <c r="B356" s="9" t="s">
        <v>931</v>
      </c>
      <c r="C356" s="9" t="s">
        <v>1349</v>
      </c>
      <c r="D356" s="9" t="s">
        <v>1860</v>
      </c>
      <c r="E356" s="9">
        <v>4119010800</v>
      </c>
      <c r="F356" s="9">
        <v>27435</v>
      </c>
      <c r="G356" s="9">
        <v>3</v>
      </c>
      <c r="H356" s="9">
        <v>2012.01</v>
      </c>
      <c r="I356" s="9">
        <v>572</v>
      </c>
      <c r="J356" s="9">
        <v>2</v>
      </c>
      <c r="K356" s="9">
        <v>2.4</v>
      </c>
      <c r="L356" s="9">
        <v>43</v>
      </c>
      <c r="M356" s="9">
        <v>12</v>
      </c>
      <c r="N356" s="9">
        <v>193</v>
      </c>
      <c r="O356" s="9">
        <v>193.37</v>
      </c>
      <c r="P356" s="9">
        <v>58.49</v>
      </c>
      <c r="Q356" s="9">
        <v>140.61000000000001</v>
      </c>
      <c r="R356" s="9">
        <v>42.53</v>
      </c>
      <c r="S356" s="9">
        <v>226</v>
      </c>
      <c r="T356" s="9">
        <v>9</v>
      </c>
      <c r="U356" s="9">
        <v>4</v>
      </c>
      <c r="V356" s="9">
        <v>82000</v>
      </c>
      <c r="W356" s="9" t="s">
        <v>1869</v>
      </c>
      <c r="X356" s="9">
        <v>4</v>
      </c>
      <c r="Y356" s="9">
        <v>65</v>
      </c>
      <c r="Z356" s="11" t="s">
        <v>1870</v>
      </c>
      <c r="AA356" s="9">
        <v>120000</v>
      </c>
      <c r="AB356" s="9">
        <v>82000</v>
      </c>
      <c r="AC356" s="9">
        <v>3</v>
      </c>
      <c r="AD356" s="9">
        <v>2</v>
      </c>
      <c r="AE356" s="9" t="s">
        <v>112</v>
      </c>
      <c r="AF356" s="9" t="s">
        <v>120</v>
      </c>
      <c r="AH356" s="9">
        <v>80000</v>
      </c>
      <c r="AI356" s="9">
        <v>75000</v>
      </c>
      <c r="AJ356" s="9" t="s">
        <v>1863</v>
      </c>
      <c r="AK356" s="9" t="s">
        <v>1871</v>
      </c>
      <c r="AM356" s="9" t="s">
        <v>1865</v>
      </c>
      <c r="AN356" s="9" t="s">
        <v>1866</v>
      </c>
      <c r="AO356" s="9" t="s">
        <v>1867</v>
      </c>
      <c r="AP356" s="9" t="s">
        <v>1868</v>
      </c>
      <c r="AQ356" s="9" t="s">
        <v>74</v>
      </c>
    </row>
    <row r="357" spans="1:43" x14ac:dyDescent="0.25">
      <c r="A357" s="9" t="s">
        <v>58</v>
      </c>
      <c r="B357" s="9" t="s">
        <v>931</v>
      </c>
      <c r="C357" s="9" t="s">
        <v>1349</v>
      </c>
      <c r="D357" s="9" t="s">
        <v>1860</v>
      </c>
      <c r="E357" s="9">
        <v>4119010800</v>
      </c>
      <c r="F357" s="9">
        <v>27435</v>
      </c>
      <c r="G357" s="9">
        <v>4</v>
      </c>
      <c r="H357" s="9">
        <v>2012.01</v>
      </c>
      <c r="I357" s="9">
        <v>572</v>
      </c>
      <c r="J357" s="9">
        <v>2</v>
      </c>
      <c r="K357" s="9">
        <v>2.4</v>
      </c>
      <c r="L357" s="9">
        <v>43</v>
      </c>
      <c r="M357" s="9">
        <v>12</v>
      </c>
      <c r="N357" s="9">
        <v>208</v>
      </c>
      <c r="O357" s="9">
        <v>208.64</v>
      </c>
      <c r="P357" s="9">
        <v>63.11</v>
      </c>
      <c r="Q357" s="9">
        <v>151.09</v>
      </c>
      <c r="R357" s="9">
        <v>45.7</v>
      </c>
      <c r="S357" s="9">
        <v>90</v>
      </c>
      <c r="T357" s="9">
        <v>10</v>
      </c>
      <c r="U357" s="9">
        <v>3</v>
      </c>
      <c r="V357" s="9">
        <v>110000</v>
      </c>
      <c r="W357" s="9" t="s">
        <v>1872</v>
      </c>
      <c r="X357" s="9">
        <v>21</v>
      </c>
      <c r="Y357" s="9">
        <v>65</v>
      </c>
      <c r="Z357" s="11" t="s">
        <v>1873</v>
      </c>
      <c r="AA357" s="9">
        <v>140000</v>
      </c>
      <c r="AB357" s="9">
        <v>105000</v>
      </c>
      <c r="AC357" s="9">
        <v>3</v>
      </c>
      <c r="AD357" s="9">
        <v>2</v>
      </c>
      <c r="AE357" s="9" t="s">
        <v>112</v>
      </c>
      <c r="AF357" s="9" t="s">
        <v>146</v>
      </c>
      <c r="AG357" s="9" t="s">
        <v>67</v>
      </c>
      <c r="AH357" s="9">
        <v>90000</v>
      </c>
      <c r="AI357" s="9">
        <v>80000</v>
      </c>
      <c r="AJ357" s="9" t="s">
        <v>1863</v>
      </c>
      <c r="AK357" s="9" t="s">
        <v>1871</v>
      </c>
      <c r="AL357" s="9" t="s">
        <v>67</v>
      </c>
      <c r="AM357" s="9" t="s">
        <v>1865</v>
      </c>
      <c r="AN357" s="9" t="s">
        <v>1866</v>
      </c>
      <c r="AO357" s="9" t="s">
        <v>1867</v>
      </c>
      <c r="AP357" s="9" t="s">
        <v>1868</v>
      </c>
      <c r="AQ357" s="9" t="s">
        <v>74</v>
      </c>
    </row>
    <row r="358" spans="1:43" x14ac:dyDescent="0.25">
      <c r="A358" s="9" t="s">
        <v>58</v>
      </c>
      <c r="B358" s="9" t="s">
        <v>931</v>
      </c>
      <c r="C358" s="9" t="s">
        <v>1349</v>
      </c>
      <c r="D358" s="9" t="s">
        <v>1860</v>
      </c>
      <c r="E358" s="9">
        <v>4119010800</v>
      </c>
      <c r="F358" s="9">
        <v>27435</v>
      </c>
      <c r="G358" s="9">
        <v>5</v>
      </c>
      <c r="H358" s="9">
        <v>2012.01</v>
      </c>
      <c r="I358" s="9">
        <v>572</v>
      </c>
      <c r="J358" s="9">
        <v>2</v>
      </c>
      <c r="K358" s="9">
        <v>2.4</v>
      </c>
      <c r="L358" s="9">
        <v>43</v>
      </c>
      <c r="M358" s="9">
        <v>12</v>
      </c>
      <c r="N358" s="9">
        <v>215</v>
      </c>
      <c r="O358" s="9">
        <v>215.09</v>
      </c>
      <c r="P358" s="9">
        <v>65.06</v>
      </c>
      <c r="Q358" s="9">
        <v>156.04</v>
      </c>
      <c r="R358" s="9">
        <v>47.2</v>
      </c>
      <c r="S358" s="9">
        <v>24</v>
      </c>
      <c r="T358" s="9">
        <v>4</v>
      </c>
      <c r="U358" s="9">
        <v>0</v>
      </c>
      <c r="V358" s="9">
        <v>107000</v>
      </c>
      <c r="W358" s="9" t="s">
        <v>1874</v>
      </c>
      <c r="X358" s="9">
        <v>10</v>
      </c>
      <c r="Y358" s="9">
        <v>65</v>
      </c>
      <c r="Z358" s="11" t="s">
        <v>1875</v>
      </c>
      <c r="AA358" s="9">
        <v>150000</v>
      </c>
      <c r="AB358" s="9">
        <v>107000</v>
      </c>
      <c r="AC358" s="9">
        <v>3</v>
      </c>
      <c r="AD358" s="9">
        <v>2</v>
      </c>
      <c r="AE358" s="9" t="s">
        <v>112</v>
      </c>
      <c r="AF358" s="9" t="s">
        <v>146</v>
      </c>
      <c r="AG358" s="9" t="s">
        <v>67</v>
      </c>
      <c r="AH358" s="9" t="s">
        <v>177</v>
      </c>
      <c r="AI358" s="9" t="s">
        <v>177</v>
      </c>
      <c r="AJ358" s="9" t="s">
        <v>177</v>
      </c>
      <c r="AK358" s="9" t="s">
        <v>177</v>
      </c>
      <c r="AL358" s="9" t="s">
        <v>177</v>
      </c>
      <c r="AM358" s="9" t="s">
        <v>1865</v>
      </c>
      <c r="AN358" s="9" t="s">
        <v>1866</v>
      </c>
      <c r="AO358" s="9" t="s">
        <v>1867</v>
      </c>
      <c r="AP358" s="9" t="s">
        <v>1868</v>
      </c>
      <c r="AQ358" s="9" t="s">
        <v>182</v>
      </c>
    </row>
    <row r="359" spans="1:43" x14ac:dyDescent="0.25">
      <c r="A359" s="9" t="s">
        <v>58</v>
      </c>
      <c r="B359" s="9" t="s">
        <v>931</v>
      </c>
      <c r="C359" s="9" t="s">
        <v>1349</v>
      </c>
      <c r="D359" s="9" t="s">
        <v>1860</v>
      </c>
      <c r="E359" s="9">
        <v>4119010800</v>
      </c>
      <c r="F359" s="9">
        <v>27435</v>
      </c>
      <c r="G359" s="9">
        <v>6</v>
      </c>
      <c r="H359" s="9">
        <v>2012.01</v>
      </c>
      <c r="I359" s="9">
        <v>572</v>
      </c>
      <c r="J359" s="9">
        <v>2</v>
      </c>
      <c r="K359" s="9">
        <v>2.4</v>
      </c>
      <c r="L359" s="9">
        <v>43</v>
      </c>
      <c r="M359" s="9">
        <v>12</v>
      </c>
      <c r="N359" s="9">
        <v>260</v>
      </c>
      <c r="O359" s="9">
        <v>260.23</v>
      </c>
      <c r="P359" s="9">
        <v>78.709999999999994</v>
      </c>
      <c r="Q359" s="9">
        <v>190.36</v>
      </c>
      <c r="R359" s="9">
        <v>57.58</v>
      </c>
      <c r="S359" s="9">
        <v>4</v>
      </c>
      <c r="T359" s="9" t="s">
        <v>177</v>
      </c>
      <c r="U359" s="9" t="s">
        <v>177</v>
      </c>
      <c r="V359" s="9" t="s">
        <v>177</v>
      </c>
      <c r="W359" s="9" t="s">
        <v>177</v>
      </c>
      <c r="X359" s="9" t="s">
        <v>177</v>
      </c>
      <c r="Y359" s="9" t="s">
        <v>177</v>
      </c>
      <c r="Z359" s="11" t="s">
        <v>177</v>
      </c>
      <c r="AA359" s="9" t="s">
        <v>177</v>
      </c>
      <c r="AB359" s="9" t="s">
        <v>177</v>
      </c>
      <c r="AC359" s="9" t="s">
        <v>177</v>
      </c>
      <c r="AD359" s="9" t="s">
        <v>177</v>
      </c>
      <c r="AE359" s="9" t="s">
        <v>177</v>
      </c>
      <c r="AF359" s="9" t="s">
        <v>177</v>
      </c>
      <c r="AG359" s="9" t="s">
        <v>177</v>
      </c>
      <c r="AH359" s="9" t="s">
        <v>177</v>
      </c>
      <c r="AI359" s="9" t="s">
        <v>177</v>
      </c>
      <c r="AJ359" s="9" t="s">
        <v>177</v>
      </c>
      <c r="AK359" s="9" t="s">
        <v>177</v>
      </c>
      <c r="AL359" s="9" t="s">
        <v>177</v>
      </c>
      <c r="AM359" s="9" t="s">
        <v>177</v>
      </c>
      <c r="AN359" s="9" t="s">
        <v>177</v>
      </c>
      <c r="AO359" s="9" t="s">
        <v>177</v>
      </c>
      <c r="AP359" s="9" t="s">
        <v>177</v>
      </c>
      <c r="AQ359" s="9" t="s">
        <v>230</v>
      </c>
    </row>
    <row r="360" spans="1:43" x14ac:dyDescent="0.25">
      <c r="A360" s="9" t="s">
        <v>58</v>
      </c>
      <c r="B360" s="9" t="s">
        <v>931</v>
      </c>
      <c r="C360" s="9" t="s">
        <v>1349</v>
      </c>
      <c r="D360" s="9" t="s">
        <v>1860</v>
      </c>
      <c r="E360" s="9">
        <v>4119010800</v>
      </c>
      <c r="F360" s="9">
        <v>27435</v>
      </c>
      <c r="G360" s="9">
        <v>1</v>
      </c>
      <c r="H360" s="9">
        <v>2012.01</v>
      </c>
      <c r="I360" s="9">
        <v>572</v>
      </c>
      <c r="J360" s="9">
        <v>2</v>
      </c>
      <c r="K360" s="9">
        <v>2.4</v>
      </c>
      <c r="L360" s="9">
        <v>43</v>
      </c>
      <c r="M360" s="9">
        <v>12</v>
      </c>
      <c r="N360" s="9">
        <v>344</v>
      </c>
      <c r="O360" s="9">
        <v>344.04</v>
      </c>
      <c r="P360" s="9">
        <v>104.07</v>
      </c>
      <c r="Q360" s="9">
        <v>255.13</v>
      </c>
      <c r="R360" s="9">
        <v>77.17</v>
      </c>
      <c r="S360" s="9">
        <v>2</v>
      </c>
      <c r="T360" s="9" t="s">
        <v>177</v>
      </c>
      <c r="U360" s="9" t="s">
        <v>177</v>
      </c>
      <c r="V360" s="9" t="s">
        <v>177</v>
      </c>
      <c r="W360" s="9" t="s">
        <v>177</v>
      </c>
      <c r="X360" s="9" t="s">
        <v>177</v>
      </c>
      <c r="Y360" s="9" t="s">
        <v>177</v>
      </c>
      <c r="Z360" s="11" t="s">
        <v>177</v>
      </c>
      <c r="AA360" s="9" t="s">
        <v>177</v>
      </c>
      <c r="AB360" s="9" t="s">
        <v>177</v>
      </c>
      <c r="AC360" s="9" t="s">
        <v>177</v>
      </c>
      <c r="AD360" s="9" t="s">
        <v>177</v>
      </c>
      <c r="AE360" s="9" t="s">
        <v>177</v>
      </c>
      <c r="AF360" s="9" t="s">
        <v>177</v>
      </c>
      <c r="AG360" s="9" t="s">
        <v>177</v>
      </c>
      <c r="AH360" s="9" t="s">
        <v>177</v>
      </c>
      <c r="AI360" s="9" t="s">
        <v>177</v>
      </c>
      <c r="AJ360" s="9" t="s">
        <v>177</v>
      </c>
      <c r="AK360" s="9" t="s">
        <v>177</v>
      </c>
      <c r="AL360" s="9" t="s">
        <v>177</v>
      </c>
      <c r="AM360" s="9" t="s">
        <v>177</v>
      </c>
      <c r="AN360" s="9" t="s">
        <v>177</v>
      </c>
      <c r="AO360" s="9" t="s">
        <v>177</v>
      </c>
      <c r="AP360" s="9" t="s">
        <v>177</v>
      </c>
      <c r="AQ360" s="9" t="s">
        <v>230</v>
      </c>
    </row>
    <row r="362" spans="1:43" x14ac:dyDescent="0.25">
      <c r="A362" s="9" t="s">
        <v>58</v>
      </c>
      <c r="B362" s="9" t="s">
        <v>931</v>
      </c>
      <c r="C362" s="9" t="s">
        <v>1349</v>
      </c>
      <c r="D362" s="9" t="s">
        <v>1876</v>
      </c>
      <c r="E362" s="9">
        <v>4119010800</v>
      </c>
      <c r="F362" s="9">
        <v>1434</v>
      </c>
      <c r="G362" s="9">
        <v>1</v>
      </c>
      <c r="H362" s="9">
        <v>1993.04</v>
      </c>
      <c r="I362" s="9">
        <v>516</v>
      </c>
      <c r="J362" s="9">
        <v>10</v>
      </c>
      <c r="K362" s="9">
        <v>1.18</v>
      </c>
      <c r="L362" s="9">
        <v>15</v>
      </c>
      <c r="M362" s="9">
        <v>9</v>
      </c>
      <c r="N362" s="9">
        <v>120</v>
      </c>
      <c r="O362" s="9">
        <v>120.79</v>
      </c>
      <c r="P362" s="9">
        <v>36.53</v>
      </c>
      <c r="Q362" s="9">
        <v>101.82</v>
      </c>
      <c r="R362" s="9">
        <v>30.8</v>
      </c>
      <c r="S362" s="9">
        <v>60</v>
      </c>
      <c r="T362" s="9">
        <v>3</v>
      </c>
      <c r="U362" s="9">
        <v>0</v>
      </c>
      <c r="V362" s="9">
        <v>47000</v>
      </c>
      <c r="W362" s="9" t="s">
        <v>1877</v>
      </c>
      <c r="X362" s="9">
        <v>13</v>
      </c>
      <c r="Y362" s="9">
        <v>15</v>
      </c>
      <c r="Z362" s="11" t="s">
        <v>869</v>
      </c>
      <c r="AA362" s="9">
        <v>47000</v>
      </c>
      <c r="AB362" s="9">
        <v>45000</v>
      </c>
      <c r="AC362" s="9">
        <v>4</v>
      </c>
      <c r="AD362" s="9">
        <v>2</v>
      </c>
      <c r="AE362" s="9" t="s">
        <v>112</v>
      </c>
      <c r="AF362" s="9" t="s">
        <v>417</v>
      </c>
      <c r="AG362" s="9" t="s">
        <v>69</v>
      </c>
      <c r="AH362" s="9" t="s">
        <v>177</v>
      </c>
      <c r="AI362" s="9" t="s">
        <v>177</v>
      </c>
      <c r="AJ362" s="9" t="s">
        <v>177</v>
      </c>
      <c r="AK362" s="9" t="s">
        <v>177</v>
      </c>
      <c r="AL362" s="9" t="s">
        <v>177</v>
      </c>
      <c r="AM362" s="9" t="s">
        <v>1878</v>
      </c>
      <c r="AN362" s="9" t="s">
        <v>1879</v>
      </c>
      <c r="AO362" s="9" t="s">
        <v>1880</v>
      </c>
      <c r="AP362" s="9" t="s">
        <v>1881</v>
      </c>
      <c r="AQ362" s="9" t="s">
        <v>182</v>
      </c>
    </row>
    <row r="363" spans="1:43" x14ac:dyDescent="0.25">
      <c r="A363" s="9" t="s">
        <v>58</v>
      </c>
      <c r="B363" s="9" t="s">
        <v>931</v>
      </c>
      <c r="C363" s="9" t="s">
        <v>1349</v>
      </c>
      <c r="D363" s="9" t="s">
        <v>1876</v>
      </c>
      <c r="E363" s="9">
        <v>4119010800</v>
      </c>
      <c r="F363" s="9">
        <v>1434</v>
      </c>
      <c r="G363" s="9">
        <v>2</v>
      </c>
      <c r="H363" s="9">
        <v>1993.04</v>
      </c>
      <c r="I363" s="9">
        <v>516</v>
      </c>
      <c r="J363" s="9">
        <v>10</v>
      </c>
      <c r="K363" s="9">
        <v>1.18</v>
      </c>
      <c r="L363" s="9">
        <v>15</v>
      </c>
      <c r="M363" s="9">
        <v>9</v>
      </c>
      <c r="N363" s="9">
        <v>156</v>
      </c>
      <c r="O363" s="9">
        <v>156.21</v>
      </c>
      <c r="P363" s="9">
        <v>47.25</v>
      </c>
      <c r="Q363" s="9">
        <v>134.07</v>
      </c>
      <c r="R363" s="9">
        <v>40.549999999999997</v>
      </c>
      <c r="S363" s="9">
        <v>456</v>
      </c>
      <c r="T363" s="9">
        <v>12</v>
      </c>
      <c r="U363" s="9">
        <v>9</v>
      </c>
      <c r="V363" s="9">
        <v>53000</v>
      </c>
      <c r="W363" s="9" t="s">
        <v>1882</v>
      </c>
      <c r="X363" s="9">
        <v>4</v>
      </c>
      <c r="Y363" s="9">
        <v>15</v>
      </c>
      <c r="Z363" s="11" t="s">
        <v>831</v>
      </c>
      <c r="AA363" s="9">
        <v>60000</v>
      </c>
      <c r="AB363" s="9">
        <v>47000</v>
      </c>
      <c r="AC363" s="9">
        <v>4</v>
      </c>
      <c r="AD363" s="9">
        <v>2</v>
      </c>
      <c r="AE363" s="9" t="s">
        <v>112</v>
      </c>
      <c r="AF363" s="9" t="s">
        <v>417</v>
      </c>
      <c r="AG363" s="9" t="s">
        <v>67</v>
      </c>
      <c r="AH363" s="9">
        <v>43000</v>
      </c>
      <c r="AI363" s="9">
        <v>39000</v>
      </c>
      <c r="AJ363" s="9" t="s">
        <v>1883</v>
      </c>
      <c r="AK363" s="9" t="s">
        <v>943</v>
      </c>
      <c r="AL363" s="9" t="s">
        <v>67</v>
      </c>
      <c r="AM363" s="9" t="s">
        <v>1556</v>
      </c>
      <c r="AN363" s="9" t="s">
        <v>1557</v>
      </c>
      <c r="AO363" s="9" t="s">
        <v>1558</v>
      </c>
      <c r="AP363" s="9" t="s">
        <v>1559</v>
      </c>
      <c r="AQ363" s="9" t="s">
        <v>74</v>
      </c>
    </row>
    <row r="365" spans="1:43" x14ac:dyDescent="0.25">
      <c r="A365" s="9" t="s">
        <v>58</v>
      </c>
      <c r="B365" s="9" t="s">
        <v>931</v>
      </c>
      <c r="C365" s="9" t="s">
        <v>1349</v>
      </c>
      <c r="D365" s="9" t="s">
        <v>1884</v>
      </c>
      <c r="E365" s="9">
        <v>4119010800</v>
      </c>
      <c r="F365" s="9">
        <v>1436</v>
      </c>
      <c r="G365" s="9">
        <v>1</v>
      </c>
      <c r="H365" s="9">
        <v>1995.04</v>
      </c>
      <c r="I365" s="9">
        <v>863</v>
      </c>
      <c r="J365" s="9">
        <v>7</v>
      </c>
      <c r="K365" s="9">
        <v>0.38</v>
      </c>
      <c r="L365" s="9">
        <v>29</v>
      </c>
      <c r="M365" s="9">
        <v>36</v>
      </c>
      <c r="N365" s="9">
        <v>54</v>
      </c>
      <c r="O365" s="9">
        <v>54.81</v>
      </c>
      <c r="P365" s="9">
        <v>16.579999999999998</v>
      </c>
      <c r="Q365" s="9">
        <v>37.67</v>
      </c>
      <c r="R365" s="9">
        <v>11.39</v>
      </c>
      <c r="S365" s="9">
        <v>447</v>
      </c>
      <c r="T365" s="9">
        <v>17</v>
      </c>
      <c r="U365" s="9">
        <v>26</v>
      </c>
      <c r="V365" s="9">
        <v>18500</v>
      </c>
      <c r="W365" s="9" t="s">
        <v>1885</v>
      </c>
      <c r="X365" s="9">
        <v>6</v>
      </c>
      <c r="Y365" s="9">
        <v>15</v>
      </c>
      <c r="Z365" s="11" t="s">
        <v>889</v>
      </c>
      <c r="AA365" s="9">
        <v>22000</v>
      </c>
      <c r="AB365" s="9">
        <v>17000</v>
      </c>
      <c r="AC365" s="9">
        <v>2</v>
      </c>
      <c r="AD365" s="9">
        <v>1</v>
      </c>
      <c r="AE365" s="9" t="s">
        <v>65</v>
      </c>
      <c r="AF365" s="9" t="s">
        <v>66</v>
      </c>
      <c r="AG365" s="9" t="s">
        <v>69</v>
      </c>
      <c r="AH365" s="9">
        <v>17000</v>
      </c>
      <c r="AI365" s="9">
        <v>13000</v>
      </c>
      <c r="AJ365" s="9" t="s">
        <v>1886</v>
      </c>
      <c r="AK365" s="9" t="s">
        <v>962</v>
      </c>
      <c r="AL365" s="9" t="s">
        <v>69</v>
      </c>
      <c r="AM365" s="9" t="s">
        <v>1887</v>
      </c>
      <c r="AN365" s="9" t="s">
        <v>1888</v>
      </c>
      <c r="AO365" s="9" t="s">
        <v>1889</v>
      </c>
      <c r="AP365" s="9" t="s">
        <v>1890</v>
      </c>
      <c r="AQ365" s="9" t="s">
        <v>74</v>
      </c>
    </row>
    <row r="366" spans="1:43" x14ac:dyDescent="0.25">
      <c r="A366" s="9" t="s">
        <v>58</v>
      </c>
      <c r="B366" s="9" t="s">
        <v>931</v>
      </c>
      <c r="C366" s="9" t="s">
        <v>1349</v>
      </c>
      <c r="D366" s="9" t="s">
        <v>1884</v>
      </c>
      <c r="E366" s="9">
        <v>4119010800</v>
      </c>
      <c r="F366" s="9">
        <v>1436</v>
      </c>
      <c r="G366" s="9">
        <v>2</v>
      </c>
      <c r="H366" s="9">
        <v>1995.04</v>
      </c>
      <c r="I366" s="9">
        <v>863</v>
      </c>
      <c r="J366" s="9">
        <v>7</v>
      </c>
      <c r="K366" s="9">
        <v>0.38</v>
      </c>
      <c r="L366" s="9">
        <v>29</v>
      </c>
      <c r="M366" s="9">
        <v>36</v>
      </c>
      <c r="N366" s="9">
        <v>57</v>
      </c>
      <c r="O366" s="9">
        <v>57.9</v>
      </c>
      <c r="P366" s="9">
        <v>17.510000000000002</v>
      </c>
      <c r="Q366" s="9">
        <v>39.869999999999997</v>
      </c>
      <c r="R366" s="9">
        <v>12.06</v>
      </c>
      <c r="S366" s="9">
        <v>119</v>
      </c>
      <c r="T366" s="9">
        <v>4</v>
      </c>
      <c r="U366" s="9">
        <v>10</v>
      </c>
      <c r="V366" s="9">
        <v>20000</v>
      </c>
      <c r="W366" s="9" t="s">
        <v>1891</v>
      </c>
      <c r="X366" s="9">
        <v>6</v>
      </c>
      <c r="Y366" s="9">
        <v>20</v>
      </c>
      <c r="Z366" s="11" t="s">
        <v>847</v>
      </c>
      <c r="AA366" s="9">
        <v>21000</v>
      </c>
      <c r="AB366" s="9">
        <v>19500</v>
      </c>
      <c r="AC366" s="9">
        <v>2</v>
      </c>
      <c r="AD366" s="9">
        <v>1</v>
      </c>
      <c r="AE366" s="9" t="s">
        <v>65</v>
      </c>
      <c r="AF366" s="9" t="s">
        <v>605</v>
      </c>
      <c r="AG366" s="9" t="s">
        <v>69</v>
      </c>
      <c r="AH366" s="9">
        <v>14500</v>
      </c>
      <c r="AI366" s="9">
        <v>14500</v>
      </c>
      <c r="AJ366" s="9" t="s">
        <v>1892</v>
      </c>
      <c r="AK366" s="9" t="s">
        <v>833</v>
      </c>
      <c r="AL366" s="9" t="s">
        <v>69</v>
      </c>
      <c r="AM366" s="9" t="s">
        <v>1893</v>
      </c>
      <c r="AN366" s="9" t="s">
        <v>1894</v>
      </c>
      <c r="AO366" s="9" t="s">
        <v>1895</v>
      </c>
      <c r="AP366" s="9" t="s">
        <v>1896</v>
      </c>
      <c r="AQ366" s="9" t="s">
        <v>74</v>
      </c>
    </row>
    <row r="367" spans="1:43" x14ac:dyDescent="0.25">
      <c r="A367" s="9" t="s">
        <v>58</v>
      </c>
      <c r="B367" s="9" t="s">
        <v>931</v>
      </c>
      <c r="C367" s="9" t="s">
        <v>1349</v>
      </c>
      <c r="D367" s="9" t="s">
        <v>1884</v>
      </c>
      <c r="E367" s="9">
        <v>4119010800</v>
      </c>
      <c r="F367" s="9">
        <v>1436</v>
      </c>
      <c r="G367" s="9">
        <v>3</v>
      </c>
      <c r="H367" s="9">
        <v>1995.04</v>
      </c>
      <c r="I367" s="9">
        <v>863</v>
      </c>
      <c r="J367" s="9">
        <v>7</v>
      </c>
      <c r="K367" s="9">
        <v>0.38</v>
      </c>
      <c r="L367" s="9">
        <v>29</v>
      </c>
      <c r="M367" s="9">
        <v>36</v>
      </c>
      <c r="N367" s="9">
        <v>83</v>
      </c>
      <c r="O367" s="9">
        <v>83.98</v>
      </c>
      <c r="P367" s="9">
        <v>25.4</v>
      </c>
      <c r="Q367" s="9">
        <v>58.71</v>
      </c>
      <c r="R367" s="9">
        <v>17.75</v>
      </c>
      <c r="S367" s="9">
        <v>297</v>
      </c>
      <c r="T367" s="9">
        <v>8</v>
      </c>
      <c r="U367" s="9">
        <v>0</v>
      </c>
      <c r="V367" s="9">
        <v>30000</v>
      </c>
      <c r="W367" s="9" t="s">
        <v>1897</v>
      </c>
      <c r="X367" s="9">
        <v>4</v>
      </c>
      <c r="Y367" s="9">
        <v>25</v>
      </c>
      <c r="Z367" s="11" t="s">
        <v>875</v>
      </c>
      <c r="AA367" s="9">
        <v>33500</v>
      </c>
      <c r="AB367" s="9">
        <v>27000</v>
      </c>
      <c r="AC367" s="9">
        <v>2</v>
      </c>
      <c r="AD367" s="9">
        <v>1</v>
      </c>
      <c r="AE367" s="9" t="s">
        <v>65</v>
      </c>
      <c r="AF367" s="9" t="s">
        <v>66</v>
      </c>
      <c r="AG367" s="9" t="s">
        <v>69</v>
      </c>
      <c r="AH367" s="9" t="s">
        <v>177</v>
      </c>
      <c r="AI367" s="9" t="s">
        <v>177</v>
      </c>
      <c r="AJ367" s="9" t="s">
        <v>177</v>
      </c>
      <c r="AK367" s="9" t="s">
        <v>177</v>
      </c>
      <c r="AL367" s="9" t="s">
        <v>177</v>
      </c>
      <c r="AM367" s="9" t="s">
        <v>1898</v>
      </c>
      <c r="AN367" s="9" t="s">
        <v>1899</v>
      </c>
      <c r="AO367" s="9" t="s">
        <v>1900</v>
      </c>
      <c r="AP367" s="9" t="s">
        <v>1901</v>
      </c>
      <c r="AQ367" s="9" t="s">
        <v>182</v>
      </c>
    </row>
    <row r="369" spans="1:43" x14ac:dyDescent="0.25">
      <c r="A369" s="9" t="s">
        <v>58</v>
      </c>
      <c r="B369" s="9" t="s">
        <v>931</v>
      </c>
      <c r="C369" s="9" t="s">
        <v>1349</v>
      </c>
      <c r="D369" s="9" t="s">
        <v>1902</v>
      </c>
      <c r="E369" s="9">
        <v>4119010800</v>
      </c>
      <c r="F369" s="9">
        <v>1435</v>
      </c>
      <c r="G369" s="9">
        <v>1</v>
      </c>
      <c r="H369" s="9">
        <v>1993.12</v>
      </c>
      <c r="I369" s="9">
        <v>640</v>
      </c>
      <c r="J369" s="9">
        <v>11</v>
      </c>
      <c r="K369" s="9">
        <v>1.19</v>
      </c>
      <c r="L369" s="9">
        <v>18</v>
      </c>
      <c r="M369" s="9">
        <v>17</v>
      </c>
      <c r="N369" s="9">
        <v>119</v>
      </c>
      <c r="O369" s="9">
        <v>119.2</v>
      </c>
      <c r="P369" s="9">
        <v>36.049999999999997</v>
      </c>
      <c r="Q369" s="9">
        <v>101.88</v>
      </c>
      <c r="R369" s="9">
        <v>30.81</v>
      </c>
      <c r="S369" s="9">
        <v>120</v>
      </c>
      <c r="T369" s="9">
        <v>1</v>
      </c>
      <c r="U369" s="9">
        <v>5</v>
      </c>
      <c r="V369" s="9">
        <v>55000</v>
      </c>
      <c r="W369" s="9" t="s">
        <v>1903</v>
      </c>
      <c r="X369" s="9">
        <v>5</v>
      </c>
      <c r="Y369" s="9">
        <v>15</v>
      </c>
      <c r="Z369" s="11" t="s">
        <v>845</v>
      </c>
      <c r="AA369" s="9">
        <v>55000</v>
      </c>
      <c r="AB369" s="9">
        <v>55000</v>
      </c>
      <c r="AC369" s="9">
        <v>4</v>
      </c>
      <c r="AD369" s="9">
        <v>2</v>
      </c>
      <c r="AE369" s="9" t="s">
        <v>112</v>
      </c>
      <c r="AF369" s="9" t="s">
        <v>66</v>
      </c>
      <c r="AG369" s="9" t="s">
        <v>67</v>
      </c>
      <c r="AH369" s="9">
        <v>36000</v>
      </c>
      <c r="AI369" s="9">
        <v>26000</v>
      </c>
      <c r="AJ369" s="9" t="s">
        <v>1904</v>
      </c>
      <c r="AK369" s="9" t="s">
        <v>831</v>
      </c>
      <c r="AL369" s="9" t="s">
        <v>67</v>
      </c>
      <c r="AM369" s="9" t="s">
        <v>1029</v>
      </c>
      <c r="AN369" s="9" t="s">
        <v>1815</v>
      </c>
      <c r="AO369" s="9" t="s">
        <v>1816</v>
      </c>
      <c r="AP369" s="9" t="s">
        <v>1817</v>
      </c>
      <c r="AQ369" s="9" t="s">
        <v>74</v>
      </c>
    </row>
    <row r="370" spans="1:43" x14ac:dyDescent="0.25">
      <c r="A370" s="9" t="s">
        <v>58</v>
      </c>
      <c r="B370" s="9" t="s">
        <v>931</v>
      </c>
      <c r="C370" s="9" t="s">
        <v>1349</v>
      </c>
      <c r="D370" s="9" t="s">
        <v>1902</v>
      </c>
      <c r="E370" s="9">
        <v>4119010800</v>
      </c>
      <c r="F370" s="9">
        <v>1435</v>
      </c>
      <c r="G370" s="9">
        <v>2</v>
      </c>
      <c r="H370" s="9">
        <v>1993.12</v>
      </c>
      <c r="I370" s="9">
        <v>640</v>
      </c>
      <c r="J370" s="9">
        <v>11</v>
      </c>
      <c r="K370" s="9">
        <v>1.19</v>
      </c>
      <c r="L370" s="9">
        <v>18</v>
      </c>
      <c r="M370" s="9">
        <v>17</v>
      </c>
      <c r="N370" s="9">
        <v>156</v>
      </c>
      <c r="O370" s="9">
        <v>156.51</v>
      </c>
      <c r="P370" s="9">
        <v>47.34</v>
      </c>
      <c r="Q370" s="9">
        <v>134.79</v>
      </c>
      <c r="R370" s="9">
        <v>40.770000000000003</v>
      </c>
      <c r="S370" s="9">
        <v>420</v>
      </c>
      <c r="T370" s="9">
        <v>12</v>
      </c>
      <c r="U370" s="9">
        <v>12</v>
      </c>
      <c r="V370" s="9">
        <v>55000</v>
      </c>
      <c r="W370" s="9" t="s">
        <v>1905</v>
      </c>
      <c r="X370" s="9">
        <v>7</v>
      </c>
      <c r="Y370" s="9">
        <v>21</v>
      </c>
      <c r="Z370" s="11" t="s">
        <v>1906</v>
      </c>
      <c r="AA370" s="9">
        <v>60000</v>
      </c>
      <c r="AB370" s="9">
        <v>48000</v>
      </c>
      <c r="AC370" s="9">
        <v>4</v>
      </c>
      <c r="AD370" s="9">
        <v>2</v>
      </c>
      <c r="AE370" s="9" t="s">
        <v>112</v>
      </c>
      <c r="AF370" s="9" t="s">
        <v>66</v>
      </c>
      <c r="AG370" s="9" t="s">
        <v>67</v>
      </c>
      <c r="AH370" s="9">
        <v>42000</v>
      </c>
      <c r="AI370" s="9">
        <v>40000</v>
      </c>
      <c r="AJ370" s="9" t="s">
        <v>1907</v>
      </c>
      <c r="AK370" s="9" t="s">
        <v>1908</v>
      </c>
      <c r="AL370" s="9" t="s">
        <v>67</v>
      </c>
      <c r="AM370" s="9" t="s">
        <v>1909</v>
      </c>
      <c r="AN370" s="9" t="s">
        <v>1910</v>
      </c>
      <c r="AO370" s="9" t="s">
        <v>1911</v>
      </c>
      <c r="AP370" s="9" t="s">
        <v>1912</v>
      </c>
      <c r="AQ370" s="9" t="s">
        <v>74</v>
      </c>
    </row>
    <row r="371" spans="1:43" x14ac:dyDescent="0.25">
      <c r="A371" s="9" t="s">
        <v>58</v>
      </c>
      <c r="B371" s="9" t="s">
        <v>931</v>
      </c>
      <c r="C371" s="9" t="s">
        <v>1349</v>
      </c>
      <c r="D371" s="9" t="s">
        <v>1902</v>
      </c>
      <c r="E371" s="9">
        <v>4119010800</v>
      </c>
      <c r="F371" s="9">
        <v>1435</v>
      </c>
      <c r="G371" s="9">
        <v>3</v>
      </c>
      <c r="H371" s="9">
        <v>1993.12</v>
      </c>
      <c r="I371" s="9">
        <v>640</v>
      </c>
      <c r="J371" s="9">
        <v>11</v>
      </c>
      <c r="K371" s="9">
        <v>1.19</v>
      </c>
      <c r="L371" s="9">
        <v>18</v>
      </c>
      <c r="M371" s="9">
        <v>17</v>
      </c>
      <c r="N371" s="9">
        <v>183</v>
      </c>
      <c r="O371" s="9">
        <v>183.49</v>
      </c>
      <c r="P371" s="9">
        <v>55.5</v>
      </c>
      <c r="Q371" s="9">
        <v>153.58000000000001</v>
      </c>
      <c r="R371" s="9">
        <v>46.45</v>
      </c>
      <c r="S371" s="9">
        <v>100</v>
      </c>
      <c r="T371" s="9">
        <v>5</v>
      </c>
      <c r="U371" s="9">
        <v>0</v>
      </c>
      <c r="V371" s="9">
        <v>55000</v>
      </c>
      <c r="W371" s="9" t="s">
        <v>1913</v>
      </c>
      <c r="X371" s="9">
        <v>24</v>
      </c>
      <c r="Y371" s="9">
        <v>25</v>
      </c>
      <c r="Z371" s="11" t="s">
        <v>860</v>
      </c>
      <c r="AA371" s="9">
        <v>65000</v>
      </c>
      <c r="AB371" s="9">
        <v>53000</v>
      </c>
      <c r="AC371" s="9">
        <v>4</v>
      </c>
      <c r="AD371" s="9">
        <v>2</v>
      </c>
      <c r="AE371" s="9" t="s">
        <v>112</v>
      </c>
      <c r="AF371" s="9" t="s">
        <v>120</v>
      </c>
      <c r="AG371" s="9" t="s">
        <v>67</v>
      </c>
      <c r="AH371" s="9" t="s">
        <v>177</v>
      </c>
      <c r="AI371" s="9" t="s">
        <v>177</v>
      </c>
      <c r="AJ371" s="9" t="s">
        <v>177</v>
      </c>
      <c r="AK371" s="9" t="s">
        <v>177</v>
      </c>
      <c r="AL371" s="9" t="s">
        <v>177</v>
      </c>
      <c r="AM371" s="9" t="s">
        <v>1029</v>
      </c>
      <c r="AN371" s="9" t="s">
        <v>1815</v>
      </c>
      <c r="AO371" s="9" t="s">
        <v>1816</v>
      </c>
      <c r="AP371" s="9" t="s">
        <v>1817</v>
      </c>
      <c r="AQ371" s="9" t="s">
        <v>182</v>
      </c>
    </row>
    <row r="373" spans="1:43" x14ac:dyDescent="0.25">
      <c r="A373" s="9" t="s">
        <v>58</v>
      </c>
      <c r="B373" s="9" t="s">
        <v>931</v>
      </c>
      <c r="C373" s="9" t="s">
        <v>1349</v>
      </c>
      <c r="D373" s="9" t="s">
        <v>1914</v>
      </c>
      <c r="E373" s="9">
        <v>4119010800</v>
      </c>
      <c r="F373" s="9">
        <v>23576</v>
      </c>
      <c r="G373" s="9">
        <v>1</v>
      </c>
      <c r="H373" s="9">
        <v>2009.07</v>
      </c>
      <c r="I373" s="9">
        <v>3090</v>
      </c>
      <c r="J373" s="9">
        <v>29</v>
      </c>
      <c r="K373" s="9">
        <v>1.22</v>
      </c>
      <c r="L373" s="9">
        <v>41</v>
      </c>
      <c r="M373" s="9">
        <v>32</v>
      </c>
      <c r="N373" s="9">
        <v>80</v>
      </c>
      <c r="O373" s="9">
        <v>80.84</v>
      </c>
      <c r="P373" s="9">
        <v>24.45</v>
      </c>
      <c r="Q373" s="9">
        <v>59.97</v>
      </c>
      <c r="R373" s="9">
        <v>18.14</v>
      </c>
      <c r="S373" s="9">
        <v>820</v>
      </c>
      <c r="T373" s="9">
        <v>14</v>
      </c>
      <c r="U373" s="9">
        <v>8</v>
      </c>
      <c r="V373" s="9">
        <v>44000</v>
      </c>
      <c r="W373" s="9" t="s">
        <v>1915</v>
      </c>
      <c r="X373" s="9">
        <v>10</v>
      </c>
      <c r="Y373" s="9">
        <v>23</v>
      </c>
      <c r="Z373" s="11" t="s">
        <v>861</v>
      </c>
      <c r="AA373" s="9">
        <v>45000</v>
      </c>
      <c r="AB373" s="9">
        <v>39000</v>
      </c>
      <c r="AC373" s="9">
        <v>3</v>
      </c>
      <c r="AD373" s="9">
        <v>2</v>
      </c>
      <c r="AE373" s="9" t="s">
        <v>112</v>
      </c>
      <c r="AF373" s="9" t="s">
        <v>120</v>
      </c>
      <c r="AG373" s="9" t="s">
        <v>69</v>
      </c>
      <c r="AH373" s="9">
        <v>34000</v>
      </c>
      <c r="AI373" s="9">
        <v>30000</v>
      </c>
      <c r="AJ373" s="9" t="s">
        <v>1583</v>
      </c>
      <c r="AK373" s="9" t="s">
        <v>1916</v>
      </c>
      <c r="AM373" s="9" t="s">
        <v>1917</v>
      </c>
      <c r="AN373" s="9" t="s">
        <v>1918</v>
      </c>
      <c r="AO373" s="9" t="s">
        <v>1919</v>
      </c>
      <c r="AP373" s="9" t="s">
        <v>1920</v>
      </c>
      <c r="AQ373" s="9" t="s">
        <v>74</v>
      </c>
    </row>
    <row r="374" spans="1:43" x14ac:dyDescent="0.25">
      <c r="A374" s="9" t="s">
        <v>58</v>
      </c>
      <c r="B374" s="9" t="s">
        <v>931</v>
      </c>
      <c r="C374" s="9" t="s">
        <v>1349</v>
      </c>
      <c r="D374" s="9" t="s">
        <v>1914</v>
      </c>
      <c r="E374" s="9">
        <v>4119010800</v>
      </c>
      <c r="F374" s="9">
        <v>23576</v>
      </c>
      <c r="G374" s="9">
        <v>2</v>
      </c>
      <c r="H374" s="9">
        <v>2009.07</v>
      </c>
      <c r="I374" s="9">
        <v>3090</v>
      </c>
      <c r="J374" s="9">
        <v>29</v>
      </c>
      <c r="K374" s="9">
        <v>1.22</v>
      </c>
      <c r="L374" s="9">
        <v>41</v>
      </c>
      <c r="M374" s="9">
        <v>32</v>
      </c>
      <c r="N374" s="9" t="s">
        <v>1921</v>
      </c>
      <c r="O374" s="9">
        <v>111.2</v>
      </c>
      <c r="P374" s="9">
        <v>33.630000000000003</v>
      </c>
      <c r="Q374" s="9">
        <v>84.98</v>
      </c>
      <c r="R374" s="9">
        <v>25.7</v>
      </c>
      <c r="S374" s="9">
        <v>1054</v>
      </c>
      <c r="T374" s="9">
        <v>10</v>
      </c>
      <c r="U374" s="9">
        <v>7</v>
      </c>
      <c r="V374" s="9">
        <v>49000</v>
      </c>
      <c r="W374" s="9" t="s">
        <v>1922</v>
      </c>
      <c r="X374" s="9">
        <v>4</v>
      </c>
      <c r="Y374" s="9">
        <v>22</v>
      </c>
      <c r="Z374" s="11" t="s">
        <v>888</v>
      </c>
      <c r="AA374" s="9">
        <v>56000</v>
      </c>
      <c r="AB374" s="9">
        <v>49000</v>
      </c>
      <c r="AC374" s="9">
        <v>3</v>
      </c>
      <c r="AD374" s="9">
        <v>2</v>
      </c>
      <c r="AE374" s="9" t="s">
        <v>112</v>
      </c>
      <c r="AF374" s="9" t="s">
        <v>120</v>
      </c>
      <c r="AG374" s="9" t="s">
        <v>69</v>
      </c>
      <c r="AH374" s="9">
        <v>42000</v>
      </c>
      <c r="AI374" s="9">
        <v>38000</v>
      </c>
      <c r="AJ374" s="9" t="s">
        <v>329</v>
      </c>
      <c r="AK374" s="9" t="s">
        <v>854</v>
      </c>
      <c r="AL374" s="9" t="s">
        <v>69</v>
      </c>
      <c r="AM374" s="9" t="s">
        <v>1917</v>
      </c>
      <c r="AN374" s="9" t="s">
        <v>1918</v>
      </c>
      <c r="AO374" s="9" t="s">
        <v>1919</v>
      </c>
      <c r="AP374" s="9" t="s">
        <v>1920</v>
      </c>
      <c r="AQ374" s="9" t="s">
        <v>74</v>
      </c>
    </row>
    <row r="375" spans="1:43" x14ac:dyDescent="0.25">
      <c r="A375" s="9" t="s">
        <v>58</v>
      </c>
      <c r="B375" s="9" t="s">
        <v>931</v>
      </c>
      <c r="C375" s="9" t="s">
        <v>1349</v>
      </c>
      <c r="D375" s="9" t="s">
        <v>1914</v>
      </c>
      <c r="E375" s="9">
        <v>4119010800</v>
      </c>
      <c r="F375" s="9">
        <v>23576</v>
      </c>
      <c r="G375" s="9">
        <v>3</v>
      </c>
      <c r="H375" s="9">
        <v>2009.07</v>
      </c>
      <c r="I375" s="9">
        <v>3090</v>
      </c>
      <c r="J375" s="9">
        <v>29</v>
      </c>
      <c r="K375" s="9">
        <v>1.22</v>
      </c>
      <c r="L375" s="9">
        <v>41</v>
      </c>
      <c r="M375" s="9">
        <v>32</v>
      </c>
      <c r="N375" s="9" t="s">
        <v>1923</v>
      </c>
      <c r="O375" s="9">
        <v>111.46</v>
      </c>
      <c r="P375" s="9">
        <v>33.71</v>
      </c>
      <c r="Q375" s="9">
        <v>84.98</v>
      </c>
      <c r="R375" s="9">
        <v>25.7</v>
      </c>
      <c r="S375" s="9">
        <v>549</v>
      </c>
      <c r="T375" s="9">
        <v>6</v>
      </c>
      <c r="U375" s="9">
        <v>5</v>
      </c>
      <c r="V375" s="9">
        <v>54000</v>
      </c>
      <c r="W375" s="9" t="s">
        <v>1924</v>
      </c>
      <c r="X375" s="9">
        <v>8</v>
      </c>
      <c r="Y375" s="9">
        <v>24</v>
      </c>
      <c r="Z375" s="11" t="s">
        <v>1925</v>
      </c>
      <c r="AA375" s="9">
        <v>54000</v>
      </c>
      <c r="AB375" s="9">
        <v>48000</v>
      </c>
      <c r="AC375" s="9">
        <v>3</v>
      </c>
      <c r="AD375" s="9">
        <v>2</v>
      </c>
      <c r="AE375" s="9" t="s">
        <v>112</v>
      </c>
      <c r="AF375" s="9" t="s">
        <v>120</v>
      </c>
      <c r="AG375" s="9" t="s">
        <v>67</v>
      </c>
      <c r="AH375" s="9">
        <v>41000</v>
      </c>
      <c r="AI375" s="9">
        <v>32500</v>
      </c>
      <c r="AJ375" s="9" t="s">
        <v>1926</v>
      </c>
      <c r="AK375" s="9" t="s">
        <v>1333</v>
      </c>
      <c r="AL375" s="9" t="s">
        <v>67</v>
      </c>
      <c r="AM375" s="9" t="s">
        <v>1917</v>
      </c>
      <c r="AN375" s="9" t="s">
        <v>1918</v>
      </c>
      <c r="AO375" s="9" t="s">
        <v>1919</v>
      </c>
      <c r="AP375" s="9" t="s">
        <v>1920</v>
      </c>
      <c r="AQ375" s="9" t="s">
        <v>74</v>
      </c>
    </row>
    <row r="376" spans="1:43" x14ac:dyDescent="0.25">
      <c r="A376" s="9" t="s">
        <v>58</v>
      </c>
      <c r="B376" s="9" t="s">
        <v>931</v>
      </c>
      <c r="C376" s="9" t="s">
        <v>1349</v>
      </c>
      <c r="D376" s="9" t="s">
        <v>1914</v>
      </c>
      <c r="E376" s="9">
        <v>4119010800</v>
      </c>
      <c r="F376" s="9">
        <v>23576</v>
      </c>
      <c r="G376" s="9">
        <v>4</v>
      </c>
      <c r="H376" s="9">
        <v>2009.07</v>
      </c>
      <c r="I376" s="9">
        <v>3090</v>
      </c>
      <c r="J376" s="9">
        <v>29</v>
      </c>
      <c r="K376" s="9">
        <v>1.22</v>
      </c>
      <c r="L376" s="9">
        <v>41</v>
      </c>
      <c r="M376" s="9">
        <v>32</v>
      </c>
      <c r="N376" s="9">
        <v>114</v>
      </c>
      <c r="O376" s="9">
        <v>114.62</v>
      </c>
      <c r="P376" s="9">
        <v>34.67</v>
      </c>
      <c r="Q376" s="9">
        <v>84.99</v>
      </c>
      <c r="R376" s="9">
        <v>25.7</v>
      </c>
      <c r="S376" s="9">
        <v>277</v>
      </c>
      <c r="T376" s="9">
        <v>3</v>
      </c>
      <c r="U376" s="9">
        <v>9</v>
      </c>
      <c r="V376" s="9">
        <v>49000</v>
      </c>
      <c r="W376" s="9" t="s">
        <v>1927</v>
      </c>
      <c r="X376" s="9">
        <v>7</v>
      </c>
      <c r="Y376" s="9">
        <v>20</v>
      </c>
      <c r="Z376" s="11" t="s">
        <v>846</v>
      </c>
      <c r="AA376" s="9">
        <v>50500</v>
      </c>
      <c r="AB376" s="9">
        <v>45000</v>
      </c>
      <c r="AC376" s="9">
        <v>3</v>
      </c>
      <c r="AD376" s="9">
        <v>2</v>
      </c>
      <c r="AE376" s="9" t="s">
        <v>112</v>
      </c>
      <c r="AF376" s="9" t="s">
        <v>120</v>
      </c>
      <c r="AG376" s="9" t="s">
        <v>167</v>
      </c>
      <c r="AH376" s="9">
        <v>39000</v>
      </c>
      <c r="AI376" s="9">
        <v>34000</v>
      </c>
      <c r="AJ376" s="9" t="s">
        <v>1928</v>
      </c>
      <c r="AK376" s="9" t="s">
        <v>853</v>
      </c>
      <c r="AL376" s="9" t="s">
        <v>78</v>
      </c>
      <c r="AM376" s="9" t="s">
        <v>1917</v>
      </c>
      <c r="AN376" s="9" t="s">
        <v>1918</v>
      </c>
      <c r="AO376" s="9" t="s">
        <v>1919</v>
      </c>
      <c r="AP376" s="9" t="s">
        <v>1920</v>
      </c>
      <c r="AQ376" s="9" t="s">
        <v>74</v>
      </c>
    </row>
    <row r="377" spans="1:43" x14ac:dyDescent="0.25">
      <c r="A377" s="9" t="s">
        <v>58</v>
      </c>
      <c r="B377" s="9" t="s">
        <v>931</v>
      </c>
      <c r="C377" s="9" t="s">
        <v>1349</v>
      </c>
      <c r="D377" s="9" t="s">
        <v>1914</v>
      </c>
      <c r="E377" s="9">
        <v>4119010800</v>
      </c>
      <c r="F377" s="9">
        <v>23576</v>
      </c>
      <c r="G377" s="9">
        <v>5</v>
      </c>
      <c r="H377" s="9">
        <v>2009.07</v>
      </c>
      <c r="I377" s="9">
        <v>3090</v>
      </c>
      <c r="J377" s="9">
        <v>29</v>
      </c>
      <c r="K377" s="9">
        <v>1.22</v>
      </c>
      <c r="L377" s="9">
        <v>41</v>
      </c>
      <c r="M377" s="9">
        <v>32</v>
      </c>
      <c r="N377" s="9">
        <v>130</v>
      </c>
      <c r="O377" s="9">
        <v>130.53</v>
      </c>
      <c r="P377" s="9">
        <v>39.479999999999997</v>
      </c>
      <c r="Q377" s="9">
        <v>102.56</v>
      </c>
      <c r="R377" s="9">
        <v>31.02</v>
      </c>
      <c r="S377" s="9">
        <v>220</v>
      </c>
      <c r="T377" s="9">
        <v>1</v>
      </c>
      <c r="U377" s="9">
        <v>3</v>
      </c>
      <c r="V377" s="9" t="s">
        <v>177</v>
      </c>
      <c r="W377" s="9" t="s">
        <v>177</v>
      </c>
      <c r="X377" s="9" t="s">
        <v>177</v>
      </c>
      <c r="Y377" s="9" t="s">
        <v>177</v>
      </c>
      <c r="Z377" s="11" t="s">
        <v>177</v>
      </c>
      <c r="AA377" s="9" t="s">
        <v>177</v>
      </c>
      <c r="AB377" s="9" t="s">
        <v>177</v>
      </c>
      <c r="AC377" s="9" t="s">
        <v>177</v>
      </c>
      <c r="AD377" s="9" t="s">
        <v>177</v>
      </c>
      <c r="AE377" s="9" t="s">
        <v>177</v>
      </c>
      <c r="AF377" s="9" t="s">
        <v>177</v>
      </c>
      <c r="AG377" s="9" t="s">
        <v>177</v>
      </c>
      <c r="AH377" s="9">
        <v>48000</v>
      </c>
      <c r="AI377" s="9">
        <v>48000</v>
      </c>
      <c r="AJ377" s="9" t="s">
        <v>362</v>
      </c>
      <c r="AK377" s="9" t="s">
        <v>1929</v>
      </c>
      <c r="AL377" s="9" t="s">
        <v>67</v>
      </c>
      <c r="AM377" s="9" t="s">
        <v>177</v>
      </c>
      <c r="AN377" s="9" t="s">
        <v>177</v>
      </c>
      <c r="AO377" s="9" t="s">
        <v>177</v>
      </c>
      <c r="AP377" s="9" t="s">
        <v>177</v>
      </c>
      <c r="AQ377" s="9" t="s">
        <v>496</v>
      </c>
    </row>
    <row r="378" spans="1:43" x14ac:dyDescent="0.25">
      <c r="A378" s="9" t="s">
        <v>58</v>
      </c>
      <c r="B378" s="9" t="s">
        <v>931</v>
      </c>
      <c r="C378" s="9" t="s">
        <v>1349</v>
      </c>
      <c r="D378" s="9" t="s">
        <v>1914</v>
      </c>
      <c r="E378" s="9">
        <v>4119010800</v>
      </c>
      <c r="F378" s="9">
        <v>23576</v>
      </c>
      <c r="G378" s="9">
        <v>6</v>
      </c>
      <c r="H378" s="9">
        <v>2009.07</v>
      </c>
      <c r="I378" s="9">
        <v>3090</v>
      </c>
      <c r="J378" s="9">
        <v>29</v>
      </c>
      <c r="K378" s="9">
        <v>1.22</v>
      </c>
      <c r="L378" s="9">
        <v>41</v>
      </c>
      <c r="M378" s="9">
        <v>32</v>
      </c>
      <c r="N378" s="9">
        <v>162</v>
      </c>
      <c r="O378" s="9">
        <v>162.5</v>
      </c>
      <c r="P378" s="9">
        <v>49.15</v>
      </c>
      <c r="Q378" s="9">
        <v>132.6</v>
      </c>
      <c r="R378" s="9">
        <v>40.11</v>
      </c>
      <c r="S378" s="9">
        <v>170</v>
      </c>
      <c r="T378" s="9">
        <v>7</v>
      </c>
      <c r="U378" s="9">
        <v>0</v>
      </c>
      <c r="V378" s="9">
        <v>68000</v>
      </c>
      <c r="W378" s="9" t="s">
        <v>1930</v>
      </c>
      <c r="X378" s="9" t="s">
        <v>952</v>
      </c>
      <c r="Y378" s="9">
        <v>30</v>
      </c>
      <c r="Z378" s="11" t="s">
        <v>1931</v>
      </c>
      <c r="AA378" s="9">
        <v>75000</v>
      </c>
      <c r="AB378" s="9">
        <v>68000</v>
      </c>
      <c r="AC378" s="9">
        <v>4</v>
      </c>
      <c r="AD378" s="9">
        <v>2</v>
      </c>
      <c r="AE378" s="9" t="s">
        <v>112</v>
      </c>
      <c r="AF378" s="9" t="s">
        <v>146</v>
      </c>
      <c r="AG378" s="9" t="s">
        <v>67</v>
      </c>
      <c r="AH378" s="9" t="s">
        <v>177</v>
      </c>
      <c r="AI378" s="9" t="s">
        <v>177</v>
      </c>
      <c r="AJ378" s="9" t="s">
        <v>177</v>
      </c>
      <c r="AK378" s="9" t="s">
        <v>177</v>
      </c>
      <c r="AL378" s="9" t="s">
        <v>177</v>
      </c>
      <c r="AM378" s="9" t="s">
        <v>1932</v>
      </c>
      <c r="AN378" s="9" t="s">
        <v>1933</v>
      </c>
      <c r="AO378" s="9" t="s">
        <v>1934</v>
      </c>
      <c r="AP378" s="9" t="s">
        <v>1935</v>
      </c>
      <c r="AQ378" s="9" t="s">
        <v>182</v>
      </c>
    </row>
    <row r="380" spans="1:43" x14ac:dyDescent="0.25">
      <c r="A380" s="9" t="s">
        <v>58</v>
      </c>
      <c r="B380" s="9" t="s">
        <v>931</v>
      </c>
      <c r="C380" s="9" t="s">
        <v>1349</v>
      </c>
      <c r="D380" s="9" t="s">
        <v>1936</v>
      </c>
      <c r="E380" s="9">
        <v>4119010800</v>
      </c>
      <c r="F380" s="9">
        <v>1437</v>
      </c>
      <c r="G380" s="9">
        <v>1</v>
      </c>
      <c r="H380" s="9">
        <v>1993.03</v>
      </c>
      <c r="I380" s="9">
        <v>310</v>
      </c>
      <c r="J380" s="9">
        <v>6</v>
      </c>
      <c r="K380" s="9">
        <v>1.26</v>
      </c>
      <c r="L380" s="9">
        <v>5</v>
      </c>
      <c r="M380" s="9">
        <v>0</v>
      </c>
      <c r="N380" s="9">
        <v>129</v>
      </c>
      <c r="O380" s="9">
        <v>129.86000000000001</v>
      </c>
      <c r="P380" s="9">
        <v>39.28</v>
      </c>
      <c r="Q380" s="9">
        <v>110.66</v>
      </c>
      <c r="R380" s="9">
        <v>33.47</v>
      </c>
      <c r="S380" s="9">
        <v>90</v>
      </c>
      <c r="T380" s="9">
        <v>1</v>
      </c>
      <c r="U380" s="9">
        <v>0</v>
      </c>
      <c r="V380" s="9">
        <v>51000</v>
      </c>
      <c r="W380" s="9" t="s">
        <v>1937</v>
      </c>
      <c r="X380" s="9">
        <v>6</v>
      </c>
      <c r="Y380" s="9">
        <v>15</v>
      </c>
      <c r="Z380" s="11" t="s">
        <v>889</v>
      </c>
      <c r="AA380" s="9">
        <v>51000</v>
      </c>
      <c r="AB380" s="9">
        <v>51000</v>
      </c>
      <c r="AC380" s="9">
        <v>4</v>
      </c>
      <c r="AD380" s="9">
        <v>2</v>
      </c>
      <c r="AE380" s="9" t="s">
        <v>112</v>
      </c>
      <c r="AF380" s="9" t="s">
        <v>66</v>
      </c>
      <c r="AG380" s="9" t="s">
        <v>67</v>
      </c>
      <c r="AH380" s="9" t="s">
        <v>177</v>
      </c>
      <c r="AI380" s="9" t="s">
        <v>177</v>
      </c>
      <c r="AJ380" s="9" t="s">
        <v>177</v>
      </c>
      <c r="AK380" s="9" t="s">
        <v>177</v>
      </c>
      <c r="AL380" s="9" t="s">
        <v>177</v>
      </c>
      <c r="AM380" s="9" t="s">
        <v>1938</v>
      </c>
      <c r="AN380" s="9" t="s">
        <v>1939</v>
      </c>
      <c r="AO380" s="9" t="s">
        <v>1940</v>
      </c>
      <c r="AP380" s="9" t="s">
        <v>1941</v>
      </c>
      <c r="AQ380" s="9" t="s">
        <v>182</v>
      </c>
    </row>
    <row r="381" spans="1:43" x14ac:dyDescent="0.25">
      <c r="A381" s="9" t="s">
        <v>58</v>
      </c>
      <c r="B381" s="9" t="s">
        <v>931</v>
      </c>
      <c r="C381" s="9" t="s">
        <v>1349</v>
      </c>
      <c r="D381" s="9" t="s">
        <v>1936</v>
      </c>
      <c r="E381" s="9">
        <v>4119010800</v>
      </c>
      <c r="F381" s="9">
        <v>1437</v>
      </c>
      <c r="G381" s="9">
        <v>2</v>
      </c>
      <c r="H381" s="9">
        <v>1993.03</v>
      </c>
      <c r="I381" s="9">
        <v>310</v>
      </c>
      <c r="J381" s="9">
        <v>6</v>
      </c>
      <c r="K381" s="9">
        <v>1.26</v>
      </c>
      <c r="L381" s="9">
        <v>5</v>
      </c>
      <c r="M381" s="9">
        <v>0</v>
      </c>
      <c r="N381" s="9">
        <v>152</v>
      </c>
      <c r="O381" s="9">
        <v>152.16999999999999</v>
      </c>
      <c r="P381" s="9">
        <v>46.03</v>
      </c>
      <c r="Q381" s="9">
        <v>131.57</v>
      </c>
      <c r="R381" s="9">
        <v>39.79</v>
      </c>
      <c r="S381" s="9">
        <v>120</v>
      </c>
      <c r="T381" s="9" t="s">
        <v>177</v>
      </c>
      <c r="U381" s="9" t="s">
        <v>177</v>
      </c>
      <c r="V381" s="9" t="s">
        <v>177</v>
      </c>
      <c r="W381" s="9" t="s">
        <v>177</v>
      </c>
      <c r="X381" s="9" t="s">
        <v>177</v>
      </c>
      <c r="Y381" s="9" t="s">
        <v>177</v>
      </c>
      <c r="Z381" s="11" t="s">
        <v>177</v>
      </c>
      <c r="AA381" s="9" t="s">
        <v>177</v>
      </c>
      <c r="AB381" s="9" t="s">
        <v>177</v>
      </c>
      <c r="AC381" s="9" t="s">
        <v>177</v>
      </c>
      <c r="AD381" s="9" t="s">
        <v>177</v>
      </c>
      <c r="AE381" s="9" t="s">
        <v>177</v>
      </c>
      <c r="AF381" s="9" t="s">
        <v>177</v>
      </c>
      <c r="AG381" s="9" t="s">
        <v>177</v>
      </c>
      <c r="AH381" s="9" t="s">
        <v>177</v>
      </c>
      <c r="AI381" s="9" t="s">
        <v>177</v>
      </c>
      <c r="AJ381" s="9" t="s">
        <v>177</v>
      </c>
      <c r="AK381" s="9" t="s">
        <v>177</v>
      </c>
      <c r="AL381" s="9" t="s">
        <v>177</v>
      </c>
      <c r="AM381" s="9" t="s">
        <v>177</v>
      </c>
      <c r="AN381" s="9" t="s">
        <v>177</v>
      </c>
      <c r="AO381" s="9" t="s">
        <v>177</v>
      </c>
      <c r="AP381" s="9" t="s">
        <v>177</v>
      </c>
      <c r="AQ381" s="9" t="s">
        <v>230</v>
      </c>
    </row>
    <row r="382" spans="1:43" x14ac:dyDescent="0.25">
      <c r="A382" s="9" t="s">
        <v>58</v>
      </c>
      <c r="B382" s="9" t="s">
        <v>931</v>
      </c>
      <c r="C382" s="9" t="s">
        <v>1349</v>
      </c>
      <c r="D382" s="9" t="s">
        <v>1936</v>
      </c>
      <c r="E382" s="9">
        <v>4119010800</v>
      </c>
      <c r="F382" s="9">
        <v>1437</v>
      </c>
      <c r="G382" s="9">
        <v>3</v>
      </c>
      <c r="H382" s="9">
        <v>1993.03</v>
      </c>
      <c r="I382" s="9">
        <v>310</v>
      </c>
      <c r="J382" s="9">
        <v>6</v>
      </c>
      <c r="K382" s="9">
        <v>1.26</v>
      </c>
      <c r="L382" s="9">
        <v>5</v>
      </c>
      <c r="M382" s="9">
        <v>0</v>
      </c>
      <c r="N382" s="9">
        <v>177</v>
      </c>
      <c r="O382" s="9">
        <v>177.47</v>
      </c>
      <c r="P382" s="9">
        <v>53.68</v>
      </c>
      <c r="Q382" s="9">
        <v>155.72</v>
      </c>
      <c r="R382" s="9">
        <v>47.1</v>
      </c>
      <c r="S382" s="9">
        <v>100</v>
      </c>
      <c r="T382" s="9">
        <v>4</v>
      </c>
      <c r="U382" s="9">
        <v>0</v>
      </c>
      <c r="V382" s="9">
        <v>62000</v>
      </c>
      <c r="W382" s="9" t="s">
        <v>1942</v>
      </c>
      <c r="X382" s="9">
        <v>17</v>
      </c>
      <c r="Y382" s="9">
        <v>25</v>
      </c>
      <c r="Z382" s="11" t="s">
        <v>866</v>
      </c>
      <c r="AA382" s="9">
        <v>66000</v>
      </c>
      <c r="AB382" s="9">
        <v>53000</v>
      </c>
      <c r="AC382" s="9">
        <v>5</v>
      </c>
      <c r="AD382" s="9">
        <v>2</v>
      </c>
      <c r="AE382" s="9" t="s">
        <v>112</v>
      </c>
      <c r="AF382" s="9" t="s">
        <v>628</v>
      </c>
      <c r="AG382" s="9" t="s">
        <v>67</v>
      </c>
      <c r="AH382" s="9" t="s">
        <v>177</v>
      </c>
      <c r="AI382" s="9" t="s">
        <v>177</v>
      </c>
      <c r="AJ382" s="9" t="s">
        <v>177</v>
      </c>
      <c r="AK382" s="9" t="s">
        <v>177</v>
      </c>
      <c r="AL382" s="9" t="s">
        <v>177</v>
      </c>
      <c r="AM382" s="9" t="s">
        <v>1676</v>
      </c>
      <c r="AN382" s="9" t="s">
        <v>1677</v>
      </c>
      <c r="AO382" s="9" t="s">
        <v>1678</v>
      </c>
      <c r="AP382" s="9" t="s">
        <v>1679</v>
      </c>
      <c r="AQ382" s="9" t="s">
        <v>182</v>
      </c>
    </row>
    <row r="384" spans="1:43" x14ac:dyDescent="0.25">
      <c r="A384" s="9" t="s">
        <v>58</v>
      </c>
      <c r="B384" s="9" t="s">
        <v>931</v>
      </c>
      <c r="C384" s="9" t="s">
        <v>1349</v>
      </c>
      <c r="D384" s="9" t="s">
        <v>1943</v>
      </c>
      <c r="E384" s="9">
        <v>4119010800</v>
      </c>
      <c r="F384" s="9">
        <v>1438</v>
      </c>
      <c r="G384" s="9">
        <v>1</v>
      </c>
      <c r="H384" s="9">
        <v>1994.1</v>
      </c>
      <c r="I384" s="9">
        <v>1836</v>
      </c>
      <c r="J384" s="9">
        <v>24</v>
      </c>
      <c r="K384" s="9">
        <v>1.08</v>
      </c>
      <c r="L384" s="9">
        <v>25</v>
      </c>
      <c r="M384" s="9">
        <v>41</v>
      </c>
      <c r="N384" s="9">
        <v>76</v>
      </c>
      <c r="O384" s="9">
        <v>76.41</v>
      </c>
      <c r="P384" s="9">
        <v>23.11</v>
      </c>
      <c r="Q384" s="9">
        <v>59.95</v>
      </c>
      <c r="R384" s="9">
        <v>18.13</v>
      </c>
      <c r="S384" s="9">
        <v>416</v>
      </c>
      <c r="T384" s="9">
        <v>3</v>
      </c>
      <c r="U384" s="9">
        <v>8</v>
      </c>
      <c r="V384" s="9" t="s">
        <v>177</v>
      </c>
      <c r="W384" s="9" t="s">
        <v>177</v>
      </c>
      <c r="X384" s="9" t="s">
        <v>177</v>
      </c>
      <c r="Y384" s="9" t="s">
        <v>177</v>
      </c>
      <c r="Z384" s="11" t="s">
        <v>177</v>
      </c>
      <c r="AA384" s="9" t="s">
        <v>177</v>
      </c>
      <c r="AB384" s="9" t="s">
        <v>177</v>
      </c>
      <c r="AC384" s="9" t="s">
        <v>177</v>
      </c>
      <c r="AD384" s="9" t="s">
        <v>177</v>
      </c>
      <c r="AE384" s="9" t="s">
        <v>177</v>
      </c>
      <c r="AF384" s="9" t="s">
        <v>177</v>
      </c>
      <c r="AG384" s="9" t="s">
        <v>177</v>
      </c>
      <c r="AH384" s="9">
        <v>29000</v>
      </c>
      <c r="AI384" s="9">
        <v>26000</v>
      </c>
      <c r="AJ384" s="9" t="s">
        <v>1944</v>
      </c>
      <c r="AK384" s="9" t="s">
        <v>1643</v>
      </c>
      <c r="AL384" s="9" t="s">
        <v>67</v>
      </c>
      <c r="AM384" s="9" t="s">
        <v>177</v>
      </c>
      <c r="AN384" s="9" t="s">
        <v>177</v>
      </c>
      <c r="AO384" s="9" t="s">
        <v>177</v>
      </c>
      <c r="AP384" s="9" t="s">
        <v>177</v>
      </c>
      <c r="AQ384" s="9" t="s">
        <v>496</v>
      </c>
    </row>
    <row r="385" spans="1:43" x14ac:dyDescent="0.25">
      <c r="A385" s="9" t="s">
        <v>58</v>
      </c>
      <c r="B385" s="9" t="s">
        <v>931</v>
      </c>
      <c r="C385" s="9" t="s">
        <v>1349</v>
      </c>
      <c r="D385" s="9" t="s">
        <v>1943</v>
      </c>
      <c r="E385" s="9">
        <v>4119010800</v>
      </c>
      <c r="F385" s="9">
        <v>1438</v>
      </c>
      <c r="G385" s="9">
        <v>2</v>
      </c>
      <c r="H385" s="9">
        <v>1994.1</v>
      </c>
      <c r="I385" s="9">
        <v>1836</v>
      </c>
      <c r="J385" s="9">
        <v>24</v>
      </c>
      <c r="K385" s="9">
        <v>1.08</v>
      </c>
      <c r="L385" s="9">
        <v>25</v>
      </c>
      <c r="M385" s="9">
        <v>41</v>
      </c>
      <c r="N385" s="9">
        <v>93</v>
      </c>
      <c r="O385" s="9">
        <v>93.46</v>
      </c>
      <c r="P385" s="9">
        <v>28.27</v>
      </c>
      <c r="Q385" s="9">
        <v>75.19</v>
      </c>
      <c r="R385" s="9">
        <v>22.74</v>
      </c>
      <c r="S385" s="9">
        <v>860</v>
      </c>
      <c r="T385" s="9">
        <v>19</v>
      </c>
      <c r="U385" s="9">
        <v>24</v>
      </c>
      <c r="V385" s="9">
        <v>38000</v>
      </c>
      <c r="W385" s="9" t="s">
        <v>1945</v>
      </c>
      <c r="X385" s="9">
        <v>16</v>
      </c>
      <c r="Y385" s="9">
        <v>21</v>
      </c>
      <c r="Z385" s="11" t="s">
        <v>872</v>
      </c>
      <c r="AA385" s="9">
        <v>44000</v>
      </c>
      <c r="AB385" s="9">
        <v>38000</v>
      </c>
      <c r="AC385" s="9">
        <v>3</v>
      </c>
      <c r="AD385" s="9">
        <v>2</v>
      </c>
      <c r="AE385" s="9" t="s">
        <v>112</v>
      </c>
      <c r="AF385" s="9" t="s">
        <v>66</v>
      </c>
      <c r="AG385" s="9" t="s">
        <v>69</v>
      </c>
      <c r="AH385" s="9">
        <v>33000</v>
      </c>
      <c r="AI385" s="9">
        <v>30000</v>
      </c>
      <c r="AJ385" s="9" t="s">
        <v>1946</v>
      </c>
      <c r="AK385" s="9" t="s">
        <v>1947</v>
      </c>
      <c r="AL385" s="9" t="s">
        <v>67</v>
      </c>
      <c r="AM385" s="9" t="s">
        <v>1310</v>
      </c>
      <c r="AN385" s="9" t="s">
        <v>1948</v>
      </c>
      <c r="AO385" s="9" t="s">
        <v>1949</v>
      </c>
      <c r="AP385" s="9" t="s">
        <v>1950</v>
      </c>
      <c r="AQ385" s="9" t="s">
        <v>74</v>
      </c>
    </row>
    <row r="386" spans="1:43" x14ac:dyDescent="0.25">
      <c r="A386" s="9" t="s">
        <v>58</v>
      </c>
      <c r="B386" s="9" t="s">
        <v>931</v>
      </c>
      <c r="C386" s="9" t="s">
        <v>1349</v>
      </c>
      <c r="D386" s="9" t="s">
        <v>1943</v>
      </c>
      <c r="E386" s="9">
        <v>4119010800</v>
      </c>
      <c r="F386" s="9">
        <v>1438</v>
      </c>
      <c r="G386" s="9">
        <v>3</v>
      </c>
      <c r="H386" s="9">
        <v>1994.1</v>
      </c>
      <c r="I386" s="9">
        <v>1836</v>
      </c>
      <c r="J386" s="9">
        <v>24</v>
      </c>
      <c r="K386" s="9">
        <v>1.08</v>
      </c>
      <c r="L386" s="9">
        <v>25</v>
      </c>
      <c r="M386" s="9">
        <v>41</v>
      </c>
      <c r="N386" s="9">
        <v>103</v>
      </c>
      <c r="O386" s="9">
        <v>103.41</v>
      </c>
      <c r="P386" s="9">
        <v>31.28</v>
      </c>
      <c r="Q386" s="9">
        <v>84.85</v>
      </c>
      <c r="R386" s="9">
        <v>25.66</v>
      </c>
      <c r="S386" s="9">
        <v>560</v>
      </c>
      <c r="T386" s="9">
        <v>3</v>
      </c>
      <c r="U386" s="9">
        <v>9</v>
      </c>
      <c r="V386" s="9">
        <v>42000</v>
      </c>
      <c r="W386" s="9" t="s">
        <v>1951</v>
      </c>
      <c r="X386" s="9">
        <v>8</v>
      </c>
      <c r="Y386" s="9">
        <v>21</v>
      </c>
      <c r="Z386" s="11" t="s">
        <v>871</v>
      </c>
      <c r="AA386" s="9">
        <v>45000</v>
      </c>
      <c r="AB386" s="9">
        <v>42000</v>
      </c>
      <c r="AC386" s="9">
        <v>3</v>
      </c>
      <c r="AD386" s="9">
        <v>2</v>
      </c>
      <c r="AE386" s="9" t="s">
        <v>112</v>
      </c>
      <c r="AF386" s="9" t="s">
        <v>146</v>
      </c>
      <c r="AG386" s="9" t="s">
        <v>69</v>
      </c>
      <c r="AH386" s="9">
        <v>34000</v>
      </c>
      <c r="AI386" s="9">
        <v>30000</v>
      </c>
      <c r="AJ386" s="9" t="s">
        <v>805</v>
      </c>
      <c r="AK386" s="9" t="s">
        <v>1952</v>
      </c>
      <c r="AL386" s="9" t="s">
        <v>67</v>
      </c>
      <c r="AM386" s="9" t="s">
        <v>1676</v>
      </c>
      <c r="AN386" s="9" t="s">
        <v>1677</v>
      </c>
      <c r="AO386" s="9" t="s">
        <v>1678</v>
      </c>
      <c r="AP386" s="9" t="s">
        <v>1679</v>
      </c>
      <c r="AQ386" s="9" t="s">
        <v>74</v>
      </c>
    </row>
    <row r="388" spans="1:43" x14ac:dyDescent="0.25">
      <c r="A388" s="9" t="s">
        <v>58</v>
      </c>
      <c r="B388" s="9" t="s">
        <v>931</v>
      </c>
      <c r="C388" s="9" t="s">
        <v>1349</v>
      </c>
      <c r="D388" s="9" t="s">
        <v>1953</v>
      </c>
      <c r="E388" s="9">
        <v>4119010800</v>
      </c>
      <c r="F388" s="9">
        <v>8407</v>
      </c>
      <c r="G388" s="9">
        <v>1</v>
      </c>
      <c r="H388" s="9">
        <v>1996.04</v>
      </c>
      <c r="I388" s="9">
        <v>1201</v>
      </c>
      <c r="J388" s="9">
        <v>11</v>
      </c>
      <c r="K388" s="9">
        <v>0.55000000000000004</v>
      </c>
      <c r="L388" s="9">
        <v>23</v>
      </c>
      <c r="M388" s="9">
        <v>18</v>
      </c>
      <c r="N388" s="9">
        <v>55</v>
      </c>
      <c r="O388" s="9">
        <v>55.07</v>
      </c>
      <c r="P388" s="9">
        <v>16.649999999999999</v>
      </c>
      <c r="Q388" s="9">
        <v>39.99</v>
      </c>
      <c r="R388" s="9">
        <v>12.09</v>
      </c>
      <c r="S388" s="9">
        <v>134</v>
      </c>
      <c r="T388" s="9">
        <v>6</v>
      </c>
      <c r="U388" s="9">
        <v>5</v>
      </c>
      <c r="V388" s="9">
        <v>19500</v>
      </c>
      <c r="W388" s="9" t="s">
        <v>1954</v>
      </c>
      <c r="X388" s="9">
        <v>10</v>
      </c>
      <c r="Y388" s="9">
        <v>15</v>
      </c>
      <c r="Z388" s="11" t="s">
        <v>842</v>
      </c>
      <c r="AA388" s="9">
        <v>20000</v>
      </c>
      <c r="AB388" s="9">
        <v>19000</v>
      </c>
      <c r="AC388" s="9">
        <v>2</v>
      </c>
      <c r="AD388" s="9">
        <v>1</v>
      </c>
      <c r="AE388" s="9" t="s">
        <v>65</v>
      </c>
      <c r="AF388" s="9" t="s">
        <v>66</v>
      </c>
      <c r="AG388" s="9" t="s">
        <v>67</v>
      </c>
      <c r="AH388" s="9">
        <v>17000</v>
      </c>
      <c r="AI388" s="9">
        <v>15000</v>
      </c>
      <c r="AJ388" s="9" t="s">
        <v>1926</v>
      </c>
      <c r="AK388" s="9" t="s">
        <v>873</v>
      </c>
      <c r="AL388" s="9" t="s">
        <v>67</v>
      </c>
      <c r="AM388" s="9" t="s">
        <v>1461</v>
      </c>
      <c r="AN388" s="9" t="s">
        <v>1462</v>
      </c>
      <c r="AO388" s="9" t="s">
        <v>1463</v>
      </c>
      <c r="AP388" s="9" t="s">
        <v>1464</v>
      </c>
      <c r="AQ388" s="9" t="s">
        <v>74</v>
      </c>
    </row>
    <row r="389" spans="1:43" x14ac:dyDescent="0.25">
      <c r="A389" s="9" t="s">
        <v>58</v>
      </c>
      <c r="B389" s="9" t="s">
        <v>931</v>
      </c>
      <c r="C389" s="9" t="s">
        <v>1349</v>
      </c>
      <c r="D389" s="9" t="s">
        <v>1953</v>
      </c>
      <c r="E389" s="9">
        <v>4119010800</v>
      </c>
      <c r="F389" s="9">
        <v>8407</v>
      </c>
      <c r="G389" s="9">
        <v>4</v>
      </c>
      <c r="H389" s="9">
        <v>1996.04</v>
      </c>
      <c r="I389" s="9">
        <v>1201</v>
      </c>
      <c r="J389" s="9">
        <v>11</v>
      </c>
      <c r="K389" s="9">
        <v>0.55000000000000004</v>
      </c>
      <c r="L389" s="9">
        <v>23</v>
      </c>
      <c r="M389" s="9">
        <v>18</v>
      </c>
      <c r="N389" s="9" t="s">
        <v>1076</v>
      </c>
      <c r="O389" s="9">
        <v>77.75</v>
      </c>
      <c r="P389" s="9">
        <v>23.51</v>
      </c>
      <c r="Q389" s="9">
        <v>58.14</v>
      </c>
      <c r="R389" s="9">
        <v>17.579999999999998</v>
      </c>
      <c r="S389" s="9">
        <v>600</v>
      </c>
      <c r="T389" s="9">
        <v>8</v>
      </c>
      <c r="U389" s="9">
        <v>6</v>
      </c>
      <c r="V389" s="9">
        <v>27700</v>
      </c>
      <c r="W389" s="9" t="s">
        <v>1955</v>
      </c>
      <c r="X389" s="9">
        <v>5</v>
      </c>
      <c r="Y389" s="9">
        <v>15</v>
      </c>
      <c r="Z389" s="11" t="s">
        <v>845</v>
      </c>
      <c r="AA389" s="9">
        <v>29000</v>
      </c>
      <c r="AB389" s="9">
        <v>27700</v>
      </c>
      <c r="AC389" s="9">
        <v>3</v>
      </c>
      <c r="AD389" s="9">
        <v>1</v>
      </c>
      <c r="AE389" s="9" t="s">
        <v>65</v>
      </c>
      <c r="AF389" s="9" t="s">
        <v>66</v>
      </c>
      <c r="AG389" s="9" t="s">
        <v>69</v>
      </c>
      <c r="AH389" s="9">
        <v>24000</v>
      </c>
      <c r="AI389" s="9">
        <v>19000</v>
      </c>
      <c r="AJ389" s="9" t="s">
        <v>1956</v>
      </c>
      <c r="AK389" s="9" t="s">
        <v>873</v>
      </c>
      <c r="AL389" s="9" t="s">
        <v>67</v>
      </c>
      <c r="AM389" s="9" t="s">
        <v>104</v>
      </c>
      <c r="AN389" s="9" t="s">
        <v>1957</v>
      </c>
      <c r="AO389" s="9" t="s">
        <v>1958</v>
      </c>
      <c r="AP389" s="9" t="s">
        <v>1959</v>
      </c>
      <c r="AQ389" s="9" t="s">
        <v>74</v>
      </c>
    </row>
    <row r="390" spans="1:43" x14ac:dyDescent="0.25">
      <c r="A390" s="9" t="s">
        <v>58</v>
      </c>
      <c r="B390" s="9" t="s">
        <v>931</v>
      </c>
      <c r="C390" s="9" t="s">
        <v>1349</v>
      </c>
      <c r="D390" s="9" t="s">
        <v>1953</v>
      </c>
      <c r="E390" s="9">
        <v>4119010800</v>
      </c>
      <c r="F390" s="9">
        <v>8407</v>
      </c>
      <c r="G390" s="9">
        <v>5</v>
      </c>
      <c r="H390" s="9">
        <v>1996.04</v>
      </c>
      <c r="I390" s="9">
        <v>1201</v>
      </c>
      <c r="J390" s="9">
        <v>11</v>
      </c>
      <c r="K390" s="9">
        <v>0.55000000000000004</v>
      </c>
      <c r="L390" s="9">
        <v>23</v>
      </c>
      <c r="M390" s="9">
        <v>18</v>
      </c>
      <c r="N390" s="9" t="s">
        <v>1960</v>
      </c>
      <c r="O390" s="9">
        <v>79.239999999999995</v>
      </c>
      <c r="P390" s="9">
        <v>23.97</v>
      </c>
      <c r="Q390" s="9">
        <v>59.98</v>
      </c>
      <c r="R390" s="9">
        <v>18.14</v>
      </c>
      <c r="S390" s="9">
        <v>163</v>
      </c>
      <c r="T390" s="9">
        <v>4</v>
      </c>
      <c r="U390" s="9">
        <v>0</v>
      </c>
      <c r="V390" s="9">
        <v>28000</v>
      </c>
      <c r="W390" s="9" t="s">
        <v>1961</v>
      </c>
      <c r="X390" s="9">
        <v>9</v>
      </c>
      <c r="Y390" s="9">
        <v>15</v>
      </c>
      <c r="Z390" s="11" t="s">
        <v>830</v>
      </c>
      <c r="AA390" s="9">
        <v>28000</v>
      </c>
      <c r="AB390" s="9">
        <v>24500</v>
      </c>
      <c r="AC390" s="9">
        <v>3</v>
      </c>
      <c r="AD390" s="9">
        <v>1</v>
      </c>
      <c r="AE390" s="9" t="s">
        <v>65</v>
      </c>
      <c r="AF390" s="9" t="s">
        <v>120</v>
      </c>
      <c r="AG390" s="9" t="s">
        <v>69</v>
      </c>
      <c r="AH390" s="9" t="s">
        <v>177</v>
      </c>
      <c r="AI390" s="9" t="s">
        <v>177</v>
      </c>
      <c r="AJ390" s="9" t="s">
        <v>177</v>
      </c>
      <c r="AK390" s="9" t="s">
        <v>177</v>
      </c>
      <c r="AL390" s="9" t="s">
        <v>177</v>
      </c>
      <c r="AM390" s="9" t="s">
        <v>1962</v>
      </c>
      <c r="AN390" s="9" t="s">
        <v>1963</v>
      </c>
      <c r="AO390" s="9" t="s">
        <v>1964</v>
      </c>
      <c r="AP390" s="9" t="s">
        <v>1965</v>
      </c>
      <c r="AQ390" s="9" t="s">
        <v>182</v>
      </c>
    </row>
    <row r="391" spans="1:43" x14ac:dyDescent="0.25">
      <c r="A391" s="9" t="s">
        <v>58</v>
      </c>
      <c r="B391" s="9" t="s">
        <v>931</v>
      </c>
      <c r="C391" s="9" t="s">
        <v>1349</v>
      </c>
      <c r="D391" s="9" t="s">
        <v>1953</v>
      </c>
      <c r="E391" s="9">
        <v>4119010800</v>
      </c>
      <c r="F391" s="9">
        <v>8407</v>
      </c>
      <c r="G391" s="9">
        <v>6</v>
      </c>
      <c r="H391" s="9">
        <v>1996.04</v>
      </c>
      <c r="I391" s="9">
        <v>1201</v>
      </c>
      <c r="J391" s="9">
        <v>11</v>
      </c>
      <c r="K391" s="9">
        <v>0.55000000000000004</v>
      </c>
      <c r="L391" s="9">
        <v>23</v>
      </c>
      <c r="M391" s="9">
        <v>18</v>
      </c>
      <c r="N391" s="9" t="s">
        <v>427</v>
      </c>
      <c r="O391" s="9">
        <v>80.400000000000006</v>
      </c>
      <c r="P391" s="9">
        <v>24.32</v>
      </c>
      <c r="Q391" s="9">
        <v>59.56</v>
      </c>
      <c r="R391" s="9">
        <v>18.010000000000002</v>
      </c>
      <c r="S391" s="9">
        <v>160</v>
      </c>
      <c r="T391" s="9">
        <v>3</v>
      </c>
      <c r="U391" s="9">
        <v>2</v>
      </c>
      <c r="V391" s="9">
        <v>29500</v>
      </c>
      <c r="W391" s="9" t="s">
        <v>1966</v>
      </c>
      <c r="X391" s="9">
        <v>8</v>
      </c>
      <c r="Y391" s="9">
        <v>20</v>
      </c>
      <c r="Z391" s="11" t="s">
        <v>835</v>
      </c>
      <c r="AA391" s="9">
        <v>29500</v>
      </c>
      <c r="AB391" s="9">
        <v>28200</v>
      </c>
      <c r="AC391" s="9">
        <v>3</v>
      </c>
      <c r="AD391" s="9">
        <v>1</v>
      </c>
      <c r="AE391" s="9" t="s">
        <v>65</v>
      </c>
      <c r="AF391" s="9" t="s">
        <v>66</v>
      </c>
      <c r="AG391" s="9" t="s">
        <v>67</v>
      </c>
      <c r="AH391" s="9">
        <v>23500</v>
      </c>
      <c r="AI391" s="9">
        <v>22000</v>
      </c>
      <c r="AJ391" s="9" t="s">
        <v>339</v>
      </c>
      <c r="AK391" s="9" t="s">
        <v>836</v>
      </c>
      <c r="AL391" s="9" t="s">
        <v>69</v>
      </c>
      <c r="AM391" s="9" t="s">
        <v>104</v>
      </c>
      <c r="AN391" s="9" t="s">
        <v>1957</v>
      </c>
      <c r="AO391" s="9" t="s">
        <v>1958</v>
      </c>
      <c r="AP391" s="9" t="s">
        <v>1959</v>
      </c>
      <c r="AQ391" s="9" t="s">
        <v>74</v>
      </c>
    </row>
    <row r="392" spans="1:43" x14ac:dyDescent="0.25">
      <c r="A392" s="9" t="s">
        <v>58</v>
      </c>
      <c r="B392" s="9" t="s">
        <v>931</v>
      </c>
      <c r="C392" s="9" t="s">
        <v>1349</v>
      </c>
      <c r="D392" s="9" t="s">
        <v>1953</v>
      </c>
      <c r="E392" s="9">
        <v>4119010800</v>
      </c>
      <c r="F392" s="9">
        <v>8407</v>
      </c>
      <c r="G392" s="9">
        <v>2</v>
      </c>
      <c r="H392" s="9">
        <v>1996.04</v>
      </c>
      <c r="I392" s="9">
        <v>1201</v>
      </c>
      <c r="J392" s="9">
        <v>11</v>
      </c>
      <c r="K392" s="9">
        <v>0.55000000000000004</v>
      </c>
      <c r="L392" s="9">
        <v>23</v>
      </c>
      <c r="M392" s="9">
        <v>18</v>
      </c>
      <c r="N392" s="9" t="s">
        <v>1967</v>
      </c>
      <c r="O392" s="9">
        <v>80.91</v>
      </c>
      <c r="P392" s="9">
        <v>24.47</v>
      </c>
      <c r="Q392" s="9">
        <v>59.93</v>
      </c>
      <c r="R392" s="9">
        <v>18.12</v>
      </c>
      <c r="S392" s="9">
        <v>144</v>
      </c>
      <c r="T392" s="9">
        <v>2</v>
      </c>
      <c r="U392" s="9">
        <v>5</v>
      </c>
      <c r="V392" s="9">
        <v>29000</v>
      </c>
      <c r="W392" s="9" t="s">
        <v>1968</v>
      </c>
      <c r="X392" s="9">
        <v>17</v>
      </c>
      <c r="Y392" s="9">
        <v>20</v>
      </c>
      <c r="Z392" s="11" t="s">
        <v>943</v>
      </c>
      <c r="AA392" s="9">
        <v>29000</v>
      </c>
      <c r="AB392" s="9">
        <v>24000</v>
      </c>
      <c r="AC392" s="9">
        <v>3</v>
      </c>
      <c r="AD392" s="9">
        <v>1</v>
      </c>
      <c r="AE392" s="9" t="s">
        <v>65</v>
      </c>
      <c r="AF392" s="9" t="s">
        <v>509</v>
      </c>
      <c r="AG392" s="9" t="s">
        <v>67</v>
      </c>
      <c r="AH392" s="9">
        <v>23500</v>
      </c>
      <c r="AI392" s="9">
        <v>21000</v>
      </c>
      <c r="AJ392" s="9" t="s">
        <v>339</v>
      </c>
      <c r="AK392" s="9" t="s">
        <v>847</v>
      </c>
      <c r="AL392" s="9" t="s">
        <v>67</v>
      </c>
      <c r="AM392" s="9" t="s">
        <v>1529</v>
      </c>
      <c r="AN392" s="9" t="s">
        <v>1530</v>
      </c>
      <c r="AO392" s="9" t="s">
        <v>1531</v>
      </c>
      <c r="AP392" s="9" t="s">
        <v>1532</v>
      </c>
      <c r="AQ392" s="9" t="s">
        <v>74</v>
      </c>
    </row>
    <row r="394" spans="1:43" x14ac:dyDescent="0.25">
      <c r="A394" s="9" t="s">
        <v>58</v>
      </c>
      <c r="B394" s="9" t="s">
        <v>931</v>
      </c>
      <c r="C394" s="9" t="s">
        <v>1349</v>
      </c>
      <c r="D394" s="9" t="s">
        <v>1969</v>
      </c>
      <c r="E394" s="9">
        <v>4119010800</v>
      </c>
      <c r="F394" s="9">
        <v>25826</v>
      </c>
      <c r="G394" s="9">
        <v>1</v>
      </c>
      <c r="H394" s="9">
        <v>1995.09</v>
      </c>
      <c r="I394" s="9">
        <v>2171</v>
      </c>
      <c r="J394" s="9">
        <v>19</v>
      </c>
      <c r="K394" s="9">
        <v>0.21</v>
      </c>
      <c r="L394" s="9">
        <v>33</v>
      </c>
      <c r="M394" s="9">
        <v>30</v>
      </c>
      <c r="N394" s="9">
        <v>57</v>
      </c>
      <c r="O394" s="9">
        <v>57.11</v>
      </c>
      <c r="P394" s="9">
        <v>17.27</v>
      </c>
      <c r="Q394" s="9">
        <v>41.85</v>
      </c>
      <c r="R394" s="9">
        <v>12.65</v>
      </c>
      <c r="S394" s="9">
        <v>976</v>
      </c>
      <c r="T394" s="9">
        <v>28</v>
      </c>
      <c r="U394" s="9">
        <v>24</v>
      </c>
      <c r="V394" s="9">
        <v>19400</v>
      </c>
      <c r="W394" s="9" t="s">
        <v>1970</v>
      </c>
      <c r="X394" s="9">
        <v>8</v>
      </c>
      <c r="Y394" s="9">
        <v>15</v>
      </c>
      <c r="Z394" s="11" t="s">
        <v>838</v>
      </c>
      <c r="AA394" s="9">
        <v>23000</v>
      </c>
      <c r="AB394" s="9">
        <v>16800</v>
      </c>
      <c r="AC394" s="9">
        <v>2</v>
      </c>
      <c r="AD394" s="9">
        <v>1</v>
      </c>
      <c r="AE394" s="9" t="s">
        <v>65</v>
      </c>
      <c r="AF394" s="9" t="s">
        <v>66</v>
      </c>
      <c r="AG394" s="9" t="s">
        <v>69</v>
      </c>
      <c r="AH394" s="9">
        <v>15800</v>
      </c>
      <c r="AI394" s="9">
        <v>12500</v>
      </c>
      <c r="AJ394" s="9" t="s">
        <v>280</v>
      </c>
      <c r="AK394" s="9" t="s">
        <v>859</v>
      </c>
      <c r="AL394" s="9" t="s">
        <v>67</v>
      </c>
      <c r="AM394" s="9" t="s">
        <v>1461</v>
      </c>
      <c r="AN394" s="9" t="s">
        <v>1462</v>
      </c>
      <c r="AO394" s="9" t="s">
        <v>1463</v>
      </c>
      <c r="AP394" s="9" t="s">
        <v>1464</v>
      </c>
      <c r="AQ394" s="9" t="s">
        <v>74</v>
      </c>
    </row>
    <row r="395" spans="1:43" x14ac:dyDescent="0.25">
      <c r="A395" s="9" t="s">
        <v>58</v>
      </c>
      <c r="B395" s="9" t="s">
        <v>931</v>
      </c>
      <c r="C395" s="9" t="s">
        <v>1349</v>
      </c>
      <c r="D395" s="9" t="s">
        <v>1969</v>
      </c>
      <c r="E395" s="9">
        <v>4119010800</v>
      </c>
      <c r="F395" s="9">
        <v>25826</v>
      </c>
      <c r="G395" s="9">
        <v>2</v>
      </c>
      <c r="H395" s="9">
        <v>1995.09</v>
      </c>
      <c r="I395" s="9">
        <v>2171</v>
      </c>
      <c r="J395" s="9">
        <v>19</v>
      </c>
      <c r="K395" s="9">
        <v>0.21</v>
      </c>
      <c r="L395" s="9">
        <v>33</v>
      </c>
      <c r="M395" s="9">
        <v>30</v>
      </c>
      <c r="N395" s="9">
        <v>67</v>
      </c>
      <c r="O395" s="9">
        <v>67.92</v>
      </c>
      <c r="P395" s="9">
        <v>20.54</v>
      </c>
      <c r="Q395" s="9">
        <v>49.77</v>
      </c>
      <c r="R395" s="9">
        <v>15.05</v>
      </c>
      <c r="S395" s="9">
        <v>270</v>
      </c>
      <c r="T395" s="9">
        <v>5</v>
      </c>
      <c r="U395" s="9">
        <v>6</v>
      </c>
      <c r="V395" s="9">
        <v>25000</v>
      </c>
      <c r="W395" s="9" t="s">
        <v>1971</v>
      </c>
      <c r="X395" s="9">
        <v>4</v>
      </c>
      <c r="Y395" s="9">
        <v>15</v>
      </c>
      <c r="Z395" s="11" t="s">
        <v>831</v>
      </c>
      <c r="AA395" s="9">
        <v>26000</v>
      </c>
      <c r="AB395" s="9">
        <v>25000</v>
      </c>
      <c r="AC395" s="9">
        <v>2</v>
      </c>
      <c r="AD395" s="9">
        <v>1</v>
      </c>
      <c r="AE395" s="9" t="s">
        <v>65</v>
      </c>
      <c r="AF395" s="9" t="s">
        <v>66</v>
      </c>
      <c r="AG395" s="9" t="s">
        <v>69</v>
      </c>
      <c r="AH395" s="9">
        <v>20000</v>
      </c>
      <c r="AI395" s="9">
        <v>18500</v>
      </c>
      <c r="AJ395" s="9" t="s">
        <v>1972</v>
      </c>
      <c r="AK395" s="9" t="s">
        <v>889</v>
      </c>
      <c r="AL395" s="9" t="s">
        <v>69</v>
      </c>
      <c r="AM395" s="9" t="s">
        <v>1973</v>
      </c>
      <c r="AN395" s="9" t="s">
        <v>1974</v>
      </c>
      <c r="AO395" s="9" t="s">
        <v>1975</v>
      </c>
      <c r="AP395" s="9" t="s">
        <v>1965</v>
      </c>
      <c r="AQ395" s="9" t="s">
        <v>74</v>
      </c>
    </row>
  </sheetData>
  <mergeCells count="6">
    <mergeCell ref="A4:G4"/>
    <mergeCell ref="AH4:AL4"/>
    <mergeCell ref="V4:AG4"/>
    <mergeCell ref="AM4:AQ4"/>
    <mergeCell ref="H4:M4"/>
    <mergeCell ref="N4:U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536"/>
  <sheetViews>
    <sheetView tabSelected="1" topLeftCell="C1" zoomScale="90" zoomScaleNormal="90" zoomScalePageLayoutView="90" workbookViewId="0">
      <selection activeCell="X20" sqref="X20"/>
    </sheetView>
  </sheetViews>
  <sheetFormatPr baseColWidth="10" defaultRowHeight="18" x14ac:dyDescent="0.25"/>
  <cols>
    <col min="1" max="1" width="16.28515625" hidden="1" customWidth="1"/>
    <col min="2" max="2" width="6.42578125" hidden="1" customWidth="1"/>
    <col min="3" max="3" width="15.140625" bestFit="1" customWidth="1"/>
    <col min="4" max="4" width="8.7109375" customWidth="1"/>
    <col min="6" max="10" width="7.7109375" customWidth="1"/>
    <col min="11" max="11" width="1.140625" style="23" customWidth="1"/>
    <col min="12" max="17" width="7.140625" customWidth="1"/>
    <col min="18" max="21" width="7.5703125" customWidth="1"/>
    <col min="22" max="22" width="1.42578125" style="23" customWidth="1"/>
    <col min="23" max="23" width="12.85546875" customWidth="1"/>
    <col min="24" max="24" width="5.28515625" customWidth="1"/>
    <col min="25" max="27" width="8" customWidth="1"/>
    <col min="28" max="28" width="5.140625" customWidth="1"/>
    <col min="29" max="29" width="3.7109375" customWidth="1"/>
    <col min="30" max="30" width="6.5703125" customWidth="1"/>
    <col min="31" max="31" width="12.28515625" customWidth="1"/>
    <col min="32" max="32" width="6.85546875" customWidth="1"/>
    <col min="33" max="33" width="1.7109375" style="23" customWidth="1"/>
    <col min="34" max="38" width="7.140625" customWidth="1"/>
    <col min="39" max="39" width="1.5703125" style="23" customWidth="1"/>
    <col min="40" max="40" width="12.7109375" customWidth="1"/>
    <col min="42" max="44" width="9.85546875" customWidth="1"/>
    <col min="45" max="45" width="8.5703125" customWidth="1"/>
    <col min="46" max="46" width="7.85546875" customWidth="1"/>
    <col min="47" max="47" width="9.28515625" customWidth="1"/>
    <col min="48" max="48" width="8.28515625" customWidth="1"/>
    <col min="49" max="49" width="2.140625" style="23" customWidth="1"/>
    <col min="50" max="50" width="23.140625" customWidth="1"/>
    <col min="51" max="52" width="15.140625" customWidth="1"/>
    <col min="53" max="53" width="52.7109375" customWidth="1"/>
  </cols>
  <sheetData>
    <row r="2" spans="1:53" x14ac:dyDescent="0.25">
      <c r="A2" s="1"/>
    </row>
    <row r="4" spans="1:53" s="22" customFormat="1" ht="28" customHeight="1" x14ac:dyDescent="0.25">
      <c r="A4" s="54" t="s">
        <v>897</v>
      </c>
      <c r="B4" s="54"/>
      <c r="C4" s="54"/>
      <c r="D4" s="54"/>
      <c r="E4" s="54"/>
      <c r="F4" s="54"/>
      <c r="G4" s="54"/>
      <c r="H4" s="54"/>
      <c r="I4" s="54"/>
      <c r="J4" s="54"/>
      <c r="K4" s="24"/>
      <c r="L4" s="55" t="s">
        <v>896</v>
      </c>
      <c r="M4" s="55"/>
      <c r="N4" s="55"/>
      <c r="O4" s="55"/>
      <c r="P4" s="55"/>
      <c r="Q4" s="55"/>
      <c r="R4" s="55"/>
      <c r="S4" s="55"/>
      <c r="T4" s="55"/>
      <c r="U4" s="55"/>
      <c r="V4" s="24"/>
      <c r="W4" s="56" t="s">
        <v>898</v>
      </c>
      <c r="X4" s="56"/>
      <c r="Y4" s="56"/>
      <c r="Z4" s="56"/>
      <c r="AA4" s="56"/>
      <c r="AB4" s="56"/>
      <c r="AC4" s="56"/>
      <c r="AD4" s="56"/>
      <c r="AE4" s="56"/>
      <c r="AF4" s="56"/>
      <c r="AG4" s="24"/>
      <c r="AH4" s="57" t="s">
        <v>3</v>
      </c>
      <c r="AI4" s="57"/>
      <c r="AJ4" s="57"/>
      <c r="AK4" s="57"/>
      <c r="AL4" s="57"/>
      <c r="AM4" s="24"/>
      <c r="AN4" s="58" t="s">
        <v>903</v>
      </c>
      <c r="AO4" s="58"/>
      <c r="AP4" s="58"/>
      <c r="AQ4" s="58"/>
      <c r="AR4" s="58"/>
      <c r="AS4" s="58"/>
      <c r="AT4" s="58"/>
      <c r="AU4" s="58"/>
      <c r="AV4" s="58"/>
      <c r="AW4" s="24"/>
      <c r="AX4" s="59" t="s">
        <v>930</v>
      </c>
      <c r="AY4" s="59"/>
      <c r="AZ4" s="59"/>
      <c r="BA4" s="59"/>
    </row>
    <row r="5" spans="1:53" s="20" customFormat="1" ht="54" customHeight="1" x14ac:dyDescent="0.25">
      <c r="A5" s="27" t="s">
        <v>893</v>
      </c>
      <c r="B5" s="27" t="s">
        <v>9</v>
      </c>
      <c r="C5" s="27" t="s">
        <v>0</v>
      </c>
      <c r="D5" s="27" t="s">
        <v>894</v>
      </c>
      <c r="E5" s="27" t="s">
        <v>895</v>
      </c>
      <c r="F5" s="27" t="s">
        <v>907</v>
      </c>
      <c r="G5" s="27" t="s">
        <v>908</v>
      </c>
      <c r="H5" s="27" t="s">
        <v>909</v>
      </c>
      <c r="I5" s="27" t="s">
        <v>910</v>
      </c>
      <c r="J5" s="27" t="s">
        <v>911</v>
      </c>
      <c r="K5" s="25"/>
      <c r="L5" s="28" t="s">
        <v>912</v>
      </c>
      <c r="M5" s="28" t="s">
        <v>913</v>
      </c>
      <c r="N5" s="28" t="s">
        <v>914</v>
      </c>
      <c r="O5" s="28" t="s">
        <v>915</v>
      </c>
      <c r="P5" s="28" t="s">
        <v>916</v>
      </c>
      <c r="Q5" s="28" t="s">
        <v>917</v>
      </c>
      <c r="R5" s="28" t="s">
        <v>918</v>
      </c>
      <c r="S5" s="28" t="s">
        <v>919</v>
      </c>
      <c r="T5" s="28" t="s">
        <v>920</v>
      </c>
      <c r="U5" s="28" t="s">
        <v>921</v>
      </c>
      <c r="V5" s="25"/>
      <c r="W5" s="29" t="s">
        <v>899</v>
      </c>
      <c r="X5" s="29" t="s">
        <v>901</v>
      </c>
      <c r="Y5" s="29" t="s">
        <v>922</v>
      </c>
      <c r="Z5" s="29" t="s">
        <v>923</v>
      </c>
      <c r="AA5" s="29" t="s">
        <v>924</v>
      </c>
      <c r="AB5" s="29" t="s">
        <v>5</v>
      </c>
      <c r="AC5" s="29" t="s">
        <v>6</v>
      </c>
      <c r="AD5" s="29" t="s">
        <v>902</v>
      </c>
      <c r="AE5" s="29" t="s">
        <v>17</v>
      </c>
      <c r="AF5" s="29" t="s">
        <v>19</v>
      </c>
      <c r="AG5" s="25"/>
      <c r="AH5" s="30" t="s">
        <v>925</v>
      </c>
      <c r="AI5" s="30" t="s">
        <v>926</v>
      </c>
      <c r="AJ5" s="30" t="s">
        <v>25</v>
      </c>
      <c r="AK5" s="30" t="s">
        <v>901</v>
      </c>
      <c r="AL5" s="30" t="s">
        <v>19</v>
      </c>
      <c r="AM5" s="25"/>
      <c r="AN5" s="31" t="s">
        <v>899</v>
      </c>
      <c r="AO5" s="31" t="s">
        <v>906</v>
      </c>
      <c r="AP5" s="31" t="s">
        <v>900</v>
      </c>
      <c r="AQ5" s="31" t="s">
        <v>904</v>
      </c>
      <c r="AR5" s="31" t="s">
        <v>4</v>
      </c>
      <c r="AS5" s="31" t="s">
        <v>927</v>
      </c>
      <c r="AT5" s="31" t="s">
        <v>928</v>
      </c>
      <c r="AU5" s="31" t="s">
        <v>905</v>
      </c>
      <c r="AV5" s="31" t="s">
        <v>902</v>
      </c>
      <c r="AW5" s="25"/>
      <c r="AX5" s="32" t="s">
        <v>7</v>
      </c>
      <c r="AY5" s="32" t="s">
        <v>8</v>
      </c>
      <c r="AZ5" s="32" t="s">
        <v>22</v>
      </c>
      <c r="BA5" s="32" t="s">
        <v>929</v>
      </c>
    </row>
    <row r="6" spans="1:53" s="63" customFormat="1" x14ac:dyDescent="0.25">
      <c r="A6" s="63" t="str">
        <f>CONCATENATE(data!A6," ", data!B6)</f>
        <v xml:space="preserve"> </v>
      </c>
      <c r="B6" s="64">
        <f>data!C6</f>
        <v>0</v>
      </c>
      <c r="C6" s="63">
        <f>data!D6</f>
        <v>0</v>
      </c>
      <c r="D6" s="63">
        <f>data!H6</f>
        <v>0</v>
      </c>
      <c r="E6" s="65" t="str">
        <f>CONCATENATE(TEXT(data!I6,"#,##0"),"세대")</f>
        <v>0세대</v>
      </c>
      <c r="F6" s="63">
        <f>data!L6</f>
        <v>0</v>
      </c>
      <c r="G6" s="66" t="e">
        <f>(data!L6/data!I6)*100</f>
        <v>#DIV/0!</v>
      </c>
      <c r="H6" s="63">
        <f>data!M6</f>
        <v>0</v>
      </c>
      <c r="I6" s="66" t="e">
        <f>(data!M6/data!I6)*100</f>
        <v>#DIV/0!</v>
      </c>
      <c r="J6" s="63">
        <f>data!K6</f>
        <v>0</v>
      </c>
      <c r="L6" s="67">
        <f>data!N6</f>
        <v>0</v>
      </c>
      <c r="M6" s="68">
        <f>data!O6</f>
        <v>0</v>
      </c>
      <c r="N6" s="68">
        <f>data!P6</f>
        <v>0</v>
      </c>
      <c r="O6" s="63">
        <f>data!Q6</f>
        <v>0</v>
      </c>
      <c r="P6" s="63">
        <f>data!R6</f>
        <v>0</v>
      </c>
      <c r="Q6" s="63">
        <f>data!S6</f>
        <v>0</v>
      </c>
      <c r="R6" s="63">
        <f>data!T6</f>
        <v>0</v>
      </c>
      <c r="S6" s="69" t="str">
        <f>IF(ISERROR(R6/Q6),"",R6/Q6)</f>
        <v/>
      </c>
      <c r="T6" s="63">
        <f>data!U6</f>
        <v>0</v>
      </c>
      <c r="U6" s="69" t="str">
        <f>IF(ISERROR(T6/Q6),"",T6/Q6)</f>
        <v/>
      </c>
      <c r="W6" s="67">
        <f>data!W6</f>
        <v>0</v>
      </c>
      <c r="X6" s="67" t="str">
        <f>CONCATENATE(data!X6,"/",data!Y6)</f>
        <v>/</v>
      </c>
      <c r="Y6" s="70">
        <f>data!V6</f>
        <v>0</v>
      </c>
      <c r="Z6" s="70">
        <f>data!AB6</f>
        <v>0</v>
      </c>
      <c r="AA6" s="70">
        <f>data!AA6</f>
        <v>0</v>
      </c>
      <c r="AB6" s="63">
        <f>data!AC6</f>
        <v>0</v>
      </c>
      <c r="AC6" s="63">
        <f>data!AD6</f>
        <v>0</v>
      </c>
      <c r="AD6" s="67">
        <f>data!AE6</f>
        <v>0</v>
      </c>
      <c r="AE6" s="67">
        <f>data!AF6</f>
        <v>0</v>
      </c>
      <c r="AF6" s="67">
        <f>data!AL6</f>
        <v>0</v>
      </c>
      <c r="AH6" s="70">
        <f>data!AH6</f>
        <v>0</v>
      </c>
      <c r="AI6" s="70">
        <f>data!AI6</f>
        <v>0</v>
      </c>
      <c r="AJ6" s="67">
        <f>data!AJ6</f>
        <v>0</v>
      </c>
      <c r="AK6" s="67">
        <f>data!AK6</f>
        <v>0</v>
      </c>
      <c r="AL6" s="67">
        <f>data!AL6</f>
        <v>0</v>
      </c>
      <c r="AN6" s="67">
        <f>data!W6</f>
        <v>0</v>
      </c>
      <c r="AO6" s="65">
        <f>data!P6</f>
        <v>0</v>
      </c>
      <c r="AP6" s="65">
        <f>data!V6</f>
        <v>0</v>
      </c>
      <c r="AQ6" s="65">
        <f>data!AH6</f>
        <v>0</v>
      </c>
      <c r="AR6" s="65">
        <f t="shared" ref="AR6" si="0">IF(ISERROR(AP6-AQ6),"",AP6-AQ6)</f>
        <v>0</v>
      </c>
      <c r="AS6" s="71" t="str">
        <f t="shared" ref="AS6" si="1">IF(ISERROR(AQ6/AP6),"",AQ6/AP6)</f>
        <v/>
      </c>
      <c r="AT6" s="65" t="str">
        <f t="shared" ref="AT6" si="2">IF(ISERROR(AP6/AO6),"",AP6/AO6)</f>
        <v/>
      </c>
      <c r="AU6" s="67" t="str">
        <f>CONCATENATE("방",data!AC6,",욕실",data!AD6)</f>
        <v>방,욕실</v>
      </c>
      <c r="AV6" s="67">
        <f>data!AE6</f>
        <v>0</v>
      </c>
      <c r="AX6" s="67">
        <f>data!AM6</f>
        <v>0</v>
      </c>
      <c r="AY6" s="67">
        <f>data!AN6</f>
        <v>0</v>
      </c>
      <c r="AZ6" s="67">
        <f>data!AO6</f>
        <v>0</v>
      </c>
      <c r="BA6" s="63">
        <f>data!AP6</f>
        <v>0</v>
      </c>
    </row>
    <row r="7" spans="1:53" x14ac:dyDescent="0.25">
      <c r="A7" s="21" t="str">
        <f>CONCATENATE(data!A8," ", data!B8)</f>
        <v>경기도 부천시</v>
      </c>
      <c r="B7" s="26" t="str">
        <f>data!C8</f>
        <v>상동</v>
      </c>
      <c r="C7" s="33" t="str">
        <f>data!D7</f>
        <v>꿈동산</v>
      </c>
      <c r="D7" s="33">
        <f>data!H7</f>
        <v>1994.06</v>
      </c>
      <c r="E7" s="35" t="str">
        <f>CONCATENATE(TEXT(data!I7,"#,##0"),"세대")</f>
        <v>668세대</v>
      </c>
      <c r="F7" s="33">
        <f>data!L7</f>
        <v>34</v>
      </c>
      <c r="G7" s="36">
        <f>(data!L7/data!I7)*100</f>
        <v>5.0898203592814371</v>
      </c>
      <c r="H7" s="33">
        <f>data!M7</f>
        <v>6</v>
      </c>
      <c r="I7" s="36">
        <f>(data!M7/data!I7)*100</f>
        <v>0.89820359281437123</v>
      </c>
      <c r="J7" s="33">
        <f>data!K7</f>
        <v>1.49</v>
      </c>
      <c r="K7" s="37"/>
      <c r="L7" s="38">
        <f>data!N7</f>
        <v>123</v>
      </c>
      <c r="M7" s="39">
        <f>data!O7</f>
        <v>123.47</v>
      </c>
      <c r="N7" s="39">
        <f>data!P7</f>
        <v>37.340000000000003</v>
      </c>
      <c r="O7" s="33">
        <f>data!Q7</f>
        <v>101.98</v>
      </c>
      <c r="P7" s="33">
        <f>data!R7</f>
        <v>30.84</v>
      </c>
      <c r="Q7" s="33">
        <f>data!S7</f>
        <v>146</v>
      </c>
      <c r="R7" s="33">
        <f>data!T7</f>
        <v>1</v>
      </c>
      <c r="S7" s="40">
        <f t="shared" ref="S7:S70" si="3">IF(ISERROR(R7/Q7),"",R7/Q7)</f>
        <v>6.8493150684931503E-3</v>
      </c>
      <c r="T7" s="33">
        <f>data!U7</f>
        <v>0</v>
      </c>
      <c r="U7" s="40">
        <f t="shared" ref="U7:U70" si="4">IF(ISERROR(T7/Q7),"",T7/Q7)</f>
        <v>0</v>
      </c>
      <c r="V7" s="37"/>
      <c r="W7" s="38" t="str">
        <f>data!W7</f>
        <v>1905동 802호</v>
      </c>
      <c r="X7" s="38" t="str">
        <f>CONCATENATE(data!X7,"/",data!Y7)</f>
        <v>8/19</v>
      </c>
      <c r="Y7" s="41">
        <f>data!V7</f>
        <v>45500</v>
      </c>
      <c r="Z7" s="41">
        <f>data!AB7</f>
        <v>45500</v>
      </c>
      <c r="AA7" s="41">
        <f>data!AA7</f>
        <v>45500</v>
      </c>
      <c r="AB7" s="33">
        <f>data!AC7</f>
        <v>3</v>
      </c>
      <c r="AC7" s="33">
        <f>data!AD7</f>
        <v>2</v>
      </c>
      <c r="AD7" s="38" t="str">
        <f>data!AE7</f>
        <v>계단식</v>
      </c>
      <c r="AE7" s="38" t="str">
        <f>data!AF7</f>
        <v>2019년12월 이후</v>
      </c>
      <c r="AF7" s="38" t="str">
        <f>data!AL7</f>
        <v>-</v>
      </c>
      <c r="AG7" s="37"/>
      <c r="AH7" s="41" t="str">
        <f>data!AH7</f>
        <v>-</v>
      </c>
      <c r="AI7" s="41" t="str">
        <f>data!AI7</f>
        <v>-</v>
      </c>
      <c r="AJ7" s="38" t="str">
        <f>data!AJ7</f>
        <v>-</v>
      </c>
      <c r="AK7" s="38" t="str">
        <f>data!AK7</f>
        <v>-</v>
      </c>
      <c r="AL7" s="38" t="str">
        <f>data!AL7</f>
        <v>-</v>
      </c>
      <c r="AM7" s="37"/>
      <c r="AN7" s="38" t="str">
        <f>data!W7</f>
        <v>1905동 802호</v>
      </c>
      <c r="AO7" s="35">
        <f>data!P7</f>
        <v>37.340000000000003</v>
      </c>
      <c r="AP7" s="35">
        <f>data!V7</f>
        <v>45500</v>
      </c>
      <c r="AQ7" s="35" t="str">
        <f>data!AH7</f>
        <v>-</v>
      </c>
      <c r="AR7" s="35" t="str">
        <f t="shared" ref="AR7:AR70" si="5">IF(ISERROR(AP7-AQ7),"",AP7-AQ7)</f>
        <v/>
      </c>
      <c r="AS7" s="42" t="str">
        <f t="shared" ref="AS7:AS70" si="6">IF(ISERROR(AQ7/AP7),"",AQ7/AP7)</f>
        <v/>
      </c>
      <c r="AT7" s="35">
        <f t="shared" ref="AT7:AT70" si="7">IF(ISERROR(AP7/AO7),"",AP7/AO7)</f>
        <v>1218.5324049276915</v>
      </c>
      <c r="AU7" s="38" t="str">
        <f>CONCATENATE("방",data!AC7,",욕실",data!AD7)</f>
        <v>방3,욕실2</v>
      </c>
      <c r="AV7" s="38" t="str">
        <f>data!AE7</f>
        <v>계단식</v>
      </c>
      <c r="AW7" s="37"/>
      <c r="AX7" s="38" t="str">
        <f>data!AM7</f>
        <v>로얄공인중개사사무소</v>
      </c>
      <c r="AY7" s="38" t="str">
        <f>data!AN7</f>
        <v>032-322-5557</v>
      </c>
      <c r="AZ7" s="38" t="str">
        <f>data!AO7</f>
        <v>010-9093-5052</v>
      </c>
      <c r="BA7" s="33" t="str">
        <f>data!AP7</f>
        <v>경기도 부천시 원미구 상동 445 꿈동산상가 101호</v>
      </c>
    </row>
    <row r="8" spans="1:53" x14ac:dyDescent="0.25">
      <c r="A8" s="21" t="str">
        <f>CONCATENATE(data!A9," ", data!B9)</f>
        <v>경기도 부천시</v>
      </c>
      <c r="B8" s="26" t="str">
        <f>data!C9</f>
        <v>상동</v>
      </c>
      <c r="C8" s="33" t="str">
        <f>data!D8</f>
        <v>꿈동산</v>
      </c>
      <c r="D8" s="33">
        <f>data!H8</f>
        <v>1994.06</v>
      </c>
      <c r="E8" s="35" t="str">
        <f>CONCATENATE(TEXT(data!I8,"#,##0"),"세대")</f>
        <v>668세대</v>
      </c>
      <c r="F8" s="33">
        <f>data!L8</f>
        <v>34</v>
      </c>
      <c r="G8" s="36">
        <f>(data!L8/data!I8)*100</f>
        <v>5.0898203592814371</v>
      </c>
      <c r="H8" s="33">
        <f>data!M8</f>
        <v>6</v>
      </c>
      <c r="I8" s="36">
        <f>(data!M8/data!I8)*100</f>
        <v>0.89820359281437123</v>
      </c>
      <c r="J8" s="33">
        <f>data!K8</f>
        <v>1.49</v>
      </c>
      <c r="K8" s="37"/>
      <c r="L8" s="38">
        <f>data!N8</f>
        <v>144</v>
      </c>
      <c r="M8" s="39">
        <f>data!O8</f>
        <v>144.09</v>
      </c>
      <c r="N8" s="39">
        <f>data!P8</f>
        <v>43.58</v>
      </c>
      <c r="O8" s="33">
        <f>data!Q8</f>
        <v>121.8</v>
      </c>
      <c r="P8" s="33">
        <f>data!R8</f>
        <v>36.840000000000003</v>
      </c>
      <c r="Q8" s="33">
        <f>data!S8</f>
        <v>114</v>
      </c>
      <c r="R8" s="33">
        <f>data!T8</f>
        <v>10</v>
      </c>
      <c r="S8" s="40">
        <f t="shared" si="3"/>
        <v>8.771929824561403E-2</v>
      </c>
      <c r="T8" s="33">
        <f>data!U8</f>
        <v>2</v>
      </c>
      <c r="U8" s="40">
        <f t="shared" si="4"/>
        <v>1.7543859649122806E-2</v>
      </c>
      <c r="V8" s="37"/>
      <c r="W8" s="38" t="str">
        <f>data!W8</f>
        <v>-</v>
      </c>
      <c r="X8" s="38" t="str">
        <f>CONCATENATE(data!X8,"/",data!Y8)</f>
        <v>-/-</v>
      </c>
      <c r="Y8" s="41" t="str">
        <f>data!V8</f>
        <v>-</v>
      </c>
      <c r="Z8" s="41" t="str">
        <f>data!AB8</f>
        <v>-</v>
      </c>
      <c r="AA8" s="41" t="str">
        <f>data!AA8</f>
        <v>-</v>
      </c>
      <c r="AB8" s="33" t="str">
        <f>data!AC8</f>
        <v>-</v>
      </c>
      <c r="AC8" s="33" t="str">
        <f>data!AD8</f>
        <v>-</v>
      </c>
      <c r="AD8" s="38" t="str">
        <f>data!AE8</f>
        <v>-</v>
      </c>
      <c r="AE8" s="38" t="str">
        <f>data!AF8</f>
        <v>-</v>
      </c>
      <c r="AF8" s="38" t="str">
        <f>data!AL8</f>
        <v>-</v>
      </c>
      <c r="AG8" s="37"/>
      <c r="AH8" s="41" t="str">
        <f>data!AH8</f>
        <v>-</v>
      </c>
      <c r="AI8" s="41" t="str">
        <f>data!AI8</f>
        <v>-</v>
      </c>
      <c r="AJ8" s="38" t="str">
        <f>data!AJ8</f>
        <v>-</v>
      </c>
      <c r="AK8" s="38" t="str">
        <f>data!AK8</f>
        <v>-</v>
      </c>
      <c r="AL8" s="38" t="str">
        <f>data!AL8</f>
        <v>-</v>
      </c>
      <c r="AM8" s="37"/>
      <c r="AN8" s="38" t="str">
        <f>data!W8</f>
        <v>-</v>
      </c>
      <c r="AO8" s="35">
        <f>data!P8</f>
        <v>43.58</v>
      </c>
      <c r="AP8" s="35" t="str">
        <f>data!V8</f>
        <v>-</v>
      </c>
      <c r="AQ8" s="35" t="str">
        <f>data!AH8</f>
        <v>-</v>
      </c>
      <c r="AR8" s="35" t="str">
        <f t="shared" si="5"/>
        <v/>
      </c>
      <c r="AS8" s="42" t="str">
        <f t="shared" si="6"/>
        <v/>
      </c>
      <c r="AT8" s="35" t="str">
        <f t="shared" si="7"/>
        <v/>
      </c>
      <c r="AU8" s="38" t="str">
        <f>CONCATENATE("방",data!AC8,",욕실",data!AD8)</f>
        <v>방-,욕실-</v>
      </c>
      <c r="AV8" s="38" t="str">
        <f>data!AE8</f>
        <v>-</v>
      </c>
      <c r="AW8" s="37"/>
      <c r="AX8" s="38" t="str">
        <f>data!AM8</f>
        <v>-</v>
      </c>
      <c r="AY8" s="38" t="str">
        <f>data!AN8</f>
        <v>-</v>
      </c>
      <c r="AZ8" s="38" t="str">
        <f>data!AO8</f>
        <v>-</v>
      </c>
      <c r="BA8" s="33" t="str">
        <f>data!AP8</f>
        <v>-</v>
      </c>
    </row>
    <row r="9" spans="1:53" x14ac:dyDescent="0.25">
      <c r="A9" s="21" t="str">
        <f>CONCATENATE(data!A10," ", data!B10)</f>
        <v>경기도 부천시</v>
      </c>
      <c r="B9" s="26" t="str">
        <f>data!C10</f>
        <v>상동</v>
      </c>
      <c r="C9" s="33" t="str">
        <f>data!D9</f>
        <v>꿈동산</v>
      </c>
      <c r="D9" s="33">
        <f>data!H9</f>
        <v>1994.06</v>
      </c>
      <c r="E9" s="35" t="str">
        <f>CONCATENATE(TEXT(data!I9,"#,##0"),"세대")</f>
        <v>668세대</v>
      </c>
      <c r="F9" s="33">
        <f>data!L9</f>
        <v>34</v>
      </c>
      <c r="G9" s="36">
        <f>(data!L9/data!I9)*100</f>
        <v>5.0898203592814371</v>
      </c>
      <c r="H9" s="33">
        <f>data!M9</f>
        <v>6</v>
      </c>
      <c r="I9" s="36">
        <f>(data!M9/data!I9)*100</f>
        <v>0.89820359281437123</v>
      </c>
      <c r="J9" s="33">
        <f>data!K9</f>
        <v>1.49</v>
      </c>
      <c r="K9" s="37"/>
      <c r="L9" s="38">
        <f>data!N9</f>
        <v>157</v>
      </c>
      <c r="M9" s="39">
        <f>data!O9</f>
        <v>157.74</v>
      </c>
      <c r="N9" s="39">
        <f>data!P9</f>
        <v>47.71</v>
      </c>
      <c r="O9" s="33">
        <f>data!Q9</f>
        <v>134.79</v>
      </c>
      <c r="P9" s="33">
        <f>data!R9</f>
        <v>40.770000000000003</v>
      </c>
      <c r="Q9" s="33">
        <f>data!S9</f>
        <v>356</v>
      </c>
      <c r="R9" s="33">
        <f>data!T9</f>
        <v>18</v>
      </c>
      <c r="S9" s="40">
        <f t="shared" si="3"/>
        <v>5.0561797752808987E-2</v>
      </c>
      <c r="T9" s="33">
        <f>data!U9</f>
        <v>0</v>
      </c>
      <c r="U9" s="40">
        <f t="shared" si="4"/>
        <v>0</v>
      </c>
      <c r="V9" s="37"/>
      <c r="W9" s="38" t="str">
        <f>data!W9</f>
        <v>-</v>
      </c>
      <c r="X9" s="38" t="str">
        <f>CONCATENATE(data!X9,"/",data!Y9)</f>
        <v>-/-</v>
      </c>
      <c r="Y9" s="41" t="str">
        <f>data!V9</f>
        <v>-</v>
      </c>
      <c r="Z9" s="41" t="str">
        <f>data!AB9</f>
        <v>-</v>
      </c>
      <c r="AA9" s="41" t="str">
        <f>data!AA9</f>
        <v>-</v>
      </c>
      <c r="AB9" s="33" t="str">
        <f>data!AC9</f>
        <v>-</v>
      </c>
      <c r="AC9" s="33" t="str">
        <f>data!AD9</f>
        <v>-</v>
      </c>
      <c r="AD9" s="38" t="str">
        <f>data!AE9</f>
        <v>-</v>
      </c>
      <c r="AE9" s="38" t="str">
        <f>data!AF9</f>
        <v>-</v>
      </c>
      <c r="AF9" s="38" t="str">
        <f>data!AL9</f>
        <v>-</v>
      </c>
      <c r="AG9" s="37"/>
      <c r="AH9" s="41" t="str">
        <f>data!AH9</f>
        <v>-</v>
      </c>
      <c r="AI9" s="41" t="str">
        <f>data!AI9</f>
        <v>-</v>
      </c>
      <c r="AJ9" s="38" t="str">
        <f>data!AJ9</f>
        <v>-</v>
      </c>
      <c r="AK9" s="38" t="str">
        <f>data!AK9</f>
        <v>-</v>
      </c>
      <c r="AL9" s="38" t="str">
        <f>data!AL9</f>
        <v>-</v>
      </c>
      <c r="AM9" s="37"/>
      <c r="AN9" s="38" t="str">
        <f>data!W9</f>
        <v>-</v>
      </c>
      <c r="AO9" s="35">
        <f>data!P9</f>
        <v>47.71</v>
      </c>
      <c r="AP9" s="35" t="str">
        <f>data!V9</f>
        <v>-</v>
      </c>
      <c r="AQ9" s="35" t="str">
        <f>data!AH9</f>
        <v>-</v>
      </c>
      <c r="AR9" s="35" t="str">
        <f t="shared" si="5"/>
        <v/>
      </c>
      <c r="AS9" s="42" t="str">
        <f t="shared" si="6"/>
        <v/>
      </c>
      <c r="AT9" s="35" t="str">
        <f t="shared" si="7"/>
        <v/>
      </c>
      <c r="AU9" s="38" t="str">
        <f>CONCATENATE("방",data!AC9,",욕실",data!AD9)</f>
        <v>방-,욕실-</v>
      </c>
      <c r="AV9" s="38" t="str">
        <f>data!AE9</f>
        <v>-</v>
      </c>
      <c r="AW9" s="37"/>
      <c r="AX9" s="38" t="str">
        <f>data!AM9</f>
        <v>-</v>
      </c>
      <c r="AY9" s="38" t="str">
        <f>data!AN9</f>
        <v>-</v>
      </c>
      <c r="AZ9" s="38" t="str">
        <f>data!AO9</f>
        <v>-</v>
      </c>
      <c r="BA9" s="33" t="str">
        <f>data!AP9</f>
        <v>-</v>
      </c>
    </row>
    <row r="10" spans="1:53" x14ac:dyDescent="0.25">
      <c r="A10" s="21" t="str">
        <f>CONCATENATE(data!A11," ", data!B11)</f>
        <v xml:space="preserve"> </v>
      </c>
      <c r="B10" s="26">
        <f>data!C11</f>
        <v>0</v>
      </c>
      <c r="C10" s="33" t="str">
        <f>data!D10</f>
        <v>꿈동산</v>
      </c>
      <c r="D10" s="33">
        <f>data!H10</f>
        <v>1994.06</v>
      </c>
      <c r="E10" s="35" t="str">
        <f>CONCATENATE(TEXT(data!I10,"#,##0"),"세대")</f>
        <v>668세대</v>
      </c>
      <c r="F10" s="33">
        <f>data!L10</f>
        <v>34</v>
      </c>
      <c r="G10" s="36">
        <f>(data!L10/data!I10)*100</f>
        <v>5.0898203592814371</v>
      </c>
      <c r="H10" s="33">
        <f>data!M10</f>
        <v>6</v>
      </c>
      <c r="I10" s="36">
        <f>(data!M10/data!I10)*100</f>
        <v>0.89820359281437123</v>
      </c>
      <c r="J10" s="33">
        <f>data!K10</f>
        <v>1.49</v>
      </c>
      <c r="K10" s="37"/>
      <c r="L10" s="38">
        <f>data!N10</f>
        <v>201</v>
      </c>
      <c r="M10" s="39">
        <f>data!O10</f>
        <v>201.15</v>
      </c>
      <c r="N10" s="39">
        <f>data!P10</f>
        <v>60.84</v>
      </c>
      <c r="O10" s="33">
        <f>data!Q10</f>
        <v>170.33</v>
      </c>
      <c r="P10" s="33">
        <f>data!R10</f>
        <v>51.52</v>
      </c>
      <c r="Q10" s="33">
        <f>data!S10</f>
        <v>52</v>
      </c>
      <c r="R10" s="33">
        <f>data!T10</f>
        <v>5</v>
      </c>
      <c r="S10" s="40">
        <f t="shared" si="3"/>
        <v>9.6153846153846159E-2</v>
      </c>
      <c r="T10" s="33">
        <f>data!U10</f>
        <v>4</v>
      </c>
      <c r="U10" s="40">
        <f t="shared" si="4"/>
        <v>7.6923076923076927E-2</v>
      </c>
      <c r="V10" s="37"/>
      <c r="W10" s="38" t="str">
        <f>data!W10</f>
        <v>-</v>
      </c>
      <c r="X10" s="38" t="str">
        <f>CONCATENATE(data!X10,"/",data!Y10)</f>
        <v>-/-</v>
      </c>
      <c r="Y10" s="41" t="str">
        <f>data!V10</f>
        <v>-</v>
      </c>
      <c r="Z10" s="41" t="str">
        <f>data!AB10</f>
        <v>-</v>
      </c>
      <c r="AA10" s="41" t="str">
        <f>data!AA10</f>
        <v>-</v>
      </c>
      <c r="AB10" s="33" t="str">
        <f>data!AC10</f>
        <v>-</v>
      </c>
      <c r="AC10" s="33" t="str">
        <f>data!AD10</f>
        <v>-</v>
      </c>
      <c r="AD10" s="38" t="str">
        <f>data!AE10</f>
        <v>-</v>
      </c>
      <c r="AE10" s="38" t="str">
        <f>data!AF10</f>
        <v>-</v>
      </c>
      <c r="AF10" s="38" t="str">
        <f>data!AL10</f>
        <v>-</v>
      </c>
      <c r="AG10" s="37"/>
      <c r="AH10" s="41" t="str">
        <f>data!AH10</f>
        <v>-</v>
      </c>
      <c r="AI10" s="41" t="str">
        <f>data!AI10</f>
        <v>-</v>
      </c>
      <c r="AJ10" s="38" t="str">
        <f>data!AJ10</f>
        <v>-</v>
      </c>
      <c r="AK10" s="38" t="str">
        <f>data!AK10</f>
        <v>-</v>
      </c>
      <c r="AL10" s="38" t="str">
        <f>data!AL10</f>
        <v>-</v>
      </c>
      <c r="AM10" s="37"/>
      <c r="AN10" s="38" t="str">
        <f>data!W10</f>
        <v>-</v>
      </c>
      <c r="AO10" s="35">
        <f>data!P10</f>
        <v>60.84</v>
      </c>
      <c r="AP10" s="35" t="str">
        <f>data!V10</f>
        <v>-</v>
      </c>
      <c r="AQ10" s="35" t="str">
        <f>data!AH10</f>
        <v>-</v>
      </c>
      <c r="AR10" s="35" t="str">
        <f t="shared" si="5"/>
        <v/>
      </c>
      <c r="AS10" s="42" t="str">
        <f t="shared" si="6"/>
        <v/>
      </c>
      <c r="AT10" s="35" t="str">
        <f t="shared" si="7"/>
        <v/>
      </c>
      <c r="AU10" s="38" t="str">
        <f>CONCATENATE("방",data!AC10,",욕실",data!AD10)</f>
        <v>방-,욕실-</v>
      </c>
      <c r="AV10" s="38" t="str">
        <f>data!AE10</f>
        <v>-</v>
      </c>
      <c r="AW10" s="37"/>
      <c r="AX10" s="38" t="str">
        <f>data!AM10</f>
        <v>-</v>
      </c>
      <c r="AY10" s="38" t="str">
        <f>data!AN10</f>
        <v>-</v>
      </c>
      <c r="AZ10" s="38" t="str">
        <f>data!AO10</f>
        <v>-</v>
      </c>
      <c r="BA10" s="33" t="str">
        <f>data!AP10</f>
        <v>-</v>
      </c>
    </row>
    <row r="11" spans="1:53" s="63" customFormat="1" x14ac:dyDescent="0.25">
      <c r="A11" s="63" t="str">
        <f>CONCATENATE(data!A13," ", data!B13)</f>
        <v xml:space="preserve"> </v>
      </c>
      <c r="B11" s="64">
        <f>data!C13</f>
        <v>0</v>
      </c>
      <c r="C11" s="63">
        <f>data!D11</f>
        <v>0</v>
      </c>
      <c r="D11" s="63">
        <f>data!H11</f>
        <v>0</v>
      </c>
      <c r="E11" s="65" t="str">
        <f>CONCATENATE(TEXT(data!I11,"#,##0"),"세대")</f>
        <v>0세대</v>
      </c>
      <c r="F11" s="63">
        <f>data!L11</f>
        <v>0</v>
      </c>
      <c r="G11" s="66" t="e">
        <f>(data!L11/data!I11)*100</f>
        <v>#DIV/0!</v>
      </c>
      <c r="H11" s="63">
        <f>data!M11</f>
        <v>0</v>
      </c>
      <c r="I11" s="66" t="e">
        <f>(data!M11/data!I11)*100</f>
        <v>#DIV/0!</v>
      </c>
      <c r="J11" s="63">
        <f>data!K11</f>
        <v>0</v>
      </c>
      <c r="L11" s="67">
        <f>data!N11</f>
        <v>0</v>
      </c>
      <c r="M11" s="68">
        <f>data!O11</f>
        <v>0</v>
      </c>
      <c r="N11" s="68">
        <f>data!P11</f>
        <v>0</v>
      </c>
      <c r="O11" s="63">
        <f>data!Q11</f>
        <v>0</v>
      </c>
      <c r="P11" s="63">
        <f>data!R11</f>
        <v>0</v>
      </c>
      <c r="Q11" s="63">
        <f>data!S11</f>
        <v>0</v>
      </c>
      <c r="R11" s="63">
        <f>data!T11</f>
        <v>0</v>
      </c>
      <c r="S11" s="69" t="str">
        <f t="shared" si="3"/>
        <v/>
      </c>
      <c r="T11" s="63">
        <f>data!U11</f>
        <v>0</v>
      </c>
      <c r="U11" s="69" t="str">
        <f t="shared" si="4"/>
        <v/>
      </c>
      <c r="W11" s="67">
        <f>data!W11</f>
        <v>0</v>
      </c>
      <c r="X11" s="67" t="str">
        <f>CONCATENATE(data!X11,"/",data!Y11)</f>
        <v>/</v>
      </c>
      <c r="Y11" s="70">
        <f>data!V11</f>
        <v>0</v>
      </c>
      <c r="Z11" s="70">
        <f>data!AB11</f>
        <v>0</v>
      </c>
      <c r="AA11" s="70">
        <f>data!AA11</f>
        <v>0</v>
      </c>
      <c r="AB11" s="63">
        <f>data!AC11</f>
        <v>0</v>
      </c>
      <c r="AC11" s="63">
        <f>data!AD11</f>
        <v>0</v>
      </c>
      <c r="AD11" s="67">
        <f>data!AE11</f>
        <v>0</v>
      </c>
      <c r="AE11" s="67">
        <f>data!AF11</f>
        <v>0</v>
      </c>
      <c r="AF11" s="67">
        <f>data!AL11</f>
        <v>0</v>
      </c>
      <c r="AH11" s="70">
        <f>data!AH11</f>
        <v>0</v>
      </c>
      <c r="AI11" s="70">
        <f>data!AI11</f>
        <v>0</v>
      </c>
      <c r="AJ11" s="67">
        <f>data!AJ11</f>
        <v>0</v>
      </c>
      <c r="AK11" s="67">
        <f>data!AK11</f>
        <v>0</v>
      </c>
      <c r="AL11" s="67">
        <f>data!AL11</f>
        <v>0</v>
      </c>
      <c r="AN11" s="67">
        <f>data!W11</f>
        <v>0</v>
      </c>
      <c r="AO11" s="65">
        <f>data!P11</f>
        <v>0</v>
      </c>
      <c r="AP11" s="65">
        <f>data!V11</f>
        <v>0</v>
      </c>
      <c r="AQ11" s="65">
        <f>data!AH11</f>
        <v>0</v>
      </c>
      <c r="AR11" s="65">
        <f t="shared" si="5"/>
        <v>0</v>
      </c>
      <c r="AS11" s="71" t="str">
        <f t="shared" si="6"/>
        <v/>
      </c>
      <c r="AT11" s="65" t="str">
        <f t="shared" si="7"/>
        <v/>
      </c>
      <c r="AU11" s="67" t="str">
        <f>CONCATENATE("방",data!AC11,",욕실",data!AD11)</f>
        <v>방,욕실</v>
      </c>
      <c r="AV11" s="67">
        <f>data!AE11</f>
        <v>0</v>
      </c>
      <c r="AX11" s="67">
        <f>data!AM11</f>
        <v>0</v>
      </c>
      <c r="AY11" s="67">
        <f>data!AN11</f>
        <v>0</v>
      </c>
      <c r="AZ11" s="67">
        <f>data!AO11</f>
        <v>0</v>
      </c>
      <c r="BA11" s="63">
        <f>data!AP11</f>
        <v>0</v>
      </c>
    </row>
    <row r="12" spans="1:53" s="33" customFormat="1" x14ac:dyDescent="0.25">
      <c r="A12" s="43" t="str">
        <f>CONCATENATE(data!A149," ", data!B149)</f>
        <v>경기도 부천시</v>
      </c>
      <c r="B12" s="45" t="str">
        <f>data!C149</f>
        <v>상동</v>
      </c>
      <c r="C12" s="33" t="str">
        <f>data!D12</f>
        <v>다정한금강KCC</v>
      </c>
      <c r="D12" s="33">
        <f>data!H12</f>
        <v>2003.02</v>
      </c>
      <c r="E12" s="35" t="str">
        <f>CONCATENATE(TEXT(data!I12,"#,##0"),"세대")</f>
        <v>560세대</v>
      </c>
      <c r="F12" s="33">
        <f>data!L12</f>
        <v>13</v>
      </c>
      <c r="G12" s="36">
        <f>(data!L12/data!I12)*100</f>
        <v>2.3214285714285716</v>
      </c>
      <c r="H12" s="33">
        <f>data!M12</f>
        <v>9</v>
      </c>
      <c r="I12" s="36">
        <f>(data!M12/data!I12)*100</f>
        <v>1.607142857142857</v>
      </c>
      <c r="J12" s="33">
        <f>data!K12</f>
        <v>1.33</v>
      </c>
      <c r="K12" s="37"/>
      <c r="L12" s="38">
        <f>data!N12</f>
        <v>115</v>
      </c>
      <c r="M12" s="39">
        <f>data!O12</f>
        <v>115.65</v>
      </c>
      <c r="N12" s="39">
        <f>data!P12</f>
        <v>34.979999999999997</v>
      </c>
      <c r="O12" s="33">
        <f>data!Q12</f>
        <v>84.98</v>
      </c>
      <c r="P12" s="33">
        <f>data!R12</f>
        <v>25.7</v>
      </c>
      <c r="Q12" s="33">
        <f>data!S12</f>
        <v>560</v>
      </c>
      <c r="R12" s="33">
        <f>data!T12</f>
        <v>13</v>
      </c>
      <c r="S12" s="40">
        <f t="shared" si="3"/>
        <v>2.3214285714285715E-2</v>
      </c>
      <c r="T12" s="33">
        <f>data!U12</f>
        <v>9</v>
      </c>
      <c r="U12" s="40">
        <f t="shared" si="4"/>
        <v>1.607142857142857E-2</v>
      </c>
      <c r="V12" s="37"/>
      <c r="W12" s="38" t="str">
        <f>data!W12</f>
        <v>2126동 1704호</v>
      </c>
      <c r="X12" s="38" t="str">
        <f>CONCATENATE(data!X12,"/",data!Y12)</f>
        <v>17/20</v>
      </c>
      <c r="Y12" s="41">
        <f>data!V12</f>
        <v>45500</v>
      </c>
      <c r="Z12" s="41">
        <f>data!AB12</f>
        <v>42000</v>
      </c>
      <c r="AA12" s="41">
        <f>data!AA12</f>
        <v>51000</v>
      </c>
      <c r="AB12" s="33">
        <f>data!AC12</f>
        <v>3</v>
      </c>
      <c r="AC12" s="33">
        <f>data!AD12</f>
        <v>2</v>
      </c>
      <c r="AD12" s="38" t="str">
        <f>data!AE12</f>
        <v>계단식</v>
      </c>
      <c r="AE12" s="38" t="str">
        <f>data!AF12</f>
        <v>즉시입주</v>
      </c>
      <c r="AF12" s="38" t="str">
        <f>data!AL12</f>
        <v>남향</v>
      </c>
      <c r="AG12" s="37"/>
      <c r="AH12" s="41">
        <f>data!AH12</f>
        <v>38000</v>
      </c>
      <c r="AI12" s="41">
        <f>data!AI12</f>
        <v>32000</v>
      </c>
      <c r="AJ12" s="38" t="str">
        <f>data!AJ12</f>
        <v>2128동</v>
      </c>
      <c r="AK12" s="38" t="str">
        <f>data!AK12</f>
        <v>"20/26"</v>
      </c>
      <c r="AL12" s="38" t="str">
        <f>data!AL12</f>
        <v>남향</v>
      </c>
      <c r="AM12" s="37"/>
      <c r="AN12" s="38" t="str">
        <f>data!W12</f>
        <v>2126동 1704호</v>
      </c>
      <c r="AO12" s="35">
        <f>data!P12</f>
        <v>34.979999999999997</v>
      </c>
      <c r="AP12" s="35">
        <f>data!V12</f>
        <v>45500</v>
      </c>
      <c r="AQ12" s="35">
        <f>data!AH12</f>
        <v>38000</v>
      </c>
      <c r="AR12" s="35">
        <f t="shared" si="5"/>
        <v>7500</v>
      </c>
      <c r="AS12" s="42">
        <f t="shared" si="6"/>
        <v>0.8351648351648352</v>
      </c>
      <c r="AT12" s="35">
        <f t="shared" si="7"/>
        <v>1300.7432818753575</v>
      </c>
      <c r="AU12" s="38" t="str">
        <f>CONCATENATE("방",data!AC12,",욕실",data!AD12)</f>
        <v>방3,욕실2</v>
      </c>
      <c r="AV12" s="38" t="str">
        <f>data!AE12</f>
        <v>계단식</v>
      </c>
      <c r="AW12" s="37"/>
      <c r="AX12" s="38" t="str">
        <f>data!AM12</f>
        <v>다정한마을공인중개사사무소</v>
      </c>
      <c r="AY12" s="38" t="str">
        <f>data!AN12</f>
        <v>032-321-0555</v>
      </c>
      <c r="AZ12" s="38" t="str">
        <f>data!AO12</f>
        <v>010-9525-7514</v>
      </c>
      <c r="BA12" s="33" t="str">
        <f>data!AP12</f>
        <v>경기도 부천시 상동 500-1</v>
      </c>
    </row>
    <row r="13" spans="1:53" x14ac:dyDescent="0.25">
      <c r="A13" s="21" t="str">
        <f>CONCATENATE(data!A16," ", data!B16)</f>
        <v>경기도 부천시</v>
      </c>
      <c r="B13" s="26" t="str">
        <f>data!C16</f>
        <v>상동</v>
      </c>
      <c r="C13" s="33">
        <f>data!D13</f>
        <v>0</v>
      </c>
      <c r="D13" s="33">
        <f>data!H13</f>
        <v>0</v>
      </c>
      <c r="E13" s="35" t="str">
        <f>CONCATENATE(TEXT(data!I13,"#,##0"),"세대")</f>
        <v>0세대</v>
      </c>
      <c r="F13" s="33">
        <f>data!L13</f>
        <v>0</v>
      </c>
      <c r="G13" s="36" t="e">
        <f>(data!L13/data!I13)*100</f>
        <v>#DIV/0!</v>
      </c>
      <c r="H13" s="33">
        <f>data!M13</f>
        <v>0</v>
      </c>
      <c r="I13" s="36" t="e">
        <f>(data!M13/data!I13)*100</f>
        <v>#DIV/0!</v>
      </c>
      <c r="J13" s="33">
        <f>data!K13</f>
        <v>0</v>
      </c>
      <c r="K13" s="37"/>
      <c r="L13" s="38">
        <f>data!N13</f>
        <v>0</v>
      </c>
      <c r="M13" s="39">
        <f>data!O13</f>
        <v>0</v>
      </c>
      <c r="N13" s="39">
        <f>data!P13</f>
        <v>0</v>
      </c>
      <c r="O13" s="33">
        <f>data!Q13</f>
        <v>0</v>
      </c>
      <c r="P13" s="33">
        <f>data!R13</f>
        <v>0</v>
      </c>
      <c r="Q13" s="33">
        <f>data!S13</f>
        <v>0</v>
      </c>
      <c r="R13" s="33">
        <f>data!T13</f>
        <v>0</v>
      </c>
      <c r="S13" s="40" t="str">
        <f t="shared" si="3"/>
        <v/>
      </c>
      <c r="T13" s="33">
        <f>data!U13</f>
        <v>0</v>
      </c>
      <c r="U13" s="40" t="str">
        <f t="shared" si="4"/>
        <v/>
      </c>
      <c r="V13" s="37"/>
      <c r="W13" s="38">
        <f>data!W13</f>
        <v>0</v>
      </c>
      <c r="X13" s="38" t="str">
        <f>CONCATENATE(data!X13,"/",data!Y13)</f>
        <v>/</v>
      </c>
      <c r="Y13" s="41">
        <f>data!V13</f>
        <v>0</v>
      </c>
      <c r="Z13" s="41">
        <f>data!AB13</f>
        <v>0</v>
      </c>
      <c r="AA13" s="41">
        <f>data!AA13</f>
        <v>0</v>
      </c>
      <c r="AB13" s="33">
        <f>data!AC13</f>
        <v>0</v>
      </c>
      <c r="AC13" s="33">
        <f>data!AD13</f>
        <v>0</v>
      </c>
      <c r="AD13" s="38">
        <f>data!AE13</f>
        <v>0</v>
      </c>
      <c r="AE13" s="38">
        <f>data!AF13</f>
        <v>0</v>
      </c>
      <c r="AF13" s="38">
        <f>data!AL13</f>
        <v>0</v>
      </c>
      <c r="AG13" s="37"/>
      <c r="AH13" s="41">
        <f>data!AH13</f>
        <v>0</v>
      </c>
      <c r="AI13" s="41">
        <f>data!AI13</f>
        <v>0</v>
      </c>
      <c r="AJ13" s="38">
        <f>data!AJ13</f>
        <v>0</v>
      </c>
      <c r="AK13" s="38">
        <f>data!AK13</f>
        <v>0</v>
      </c>
      <c r="AL13" s="38">
        <f>data!AL13</f>
        <v>0</v>
      </c>
      <c r="AM13" s="37"/>
      <c r="AN13" s="38">
        <f>data!W13</f>
        <v>0</v>
      </c>
      <c r="AO13" s="35">
        <f>data!P13</f>
        <v>0</v>
      </c>
      <c r="AP13" s="35">
        <f>data!V13</f>
        <v>0</v>
      </c>
      <c r="AQ13" s="35">
        <f>data!AH13</f>
        <v>0</v>
      </c>
      <c r="AR13" s="35">
        <f t="shared" si="5"/>
        <v>0</v>
      </c>
      <c r="AS13" s="42" t="str">
        <f t="shared" si="6"/>
        <v/>
      </c>
      <c r="AT13" s="35" t="str">
        <f t="shared" si="7"/>
        <v/>
      </c>
      <c r="AU13" s="38" t="str">
        <f>CONCATENATE("방",data!AC13,",욕실",data!AD13)</f>
        <v>방,욕실</v>
      </c>
      <c r="AV13" s="38">
        <f>data!AE13</f>
        <v>0</v>
      </c>
      <c r="AW13" s="37"/>
      <c r="AX13" s="38">
        <f>data!AM13</f>
        <v>0</v>
      </c>
      <c r="AY13" s="38">
        <f>data!AN13</f>
        <v>0</v>
      </c>
      <c r="AZ13" s="38">
        <f>data!AO13</f>
        <v>0</v>
      </c>
      <c r="BA13" s="33">
        <f>data!AP13</f>
        <v>0</v>
      </c>
    </row>
    <row r="14" spans="1:53" x14ac:dyDescent="0.25">
      <c r="A14" s="21" t="str">
        <f>CONCATENATE(data!A17," ", data!B17)</f>
        <v xml:space="preserve"> </v>
      </c>
      <c r="B14" s="26">
        <f>data!C17</f>
        <v>0</v>
      </c>
      <c r="C14" s="33" t="str">
        <f>data!D14</f>
        <v>다정한삼성래미안</v>
      </c>
      <c r="D14" s="33">
        <f>data!H14</f>
        <v>2002.09</v>
      </c>
      <c r="E14" s="35" t="str">
        <f>CONCATENATE(TEXT(data!I14,"#,##0"),"세대")</f>
        <v>718세대</v>
      </c>
      <c r="F14" s="33">
        <f>data!L14</f>
        <v>23</v>
      </c>
      <c r="G14" s="36">
        <f>(data!L14/data!I14)*100</f>
        <v>3.2033426183844012</v>
      </c>
      <c r="H14" s="33">
        <f>data!M14</f>
        <v>11</v>
      </c>
      <c r="I14" s="36">
        <f>(data!M14/data!I14)*100</f>
        <v>1.532033426183844</v>
      </c>
      <c r="J14" s="33">
        <f>data!K14</f>
        <v>1.34</v>
      </c>
      <c r="K14" s="37"/>
      <c r="L14" s="38">
        <f>data!N14</f>
        <v>113</v>
      </c>
      <c r="M14" s="39">
        <f>data!O14</f>
        <v>113.07</v>
      </c>
      <c r="N14" s="39">
        <f>data!P14</f>
        <v>34.200000000000003</v>
      </c>
      <c r="O14" s="33">
        <f>data!Q14</f>
        <v>84.93</v>
      </c>
      <c r="P14" s="33">
        <f>data!R14</f>
        <v>25.69</v>
      </c>
      <c r="Q14" s="33">
        <f>data!S14</f>
        <v>718</v>
      </c>
      <c r="R14" s="33">
        <f>data!T14</f>
        <v>23</v>
      </c>
      <c r="S14" s="40">
        <f t="shared" si="3"/>
        <v>3.2033426183844013E-2</v>
      </c>
      <c r="T14" s="33">
        <f>data!U14</f>
        <v>11</v>
      </c>
      <c r="U14" s="40">
        <f t="shared" si="4"/>
        <v>1.532033426183844E-2</v>
      </c>
      <c r="V14" s="37"/>
      <c r="W14" s="38" t="str">
        <f>data!W14</f>
        <v>2110동 1501호</v>
      </c>
      <c r="X14" s="38" t="str">
        <f>CONCATENATE(data!X14,"/",data!Y14)</f>
        <v>고/16</v>
      </c>
      <c r="Y14" s="41">
        <f>data!V14</f>
        <v>42500</v>
      </c>
      <c r="Z14" s="41">
        <f>data!AB14</f>
        <v>42000</v>
      </c>
      <c r="AA14" s="41">
        <f>data!AA14</f>
        <v>46000</v>
      </c>
      <c r="AB14" s="33">
        <f>data!AC14</f>
        <v>3</v>
      </c>
      <c r="AC14" s="33">
        <f>data!AD14</f>
        <v>2</v>
      </c>
      <c r="AD14" s="38" t="str">
        <f>data!AE14</f>
        <v>계단식</v>
      </c>
      <c r="AE14" s="38" t="str">
        <f>data!AF14</f>
        <v>즉시입주</v>
      </c>
      <c r="AF14" s="38" t="str">
        <f>data!AL14</f>
        <v>남향</v>
      </c>
      <c r="AG14" s="37"/>
      <c r="AH14" s="41">
        <f>data!AH14</f>
        <v>36000</v>
      </c>
      <c r="AI14" s="41">
        <f>data!AI14</f>
        <v>30000</v>
      </c>
      <c r="AJ14" s="38" t="str">
        <f>data!AJ14</f>
        <v>2117동</v>
      </c>
      <c r="AK14" s="38" t="str">
        <f>data!AK14</f>
        <v>"고/24"</v>
      </c>
      <c r="AL14" s="38" t="str">
        <f>data!AL14</f>
        <v>남향</v>
      </c>
      <c r="AM14" s="37"/>
      <c r="AN14" s="38" t="str">
        <f>data!W14</f>
        <v>2110동 1501호</v>
      </c>
      <c r="AO14" s="35">
        <f>data!P14</f>
        <v>34.200000000000003</v>
      </c>
      <c r="AP14" s="35">
        <f>data!V14</f>
        <v>42500</v>
      </c>
      <c r="AQ14" s="35">
        <f>data!AH14</f>
        <v>36000</v>
      </c>
      <c r="AR14" s="35">
        <f t="shared" si="5"/>
        <v>6500</v>
      </c>
      <c r="AS14" s="42">
        <f t="shared" si="6"/>
        <v>0.84705882352941175</v>
      </c>
      <c r="AT14" s="35">
        <f t="shared" si="7"/>
        <v>1242.6900584795321</v>
      </c>
      <c r="AU14" s="38" t="str">
        <f>CONCATENATE("방",data!AC14,",욕실",data!AD14)</f>
        <v>방3,욕실2</v>
      </c>
      <c r="AV14" s="38" t="str">
        <f>data!AE14</f>
        <v>계단식</v>
      </c>
      <c r="AW14" s="37"/>
      <c r="AX14" s="38" t="str">
        <f>data!AM14</f>
        <v>삼성래미안공인중개사사무소</v>
      </c>
      <c r="AY14" s="38" t="str">
        <f>data!AN14</f>
        <v>032-327-7788</v>
      </c>
      <c r="AZ14" s="38" t="str">
        <f>data!AO14</f>
        <v>010-6737-4433</v>
      </c>
      <c r="BA14" s="33" t="str">
        <f>data!AP14</f>
        <v>경기도 부천시 원미구 상동 500-4 다정한마을 상가동 108호</v>
      </c>
    </row>
    <row r="15" spans="1:53" s="60" customFormat="1" x14ac:dyDescent="0.25">
      <c r="A15" s="72" t="str">
        <f>CONCATENATE(data!A18," ", data!B18)</f>
        <v>경기도 부천시</v>
      </c>
      <c r="B15" s="73" t="str">
        <f>data!C18</f>
        <v>상동</v>
      </c>
      <c r="C15" s="63">
        <f>data!D15</f>
        <v>0</v>
      </c>
      <c r="D15" s="63">
        <f>data!H15</f>
        <v>0</v>
      </c>
      <c r="E15" s="65" t="str">
        <f>CONCATENATE(TEXT(data!I15,"#,##0"),"세대")</f>
        <v>0세대</v>
      </c>
      <c r="F15" s="63">
        <f>data!L15</f>
        <v>0</v>
      </c>
      <c r="G15" s="66" t="e">
        <f>(data!L15/data!I15)*100</f>
        <v>#DIV/0!</v>
      </c>
      <c r="H15" s="63">
        <f>data!M15</f>
        <v>0</v>
      </c>
      <c r="I15" s="66" t="e">
        <f>(data!M15/data!I15)*100</f>
        <v>#DIV/0!</v>
      </c>
      <c r="J15" s="63">
        <f>data!K15</f>
        <v>0</v>
      </c>
      <c r="K15" s="63"/>
      <c r="L15" s="67">
        <f>data!N15</f>
        <v>0</v>
      </c>
      <c r="M15" s="68">
        <f>data!O15</f>
        <v>0</v>
      </c>
      <c r="N15" s="68">
        <f>data!P15</f>
        <v>0</v>
      </c>
      <c r="O15" s="63">
        <f>data!Q15</f>
        <v>0</v>
      </c>
      <c r="P15" s="63">
        <f>data!R15</f>
        <v>0</v>
      </c>
      <c r="Q15" s="63">
        <f>data!S15</f>
        <v>0</v>
      </c>
      <c r="R15" s="63">
        <f>data!T15</f>
        <v>0</v>
      </c>
      <c r="S15" s="69" t="str">
        <f t="shared" si="3"/>
        <v/>
      </c>
      <c r="T15" s="63">
        <f>data!U15</f>
        <v>0</v>
      </c>
      <c r="U15" s="69" t="str">
        <f t="shared" si="4"/>
        <v/>
      </c>
      <c r="V15" s="63"/>
      <c r="W15" s="67">
        <f>data!W15</f>
        <v>0</v>
      </c>
      <c r="X15" s="67" t="str">
        <f>CONCATENATE(data!X15,"/",data!Y15)</f>
        <v>/</v>
      </c>
      <c r="Y15" s="70">
        <f>data!V15</f>
        <v>0</v>
      </c>
      <c r="Z15" s="70">
        <f>data!AB15</f>
        <v>0</v>
      </c>
      <c r="AA15" s="70">
        <f>data!AA15</f>
        <v>0</v>
      </c>
      <c r="AB15" s="63">
        <f>data!AC15</f>
        <v>0</v>
      </c>
      <c r="AC15" s="63">
        <f>data!AD15</f>
        <v>0</v>
      </c>
      <c r="AD15" s="67">
        <f>data!AE15</f>
        <v>0</v>
      </c>
      <c r="AE15" s="67">
        <f>data!AF15</f>
        <v>0</v>
      </c>
      <c r="AF15" s="67">
        <f>data!AL15</f>
        <v>0</v>
      </c>
      <c r="AG15" s="63"/>
      <c r="AH15" s="70">
        <f>data!AH15</f>
        <v>0</v>
      </c>
      <c r="AI15" s="70">
        <f>data!AI15</f>
        <v>0</v>
      </c>
      <c r="AJ15" s="67">
        <f>data!AJ15</f>
        <v>0</v>
      </c>
      <c r="AK15" s="67">
        <f>data!AK15</f>
        <v>0</v>
      </c>
      <c r="AL15" s="67">
        <f>data!AL15</f>
        <v>0</v>
      </c>
      <c r="AM15" s="63"/>
      <c r="AN15" s="67">
        <f>data!W15</f>
        <v>0</v>
      </c>
      <c r="AO15" s="65">
        <f>data!P15</f>
        <v>0</v>
      </c>
      <c r="AP15" s="65">
        <f>data!V15</f>
        <v>0</v>
      </c>
      <c r="AQ15" s="65">
        <f>data!AH15</f>
        <v>0</v>
      </c>
      <c r="AR15" s="65">
        <f t="shared" si="5"/>
        <v>0</v>
      </c>
      <c r="AS15" s="71" t="str">
        <f t="shared" si="6"/>
        <v/>
      </c>
      <c r="AT15" s="65" t="str">
        <f t="shared" si="7"/>
        <v/>
      </c>
      <c r="AU15" s="67" t="str">
        <f>CONCATENATE("방",data!AC15,",욕실",data!AD15)</f>
        <v>방,욕실</v>
      </c>
      <c r="AV15" s="67">
        <f>data!AE15</f>
        <v>0</v>
      </c>
      <c r="AW15" s="63"/>
      <c r="AX15" s="67">
        <f>data!AM15</f>
        <v>0</v>
      </c>
      <c r="AY15" s="67">
        <f>data!AN15</f>
        <v>0</v>
      </c>
      <c r="AZ15" s="67">
        <f>data!AO15</f>
        <v>0</v>
      </c>
      <c r="BA15" s="63">
        <f>data!AP15</f>
        <v>0</v>
      </c>
    </row>
    <row r="16" spans="1:53" s="33" customFormat="1" x14ac:dyDescent="0.25">
      <c r="A16" s="33" t="str">
        <f>CONCATENATE(data!A20," ", data!B20)</f>
        <v>경기도 부천시</v>
      </c>
      <c r="B16" s="34" t="str">
        <f>data!C20</f>
        <v>상동</v>
      </c>
      <c r="C16" s="33" t="str">
        <f>data!D16</f>
        <v>다정한상동뜨란채</v>
      </c>
      <c r="D16" s="33">
        <f>data!H16</f>
        <v>2002.1</v>
      </c>
      <c r="E16" s="35" t="str">
        <f>CONCATENATE(TEXT(data!I16,"#,##0"),"세대")</f>
        <v>588세대</v>
      </c>
      <c r="F16" s="33">
        <f>data!L16</f>
        <v>27</v>
      </c>
      <c r="G16" s="36">
        <f>(data!L16/data!I16)*100</f>
        <v>4.591836734693878</v>
      </c>
      <c r="H16" s="33">
        <f>data!M16</f>
        <v>17</v>
      </c>
      <c r="I16" s="36">
        <f>(data!M16/data!I16)*100</f>
        <v>2.8911564625850339</v>
      </c>
      <c r="J16" s="33">
        <f>data!K16</f>
        <v>1.3</v>
      </c>
      <c r="K16" s="37"/>
      <c r="L16" s="38">
        <f>data!N16</f>
        <v>109</v>
      </c>
      <c r="M16" s="39">
        <f>data!O16</f>
        <v>109.24</v>
      </c>
      <c r="N16" s="39">
        <f>data!P16</f>
        <v>33.04</v>
      </c>
      <c r="O16" s="33">
        <f>data!Q16</f>
        <v>84.8</v>
      </c>
      <c r="P16" s="33">
        <f>data!R16</f>
        <v>25.65</v>
      </c>
      <c r="Q16" s="33">
        <f>data!S16</f>
        <v>588</v>
      </c>
      <c r="R16" s="33">
        <f>data!T16</f>
        <v>27</v>
      </c>
      <c r="S16" s="40">
        <f t="shared" si="3"/>
        <v>4.5918367346938778E-2</v>
      </c>
      <c r="T16" s="33">
        <f>data!U16</f>
        <v>17</v>
      </c>
      <c r="U16" s="40">
        <f t="shared" si="4"/>
        <v>2.8911564625850341E-2</v>
      </c>
      <c r="V16" s="37"/>
      <c r="W16" s="38" t="str">
        <f>data!W16</f>
        <v>2102동 801호</v>
      </c>
      <c r="X16" s="38" t="str">
        <f>CONCATENATE(data!X16,"/",data!Y16)</f>
        <v>8/15</v>
      </c>
      <c r="Y16" s="41">
        <f>data!V16</f>
        <v>40700</v>
      </c>
      <c r="Z16" s="41">
        <f>data!AB16</f>
        <v>38500</v>
      </c>
      <c r="AA16" s="41">
        <f>data!AA16</f>
        <v>45000</v>
      </c>
      <c r="AB16" s="33">
        <f>data!AC16</f>
        <v>3</v>
      </c>
      <c r="AC16" s="33">
        <f>data!AD16</f>
        <v>2</v>
      </c>
      <c r="AD16" s="38" t="str">
        <f>data!AE16</f>
        <v>계단식</v>
      </c>
      <c r="AE16" s="38" t="str">
        <f>data!AF16</f>
        <v>즉시입주</v>
      </c>
      <c r="AF16" s="38">
        <f>data!AL16</f>
        <v>0</v>
      </c>
      <c r="AG16" s="37"/>
      <c r="AH16" s="41">
        <f>data!AH16</f>
        <v>36000</v>
      </c>
      <c r="AI16" s="41">
        <f>data!AI16</f>
        <v>34000</v>
      </c>
      <c r="AJ16" s="38" t="str">
        <f>data!AJ16</f>
        <v>2106동</v>
      </c>
      <c r="AK16" s="38" t="str">
        <f>data!AK16</f>
        <v>"15/15"</v>
      </c>
      <c r="AL16" s="38">
        <f>data!AL16</f>
        <v>0</v>
      </c>
      <c r="AM16" s="37"/>
      <c r="AN16" s="38" t="str">
        <f>data!W16</f>
        <v>2102동 801호</v>
      </c>
      <c r="AO16" s="35">
        <f>data!P16</f>
        <v>33.04</v>
      </c>
      <c r="AP16" s="35">
        <f>data!V16</f>
        <v>40700</v>
      </c>
      <c r="AQ16" s="35">
        <f>data!AH16</f>
        <v>36000</v>
      </c>
      <c r="AR16" s="35">
        <f t="shared" si="5"/>
        <v>4700</v>
      </c>
      <c r="AS16" s="42">
        <f t="shared" si="6"/>
        <v>0.88452088452088451</v>
      </c>
      <c r="AT16" s="35">
        <f t="shared" si="7"/>
        <v>1231.8401937046006</v>
      </c>
      <c r="AU16" s="38" t="str">
        <f>CONCATENATE("방",data!AC16,",욕실",data!AD16)</f>
        <v>방3,욕실2</v>
      </c>
      <c r="AV16" s="38" t="str">
        <f>data!AE16</f>
        <v>계단식</v>
      </c>
      <c r="AW16" s="37"/>
      <c r="AX16" s="38" t="str">
        <f>data!AM16</f>
        <v>뜨란채열린공인중개사사무소</v>
      </c>
      <c r="AY16" s="38" t="str">
        <f>data!AN16</f>
        <v>032-328-0084</v>
      </c>
      <c r="AZ16" s="38" t="str">
        <f>data!AO16</f>
        <v>010-5509-3213</v>
      </c>
      <c r="BA16" s="33" t="str">
        <f>data!AP16</f>
        <v>경기도 부천시 원미구 상3동 500-1번지 다정한마을상가동 105호</v>
      </c>
    </row>
    <row r="17" spans="1:54" s="60" customFormat="1" x14ac:dyDescent="0.25">
      <c r="A17" s="72" t="str">
        <f>CONCATENATE(data!A21," ", data!B21)</f>
        <v>경기도 부천시</v>
      </c>
      <c r="B17" s="73" t="str">
        <f>data!C21</f>
        <v>상동</v>
      </c>
      <c r="C17" s="63">
        <f>data!D17</f>
        <v>0</v>
      </c>
      <c r="D17" s="63">
        <f>data!H17</f>
        <v>0</v>
      </c>
      <c r="E17" s="65" t="str">
        <f>CONCATENATE(TEXT(data!I17,"#,##0"),"세대")</f>
        <v>0세대</v>
      </c>
      <c r="F17" s="63">
        <f>data!L17</f>
        <v>0</v>
      </c>
      <c r="G17" s="66" t="e">
        <f>(data!L17/data!I17)*100</f>
        <v>#DIV/0!</v>
      </c>
      <c r="H17" s="63">
        <f>data!M17</f>
        <v>0</v>
      </c>
      <c r="I17" s="66" t="e">
        <f>(data!M17/data!I17)*100</f>
        <v>#DIV/0!</v>
      </c>
      <c r="J17" s="63">
        <f>data!K17</f>
        <v>0</v>
      </c>
      <c r="K17" s="63"/>
      <c r="L17" s="67">
        <f>data!N17</f>
        <v>0</v>
      </c>
      <c r="M17" s="68">
        <f>data!O17</f>
        <v>0</v>
      </c>
      <c r="N17" s="68">
        <f>data!P17</f>
        <v>0</v>
      </c>
      <c r="O17" s="63">
        <f>data!Q17</f>
        <v>0</v>
      </c>
      <c r="P17" s="63">
        <f>data!R17</f>
        <v>0</v>
      </c>
      <c r="Q17" s="63">
        <f>data!S17</f>
        <v>0</v>
      </c>
      <c r="R17" s="63">
        <f>data!T17</f>
        <v>0</v>
      </c>
      <c r="S17" s="69" t="str">
        <f t="shared" si="3"/>
        <v/>
      </c>
      <c r="T17" s="63">
        <f>data!U17</f>
        <v>0</v>
      </c>
      <c r="U17" s="69" t="str">
        <f t="shared" si="4"/>
        <v/>
      </c>
      <c r="V17" s="63"/>
      <c r="W17" s="67">
        <f>data!W17</f>
        <v>0</v>
      </c>
      <c r="X17" s="67" t="str">
        <f>CONCATENATE(data!X17,"/",data!Y17)</f>
        <v>/</v>
      </c>
      <c r="Y17" s="70">
        <f>data!V17</f>
        <v>0</v>
      </c>
      <c r="Z17" s="70">
        <f>data!AB17</f>
        <v>0</v>
      </c>
      <c r="AA17" s="70">
        <f>data!AA17</f>
        <v>0</v>
      </c>
      <c r="AB17" s="63">
        <f>data!AC17</f>
        <v>0</v>
      </c>
      <c r="AC17" s="63">
        <f>data!AD17</f>
        <v>0</v>
      </c>
      <c r="AD17" s="67">
        <f>data!AE17</f>
        <v>0</v>
      </c>
      <c r="AE17" s="67">
        <f>data!AF17</f>
        <v>0</v>
      </c>
      <c r="AF17" s="67">
        <f>data!AL17</f>
        <v>0</v>
      </c>
      <c r="AG17" s="63"/>
      <c r="AH17" s="70">
        <f>data!AH17</f>
        <v>0</v>
      </c>
      <c r="AI17" s="70">
        <f>data!AI17</f>
        <v>0</v>
      </c>
      <c r="AJ17" s="67">
        <f>data!AJ17</f>
        <v>0</v>
      </c>
      <c r="AK17" s="67">
        <f>data!AK17</f>
        <v>0</v>
      </c>
      <c r="AL17" s="67">
        <f>data!AL17</f>
        <v>0</v>
      </c>
      <c r="AM17" s="63"/>
      <c r="AN17" s="67">
        <f>data!W17</f>
        <v>0</v>
      </c>
      <c r="AO17" s="65">
        <f>data!P17</f>
        <v>0</v>
      </c>
      <c r="AP17" s="65">
        <f>data!V17</f>
        <v>0</v>
      </c>
      <c r="AQ17" s="65">
        <f>data!AH17</f>
        <v>0</v>
      </c>
      <c r="AR17" s="65">
        <f t="shared" si="5"/>
        <v>0</v>
      </c>
      <c r="AS17" s="71" t="str">
        <f t="shared" si="6"/>
        <v/>
      </c>
      <c r="AT17" s="65" t="str">
        <f t="shared" si="7"/>
        <v/>
      </c>
      <c r="AU17" s="67" t="str">
        <f>CONCATENATE("방",data!AC17,",욕실",data!AD17)</f>
        <v>방,욕실</v>
      </c>
      <c r="AV17" s="67">
        <f>data!AE17</f>
        <v>0</v>
      </c>
      <c r="AW17" s="63"/>
      <c r="AX17" s="67">
        <f>data!AM17</f>
        <v>0</v>
      </c>
      <c r="AY17" s="67">
        <f>data!AN17</f>
        <v>0</v>
      </c>
      <c r="AZ17" s="67">
        <f>data!AO17</f>
        <v>0</v>
      </c>
      <c r="BA17" s="63">
        <f>data!AP17</f>
        <v>0</v>
      </c>
    </row>
    <row r="18" spans="1:54" x14ac:dyDescent="0.25">
      <c r="A18" s="21" t="str">
        <f>CONCATENATE(data!A22," ", data!B22)</f>
        <v>경기도 부천시</v>
      </c>
      <c r="B18" s="26" t="str">
        <f>data!C22</f>
        <v>상동</v>
      </c>
      <c r="C18" s="33" t="str">
        <f>data!D18</f>
        <v>다정한쌍용</v>
      </c>
      <c r="D18" s="33">
        <f>data!H18</f>
        <v>2003.02</v>
      </c>
      <c r="E18" s="35" t="str">
        <f>CONCATENATE(TEXT(data!I18,"#,##0"),"세대")</f>
        <v>561세대</v>
      </c>
      <c r="F18" s="33">
        <f>data!L18</f>
        <v>38</v>
      </c>
      <c r="G18" s="36">
        <f>(data!L18/data!I18)*100</f>
        <v>6.7736185383244205</v>
      </c>
      <c r="H18" s="33">
        <f>data!M18</f>
        <v>4</v>
      </c>
      <c r="I18" s="36">
        <f>(data!M18/data!I18)*100</f>
        <v>0.71301247771836007</v>
      </c>
      <c r="J18" s="33">
        <f>data!K18</f>
        <v>1.72</v>
      </c>
      <c r="K18" s="37"/>
      <c r="L18" s="38">
        <f>data!N18</f>
        <v>138</v>
      </c>
      <c r="M18" s="39">
        <f>data!O18</f>
        <v>138.41999999999999</v>
      </c>
      <c r="N18" s="39">
        <f>data!P18</f>
        <v>41.87</v>
      </c>
      <c r="O18" s="33">
        <f>data!Q18</f>
        <v>101.7</v>
      </c>
      <c r="P18" s="33">
        <f>data!R18</f>
        <v>30.76</v>
      </c>
      <c r="Q18" s="33">
        <f>data!S18</f>
        <v>200</v>
      </c>
      <c r="R18" s="33">
        <f>data!T18</f>
        <v>11</v>
      </c>
      <c r="S18" s="40">
        <f t="shared" si="3"/>
        <v>5.5E-2</v>
      </c>
      <c r="T18" s="33">
        <f>data!U18</f>
        <v>2</v>
      </c>
      <c r="U18" s="40">
        <f t="shared" si="4"/>
        <v>0.01</v>
      </c>
      <c r="V18" s="37"/>
      <c r="W18" s="38" t="str">
        <f>data!W18</f>
        <v>-</v>
      </c>
      <c r="X18" s="38" t="str">
        <f>CONCATENATE(data!X18,"/",data!Y18)</f>
        <v>-/-</v>
      </c>
      <c r="Y18" s="41" t="str">
        <f>data!V18</f>
        <v>-</v>
      </c>
      <c r="Z18" s="41" t="str">
        <f>data!AB18</f>
        <v>-</v>
      </c>
      <c r="AA18" s="41" t="str">
        <f>data!AA18</f>
        <v>-</v>
      </c>
      <c r="AB18" s="33" t="str">
        <f>data!AC18</f>
        <v>-</v>
      </c>
      <c r="AC18" s="33" t="str">
        <f>data!AD18</f>
        <v>-</v>
      </c>
      <c r="AD18" s="38" t="str">
        <f>data!AE18</f>
        <v>-</v>
      </c>
      <c r="AE18" s="38" t="str">
        <f>data!AF18</f>
        <v>-</v>
      </c>
      <c r="AF18" s="38" t="str">
        <f>data!AL18</f>
        <v>-</v>
      </c>
      <c r="AG18" s="37"/>
      <c r="AH18" s="41" t="str">
        <f>data!AH18</f>
        <v>-</v>
      </c>
      <c r="AI18" s="41" t="str">
        <f>data!AI18</f>
        <v>-</v>
      </c>
      <c r="AJ18" s="38" t="str">
        <f>data!AJ18</f>
        <v>-</v>
      </c>
      <c r="AK18" s="38" t="str">
        <f>data!AK18</f>
        <v>-</v>
      </c>
      <c r="AL18" s="38" t="str">
        <f>data!AL18</f>
        <v>-</v>
      </c>
      <c r="AM18" s="37"/>
      <c r="AN18" s="38" t="str">
        <f>data!W18</f>
        <v>-</v>
      </c>
      <c r="AO18" s="35">
        <f>data!P18</f>
        <v>41.87</v>
      </c>
      <c r="AP18" s="35" t="str">
        <f>data!V18</f>
        <v>-</v>
      </c>
      <c r="AQ18" s="35" t="str">
        <f>data!AH18</f>
        <v>-</v>
      </c>
      <c r="AR18" s="35" t="str">
        <f t="shared" si="5"/>
        <v/>
      </c>
      <c r="AS18" s="42" t="str">
        <f t="shared" si="6"/>
        <v/>
      </c>
      <c r="AT18" s="35" t="str">
        <f t="shared" si="7"/>
        <v/>
      </c>
      <c r="AU18" s="38" t="str">
        <f>CONCATENATE("방",data!AC18,",욕실",data!AD18)</f>
        <v>방-,욕실-</v>
      </c>
      <c r="AV18" s="38" t="str">
        <f>data!AE18</f>
        <v>-</v>
      </c>
      <c r="AW18" s="37"/>
      <c r="AX18" s="38" t="str">
        <f>data!AM18</f>
        <v>-</v>
      </c>
      <c r="AY18" s="38" t="str">
        <f>data!AN18</f>
        <v>-</v>
      </c>
      <c r="AZ18" s="38" t="str">
        <f>data!AO18</f>
        <v>-</v>
      </c>
      <c r="BA18" s="33" t="str">
        <f>data!AP18</f>
        <v>-</v>
      </c>
    </row>
    <row r="19" spans="1:54" s="33" customFormat="1" x14ac:dyDescent="0.25">
      <c r="A19" s="33" t="str">
        <f>CONCATENATE(data!A24," ", data!B24)</f>
        <v>경기도 부천시</v>
      </c>
      <c r="B19" s="34" t="str">
        <f>data!C24</f>
        <v>상동</v>
      </c>
      <c r="C19" s="33" t="str">
        <f>data!D19</f>
        <v>다정한쌍용</v>
      </c>
      <c r="D19" s="33">
        <f>data!H19</f>
        <v>2003.02</v>
      </c>
      <c r="E19" s="35" t="str">
        <f>CONCATENATE(TEXT(data!I19,"#,##0"),"세대")</f>
        <v>561세대</v>
      </c>
      <c r="F19" s="33">
        <f>data!L19</f>
        <v>38</v>
      </c>
      <c r="G19" s="36">
        <f>(data!L19/data!I19)*100</f>
        <v>6.7736185383244205</v>
      </c>
      <c r="H19" s="33">
        <f>data!M19</f>
        <v>4</v>
      </c>
      <c r="I19" s="36">
        <f>(data!M19/data!I19)*100</f>
        <v>0.71301247771836007</v>
      </c>
      <c r="J19" s="33">
        <f>data!K19</f>
        <v>1.72</v>
      </c>
      <c r="K19" s="37"/>
      <c r="L19" s="38" t="str">
        <f>data!N19</f>
        <v>169A</v>
      </c>
      <c r="M19" s="39">
        <f>data!O19</f>
        <v>169.17</v>
      </c>
      <c r="N19" s="39">
        <f>data!P19</f>
        <v>51.17</v>
      </c>
      <c r="O19" s="33">
        <f>data!Q19</f>
        <v>134.9</v>
      </c>
      <c r="P19" s="33">
        <f>data!R19</f>
        <v>40.799999999999997</v>
      </c>
      <c r="Q19" s="33">
        <f>data!S19</f>
        <v>146</v>
      </c>
      <c r="R19" s="33">
        <f>data!T19</f>
        <v>9</v>
      </c>
      <c r="S19" s="40">
        <f t="shared" si="3"/>
        <v>6.1643835616438353E-2</v>
      </c>
      <c r="T19" s="33">
        <f>data!U19</f>
        <v>0</v>
      </c>
      <c r="U19" s="40">
        <f t="shared" si="4"/>
        <v>0</v>
      </c>
      <c r="V19" s="37"/>
      <c r="W19" s="38" t="str">
        <f>data!W19</f>
        <v>-</v>
      </c>
      <c r="X19" s="38" t="str">
        <f>CONCATENATE(data!X19,"/",data!Y19)</f>
        <v>-/-</v>
      </c>
      <c r="Y19" s="41" t="str">
        <f>data!V19</f>
        <v>-</v>
      </c>
      <c r="Z19" s="41" t="str">
        <f>data!AB19</f>
        <v>-</v>
      </c>
      <c r="AA19" s="41" t="str">
        <f>data!AA19</f>
        <v>-</v>
      </c>
      <c r="AB19" s="33" t="str">
        <f>data!AC19</f>
        <v>-</v>
      </c>
      <c r="AC19" s="33" t="str">
        <f>data!AD19</f>
        <v>-</v>
      </c>
      <c r="AD19" s="38" t="str">
        <f>data!AE19</f>
        <v>-</v>
      </c>
      <c r="AE19" s="38" t="str">
        <f>data!AF19</f>
        <v>-</v>
      </c>
      <c r="AF19" s="38" t="str">
        <f>data!AL19</f>
        <v>-</v>
      </c>
      <c r="AG19" s="37"/>
      <c r="AH19" s="41" t="str">
        <f>data!AH19</f>
        <v>-</v>
      </c>
      <c r="AI19" s="41" t="str">
        <f>data!AI19</f>
        <v>-</v>
      </c>
      <c r="AJ19" s="38" t="str">
        <f>data!AJ19</f>
        <v>-</v>
      </c>
      <c r="AK19" s="38" t="str">
        <f>data!AK19</f>
        <v>-</v>
      </c>
      <c r="AL19" s="38" t="str">
        <f>data!AL19</f>
        <v>-</v>
      </c>
      <c r="AM19" s="37"/>
      <c r="AN19" s="38" t="str">
        <f>data!W19</f>
        <v>-</v>
      </c>
      <c r="AO19" s="35">
        <f>data!P19</f>
        <v>51.17</v>
      </c>
      <c r="AP19" s="35" t="str">
        <f>data!V19</f>
        <v>-</v>
      </c>
      <c r="AQ19" s="35" t="str">
        <f>data!AH19</f>
        <v>-</v>
      </c>
      <c r="AR19" s="35" t="str">
        <f t="shared" si="5"/>
        <v/>
      </c>
      <c r="AS19" s="42" t="str">
        <f t="shared" si="6"/>
        <v/>
      </c>
      <c r="AT19" s="35" t="str">
        <f t="shared" si="7"/>
        <v/>
      </c>
      <c r="AU19" s="38" t="str">
        <f>CONCATENATE("방",data!AC19,",욕실",data!AD19)</f>
        <v>방-,욕실-</v>
      </c>
      <c r="AV19" s="38" t="str">
        <f>data!AE19</f>
        <v>-</v>
      </c>
      <c r="AW19" s="37"/>
      <c r="AX19" s="38" t="str">
        <f>data!AM19</f>
        <v>-</v>
      </c>
      <c r="AY19" s="38" t="str">
        <f>data!AN19</f>
        <v>-</v>
      </c>
      <c r="AZ19" s="38" t="str">
        <f>data!AO19</f>
        <v>-</v>
      </c>
      <c r="BA19" s="33" t="str">
        <f>data!AP19</f>
        <v>-</v>
      </c>
    </row>
    <row r="20" spans="1:54" x14ac:dyDescent="0.25">
      <c r="A20" s="21" t="str">
        <f>CONCATENATE(data!A30," ", data!B30)</f>
        <v xml:space="preserve"> </v>
      </c>
      <c r="B20" s="26">
        <f>data!C30</f>
        <v>0</v>
      </c>
      <c r="C20" s="33" t="str">
        <f>data!D20</f>
        <v>다정한쌍용</v>
      </c>
      <c r="D20" s="33">
        <f>data!H20</f>
        <v>2003.02</v>
      </c>
      <c r="E20" s="35" t="str">
        <f>CONCATENATE(TEXT(data!I20,"#,##0"),"세대")</f>
        <v>561세대</v>
      </c>
      <c r="F20" s="33">
        <f>data!L20</f>
        <v>38</v>
      </c>
      <c r="G20" s="36">
        <f>(data!L20/data!I20)*100</f>
        <v>6.7736185383244205</v>
      </c>
      <c r="H20" s="33">
        <f>data!M20</f>
        <v>4</v>
      </c>
      <c r="I20" s="36">
        <f>(data!M20/data!I20)*100</f>
        <v>0.71301247771836007</v>
      </c>
      <c r="J20" s="33">
        <f>data!K20</f>
        <v>1.72</v>
      </c>
      <c r="K20" s="37"/>
      <c r="L20" s="38" t="str">
        <f>data!N20</f>
        <v>171B</v>
      </c>
      <c r="M20" s="39">
        <f>data!O20</f>
        <v>171.77</v>
      </c>
      <c r="N20" s="39">
        <f>data!P20</f>
        <v>51.96</v>
      </c>
      <c r="O20" s="33">
        <f>data!Q20</f>
        <v>134.91999999999999</v>
      </c>
      <c r="P20" s="33">
        <f>data!R20</f>
        <v>40.81</v>
      </c>
      <c r="Q20" s="33">
        <f>data!S20</f>
        <v>29</v>
      </c>
      <c r="R20" s="33">
        <f>data!T20</f>
        <v>1</v>
      </c>
      <c r="S20" s="40">
        <f t="shared" si="3"/>
        <v>3.4482758620689655E-2</v>
      </c>
      <c r="T20" s="33">
        <f>data!U20</f>
        <v>0</v>
      </c>
      <c r="U20" s="40">
        <f t="shared" si="4"/>
        <v>0</v>
      </c>
      <c r="V20" s="37"/>
      <c r="W20" s="38" t="str">
        <f>data!W20</f>
        <v>-</v>
      </c>
      <c r="X20" s="38" t="str">
        <f>CONCATENATE(data!X20,"/",data!Y20)</f>
        <v>-/-</v>
      </c>
      <c r="Y20" s="41" t="str">
        <f>data!V20</f>
        <v>-</v>
      </c>
      <c r="Z20" s="41" t="str">
        <f>data!AB20</f>
        <v>-</v>
      </c>
      <c r="AA20" s="41" t="str">
        <f>data!AA20</f>
        <v>-</v>
      </c>
      <c r="AB20" s="33" t="str">
        <f>data!AC20</f>
        <v>-</v>
      </c>
      <c r="AC20" s="33" t="str">
        <f>data!AD20</f>
        <v>-</v>
      </c>
      <c r="AD20" s="38" t="str">
        <f>data!AE20</f>
        <v>-</v>
      </c>
      <c r="AE20" s="38" t="str">
        <f>data!AF20</f>
        <v>-</v>
      </c>
      <c r="AF20" s="38" t="str">
        <f>data!AL20</f>
        <v>-</v>
      </c>
      <c r="AG20" s="37"/>
      <c r="AH20" s="41" t="str">
        <f>data!AH20</f>
        <v>-</v>
      </c>
      <c r="AI20" s="41" t="str">
        <f>data!AI20</f>
        <v>-</v>
      </c>
      <c r="AJ20" s="38" t="str">
        <f>data!AJ20</f>
        <v>-</v>
      </c>
      <c r="AK20" s="38" t="str">
        <f>data!AK20</f>
        <v>-</v>
      </c>
      <c r="AL20" s="38" t="str">
        <f>data!AL20</f>
        <v>-</v>
      </c>
      <c r="AM20" s="37"/>
      <c r="AN20" s="38" t="str">
        <f>data!W20</f>
        <v>-</v>
      </c>
      <c r="AO20" s="35">
        <f>data!P20</f>
        <v>51.96</v>
      </c>
      <c r="AP20" s="35" t="str">
        <f>data!V20</f>
        <v>-</v>
      </c>
      <c r="AQ20" s="35" t="str">
        <f>data!AH20</f>
        <v>-</v>
      </c>
      <c r="AR20" s="35" t="str">
        <f t="shared" si="5"/>
        <v/>
      </c>
      <c r="AS20" s="42" t="str">
        <f t="shared" si="6"/>
        <v/>
      </c>
      <c r="AT20" s="35" t="str">
        <f t="shared" si="7"/>
        <v/>
      </c>
      <c r="AU20" s="38" t="str">
        <f>CONCATENATE("방",data!AC20,",욕실",data!AD20)</f>
        <v>방-,욕실-</v>
      </c>
      <c r="AV20" s="38" t="str">
        <f>data!AE20</f>
        <v>-</v>
      </c>
      <c r="AW20" s="37"/>
      <c r="AX20" s="38" t="str">
        <f>data!AM20</f>
        <v>-</v>
      </c>
      <c r="AY20" s="38" t="str">
        <f>data!AN20</f>
        <v>-</v>
      </c>
      <c r="AZ20" s="38" t="str">
        <f>data!AO20</f>
        <v>-</v>
      </c>
      <c r="BA20" s="33" t="str">
        <f>data!AP20</f>
        <v>-</v>
      </c>
    </row>
    <row r="21" spans="1:54" x14ac:dyDescent="0.25">
      <c r="A21" s="21" t="str">
        <f>CONCATENATE(data!A26," ", data!B26)</f>
        <v>경기도 부천시</v>
      </c>
      <c r="B21" s="26" t="str">
        <f>data!C26</f>
        <v>상동</v>
      </c>
      <c r="C21" s="33" t="str">
        <f>data!D21</f>
        <v>다정한쌍용</v>
      </c>
      <c r="D21" s="33">
        <f>data!H21</f>
        <v>2003.02</v>
      </c>
      <c r="E21" s="35" t="str">
        <f>CONCATENATE(TEXT(data!I21,"#,##0"),"세대")</f>
        <v>561세대</v>
      </c>
      <c r="F21" s="33">
        <f>data!L21</f>
        <v>38</v>
      </c>
      <c r="G21" s="36">
        <f>(data!L21/data!I21)*100</f>
        <v>6.7736185383244205</v>
      </c>
      <c r="H21" s="33">
        <f>data!M21</f>
        <v>4</v>
      </c>
      <c r="I21" s="36">
        <f>(data!M21/data!I21)*100</f>
        <v>0.71301247771836007</v>
      </c>
      <c r="J21" s="33">
        <f>data!K21</f>
        <v>1.72</v>
      </c>
      <c r="K21" s="37"/>
      <c r="L21" s="38">
        <f>data!N21</f>
        <v>174</v>
      </c>
      <c r="M21" s="39">
        <f>data!O21</f>
        <v>174.32</v>
      </c>
      <c r="N21" s="39">
        <f>data!P21</f>
        <v>52.73</v>
      </c>
      <c r="O21" s="33">
        <f>data!Q21</f>
        <v>134.94</v>
      </c>
      <c r="P21" s="33">
        <f>data!R21</f>
        <v>40.81</v>
      </c>
      <c r="Q21" s="33">
        <f>data!S21</f>
        <v>76</v>
      </c>
      <c r="R21" s="33">
        <f>data!T21</f>
        <v>4</v>
      </c>
      <c r="S21" s="40">
        <f t="shared" si="3"/>
        <v>5.2631578947368418E-2</v>
      </c>
      <c r="T21" s="33">
        <f>data!U21</f>
        <v>0</v>
      </c>
      <c r="U21" s="40">
        <f t="shared" si="4"/>
        <v>0</v>
      </c>
      <c r="V21" s="37"/>
      <c r="W21" s="38" t="str">
        <f>data!W21</f>
        <v>-</v>
      </c>
      <c r="X21" s="38" t="str">
        <f>CONCATENATE(data!X21,"/",data!Y21)</f>
        <v>-/-</v>
      </c>
      <c r="Y21" s="41" t="str">
        <f>data!V21</f>
        <v>-</v>
      </c>
      <c r="Z21" s="41" t="str">
        <f>data!AB21</f>
        <v>-</v>
      </c>
      <c r="AA21" s="41" t="str">
        <f>data!AA21</f>
        <v>-</v>
      </c>
      <c r="AB21" s="33" t="str">
        <f>data!AC21</f>
        <v>-</v>
      </c>
      <c r="AC21" s="33" t="str">
        <f>data!AD21</f>
        <v>-</v>
      </c>
      <c r="AD21" s="38" t="str">
        <f>data!AE21</f>
        <v>-</v>
      </c>
      <c r="AE21" s="38" t="str">
        <f>data!AF21</f>
        <v>-</v>
      </c>
      <c r="AF21" s="38" t="str">
        <f>data!AL21</f>
        <v>-</v>
      </c>
      <c r="AG21" s="37"/>
      <c r="AH21" s="41" t="str">
        <f>data!AH21</f>
        <v>-</v>
      </c>
      <c r="AI21" s="41" t="str">
        <f>data!AI21</f>
        <v>-</v>
      </c>
      <c r="AJ21" s="38" t="str">
        <f>data!AJ21</f>
        <v>-</v>
      </c>
      <c r="AK21" s="38" t="str">
        <f>data!AK21</f>
        <v>-</v>
      </c>
      <c r="AL21" s="38" t="str">
        <f>data!AL21</f>
        <v>-</v>
      </c>
      <c r="AM21" s="37"/>
      <c r="AN21" s="38" t="str">
        <f>data!W21</f>
        <v>-</v>
      </c>
      <c r="AO21" s="35">
        <f>data!P21</f>
        <v>52.73</v>
      </c>
      <c r="AP21" s="35" t="str">
        <f>data!V21</f>
        <v>-</v>
      </c>
      <c r="AQ21" s="35" t="str">
        <f>data!AH21</f>
        <v>-</v>
      </c>
      <c r="AR21" s="35" t="str">
        <f t="shared" si="5"/>
        <v/>
      </c>
      <c r="AS21" s="42" t="str">
        <f t="shared" si="6"/>
        <v/>
      </c>
      <c r="AT21" s="35" t="str">
        <f t="shared" si="7"/>
        <v/>
      </c>
      <c r="AU21" s="38" t="str">
        <f>CONCATENATE("방",data!AC21,",욕실",data!AD21)</f>
        <v>방-,욕실-</v>
      </c>
      <c r="AV21" s="38" t="str">
        <f>data!AE21</f>
        <v>-</v>
      </c>
      <c r="AW21" s="37"/>
      <c r="AX21" s="38" t="str">
        <f>data!AM21</f>
        <v>-</v>
      </c>
      <c r="AY21" s="38" t="str">
        <f>data!AN21</f>
        <v>-</v>
      </c>
      <c r="AZ21" s="38" t="str">
        <f>data!AO21</f>
        <v>-</v>
      </c>
      <c r="BA21" s="33" t="str">
        <f>data!AP21</f>
        <v>-</v>
      </c>
    </row>
    <row r="22" spans="1:54" x14ac:dyDescent="0.25">
      <c r="A22" s="21" t="str">
        <f>CONCATENATE(data!A25," ", data!B25)</f>
        <v xml:space="preserve"> </v>
      </c>
      <c r="B22" s="26">
        <f>data!C25</f>
        <v>0</v>
      </c>
      <c r="C22" s="33" t="str">
        <f>data!D22</f>
        <v>다정한쌍용</v>
      </c>
      <c r="D22" s="33">
        <f>data!H22</f>
        <v>2003.02</v>
      </c>
      <c r="E22" s="35" t="str">
        <f>CONCATENATE(TEXT(data!I22,"#,##0"),"세대")</f>
        <v>561세대</v>
      </c>
      <c r="F22" s="33">
        <f>data!L22</f>
        <v>38</v>
      </c>
      <c r="G22" s="36">
        <f>(data!L22/data!I22)*100</f>
        <v>6.7736185383244205</v>
      </c>
      <c r="H22" s="33">
        <f>data!M22</f>
        <v>4</v>
      </c>
      <c r="I22" s="36">
        <f>(data!M22/data!I22)*100</f>
        <v>0.71301247771836007</v>
      </c>
      <c r="J22" s="33">
        <f>data!K22</f>
        <v>1.72</v>
      </c>
      <c r="K22" s="37"/>
      <c r="L22" s="38">
        <f>data!N22</f>
        <v>199</v>
      </c>
      <c r="M22" s="39">
        <f>data!O22</f>
        <v>199.05</v>
      </c>
      <c r="N22" s="39">
        <f>data!P22</f>
        <v>60.21</v>
      </c>
      <c r="O22" s="33">
        <f>data!Q22</f>
        <v>157.91999999999999</v>
      </c>
      <c r="P22" s="33">
        <f>data!R22</f>
        <v>47.77</v>
      </c>
      <c r="Q22" s="33">
        <f>data!S22</f>
        <v>110</v>
      </c>
      <c r="R22" s="33">
        <f>data!T22</f>
        <v>13</v>
      </c>
      <c r="S22" s="40">
        <f t="shared" si="3"/>
        <v>0.11818181818181818</v>
      </c>
      <c r="T22" s="33">
        <f>data!U22</f>
        <v>2</v>
      </c>
      <c r="U22" s="40">
        <f t="shared" si="4"/>
        <v>1.8181818181818181E-2</v>
      </c>
      <c r="V22" s="37"/>
      <c r="W22" s="38" t="str">
        <f>data!W22</f>
        <v>-</v>
      </c>
      <c r="X22" s="38" t="str">
        <f>CONCATENATE(data!X22,"/",data!Y22)</f>
        <v>-/-</v>
      </c>
      <c r="Y22" s="41" t="str">
        <f>data!V22</f>
        <v>-</v>
      </c>
      <c r="Z22" s="41" t="str">
        <f>data!AB22</f>
        <v>-</v>
      </c>
      <c r="AA22" s="41" t="str">
        <f>data!AA22</f>
        <v>-</v>
      </c>
      <c r="AB22" s="33" t="str">
        <f>data!AC22</f>
        <v>-</v>
      </c>
      <c r="AC22" s="33" t="str">
        <f>data!AD22</f>
        <v>-</v>
      </c>
      <c r="AD22" s="38" t="str">
        <f>data!AE22</f>
        <v>-</v>
      </c>
      <c r="AE22" s="38" t="str">
        <f>data!AF22</f>
        <v>-</v>
      </c>
      <c r="AF22" s="38" t="str">
        <f>data!AL22</f>
        <v>-</v>
      </c>
      <c r="AG22" s="37"/>
      <c r="AH22" s="41" t="str">
        <f>data!AH22</f>
        <v>-</v>
      </c>
      <c r="AI22" s="41" t="str">
        <f>data!AI22</f>
        <v>-</v>
      </c>
      <c r="AJ22" s="38" t="str">
        <f>data!AJ22</f>
        <v>-</v>
      </c>
      <c r="AK22" s="38" t="str">
        <f>data!AK22</f>
        <v>-</v>
      </c>
      <c r="AL22" s="38" t="str">
        <f>data!AL22</f>
        <v>-</v>
      </c>
      <c r="AM22" s="37"/>
      <c r="AN22" s="38" t="str">
        <f>data!W22</f>
        <v>-</v>
      </c>
      <c r="AO22" s="35">
        <f>data!P22</f>
        <v>60.21</v>
      </c>
      <c r="AP22" s="35" t="str">
        <f>data!V22</f>
        <v>-</v>
      </c>
      <c r="AQ22" s="35" t="str">
        <f>data!AH22</f>
        <v>-</v>
      </c>
      <c r="AR22" s="35" t="str">
        <f t="shared" si="5"/>
        <v/>
      </c>
      <c r="AS22" s="42" t="str">
        <f t="shared" si="6"/>
        <v/>
      </c>
      <c r="AT22" s="35" t="str">
        <f t="shared" si="7"/>
        <v/>
      </c>
      <c r="AU22" s="38" t="str">
        <f>CONCATENATE("방",data!AC22,",욕실",data!AD22)</f>
        <v>방-,욕실-</v>
      </c>
      <c r="AV22" s="38" t="str">
        <f>data!AE22</f>
        <v>-</v>
      </c>
      <c r="AW22" s="37"/>
      <c r="AX22" s="38" t="str">
        <f>data!AM22</f>
        <v>-</v>
      </c>
      <c r="AY22" s="38" t="str">
        <f>data!AN22</f>
        <v>-</v>
      </c>
      <c r="AZ22" s="38" t="str">
        <f>data!AO22</f>
        <v>-</v>
      </c>
      <c r="BA22" s="33" t="str">
        <f>data!AP22</f>
        <v>-</v>
      </c>
    </row>
    <row r="23" spans="1:54" s="63" customFormat="1" x14ac:dyDescent="0.25">
      <c r="A23" s="63" t="str">
        <f>CONCATENATE(data!A29," ", data!B29)</f>
        <v>경기도 부천시</v>
      </c>
      <c r="B23" s="64" t="str">
        <f>data!C29</f>
        <v>상동</v>
      </c>
      <c r="C23" s="63">
        <f>data!D23</f>
        <v>0</v>
      </c>
      <c r="D23" s="63">
        <f>data!H23</f>
        <v>0</v>
      </c>
      <c r="E23" s="65" t="str">
        <f>CONCATENATE(TEXT(data!I23,"#,##0"),"세대")</f>
        <v>0세대</v>
      </c>
      <c r="F23" s="63">
        <f>data!L23</f>
        <v>0</v>
      </c>
      <c r="G23" s="66" t="e">
        <f>(data!L23/data!I23)*100</f>
        <v>#DIV/0!</v>
      </c>
      <c r="H23" s="63">
        <f>data!M23</f>
        <v>0</v>
      </c>
      <c r="I23" s="66" t="e">
        <f>(data!M23/data!I23)*100</f>
        <v>#DIV/0!</v>
      </c>
      <c r="J23" s="63">
        <f>data!K23</f>
        <v>0</v>
      </c>
      <c r="L23" s="67">
        <f>data!N23</f>
        <v>0</v>
      </c>
      <c r="M23" s="68">
        <f>data!O23</f>
        <v>0</v>
      </c>
      <c r="N23" s="68">
        <f>data!P23</f>
        <v>0</v>
      </c>
      <c r="O23" s="63">
        <f>data!Q23</f>
        <v>0</v>
      </c>
      <c r="P23" s="63">
        <f>data!R23</f>
        <v>0</v>
      </c>
      <c r="Q23" s="63">
        <f>data!S23</f>
        <v>0</v>
      </c>
      <c r="R23" s="63">
        <f>data!T23</f>
        <v>0</v>
      </c>
      <c r="S23" s="69" t="str">
        <f t="shared" si="3"/>
        <v/>
      </c>
      <c r="T23" s="63">
        <f>data!U23</f>
        <v>0</v>
      </c>
      <c r="U23" s="69" t="str">
        <f t="shared" si="4"/>
        <v/>
      </c>
      <c r="W23" s="67">
        <f>data!W23</f>
        <v>0</v>
      </c>
      <c r="X23" s="67" t="str">
        <f>CONCATENATE(data!X23,"/",data!Y23)</f>
        <v>/</v>
      </c>
      <c r="Y23" s="70">
        <f>data!V23</f>
        <v>0</v>
      </c>
      <c r="Z23" s="70">
        <f>data!AB23</f>
        <v>0</v>
      </c>
      <c r="AA23" s="70">
        <f>data!AA23</f>
        <v>0</v>
      </c>
      <c r="AB23" s="63">
        <f>data!AC23</f>
        <v>0</v>
      </c>
      <c r="AC23" s="63">
        <f>data!AD23</f>
        <v>0</v>
      </c>
      <c r="AD23" s="67">
        <f>data!AE23</f>
        <v>0</v>
      </c>
      <c r="AE23" s="67">
        <f>data!AF23</f>
        <v>0</v>
      </c>
      <c r="AF23" s="67">
        <f>data!AL23</f>
        <v>0</v>
      </c>
      <c r="AH23" s="70">
        <f>data!AH23</f>
        <v>0</v>
      </c>
      <c r="AI23" s="70">
        <f>data!AI23</f>
        <v>0</v>
      </c>
      <c r="AJ23" s="67">
        <f>data!AJ23</f>
        <v>0</v>
      </c>
      <c r="AK23" s="67">
        <f>data!AK23</f>
        <v>0</v>
      </c>
      <c r="AL23" s="67">
        <f>data!AL23</f>
        <v>0</v>
      </c>
      <c r="AN23" s="67">
        <f>data!W23</f>
        <v>0</v>
      </c>
      <c r="AO23" s="65">
        <f>data!P23</f>
        <v>0</v>
      </c>
      <c r="AP23" s="65">
        <f>data!V23</f>
        <v>0</v>
      </c>
      <c r="AQ23" s="65">
        <f>data!AH23</f>
        <v>0</v>
      </c>
      <c r="AR23" s="65">
        <f t="shared" si="5"/>
        <v>0</v>
      </c>
      <c r="AS23" s="71" t="str">
        <f t="shared" si="6"/>
        <v/>
      </c>
      <c r="AT23" s="65" t="str">
        <f t="shared" si="7"/>
        <v/>
      </c>
      <c r="AU23" s="67" t="str">
        <f>CONCATENATE("방",data!AC23,",욕실",data!AD23)</f>
        <v>방,욕실</v>
      </c>
      <c r="AV23" s="67">
        <f>data!AE23</f>
        <v>0</v>
      </c>
      <c r="AX23" s="67">
        <f>data!AM23</f>
        <v>0</v>
      </c>
      <c r="AY23" s="67">
        <f>data!AN23</f>
        <v>0</v>
      </c>
      <c r="AZ23" s="67">
        <f>data!AO23</f>
        <v>0</v>
      </c>
      <c r="BA23" s="63">
        <f>data!AP23</f>
        <v>0</v>
      </c>
    </row>
    <row r="24" spans="1:54" x14ac:dyDescent="0.25">
      <c r="A24" s="47" t="str">
        <f>CONCATENATE(data!A94," ", data!B94)</f>
        <v>경기도 부천시</v>
      </c>
      <c r="B24" s="48" t="str">
        <f>data!C94</f>
        <v>상동</v>
      </c>
      <c r="C24" s="33" t="str">
        <f>data!D24</f>
        <v>라일락경남아너스빌</v>
      </c>
      <c r="D24" s="33">
        <f>data!H24</f>
        <v>2002.1</v>
      </c>
      <c r="E24" s="35" t="str">
        <f>CONCATENATE(TEXT(data!I24,"#,##0"),"세대")</f>
        <v>474세대</v>
      </c>
      <c r="F24" s="33">
        <f>data!L24</f>
        <v>20</v>
      </c>
      <c r="G24" s="36">
        <f>(data!L24/data!I24)*100</f>
        <v>4.2194092827004219</v>
      </c>
      <c r="H24" s="33">
        <f>data!M24</f>
        <v>2</v>
      </c>
      <c r="I24" s="36">
        <f>(data!M24/data!I24)*100</f>
        <v>0.42194092827004215</v>
      </c>
      <c r="J24" s="33">
        <f>data!K24</f>
        <v>1.3</v>
      </c>
      <c r="K24" s="37"/>
      <c r="L24" s="38">
        <f>data!N24</f>
        <v>109</v>
      </c>
      <c r="M24" s="39">
        <f>data!O24</f>
        <v>109.91</v>
      </c>
      <c r="N24" s="39">
        <f>data!P24</f>
        <v>33.24</v>
      </c>
      <c r="O24" s="33">
        <f>data!Q24</f>
        <v>84.8</v>
      </c>
      <c r="P24" s="33">
        <f>data!R24</f>
        <v>25.65</v>
      </c>
      <c r="Q24" s="33">
        <f>data!S24</f>
        <v>474</v>
      </c>
      <c r="R24" s="33">
        <f>data!T24</f>
        <v>20</v>
      </c>
      <c r="S24" s="40">
        <f t="shared" si="3"/>
        <v>4.2194092827004218E-2</v>
      </c>
      <c r="T24" s="33">
        <f>data!U24</f>
        <v>2</v>
      </c>
      <c r="U24" s="40">
        <f t="shared" si="4"/>
        <v>4.2194092827004216E-3</v>
      </c>
      <c r="V24" s="37"/>
      <c r="W24" s="38" t="str">
        <f>data!W24</f>
        <v>2304동 1403호</v>
      </c>
      <c r="X24" s="38" t="str">
        <f>CONCATENATE(data!X24,"/",data!Y24)</f>
        <v>14/15</v>
      </c>
      <c r="Y24" s="41">
        <f>data!V24</f>
        <v>44000</v>
      </c>
      <c r="Z24" s="41">
        <f>data!AB24</f>
        <v>42000</v>
      </c>
      <c r="AA24" s="41">
        <f>data!AA24</f>
        <v>48000</v>
      </c>
      <c r="AB24" s="33">
        <f>data!AC24</f>
        <v>3</v>
      </c>
      <c r="AC24" s="33">
        <f>data!AD24</f>
        <v>2</v>
      </c>
      <c r="AD24" s="38" t="str">
        <f>data!AE24</f>
        <v>계단식</v>
      </c>
      <c r="AE24" s="38" t="str">
        <f>data!AF24</f>
        <v>2020년05월 이후</v>
      </c>
      <c r="AF24" s="38" t="str">
        <f>data!AL24</f>
        <v>남향</v>
      </c>
      <c r="AG24" s="37"/>
      <c r="AH24" s="41">
        <f>data!AH24</f>
        <v>34000</v>
      </c>
      <c r="AI24" s="41">
        <f>data!AI24</f>
        <v>34000</v>
      </c>
      <c r="AJ24" s="38" t="str">
        <f>data!AJ24</f>
        <v>2304동</v>
      </c>
      <c r="AK24" s="38" t="str">
        <f>data!AK24</f>
        <v>"12/15"</v>
      </c>
      <c r="AL24" s="38" t="str">
        <f>data!AL24</f>
        <v>남향</v>
      </c>
      <c r="AM24" s="37"/>
      <c r="AN24" s="38" t="str">
        <f>data!W24</f>
        <v>2304동 1403호</v>
      </c>
      <c r="AO24" s="35">
        <f>data!P24</f>
        <v>33.24</v>
      </c>
      <c r="AP24" s="35">
        <f>data!V24</f>
        <v>44000</v>
      </c>
      <c r="AQ24" s="35">
        <f>data!AH24</f>
        <v>34000</v>
      </c>
      <c r="AR24" s="35">
        <f t="shared" si="5"/>
        <v>10000</v>
      </c>
      <c r="AS24" s="42">
        <f t="shared" si="6"/>
        <v>0.77272727272727271</v>
      </c>
      <c r="AT24" s="35">
        <f t="shared" si="7"/>
        <v>1323.7063778580023</v>
      </c>
      <c r="AU24" s="38" t="str">
        <f>CONCATENATE("방",data!AC24,",욕실",data!AD24)</f>
        <v>방3,욕실2</v>
      </c>
      <c r="AV24" s="38" t="str">
        <f>data!AE24</f>
        <v>계단식</v>
      </c>
      <c r="AW24" s="37"/>
      <c r="AX24" s="38" t="str">
        <f>data!AM24</f>
        <v>수秀공인중개사</v>
      </c>
      <c r="AY24" s="38" t="str">
        <f>data!AN24</f>
        <v>032-328-3700</v>
      </c>
      <c r="AZ24" s="38" t="str">
        <f>data!AO24</f>
        <v>010-7283-3100</v>
      </c>
      <c r="BA24" s="33" t="str">
        <f>data!AP24</f>
        <v>경기도 부천시 원미구 상3동 528-3</v>
      </c>
      <c r="BB24" s="44"/>
    </row>
    <row r="25" spans="1:54" s="60" customFormat="1" x14ac:dyDescent="0.25">
      <c r="A25" s="72" t="str">
        <f>CONCATENATE(data!A31," ", data!B31)</f>
        <v>경기도 부천시</v>
      </c>
      <c r="B25" s="73" t="str">
        <f>data!C31</f>
        <v>상동</v>
      </c>
      <c r="C25" s="63">
        <f>data!D25</f>
        <v>0</v>
      </c>
      <c r="D25" s="63">
        <f>data!H25</f>
        <v>0</v>
      </c>
      <c r="E25" s="65" t="str">
        <f>CONCATENATE(TEXT(data!I25,"#,##0"),"세대")</f>
        <v>0세대</v>
      </c>
      <c r="F25" s="63">
        <f>data!L25</f>
        <v>0</v>
      </c>
      <c r="G25" s="66" t="e">
        <f>(data!L25/data!I25)*100</f>
        <v>#DIV/0!</v>
      </c>
      <c r="H25" s="63">
        <f>data!M25</f>
        <v>0</v>
      </c>
      <c r="I25" s="66" t="e">
        <f>(data!M25/data!I25)*100</f>
        <v>#DIV/0!</v>
      </c>
      <c r="J25" s="63">
        <f>data!K25</f>
        <v>0</v>
      </c>
      <c r="K25" s="63"/>
      <c r="L25" s="67">
        <f>data!N25</f>
        <v>0</v>
      </c>
      <c r="M25" s="68">
        <f>data!O25</f>
        <v>0</v>
      </c>
      <c r="N25" s="68">
        <f>data!P25</f>
        <v>0</v>
      </c>
      <c r="O25" s="63">
        <f>data!Q25</f>
        <v>0</v>
      </c>
      <c r="P25" s="63">
        <f>data!R25</f>
        <v>0</v>
      </c>
      <c r="Q25" s="63">
        <f>data!S25</f>
        <v>0</v>
      </c>
      <c r="R25" s="63">
        <f>data!T25</f>
        <v>0</v>
      </c>
      <c r="S25" s="69" t="str">
        <f t="shared" si="3"/>
        <v/>
      </c>
      <c r="T25" s="63">
        <f>data!U25</f>
        <v>0</v>
      </c>
      <c r="U25" s="69" t="str">
        <f t="shared" si="4"/>
        <v/>
      </c>
      <c r="V25" s="63"/>
      <c r="W25" s="67">
        <f>data!W25</f>
        <v>0</v>
      </c>
      <c r="X25" s="67" t="str">
        <f>CONCATENATE(data!X25,"/",data!Y25)</f>
        <v>/</v>
      </c>
      <c r="Y25" s="70">
        <f>data!V25</f>
        <v>0</v>
      </c>
      <c r="Z25" s="70">
        <f>data!AB25</f>
        <v>0</v>
      </c>
      <c r="AA25" s="70">
        <f>data!AA25</f>
        <v>0</v>
      </c>
      <c r="AB25" s="63">
        <f>data!AC25</f>
        <v>0</v>
      </c>
      <c r="AC25" s="63">
        <f>data!AD25</f>
        <v>0</v>
      </c>
      <c r="AD25" s="67">
        <f>data!AE25</f>
        <v>0</v>
      </c>
      <c r="AE25" s="67">
        <f>data!AF25</f>
        <v>0</v>
      </c>
      <c r="AF25" s="67">
        <f>data!AL25</f>
        <v>0</v>
      </c>
      <c r="AG25" s="63"/>
      <c r="AH25" s="70">
        <f>data!AH25</f>
        <v>0</v>
      </c>
      <c r="AI25" s="70">
        <f>data!AI25</f>
        <v>0</v>
      </c>
      <c r="AJ25" s="67">
        <f>data!AJ25</f>
        <v>0</v>
      </c>
      <c r="AK25" s="67">
        <f>data!AK25</f>
        <v>0</v>
      </c>
      <c r="AL25" s="67">
        <f>data!AL25</f>
        <v>0</v>
      </c>
      <c r="AM25" s="63"/>
      <c r="AN25" s="67">
        <f>data!W25</f>
        <v>0</v>
      </c>
      <c r="AO25" s="65">
        <f>data!P25</f>
        <v>0</v>
      </c>
      <c r="AP25" s="65">
        <f>data!V25</f>
        <v>0</v>
      </c>
      <c r="AQ25" s="65">
        <f>data!AH25</f>
        <v>0</v>
      </c>
      <c r="AR25" s="65">
        <f t="shared" si="5"/>
        <v>0</v>
      </c>
      <c r="AS25" s="71" t="str">
        <f t="shared" si="6"/>
        <v/>
      </c>
      <c r="AT25" s="65" t="str">
        <f t="shared" si="7"/>
        <v/>
      </c>
      <c r="AU25" s="67" t="str">
        <f>CONCATENATE("방",data!AC25,",욕실",data!AD25)</f>
        <v>방,욕실</v>
      </c>
      <c r="AV25" s="67">
        <f>data!AE25</f>
        <v>0</v>
      </c>
      <c r="AW25" s="63"/>
      <c r="AX25" s="67">
        <f>data!AM25</f>
        <v>0</v>
      </c>
      <c r="AY25" s="67">
        <f>data!AN25</f>
        <v>0</v>
      </c>
      <c r="AZ25" s="67">
        <f>data!AO25</f>
        <v>0</v>
      </c>
      <c r="BA25" s="63">
        <f>data!AP25</f>
        <v>0</v>
      </c>
    </row>
    <row r="26" spans="1:54" s="33" customFormat="1" x14ac:dyDescent="0.25">
      <c r="A26" s="43" t="str">
        <f>CONCATENATE(data!A27," ", data!B27)</f>
        <v>경기도 부천시</v>
      </c>
      <c r="B26" s="45" t="str">
        <f>data!C27</f>
        <v>상동</v>
      </c>
      <c r="C26" s="33" t="str">
        <f>data!D26</f>
        <v>라일락대우,유림</v>
      </c>
      <c r="D26" s="33">
        <f>data!H26</f>
        <v>2002.08</v>
      </c>
      <c r="E26" s="35" t="str">
        <f>CONCATENATE(TEXT(data!I26,"#,##0"),"세대")</f>
        <v>572세대</v>
      </c>
      <c r="F26" s="33">
        <f>data!L26</f>
        <v>18</v>
      </c>
      <c r="G26" s="36">
        <f>(data!L26/data!I26)*100</f>
        <v>3.1468531468531471</v>
      </c>
      <c r="H26" s="33">
        <f>data!M26</f>
        <v>11</v>
      </c>
      <c r="I26" s="36">
        <f>(data!M26/data!I26)*100</f>
        <v>1.9230769230769231</v>
      </c>
      <c r="J26" s="33">
        <f>data!K26</f>
        <v>1.33</v>
      </c>
      <c r="K26" s="37"/>
      <c r="L26" s="38" t="str">
        <f>data!N26</f>
        <v>115A</v>
      </c>
      <c r="M26" s="39">
        <f>data!O26</f>
        <v>115.23</v>
      </c>
      <c r="N26" s="39">
        <f>data!P26</f>
        <v>34.85</v>
      </c>
      <c r="O26" s="33">
        <f>data!Q26</f>
        <v>84.91</v>
      </c>
      <c r="P26" s="33">
        <f>data!R26</f>
        <v>25.68</v>
      </c>
      <c r="Q26" s="33">
        <f>data!S26</f>
        <v>286</v>
      </c>
      <c r="R26" s="33">
        <f>data!T26</f>
        <v>13</v>
      </c>
      <c r="S26" s="40">
        <f t="shared" si="3"/>
        <v>4.5454545454545456E-2</v>
      </c>
      <c r="T26" s="33">
        <f>data!U26</f>
        <v>4</v>
      </c>
      <c r="U26" s="40">
        <f t="shared" si="4"/>
        <v>1.3986013986013986E-2</v>
      </c>
      <c r="V26" s="37"/>
      <c r="W26" s="38" t="str">
        <f>data!W26</f>
        <v>2331동 1504호</v>
      </c>
      <c r="X26" s="38" t="str">
        <f>CONCATENATE(data!X26,"/",data!Y26)</f>
        <v>15/16</v>
      </c>
      <c r="Y26" s="41">
        <f>data!V26</f>
        <v>46000</v>
      </c>
      <c r="Z26" s="41">
        <f>data!AB26</f>
        <v>45000</v>
      </c>
      <c r="AA26" s="41">
        <f>data!AA26</f>
        <v>53000</v>
      </c>
      <c r="AB26" s="33">
        <f>data!AC26</f>
        <v>3</v>
      </c>
      <c r="AC26" s="33">
        <f>data!AD26</f>
        <v>2</v>
      </c>
      <c r="AD26" s="38" t="str">
        <f>data!AE26</f>
        <v>계단식</v>
      </c>
      <c r="AE26" s="38" t="str">
        <f>data!AF26</f>
        <v>즉시입주</v>
      </c>
      <c r="AF26" s="38" t="str">
        <f>data!AL26</f>
        <v>남향</v>
      </c>
      <c r="AG26" s="37"/>
      <c r="AH26" s="41">
        <f>data!AH26</f>
        <v>36000</v>
      </c>
      <c r="AI26" s="41">
        <f>data!AI26</f>
        <v>33000</v>
      </c>
      <c r="AJ26" s="38" t="str">
        <f>data!AJ26</f>
        <v>2333동</v>
      </c>
      <c r="AK26" s="38" t="str">
        <f>data!AK26</f>
        <v>"25/25"</v>
      </c>
      <c r="AL26" s="38" t="str">
        <f>data!AL26</f>
        <v>남향</v>
      </c>
      <c r="AM26" s="37"/>
      <c r="AN26" s="38" t="str">
        <f>data!W26</f>
        <v>2331동 1504호</v>
      </c>
      <c r="AO26" s="35">
        <f>data!P26</f>
        <v>34.85</v>
      </c>
      <c r="AP26" s="35">
        <f>data!V26</f>
        <v>46000</v>
      </c>
      <c r="AQ26" s="35">
        <f>data!AH26</f>
        <v>36000</v>
      </c>
      <c r="AR26" s="35">
        <f t="shared" si="5"/>
        <v>10000</v>
      </c>
      <c r="AS26" s="42">
        <f t="shared" si="6"/>
        <v>0.78260869565217395</v>
      </c>
      <c r="AT26" s="35">
        <f t="shared" si="7"/>
        <v>1319.9426111908178</v>
      </c>
      <c r="AU26" s="38" t="str">
        <f>CONCATENATE("방",data!AC26,",욕실",data!AD26)</f>
        <v>방3,욕실2</v>
      </c>
      <c r="AV26" s="38" t="str">
        <f>data!AE26</f>
        <v>계단식</v>
      </c>
      <c r="AW26" s="37"/>
      <c r="AX26" s="38" t="str">
        <f>data!AM26</f>
        <v>부동산진공인중개사사무소</v>
      </c>
      <c r="AY26" s="38" t="str">
        <f>data!AN26</f>
        <v>032-328-5800</v>
      </c>
      <c r="AZ26" s="38" t="str">
        <f>data!AO26</f>
        <v>010-9902-9669</v>
      </c>
      <c r="BA26" s="33" t="str">
        <f>data!AP26</f>
        <v>경기도 부천시 상동 528-1 라일락마을 상가동 105호</v>
      </c>
    </row>
    <row r="27" spans="1:54" s="33" customFormat="1" x14ac:dyDescent="0.25">
      <c r="A27" s="33" t="str">
        <f>CONCATENATE(data!A35," ", data!B35)</f>
        <v>경기도 부천시</v>
      </c>
      <c r="B27" s="34" t="str">
        <f>data!C35</f>
        <v>상동</v>
      </c>
      <c r="C27" s="33" t="str">
        <f>data!D27</f>
        <v>라일락대우,유림</v>
      </c>
      <c r="D27" s="33">
        <f>data!H27</f>
        <v>2002.08</v>
      </c>
      <c r="E27" s="35" t="str">
        <f>CONCATENATE(TEXT(data!I27,"#,##0"),"세대")</f>
        <v>572세대</v>
      </c>
      <c r="F27" s="33">
        <f>data!L27</f>
        <v>18</v>
      </c>
      <c r="G27" s="36">
        <f>(data!L27/data!I27)*100</f>
        <v>3.1468531468531471</v>
      </c>
      <c r="H27" s="33">
        <f>data!M27</f>
        <v>11</v>
      </c>
      <c r="I27" s="36">
        <f>(data!M27/data!I27)*100</f>
        <v>1.9230769230769231</v>
      </c>
      <c r="J27" s="33">
        <f>data!K27</f>
        <v>1.33</v>
      </c>
      <c r="K27" s="37"/>
      <c r="L27" s="38" t="str">
        <f>data!N27</f>
        <v>115B</v>
      </c>
      <c r="M27" s="39">
        <f>data!O27</f>
        <v>115.59</v>
      </c>
      <c r="N27" s="39">
        <f>data!P27</f>
        <v>34.96</v>
      </c>
      <c r="O27" s="33">
        <f>data!Q27</f>
        <v>84.98</v>
      </c>
      <c r="P27" s="33">
        <f>data!R27</f>
        <v>25.7</v>
      </c>
      <c r="Q27" s="33">
        <f>data!S27</f>
        <v>286</v>
      </c>
      <c r="R27" s="33">
        <f>data!T27</f>
        <v>5</v>
      </c>
      <c r="S27" s="40">
        <f t="shared" si="3"/>
        <v>1.7482517482517484E-2</v>
      </c>
      <c r="T27" s="33">
        <f>data!U27</f>
        <v>7</v>
      </c>
      <c r="U27" s="40">
        <f t="shared" si="4"/>
        <v>2.4475524475524476E-2</v>
      </c>
      <c r="V27" s="37"/>
      <c r="W27" s="38" t="str">
        <f>data!W27</f>
        <v>2338동 1001호</v>
      </c>
      <c r="X27" s="38" t="str">
        <f>CONCATENATE(data!X27,"/",data!Y27)</f>
        <v>10/24</v>
      </c>
      <c r="Y27" s="41">
        <f>data!V27</f>
        <v>46000</v>
      </c>
      <c r="Z27" s="41">
        <f>data!AB27</f>
        <v>46000</v>
      </c>
      <c r="AA27" s="41">
        <f>data!AA27</f>
        <v>55000</v>
      </c>
      <c r="AB27" s="33">
        <f>data!AC27</f>
        <v>3</v>
      </c>
      <c r="AC27" s="33">
        <f>data!AD27</f>
        <v>2</v>
      </c>
      <c r="AD27" s="38" t="str">
        <f>data!AE27</f>
        <v>계단식</v>
      </c>
      <c r="AE27" s="38" t="str">
        <f>data!AF27</f>
        <v>즉시입주</v>
      </c>
      <c r="AF27" s="38" t="str">
        <f>data!AL27</f>
        <v>남향</v>
      </c>
      <c r="AG27" s="37"/>
      <c r="AH27" s="41">
        <f>data!AH27</f>
        <v>37000</v>
      </c>
      <c r="AI27" s="41">
        <f>data!AI27</f>
        <v>33000</v>
      </c>
      <c r="AJ27" s="38" t="str">
        <f>data!AJ27</f>
        <v>2338동</v>
      </c>
      <c r="AK27" s="38" t="str">
        <f>data!AK27</f>
        <v>"22/24"</v>
      </c>
      <c r="AL27" s="38" t="str">
        <f>data!AL27</f>
        <v>남향</v>
      </c>
      <c r="AM27" s="37"/>
      <c r="AN27" s="38" t="str">
        <f>data!W27</f>
        <v>2338동 1001호</v>
      </c>
      <c r="AO27" s="35">
        <f>data!P27</f>
        <v>34.96</v>
      </c>
      <c r="AP27" s="35">
        <f>data!V27</f>
        <v>46000</v>
      </c>
      <c r="AQ27" s="35">
        <f>data!AH27</f>
        <v>37000</v>
      </c>
      <c r="AR27" s="35">
        <f t="shared" si="5"/>
        <v>9000</v>
      </c>
      <c r="AS27" s="42">
        <f t="shared" si="6"/>
        <v>0.80434782608695654</v>
      </c>
      <c r="AT27" s="35">
        <f t="shared" si="7"/>
        <v>1315.7894736842104</v>
      </c>
      <c r="AU27" s="38" t="str">
        <f>CONCATENATE("방",data!AC27,",욕실",data!AD27)</f>
        <v>방3,욕실2</v>
      </c>
      <c r="AV27" s="38" t="str">
        <f>data!AE27</f>
        <v>계단식</v>
      </c>
      <c r="AW27" s="37"/>
      <c r="AX27" s="38" t="str">
        <f>data!AM27</f>
        <v>경남공인중개사사무소</v>
      </c>
      <c r="AY27" s="38" t="str">
        <f>data!AN27</f>
        <v>032-328-0600</v>
      </c>
      <c r="AZ27" s="38" t="str">
        <f>data!AO27</f>
        <v>010-3452-6348</v>
      </c>
      <c r="BA27" s="33" t="str">
        <f>data!AP27</f>
        <v>경기도 부천시 원미구 상3동 525-1번지 라일락마을아파트상가 105호</v>
      </c>
    </row>
    <row r="28" spans="1:54" x14ac:dyDescent="0.25">
      <c r="A28" s="21" t="str">
        <f>CONCATENATE(data!A36," ", data!B36)</f>
        <v xml:space="preserve"> </v>
      </c>
      <c r="B28" s="26">
        <f>data!C36</f>
        <v>0</v>
      </c>
      <c r="C28" s="33">
        <f>data!D28</f>
        <v>0</v>
      </c>
      <c r="D28" s="33">
        <f>data!H28</f>
        <v>0</v>
      </c>
      <c r="E28" s="35" t="str">
        <f>CONCATENATE(TEXT(data!I28,"#,##0"),"세대")</f>
        <v>0세대</v>
      </c>
      <c r="F28" s="33">
        <f>data!L28</f>
        <v>0</v>
      </c>
      <c r="G28" s="36" t="e">
        <f>(data!L28/data!I28)*100</f>
        <v>#DIV/0!</v>
      </c>
      <c r="H28" s="33">
        <f>data!M28</f>
        <v>0</v>
      </c>
      <c r="I28" s="36" t="e">
        <f>(data!M28/data!I28)*100</f>
        <v>#DIV/0!</v>
      </c>
      <c r="J28" s="33">
        <f>data!K28</f>
        <v>0</v>
      </c>
      <c r="K28" s="37"/>
      <c r="L28" s="38">
        <f>data!N28</f>
        <v>0</v>
      </c>
      <c r="M28" s="39">
        <f>data!O28</f>
        <v>0</v>
      </c>
      <c r="N28" s="39">
        <f>data!P28</f>
        <v>0</v>
      </c>
      <c r="O28" s="33">
        <f>data!Q28</f>
        <v>0</v>
      </c>
      <c r="P28" s="33">
        <f>data!R28</f>
        <v>0</v>
      </c>
      <c r="Q28" s="33">
        <f>data!S28</f>
        <v>0</v>
      </c>
      <c r="R28" s="33">
        <f>data!T28</f>
        <v>0</v>
      </c>
      <c r="S28" s="40" t="str">
        <f t="shared" si="3"/>
        <v/>
      </c>
      <c r="T28" s="33">
        <f>data!U28</f>
        <v>0</v>
      </c>
      <c r="U28" s="40" t="str">
        <f t="shared" si="4"/>
        <v/>
      </c>
      <c r="V28" s="37"/>
      <c r="W28" s="38">
        <f>data!W28</f>
        <v>0</v>
      </c>
      <c r="X28" s="38" t="str">
        <f>CONCATENATE(data!X28,"/",data!Y28)</f>
        <v>/</v>
      </c>
      <c r="Y28" s="41">
        <f>data!V28</f>
        <v>0</v>
      </c>
      <c r="Z28" s="41">
        <f>data!AB28</f>
        <v>0</v>
      </c>
      <c r="AA28" s="41">
        <f>data!AA28</f>
        <v>0</v>
      </c>
      <c r="AB28" s="33">
        <f>data!AC28</f>
        <v>0</v>
      </c>
      <c r="AC28" s="33">
        <f>data!AD28</f>
        <v>0</v>
      </c>
      <c r="AD28" s="38">
        <f>data!AE28</f>
        <v>0</v>
      </c>
      <c r="AE28" s="38">
        <f>data!AF28</f>
        <v>0</v>
      </c>
      <c r="AF28" s="38">
        <f>data!AL28</f>
        <v>0</v>
      </c>
      <c r="AG28" s="37"/>
      <c r="AH28" s="41">
        <f>data!AH28</f>
        <v>0</v>
      </c>
      <c r="AI28" s="41">
        <f>data!AI28</f>
        <v>0</v>
      </c>
      <c r="AJ28" s="38">
        <f>data!AJ28</f>
        <v>0</v>
      </c>
      <c r="AK28" s="38">
        <f>data!AK28</f>
        <v>0</v>
      </c>
      <c r="AL28" s="38">
        <f>data!AL28</f>
        <v>0</v>
      </c>
      <c r="AM28" s="37"/>
      <c r="AN28" s="38">
        <f>data!W28</f>
        <v>0</v>
      </c>
      <c r="AO28" s="35">
        <f>data!P28</f>
        <v>0</v>
      </c>
      <c r="AP28" s="35">
        <f>data!V28</f>
        <v>0</v>
      </c>
      <c r="AQ28" s="35">
        <f>data!AH28</f>
        <v>0</v>
      </c>
      <c r="AR28" s="35">
        <f t="shared" si="5"/>
        <v>0</v>
      </c>
      <c r="AS28" s="42" t="str">
        <f t="shared" si="6"/>
        <v/>
      </c>
      <c r="AT28" s="35" t="str">
        <f t="shared" si="7"/>
        <v/>
      </c>
      <c r="AU28" s="38" t="str">
        <f>CONCATENATE("방",data!AC28,",욕실",data!AD28)</f>
        <v>방,욕실</v>
      </c>
      <c r="AV28" s="38">
        <f>data!AE28</f>
        <v>0</v>
      </c>
      <c r="AW28" s="37"/>
      <c r="AX28" s="38">
        <f>data!AM28</f>
        <v>0</v>
      </c>
      <c r="AY28" s="38">
        <f>data!AN28</f>
        <v>0</v>
      </c>
      <c r="AZ28" s="38">
        <f>data!AO28</f>
        <v>0</v>
      </c>
      <c r="BA28" s="33">
        <f>data!AP28</f>
        <v>0</v>
      </c>
    </row>
    <row r="29" spans="1:54" s="33" customFormat="1" x14ac:dyDescent="0.25">
      <c r="A29" s="33" t="str">
        <f>CONCATENATE(data!A38," ", data!B38)</f>
        <v>경기도 부천시</v>
      </c>
      <c r="B29" s="34" t="str">
        <f>data!C38</f>
        <v>상동</v>
      </c>
      <c r="C29" s="33" t="str">
        <f>data!D29</f>
        <v>라일락동양덱스빌</v>
      </c>
      <c r="D29" s="33">
        <f>data!H29</f>
        <v>2002.09</v>
      </c>
      <c r="E29" s="35" t="str">
        <f>CONCATENATE(TEXT(data!I29,"#,##0"),"세대")</f>
        <v>370세대</v>
      </c>
      <c r="F29" s="33">
        <f>data!L29</f>
        <v>9</v>
      </c>
      <c r="G29" s="36">
        <f>(data!L29/data!I29)*100</f>
        <v>2.4324324324324325</v>
      </c>
      <c r="H29" s="33">
        <f>data!M29</f>
        <v>5</v>
      </c>
      <c r="I29" s="36">
        <f>(data!M29/data!I29)*100</f>
        <v>1.3513513513513513</v>
      </c>
      <c r="J29" s="33">
        <f>data!K29</f>
        <v>1.3</v>
      </c>
      <c r="K29" s="37"/>
      <c r="L29" s="38">
        <f>data!N29</f>
        <v>113</v>
      </c>
      <c r="M29" s="39">
        <f>data!O29</f>
        <v>113.08</v>
      </c>
      <c r="N29" s="39">
        <f>data!P29</f>
        <v>34.200000000000003</v>
      </c>
      <c r="O29" s="33">
        <f>data!Q29</f>
        <v>84.98</v>
      </c>
      <c r="P29" s="33">
        <f>data!R29</f>
        <v>25.7</v>
      </c>
      <c r="Q29" s="33">
        <f>data!S29</f>
        <v>370</v>
      </c>
      <c r="R29" s="33">
        <f>data!T29</f>
        <v>9</v>
      </c>
      <c r="S29" s="40">
        <f t="shared" si="3"/>
        <v>2.4324324324324326E-2</v>
      </c>
      <c r="T29" s="33">
        <f>data!U29</f>
        <v>5</v>
      </c>
      <c r="U29" s="40">
        <f t="shared" si="4"/>
        <v>1.3513513513513514E-2</v>
      </c>
      <c r="V29" s="37"/>
      <c r="W29" s="38" t="str">
        <f>data!W29</f>
        <v>2308동 1503호</v>
      </c>
      <c r="X29" s="38" t="str">
        <f>CONCATENATE(data!X29,"/",data!Y29)</f>
        <v>15/22</v>
      </c>
      <c r="Y29" s="41">
        <f>data!V29</f>
        <v>48000</v>
      </c>
      <c r="Z29" s="41">
        <f>data!AB29</f>
        <v>45000</v>
      </c>
      <c r="AA29" s="41">
        <f>data!AA29</f>
        <v>50000</v>
      </c>
      <c r="AB29" s="33">
        <f>data!AC29</f>
        <v>3</v>
      </c>
      <c r="AC29" s="33">
        <f>data!AD29</f>
        <v>2</v>
      </c>
      <c r="AD29" s="38" t="str">
        <f>data!AE29</f>
        <v>계단식</v>
      </c>
      <c r="AE29" s="38" t="str">
        <f>data!AF29</f>
        <v>2019년06월 이후</v>
      </c>
      <c r="AF29" s="38" t="str">
        <f>data!AL29</f>
        <v>남향</v>
      </c>
      <c r="AG29" s="37"/>
      <c r="AH29" s="41">
        <f>data!AH29</f>
        <v>37000</v>
      </c>
      <c r="AI29" s="41">
        <f>data!AI29</f>
        <v>36000</v>
      </c>
      <c r="AJ29" s="38" t="str">
        <f>data!AJ29</f>
        <v>2311동</v>
      </c>
      <c r="AK29" s="38" t="str">
        <f>data!AK29</f>
        <v>"16/16"</v>
      </c>
      <c r="AL29" s="38" t="str">
        <f>data!AL29</f>
        <v>남향</v>
      </c>
      <c r="AM29" s="37"/>
      <c r="AN29" s="38" t="str">
        <f>data!W29</f>
        <v>2308동 1503호</v>
      </c>
      <c r="AO29" s="35">
        <f>data!P29</f>
        <v>34.200000000000003</v>
      </c>
      <c r="AP29" s="35">
        <f>data!V29</f>
        <v>48000</v>
      </c>
      <c r="AQ29" s="35">
        <f>data!AH29</f>
        <v>37000</v>
      </c>
      <c r="AR29" s="35">
        <f t="shared" si="5"/>
        <v>11000</v>
      </c>
      <c r="AS29" s="42">
        <f t="shared" si="6"/>
        <v>0.77083333333333337</v>
      </c>
      <c r="AT29" s="35">
        <f t="shared" si="7"/>
        <v>1403.5087719298244</v>
      </c>
      <c r="AU29" s="38" t="str">
        <f>CONCATENATE("방",data!AC29,",욕실",data!AD29)</f>
        <v>방3,욕실2</v>
      </c>
      <c r="AV29" s="38" t="str">
        <f>data!AE29</f>
        <v>계단식</v>
      </c>
      <c r="AW29" s="37"/>
      <c r="AX29" s="38" t="str">
        <f>data!AM29</f>
        <v>동양공인중개사사무소</v>
      </c>
      <c r="AY29" s="38" t="str">
        <f>data!AN29</f>
        <v>032-323-4945</v>
      </c>
      <c r="AZ29" s="38" t="str">
        <f>data!AO29</f>
        <v>010-5185-5501</v>
      </c>
      <c r="BA29" s="33" t="str">
        <f>data!AP29</f>
        <v>경기 부천시 원미구 상동 525-6 라일락마을 동양덱스빌 단지내상가 105호</v>
      </c>
    </row>
    <row r="30" spans="1:54" x14ac:dyDescent="0.25">
      <c r="A30" s="21" t="str">
        <f>CONCATENATE(data!A39," ", data!B39)</f>
        <v xml:space="preserve"> </v>
      </c>
      <c r="B30" s="26">
        <f>data!C39</f>
        <v>0</v>
      </c>
      <c r="C30" s="33">
        <f>data!D30</f>
        <v>0</v>
      </c>
      <c r="D30" s="33">
        <f>data!H30</f>
        <v>0</v>
      </c>
      <c r="E30" s="35" t="str">
        <f>CONCATENATE(TEXT(data!I30,"#,##0"),"세대")</f>
        <v>0세대</v>
      </c>
      <c r="F30" s="33">
        <f>data!L30</f>
        <v>0</v>
      </c>
      <c r="G30" s="36" t="e">
        <f>(data!L30/data!I30)*100</f>
        <v>#DIV/0!</v>
      </c>
      <c r="H30" s="33">
        <f>data!M30</f>
        <v>0</v>
      </c>
      <c r="I30" s="36" t="e">
        <f>(data!M30/data!I30)*100</f>
        <v>#DIV/0!</v>
      </c>
      <c r="J30" s="33">
        <f>data!K30</f>
        <v>0</v>
      </c>
      <c r="K30" s="37"/>
      <c r="L30" s="38">
        <f>data!N30</f>
        <v>0</v>
      </c>
      <c r="M30" s="39">
        <f>data!O30</f>
        <v>0</v>
      </c>
      <c r="N30" s="39">
        <f>data!P30</f>
        <v>0</v>
      </c>
      <c r="O30" s="33">
        <f>data!Q30</f>
        <v>0</v>
      </c>
      <c r="P30" s="33">
        <f>data!R30</f>
        <v>0</v>
      </c>
      <c r="Q30" s="33">
        <f>data!S30</f>
        <v>0</v>
      </c>
      <c r="R30" s="33">
        <f>data!T30</f>
        <v>0</v>
      </c>
      <c r="S30" s="40" t="str">
        <f t="shared" si="3"/>
        <v/>
      </c>
      <c r="T30" s="33">
        <f>data!U30</f>
        <v>0</v>
      </c>
      <c r="U30" s="40" t="str">
        <f t="shared" si="4"/>
        <v/>
      </c>
      <c r="V30" s="37"/>
      <c r="W30" s="38">
        <f>data!W30</f>
        <v>0</v>
      </c>
      <c r="X30" s="38" t="str">
        <f>CONCATENATE(data!X30,"/",data!Y30)</f>
        <v>/</v>
      </c>
      <c r="Y30" s="41">
        <f>data!V30</f>
        <v>0</v>
      </c>
      <c r="Z30" s="41">
        <f>data!AB30</f>
        <v>0</v>
      </c>
      <c r="AA30" s="41">
        <f>data!AA30</f>
        <v>0</v>
      </c>
      <c r="AB30" s="33">
        <f>data!AC30</f>
        <v>0</v>
      </c>
      <c r="AC30" s="33">
        <f>data!AD30</f>
        <v>0</v>
      </c>
      <c r="AD30" s="38">
        <f>data!AE30</f>
        <v>0</v>
      </c>
      <c r="AE30" s="38">
        <f>data!AF30</f>
        <v>0</v>
      </c>
      <c r="AF30" s="38">
        <f>data!AL30</f>
        <v>0</v>
      </c>
      <c r="AG30" s="37"/>
      <c r="AH30" s="41">
        <f>data!AH30</f>
        <v>0</v>
      </c>
      <c r="AI30" s="41">
        <f>data!AI30</f>
        <v>0</v>
      </c>
      <c r="AJ30" s="38">
        <f>data!AJ30</f>
        <v>0</v>
      </c>
      <c r="AK30" s="38">
        <f>data!AK30</f>
        <v>0</v>
      </c>
      <c r="AL30" s="38">
        <f>data!AL30</f>
        <v>0</v>
      </c>
      <c r="AM30" s="37"/>
      <c r="AN30" s="38">
        <f>data!W30</f>
        <v>0</v>
      </c>
      <c r="AO30" s="35">
        <f>data!P30</f>
        <v>0</v>
      </c>
      <c r="AP30" s="35">
        <f>data!V30</f>
        <v>0</v>
      </c>
      <c r="AQ30" s="35">
        <f>data!AH30</f>
        <v>0</v>
      </c>
      <c r="AR30" s="35">
        <f t="shared" si="5"/>
        <v>0</v>
      </c>
      <c r="AS30" s="42" t="str">
        <f t="shared" si="6"/>
        <v/>
      </c>
      <c r="AT30" s="35" t="str">
        <f t="shared" si="7"/>
        <v/>
      </c>
      <c r="AU30" s="38" t="str">
        <f>CONCATENATE("방",data!AC30,",욕실",data!AD30)</f>
        <v>방,욕실</v>
      </c>
      <c r="AV30" s="38">
        <f>data!AE30</f>
        <v>0</v>
      </c>
      <c r="AW30" s="37"/>
      <c r="AX30" s="38">
        <f>data!AM30</f>
        <v>0</v>
      </c>
      <c r="AY30" s="38">
        <f>data!AN30</f>
        <v>0</v>
      </c>
      <c r="AZ30" s="38">
        <f>data!AO30</f>
        <v>0</v>
      </c>
      <c r="BA30" s="33">
        <f>data!AP30</f>
        <v>0</v>
      </c>
    </row>
    <row r="31" spans="1:54" x14ac:dyDescent="0.25">
      <c r="A31" s="21" t="str">
        <f>CONCATENATE(data!A40," ", data!B40)</f>
        <v>경기도 부천시</v>
      </c>
      <c r="B31" s="26" t="str">
        <f>data!C40</f>
        <v>상동</v>
      </c>
      <c r="C31" s="33" t="str">
        <f>data!D31</f>
        <v>라일락서해그랑블</v>
      </c>
      <c r="D31" s="33">
        <f>data!H31</f>
        <v>2002.05</v>
      </c>
      <c r="E31" s="35" t="str">
        <f>CONCATENATE(TEXT(data!I31,"#,##0"),"세대")</f>
        <v>454세대</v>
      </c>
      <c r="F31" s="33">
        <f>data!L31</f>
        <v>25</v>
      </c>
      <c r="G31" s="36">
        <f>(data!L31/data!I31)*100</f>
        <v>5.5066079295154182</v>
      </c>
      <c r="H31" s="33">
        <f>data!M31</f>
        <v>9</v>
      </c>
      <c r="I31" s="36">
        <f>(data!M31/data!I31)*100</f>
        <v>1.9823788546255507</v>
      </c>
      <c r="J31" s="33">
        <f>data!K31</f>
        <v>1.72</v>
      </c>
      <c r="K31" s="37"/>
      <c r="L31" s="38">
        <f>data!N31</f>
        <v>143</v>
      </c>
      <c r="M31" s="39">
        <f>data!O31</f>
        <v>143.13999999999999</v>
      </c>
      <c r="N31" s="39">
        <f>data!P31</f>
        <v>43.29</v>
      </c>
      <c r="O31" s="33">
        <f>data!Q31</f>
        <v>112.15</v>
      </c>
      <c r="P31" s="33">
        <f>data!R31</f>
        <v>33.92</v>
      </c>
      <c r="Q31" s="33">
        <f>data!S31</f>
        <v>168</v>
      </c>
      <c r="R31" s="33">
        <f>data!T31</f>
        <v>12</v>
      </c>
      <c r="S31" s="40">
        <f t="shared" si="3"/>
        <v>7.1428571428571425E-2</v>
      </c>
      <c r="T31" s="33">
        <f>data!U31</f>
        <v>6</v>
      </c>
      <c r="U31" s="40">
        <f t="shared" si="4"/>
        <v>3.5714285714285712E-2</v>
      </c>
      <c r="V31" s="37"/>
      <c r="W31" s="38" t="str">
        <f>data!W31</f>
        <v>-</v>
      </c>
      <c r="X31" s="38" t="str">
        <f>CONCATENATE(data!X31,"/",data!Y31)</f>
        <v>-/-</v>
      </c>
      <c r="Y31" s="41" t="str">
        <f>data!V31</f>
        <v>-</v>
      </c>
      <c r="Z31" s="41" t="str">
        <f>data!AB31</f>
        <v>-</v>
      </c>
      <c r="AA31" s="41" t="str">
        <f>data!AA31</f>
        <v>-</v>
      </c>
      <c r="AB31" s="33" t="str">
        <f>data!AC31</f>
        <v>-</v>
      </c>
      <c r="AC31" s="33" t="str">
        <f>data!AD31</f>
        <v>-</v>
      </c>
      <c r="AD31" s="38" t="str">
        <f>data!AE31</f>
        <v>-</v>
      </c>
      <c r="AE31" s="38" t="str">
        <f>data!AF31</f>
        <v>-</v>
      </c>
      <c r="AF31" s="38" t="str">
        <f>data!AL31</f>
        <v>-</v>
      </c>
      <c r="AG31" s="37"/>
      <c r="AH31" s="41" t="str">
        <f>data!AH31</f>
        <v>-</v>
      </c>
      <c r="AI31" s="41" t="str">
        <f>data!AI31</f>
        <v>-</v>
      </c>
      <c r="AJ31" s="38" t="str">
        <f>data!AJ31</f>
        <v>-</v>
      </c>
      <c r="AK31" s="38" t="str">
        <f>data!AK31</f>
        <v>-</v>
      </c>
      <c r="AL31" s="38" t="str">
        <f>data!AL31</f>
        <v>-</v>
      </c>
      <c r="AM31" s="37"/>
      <c r="AN31" s="38" t="str">
        <f>data!W31</f>
        <v>-</v>
      </c>
      <c r="AO31" s="35">
        <f>data!P31</f>
        <v>43.29</v>
      </c>
      <c r="AP31" s="35" t="str">
        <f>data!V31</f>
        <v>-</v>
      </c>
      <c r="AQ31" s="35" t="str">
        <f>data!AH31</f>
        <v>-</v>
      </c>
      <c r="AR31" s="35" t="str">
        <f t="shared" si="5"/>
        <v/>
      </c>
      <c r="AS31" s="42" t="str">
        <f t="shared" si="6"/>
        <v/>
      </c>
      <c r="AT31" s="35" t="str">
        <f t="shared" si="7"/>
        <v/>
      </c>
      <c r="AU31" s="38" t="str">
        <f>CONCATENATE("방",data!AC31,",욕실",data!AD31)</f>
        <v>방-,욕실-</v>
      </c>
      <c r="AV31" s="38" t="str">
        <f>data!AE31</f>
        <v>-</v>
      </c>
      <c r="AW31" s="37"/>
      <c r="AX31" s="38" t="str">
        <f>data!AM31</f>
        <v>-</v>
      </c>
      <c r="AY31" s="38" t="str">
        <f>data!AN31</f>
        <v>-</v>
      </c>
      <c r="AZ31" s="38" t="str">
        <f>data!AO31</f>
        <v>-</v>
      </c>
      <c r="BA31" s="33" t="str">
        <f>data!AP31</f>
        <v>-</v>
      </c>
    </row>
    <row r="32" spans="1:54" s="33" customFormat="1" x14ac:dyDescent="0.25">
      <c r="A32" s="33" t="str">
        <f>CONCATENATE(data!A42," ", data!B42)</f>
        <v>경기도 부천시</v>
      </c>
      <c r="B32" s="34" t="str">
        <f>data!C42</f>
        <v>상동</v>
      </c>
      <c r="C32" s="33" t="str">
        <f>data!D32</f>
        <v>라일락서해그랑블</v>
      </c>
      <c r="D32" s="33">
        <f>data!H32</f>
        <v>2002.05</v>
      </c>
      <c r="E32" s="35" t="str">
        <f>CONCATENATE(TEXT(data!I32,"#,##0"),"세대")</f>
        <v>454세대</v>
      </c>
      <c r="F32" s="33">
        <f>data!L32</f>
        <v>25</v>
      </c>
      <c r="G32" s="36">
        <f>(data!L32/data!I32)*100</f>
        <v>5.5066079295154182</v>
      </c>
      <c r="H32" s="33">
        <f>data!M32</f>
        <v>9</v>
      </c>
      <c r="I32" s="36">
        <f>(data!M32/data!I32)*100</f>
        <v>1.9823788546255507</v>
      </c>
      <c r="J32" s="33">
        <f>data!K32</f>
        <v>1.72</v>
      </c>
      <c r="K32" s="37"/>
      <c r="L32" s="38">
        <f>data!N32</f>
        <v>162</v>
      </c>
      <c r="M32" s="39">
        <f>data!O32</f>
        <v>162.03</v>
      </c>
      <c r="N32" s="39">
        <f>data!P32</f>
        <v>49.01</v>
      </c>
      <c r="O32" s="33">
        <f>data!Q32</f>
        <v>127.73</v>
      </c>
      <c r="P32" s="33">
        <f>data!R32</f>
        <v>38.630000000000003</v>
      </c>
      <c r="Q32" s="33">
        <f>data!S32</f>
        <v>286</v>
      </c>
      <c r="R32" s="33">
        <f>data!T32</f>
        <v>13</v>
      </c>
      <c r="S32" s="40">
        <f t="shared" si="3"/>
        <v>4.5454545454545456E-2</v>
      </c>
      <c r="T32" s="33">
        <f>data!U32</f>
        <v>3</v>
      </c>
      <c r="U32" s="40">
        <f t="shared" si="4"/>
        <v>1.048951048951049E-2</v>
      </c>
      <c r="V32" s="37"/>
      <c r="W32" s="38" t="str">
        <f>data!W32</f>
        <v>-</v>
      </c>
      <c r="X32" s="38" t="str">
        <f>CONCATENATE(data!X32,"/",data!Y32)</f>
        <v>-/-</v>
      </c>
      <c r="Y32" s="41" t="str">
        <f>data!V32</f>
        <v>-</v>
      </c>
      <c r="Z32" s="41" t="str">
        <f>data!AB32</f>
        <v>-</v>
      </c>
      <c r="AA32" s="41" t="str">
        <f>data!AA32</f>
        <v>-</v>
      </c>
      <c r="AB32" s="33" t="str">
        <f>data!AC32</f>
        <v>-</v>
      </c>
      <c r="AC32" s="33" t="str">
        <f>data!AD32</f>
        <v>-</v>
      </c>
      <c r="AD32" s="38" t="str">
        <f>data!AE32</f>
        <v>-</v>
      </c>
      <c r="AE32" s="38" t="str">
        <f>data!AF32</f>
        <v>-</v>
      </c>
      <c r="AF32" s="38" t="str">
        <f>data!AL32</f>
        <v>-</v>
      </c>
      <c r="AG32" s="37"/>
      <c r="AH32" s="41" t="str">
        <f>data!AH32</f>
        <v>-</v>
      </c>
      <c r="AI32" s="41" t="str">
        <f>data!AI32</f>
        <v>-</v>
      </c>
      <c r="AJ32" s="38" t="str">
        <f>data!AJ32</f>
        <v>-</v>
      </c>
      <c r="AK32" s="38" t="str">
        <f>data!AK32</f>
        <v>-</v>
      </c>
      <c r="AL32" s="38" t="str">
        <f>data!AL32</f>
        <v>-</v>
      </c>
      <c r="AM32" s="37"/>
      <c r="AN32" s="38" t="str">
        <f>data!W32</f>
        <v>-</v>
      </c>
      <c r="AO32" s="35">
        <f>data!P32</f>
        <v>49.01</v>
      </c>
      <c r="AP32" s="35" t="str">
        <f>data!V32</f>
        <v>-</v>
      </c>
      <c r="AQ32" s="35" t="str">
        <f>data!AH32</f>
        <v>-</v>
      </c>
      <c r="AR32" s="35" t="str">
        <f t="shared" si="5"/>
        <v/>
      </c>
      <c r="AS32" s="42" t="str">
        <f t="shared" si="6"/>
        <v/>
      </c>
      <c r="AT32" s="35" t="str">
        <f t="shared" si="7"/>
        <v/>
      </c>
      <c r="AU32" s="38" t="str">
        <f>CONCATENATE("방",data!AC32,",욕실",data!AD32)</f>
        <v>방-,욕실-</v>
      </c>
      <c r="AV32" s="38" t="str">
        <f>data!AE32</f>
        <v>-</v>
      </c>
      <c r="AW32" s="37"/>
      <c r="AX32" s="38" t="str">
        <f>data!AM32</f>
        <v>-</v>
      </c>
      <c r="AY32" s="38" t="str">
        <f>data!AN32</f>
        <v>-</v>
      </c>
      <c r="AZ32" s="38" t="str">
        <f>data!AO32</f>
        <v>-</v>
      </c>
      <c r="BA32" s="33" t="str">
        <f>data!AP32</f>
        <v>-</v>
      </c>
    </row>
    <row r="33" spans="1:53" x14ac:dyDescent="0.25">
      <c r="A33" s="21" t="str">
        <f>CONCATENATE(data!A43," ", data!B43)</f>
        <v>경기도 부천시</v>
      </c>
      <c r="B33" s="26" t="str">
        <f>data!C43</f>
        <v>상동</v>
      </c>
      <c r="C33" s="33">
        <f>data!D33</f>
        <v>0</v>
      </c>
      <c r="D33" s="33">
        <f>data!H33</f>
        <v>0</v>
      </c>
      <c r="E33" s="35" t="str">
        <f>CONCATENATE(TEXT(data!I33,"#,##0"),"세대")</f>
        <v>0세대</v>
      </c>
      <c r="F33" s="33">
        <f>data!L33</f>
        <v>0</v>
      </c>
      <c r="G33" s="36" t="e">
        <f>(data!L33/data!I33)*100</f>
        <v>#DIV/0!</v>
      </c>
      <c r="H33" s="33">
        <f>data!M33</f>
        <v>0</v>
      </c>
      <c r="I33" s="36" t="e">
        <f>(data!M33/data!I33)*100</f>
        <v>#DIV/0!</v>
      </c>
      <c r="J33" s="33">
        <f>data!K33</f>
        <v>0</v>
      </c>
      <c r="K33" s="37"/>
      <c r="L33" s="38">
        <f>data!N33</f>
        <v>0</v>
      </c>
      <c r="M33" s="39">
        <f>data!O33</f>
        <v>0</v>
      </c>
      <c r="N33" s="39">
        <f>data!P33</f>
        <v>0</v>
      </c>
      <c r="O33" s="33">
        <f>data!Q33</f>
        <v>0</v>
      </c>
      <c r="P33" s="33">
        <f>data!R33</f>
        <v>0</v>
      </c>
      <c r="Q33" s="33">
        <f>data!S33</f>
        <v>0</v>
      </c>
      <c r="R33" s="33">
        <f>data!T33</f>
        <v>0</v>
      </c>
      <c r="S33" s="40" t="str">
        <f t="shared" si="3"/>
        <v/>
      </c>
      <c r="T33" s="33">
        <f>data!U33</f>
        <v>0</v>
      </c>
      <c r="U33" s="40" t="str">
        <f t="shared" si="4"/>
        <v/>
      </c>
      <c r="V33" s="37"/>
      <c r="W33" s="38">
        <f>data!W33</f>
        <v>0</v>
      </c>
      <c r="X33" s="38" t="str">
        <f>CONCATENATE(data!X33,"/",data!Y33)</f>
        <v>/</v>
      </c>
      <c r="Y33" s="41">
        <f>data!V33</f>
        <v>0</v>
      </c>
      <c r="Z33" s="41">
        <f>data!AB33</f>
        <v>0</v>
      </c>
      <c r="AA33" s="41">
        <f>data!AA33</f>
        <v>0</v>
      </c>
      <c r="AB33" s="33">
        <f>data!AC33</f>
        <v>0</v>
      </c>
      <c r="AC33" s="33">
        <f>data!AD33</f>
        <v>0</v>
      </c>
      <c r="AD33" s="38">
        <f>data!AE33</f>
        <v>0</v>
      </c>
      <c r="AE33" s="38">
        <f>data!AF33</f>
        <v>0</v>
      </c>
      <c r="AF33" s="38">
        <f>data!AL33</f>
        <v>0</v>
      </c>
      <c r="AG33" s="37"/>
      <c r="AH33" s="41">
        <f>data!AH33</f>
        <v>0</v>
      </c>
      <c r="AI33" s="41">
        <f>data!AI33</f>
        <v>0</v>
      </c>
      <c r="AJ33" s="38">
        <f>data!AJ33</f>
        <v>0</v>
      </c>
      <c r="AK33" s="38">
        <f>data!AK33</f>
        <v>0</v>
      </c>
      <c r="AL33" s="38">
        <f>data!AL33</f>
        <v>0</v>
      </c>
      <c r="AM33" s="37"/>
      <c r="AN33" s="38">
        <f>data!W33</f>
        <v>0</v>
      </c>
      <c r="AO33" s="35">
        <f>data!P33</f>
        <v>0</v>
      </c>
      <c r="AP33" s="35">
        <f>data!V33</f>
        <v>0</v>
      </c>
      <c r="AQ33" s="35">
        <f>data!AH33</f>
        <v>0</v>
      </c>
      <c r="AR33" s="35">
        <f t="shared" si="5"/>
        <v>0</v>
      </c>
      <c r="AS33" s="42" t="str">
        <f t="shared" si="6"/>
        <v/>
      </c>
      <c r="AT33" s="35" t="str">
        <f t="shared" si="7"/>
        <v/>
      </c>
      <c r="AU33" s="38" t="str">
        <f>CONCATENATE("방",data!AC33,",욕실",data!AD33)</f>
        <v>방,욕실</v>
      </c>
      <c r="AV33" s="38">
        <f>data!AE33</f>
        <v>0</v>
      </c>
      <c r="AW33" s="37"/>
      <c r="AX33" s="38">
        <f>data!AM33</f>
        <v>0</v>
      </c>
      <c r="AY33" s="38">
        <f>data!AN33</f>
        <v>0</v>
      </c>
      <c r="AZ33" s="38">
        <f>data!AO33</f>
        <v>0</v>
      </c>
      <c r="BA33" s="33">
        <f>data!AP33</f>
        <v>0</v>
      </c>
    </row>
    <row r="34" spans="1:53" x14ac:dyDescent="0.25">
      <c r="A34" s="21" t="str">
        <f>CONCATENATE(data!A44," ", data!B44)</f>
        <v xml:space="preserve"> </v>
      </c>
      <c r="B34" s="26">
        <f>data!C44</f>
        <v>0</v>
      </c>
      <c r="C34" s="33" t="str">
        <f>data!D34</f>
        <v>라일락신성미소지움</v>
      </c>
      <c r="D34" s="33">
        <f>data!H34</f>
        <v>2002.11</v>
      </c>
      <c r="E34" s="35" t="str">
        <f>CONCATENATE(TEXT(data!I34,"#,##0"),"세대")</f>
        <v>955세대</v>
      </c>
      <c r="F34" s="33">
        <f>data!L34</f>
        <v>22</v>
      </c>
      <c r="G34" s="36">
        <f>(data!L34/data!I34)*100</f>
        <v>2.3036649214659684</v>
      </c>
      <c r="H34" s="33">
        <f>data!M34</f>
        <v>21</v>
      </c>
      <c r="I34" s="36">
        <f>(data!M34/data!I34)*100</f>
        <v>2.1989528795811517</v>
      </c>
      <c r="J34" s="33">
        <f>data!K34</f>
        <v>1.07</v>
      </c>
      <c r="K34" s="37"/>
      <c r="L34" s="38" t="str">
        <f>data!N34</f>
        <v>86B</v>
      </c>
      <c r="M34" s="39">
        <f>data!O34</f>
        <v>86.35</v>
      </c>
      <c r="N34" s="39">
        <f>data!P34</f>
        <v>26.12</v>
      </c>
      <c r="O34" s="33">
        <f>data!Q34</f>
        <v>59.88</v>
      </c>
      <c r="P34" s="33">
        <f>data!R34</f>
        <v>18.11</v>
      </c>
      <c r="Q34" s="33">
        <f>data!S34</f>
        <v>198</v>
      </c>
      <c r="R34" s="33">
        <f>data!T34</f>
        <v>9</v>
      </c>
      <c r="S34" s="40">
        <f t="shared" si="3"/>
        <v>4.5454545454545456E-2</v>
      </c>
      <c r="T34" s="33">
        <f>data!U34</f>
        <v>4</v>
      </c>
      <c r="U34" s="40">
        <f t="shared" si="4"/>
        <v>2.0202020202020204E-2</v>
      </c>
      <c r="V34" s="37"/>
      <c r="W34" s="38" t="str">
        <f>data!W34</f>
        <v>2313동 404호</v>
      </c>
      <c r="X34" s="38" t="str">
        <f>CONCATENATE(data!X34,"/",data!Y34)</f>
        <v>4/25</v>
      </c>
      <c r="Y34" s="41">
        <f>data!V34</f>
        <v>37500</v>
      </c>
      <c r="Z34" s="41">
        <f>data!AB34</f>
        <v>37000</v>
      </c>
      <c r="AA34" s="41">
        <f>data!AA34</f>
        <v>40000</v>
      </c>
      <c r="AB34" s="33">
        <f>data!AC34</f>
        <v>2</v>
      </c>
      <c r="AC34" s="33">
        <f>data!AD34</f>
        <v>1</v>
      </c>
      <c r="AD34" s="38" t="str">
        <f>data!AE34</f>
        <v>계단식</v>
      </c>
      <c r="AE34" s="38" t="str">
        <f>data!AF34</f>
        <v>즉시입주</v>
      </c>
      <c r="AF34" s="38" t="str">
        <f>data!AL34</f>
        <v>남향</v>
      </c>
      <c r="AG34" s="37"/>
      <c r="AH34" s="41">
        <f>data!AH34</f>
        <v>30000</v>
      </c>
      <c r="AI34" s="41">
        <f>data!AI34</f>
        <v>30000</v>
      </c>
      <c r="AJ34" s="38" t="str">
        <f>data!AJ34</f>
        <v>2318동</v>
      </c>
      <c r="AK34" s="38" t="str">
        <f>data!AK34</f>
        <v>"2/25"</v>
      </c>
      <c r="AL34" s="38" t="str">
        <f>data!AL34</f>
        <v>남향</v>
      </c>
      <c r="AM34" s="37"/>
      <c r="AN34" s="38" t="str">
        <f>data!W34</f>
        <v>2313동 404호</v>
      </c>
      <c r="AO34" s="35">
        <f>data!P34</f>
        <v>26.12</v>
      </c>
      <c r="AP34" s="35">
        <f>data!V34</f>
        <v>37500</v>
      </c>
      <c r="AQ34" s="35">
        <f>data!AH34</f>
        <v>30000</v>
      </c>
      <c r="AR34" s="35">
        <f t="shared" si="5"/>
        <v>7500</v>
      </c>
      <c r="AS34" s="42">
        <f t="shared" si="6"/>
        <v>0.8</v>
      </c>
      <c r="AT34" s="35">
        <f t="shared" si="7"/>
        <v>1435.6814701378253</v>
      </c>
      <c r="AU34" s="38" t="str">
        <f>CONCATENATE("방",data!AC34,",욕실",data!AD34)</f>
        <v>방2,욕실1</v>
      </c>
      <c r="AV34" s="38" t="str">
        <f>data!AE34</f>
        <v>계단식</v>
      </c>
      <c r="AW34" s="37"/>
      <c r="AX34" s="38" t="str">
        <f>data!AM34</f>
        <v>신성공인중개사</v>
      </c>
      <c r="AY34" s="38" t="str">
        <f>data!AN34</f>
        <v>032-322-5666</v>
      </c>
      <c r="AZ34" s="38" t="str">
        <f>data!AO34</f>
        <v>010-6801-2800</v>
      </c>
      <c r="BA34" s="33" t="str">
        <f>data!AP34</f>
        <v>경기 부천시 원미구 상동 525-3</v>
      </c>
    </row>
    <row r="35" spans="1:53" x14ac:dyDescent="0.25">
      <c r="A35" s="21" t="str">
        <f>CONCATENATE(data!A45," ", data!B45)</f>
        <v>경기도 부천시</v>
      </c>
      <c r="B35" s="26" t="str">
        <f>data!C45</f>
        <v>상동</v>
      </c>
      <c r="C35" s="33" t="str">
        <f>data!D35</f>
        <v>라일락신성미소지움</v>
      </c>
      <c r="D35" s="33">
        <f>data!H35</f>
        <v>2002.11</v>
      </c>
      <c r="E35" s="35" t="str">
        <f>CONCATENATE(TEXT(data!I35,"#,##0"),"세대")</f>
        <v>955세대</v>
      </c>
      <c r="F35" s="33">
        <f>data!L35</f>
        <v>22</v>
      </c>
      <c r="G35" s="36">
        <f>(data!L35/data!I35)*100</f>
        <v>2.3036649214659684</v>
      </c>
      <c r="H35" s="33">
        <f>data!M35</f>
        <v>21</v>
      </c>
      <c r="I35" s="36">
        <f>(data!M35/data!I35)*100</f>
        <v>2.1989528795811517</v>
      </c>
      <c r="J35" s="33">
        <f>data!K35</f>
        <v>1.07</v>
      </c>
      <c r="K35" s="37"/>
      <c r="L35" s="38" t="str">
        <f>data!N35</f>
        <v>88A</v>
      </c>
      <c r="M35" s="39">
        <f>data!O35</f>
        <v>88.32</v>
      </c>
      <c r="N35" s="39">
        <f>data!P35</f>
        <v>26.71</v>
      </c>
      <c r="O35" s="33">
        <f>data!Q35</f>
        <v>59.96</v>
      </c>
      <c r="P35" s="33">
        <f>data!R35</f>
        <v>18.13</v>
      </c>
      <c r="Q35" s="33">
        <f>data!S35</f>
        <v>757</v>
      </c>
      <c r="R35" s="33">
        <f>data!T35</f>
        <v>13</v>
      </c>
      <c r="S35" s="40">
        <f t="shared" si="3"/>
        <v>1.7173051519154558E-2</v>
      </c>
      <c r="T35" s="33">
        <f>data!U35</f>
        <v>17</v>
      </c>
      <c r="U35" s="40">
        <f t="shared" si="4"/>
        <v>2.2457067371202115E-2</v>
      </c>
      <c r="V35" s="37"/>
      <c r="W35" s="38" t="str">
        <f>data!W35</f>
        <v>2316동 906호</v>
      </c>
      <c r="X35" s="38" t="str">
        <f>CONCATENATE(data!X35,"/",data!Y35)</f>
        <v>9/20</v>
      </c>
      <c r="Y35" s="41">
        <f>data!V35</f>
        <v>40500</v>
      </c>
      <c r="Z35" s="41">
        <f>data!AB35</f>
        <v>39000</v>
      </c>
      <c r="AA35" s="41">
        <f>data!AA35</f>
        <v>43000</v>
      </c>
      <c r="AB35" s="33">
        <f>data!AC35</f>
        <v>3</v>
      </c>
      <c r="AC35" s="33">
        <f>data!AD35</f>
        <v>2</v>
      </c>
      <c r="AD35" s="38" t="str">
        <f>data!AE35</f>
        <v>계단식</v>
      </c>
      <c r="AE35" s="38" t="str">
        <f>data!AF35</f>
        <v>2개월이내</v>
      </c>
      <c r="AF35" s="38">
        <f>data!AL35</f>
        <v>0</v>
      </c>
      <c r="AG35" s="37"/>
      <c r="AH35" s="41">
        <f>data!AH35</f>
        <v>32000</v>
      </c>
      <c r="AI35" s="41">
        <f>data!AI35</f>
        <v>30000</v>
      </c>
      <c r="AJ35" s="38" t="str">
        <f>data!AJ35</f>
        <v>2322동</v>
      </c>
      <c r="AK35" s="38" t="str">
        <f>data!AK35</f>
        <v>"5/16"</v>
      </c>
      <c r="AL35" s="38">
        <f>data!AL35</f>
        <v>0</v>
      </c>
      <c r="AM35" s="37"/>
      <c r="AN35" s="38" t="str">
        <f>data!W35</f>
        <v>2316동 906호</v>
      </c>
      <c r="AO35" s="35">
        <f>data!P35</f>
        <v>26.71</v>
      </c>
      <c r="AP35" s="35">
        <f>data!V35</f>
        <v>40500</v>
      </c>
      <c r="AQ35" s="35">
        <f>data!AH35</f>
        <v>32000</v>
      </c>
      <c r="AR35" s="35">
        <f t="shared" si="5"/>
        <v>8500</v>
      </c>
      <c r="AS35" s="42">
        <f t="shared" si="6"/>
        <v>0.79012345679012341</v>
      </c>
      <c r="AT35" s="35">
        <f t="shared" si="7"/>
        <v>1516.2860351928116</v>
      </c>
      <c r="AU35" s="38" t="str">
        <f>CONCATENATE("방",data!AC35,",욕실",data!AD35)</f>
        <v>방3,욕실2</v>
      </c>
      <c r="AV35" s="38" t="str">
        <f>data!AE35</f>
        <v>계단식</v>
      </c>
      <c r="AW35" s="37"/>
      <c r="AX35" s="38" t="str">
        <f>data!AM35</f>
        <v>우성공인중개사사무소</v>
      </c>
      <c r="AY35" s="38" t="str">
        <f>data!AN35</f>
        <v>032-327-5600</v>
      </c>
      <c r="AZ35" s="38" t="str">
        <f>data!AO35</f>
        <v>010-3718-0700</v>
      </c>
      <c r="BA35" s="33" t="str">
        <f>data!AP35</f>
        <v>경기도 부천시 상동 523-11 늘푸른상가 103호</v>
      </c>
    </row>
    <row r="36" spans="1:53" x14ac:dyDescent="0.25">
      <c r="A36" s="21" t="str">
        <f>CONCATENATE(data!A46," ", data!B46)</f>
        <v>경기도 부천시</v>
      </c>
      <c r="B36" s="26" t="str">
        <f>data!C46</f>
        <v>상동</v>
      </c>
      <c r="C36" s="33">
        <f>data!D36</f>
        <v>0</v>
      </c>
      <c r="D36" s="33">
        <f>data!H36</f>
        <v>0</v>
      </c>
      <c r="E36" s="35" t="str">
        <f>CONCATENATE(TEXT(data!I36,"#,##0"),"세대")</f>
        <v>0세대</v>
      </c>
      <c r="F36" s="33">
        <f>data!L36</f>
        <v>0</v>
      </c>
      <c r="G36" s="36" t="e">
        <f>(data!L36/data!I36)*100</f>
        <v>#DIV/0!</v>
      </c>
      <c r="H36" s="33">
        <f>data!M36</f>
        <v>0</v>
      </c>
      <c r="I36" s="36" t="e">
        <f>(data!M36/data!I36)*100</f>
        <v>#DIV/0!</v>
      </c>
      <c r="J36" s="33">
        <f>data!K36</f>
        <v>0</v>
      </c>
      <c r="K36" s="37"/>
      <c r="L36" s="38">
        <f>data!N36</f>
        <v>0</v>
      </c>
      <c r="M36" s="39">
        <f>data!O36</f>
        <v>0</v>
      </c>
      <c r="N36" s="39">
        <f>data!P36</f>
        <v>0</v>
      </c>
      <c r="O36" s="33">
        <f>data!Q36</f>
        <v>0</v>
      </c>
      <c r="P36" s="33">
        <f>data!R36</f>
        <v>0</v>
      </c>
      <c r="Q36" s="33">
        <f>data!S36</f>
        <v>0</v>
      </c>
      <c r="R36" s="33">
        <f>data!T36</f>
        <v>0</v>
      </c>
      <c r="S36" s="40" t="str">
        <f t="shared" si="3"/>
        <v/>
      </c>
      <c r="T36" s="33">
        <f>data!U36</f>
        <v>0</v>
      </c>
      <c r="U36" s="40" t="str">
        <f t="shared" si="4"/>
        <v/>
      </c>
      <c r="V36" s="37"/>
      <c r="W36" s="38">
        <f>data!W36</f>
        <v>0</v>
      </c>
      <c r="X36" s="38" t="str">
        <f>CONCATENATE(data!X36,"/",data!Y36)</f>
        <v>/</v>
      </c>
      <c r="Y36" s="41">
        <f>data!V36</f>
        <v>0</v>
      </c>
      <c r="Z36" s="41">
        <f>data!AB36</f>
        <v>0</v>
      </c>
      <c r="AA36" s="41">
        <f>data!AA36</f>
        <v>0</v>
      </c>
      <c r="AB36" s="33">
        <f>data!AC36</f>
        <v>0</v>
      </c>
      <c r="AC36" s="33">
        <f>data!AD36</f>
        <v>0</v>
      </c>
      <c r="AD36" s="38">
        <f>data!AE36</f>
        <v>0</v>
      </c>
      <c r="AE36" s="38">
        <f>data!AF36</f>
        <v>0</v>
      </c>
      <c r="AF36" s="38">
        <f>data!AL36</f>
        <v>0</v>
      </c>
      <c r="AG36" s="37"/>
      <c r="AH36" s="41">
        <f>data!AH36</f>
        <v>0</v>
      </c>
      <c r="AI36" s="41">
        <f>data!AI36</f>
        <v>0</v>
      </c>
      <c r="AJ36" s="38">
        <f>data!AJ36</f>
        <v>0</v>
      </c>
      <c r="AK36" s="38">
        <f>data!AK36</f>
        <v>0</v>
      </c>
      <c r="AL36" s="38">
        <f>data!AL36</f>
        <v>0</v>
      </c>
      <c r="AM36" s="37"/>
      <c r="AN36" s="38">
        <f>data!W36</f>
        <v>0</v>
      </c>
      <c r="AO36" s="35">
        <f>data!P36</f>
        <v>0</v>
      </c>
      <c r="AP36" s="35">
        <f>data!V36</f>
        <v>0</v>
      </c>
      <c r="AQ36" s="35">
        <f>data!AH36</f>
        <v>0</v>
      </c>
      <c r="AR36" s="35">
        <f t="shared" si="5"/>
        <v>0</v>
      </c>
      <c r="AS36" s="42" t="str">
        <f t="shared" si="6"/>
        <v/>
      </c>
      <c r="AT36" s="35" t="str">
        <f t="shared" si="7"/>
        <v/>
      </c>
      <c r="AU36" s="38" t="str">
        <f>CONCATENATE("방",data!AC36,",욕실",data!AD36)</f>
        <v>방,욕실</v>
      </c>
      <c r="AV36" s="38">
        <f>data!AE36</f>
        <v>0</v>
      </c>
      <c r="AW36" s="37"/>
      <c r="AX36" s="38">
        <f>data!AM36</f>
        <v>0</v>
      </c>
      <c r="AY36" s="38">
        <f>data!AN36</f>
        <v>0</v>
      </c>
      <c r="AZ36" s="38">
        <f>data!AO36</f>
        <v>0</v>
      </c>
      <c r="BA36" s="33">
        <f>data!AP36</f>
        <v>0</v>
      </c>
    </row>
    <row r="37" spans="1:53" x14ac:dyDescent="0.25">
      <c r="A37" s="21" t="str">
        <f>CONCATENATE(data!A47," ", data!B47)</f>
        <v>경기도 부천시</v>
      </c>
      <c r="B37" s="26" t="str">
        <f>data!C47</f>
        <v>상동</v>
      </c>
      <c r="C37" s="33" t="str">
        <f>data!D37</f>
        <v>리파인빌</v>
      </c>
      <c r="D37" s="33">
        <f>data!H37</f>
        <v>2004.12</v>
      </c>
      <c r="E37" s="35" t="str">
        <f>CONCATENATE(TEXT(data!I37,"#,##0"),"세대")</f>
        <v>238세대</v>
      </c>
      <c r="F37" s="33">
        <f>data!L37</f>
        <v>13</v>
      </c>
      <c r="G37" s="36">
        <f>(data!L37/data!I37)*100</f>
        <v>5.46218487394958</v>
      </c>
      <c r="H37" s="33">
        <f>data!M37</f>
        <v>10</v>
      </c>
      <c r="I37" s="36">
        <f>(data!M37/data!I37)*100</f>
        <v>4.2016806722689077</v>
      </c>
      <c r="J37" s="33">
        <f>data!K37</f>
        <v>1.28</v>
      </c>
      <c r="K37" s="37"/>
      <c r="L37" s="38">
        <f>data!N37</f>
        <v>62</v>
      </c>
      <c r="M37" s="39">
        <f>data!O37</f>
        <v>62.44</v>
      </c>
      <c r="N37" s="39">
        <f>data!P37</f>
        <v>18.88</v>
      </c>
      <c r="O37" s="33">
        <f>data!Q37</f>
        <v>46.74</v>
      </c>
      <c r="P37" s="33">
        <f>data!R37</f>
        <v>14.13</v>
      </c>
      <c r="Q37" s="33">
        <f>data!S37</f>
        <v>102</v>
      </c>
      <c r="R37" s="33">
        <f>data!T37</f>
        <v>4</v>
      </c>
      <c r="S37" s="40">
        <f t="shared" si="3"/>
        <v>3.9215686274509803E-2</v>
      </c>
      <c r="T37" s="33">
        <f>data!U37</f>
        <v>2</v>
      </c>
      <c r="U37" s="40">
        <f t="shared" si="4"/>
        <v>1.9607843137254902E-2</v>
      </c>
      <c r="V37" s="37"/>
      <c r="W37" s="38" t="str">
        <f>data!W37</f>
        <v>1동 611호</v>
      </c>
      <c r="X37" s="38" t="str">
        <f>CONCATENATE(data!X37,"/",data!Y37)</f>
        <v>6/20</v>
      </c>
      <c r="Y37" s="41">
        <f>data!V37</f>
        <v>20000</v>
      </c>
      <c r="Z37" s="41">
        <f>data!AB37</f>
        <v>20000</v>
      </c>
      <c r="AA37" s="41">
        <f>data!AA37</f>
        <v>22000</v>
      </c>
      <c r="AB37" s="33">
        <f>data!AC37</f>
        <v>1</v>
      </c>
      <c r="AC37" s="33">
        <f>data!AD37</f>
        <v>1</v>
      </c>
      <c r="AD37" s="38" t="str">
        <f>data!AE37</f>
        <v>계단식</v>
      </c>
      <c r="AE37" s="38" t="str">
        <f>data!AF37</f>
        <v>1개월이내</v>
      </c>
      <c r="AF37" s="38">
        <f>data!AL37</f>
        <v>0</v>
      </c>
      <c r="AG37" s="37"/>
      <c r="AH37" s="41">
        <f>data!AH37</f>
        <v>15500</v>
      </c>
      <c r="AI37" s="41">
        <f>data!AI37</f>
        <v>15000</v>
      </c>
      <c r="AJ37" s="38" t="str">
        <f>data!AJ37</f>
        <v>1동</v>
      </c>
      <c r="AK37" s="38" t="str">
        <f>data!AK37</f>
        <v>"11/20"</v>
      </c>
      <c r="AL37" s="38">
        <f>data!AL37</f>
        <v>0</v>
      </c>
      <c r="AM37" s="37"/>
      <c r="AN37" s="38" t="str">
        <f>data!W37</f>
        <v>1동 611호</v>
      </c>
      <c r="AO37" s="35">
        <f>data!P37</f>
        <v>18.88</v>
      </c>
      <c r="AP37" s="35">
        <f>data!V37</f>
        <v>20000</v>
      </c>
      <c r="AQ37" s="35">
        <f>data!AH37</f>
        <v>15500</v>
      </c>
      <c r="AR37" s="35">
        <f t="shared" si="5"/>
        <v>4500</v>
      </c>
      <c r="AS37" s="42">
        <f t="shared" si="6"/>
        <v>0.77500000000000002</v>
      </c>
      <c r="AT37" s="35">
        <f t="shared" si="7"/>
        <v>1059.3220338983051</v>
      </c>
      <c r="AU37" s="38" t="str">
        <f>CONCATENATE("방",data!AC37,",욕실",data!AD37)</f>
        <v>방1,욕실1</v>
      </c>
      <c r="AV37" s="38" t="str">
        <f>data!AE37</f>
        <v>계단식</v>
      </c>
      <c r="AW37" s="37"/>
      <c r="AX37" s="38" t="str">
        <f>data!AM37</f>
        <v>KB부동산공인중개사사무소</v>
      </c>
      <c r="AY37" s="38" t="str">
        <f>data!AN37</f>
        <v>032-328-8289</v>
      </c>
      <c r="AZ37" s="38" t="str">
        <f>data!AO37</f>
        <v>010-9016-3661</v>
      </c>
      <c r="BA37" s="33" t="str">
        <f>data!AP37</f>
        <v>경기도 부천시 상동 534-9 모건시티 104호</v>
      </c>
    </row>
    <row r="38" spans="1:53" x14ac:dyDescent="0.25">
      <c r="A38" s="21" t="str">
        <f>CONCATENATE(data!A48," ", data!B48)</f>
        <v>경기도 부천시</v>
      </c>
      <c r="B38" s="26" t="str">
        <f>data!C48</f>
        <v>상동</v>
      </c>
      <c r="C38" s="33" t="str">
        <f>data!D38</f>
        <v>리파인빌</v>
      </c>
      <c r="D38" s="33">
        <f>data!H38</f>
        <v>2004.12</v>
      </c>
      <c r="E38" s="35" t="str">
        <f>CONCATENATE(TEXT(data!I38,"#,##0"),"세대")</f>
        <v>238세대</v>
      </c>
      <c r="F38" s="33">
        <f>data!L38</f>
        <v>13</v>
      </c>
      <c r="G38" s="36">
        <f>(data!L38/data!I38)*100</f>
        <v>5.46218487394958</v>
      </c>
      <c r="H38" s="33">
        <f>data!M38</f>
        <v>10</v>
      </c>
      <c r="I38" s="36">
        <f>(data!M38/data!I38)*100</f>
        <v>4.2016806722689077</v>
      </c>
      <c r="J38" s="33">
        <f>data!K38</f>
        <v>1.28</v>
      </c>
      <c r="K38" s="37"/>
      <c r="L38" s="38">
        <f>data!N38</f>
        <v>112</v>
      </c>
      <c r="M38" s="39">
        <f>data!O38</f>
        <v>112.54</v>
      </c>
      <c r="N38" s="39">
        <f>data!P38</f>
        <v>34.04</v>
      </c>
      <c r="O38" s="33">
        <f>data!Q38</f>
        <v>84.24</v>
      </c>
      <c r="P38" s="33">
        <f>data!R38</f>
        <v>25.48</v>
      </c>
      <c r="Q38" s="33">
        <f>data!S38</f>
        <v>136</v>
      </c>
      <c r="R38" s="33">
        <f>data!T38</f>
        <v>9</v>
      </c>
      <c r="S38" s="40">
        <f t="shared" si="3"/>
        <v>6.6176470588235295E-2</v>
      </c>
      <c r="T38" s="33">
        <f>data!U38</f>
        <v>8</v>
      </c>
      <c r="U38" s="40">
        <f t="shared" si="4"/>
        <v>5.8823529411764705E-2</v>
      </c>
      <c r="V38" s="37"/>
      <c r="W38" s="38" t="str">
        <f>data!W38</f>
        <v>1동 607호</v>
      </c>
      <c r="X38" s="38" t="str">
        <f>CONCATENATE(data!X38,"/",data!Y38)</f>
        <v>6/20</v>
      </c>
      <c r="Y38" s="41">
        <f>data!V38</f>
        <v>30000</v>
      </c>
      <c r="Z38" s="41">
        <f>data!AB38</f>
        <v>30000</v>
      </c>
      <c r="AA38" s="41">
        <f>data!AA38</f>
        <v>35000</v>
      </c>
      <c r="AB38" s="33">
        <f>data!AC38</f>
        <v>3</v>
      </c>
      <c r="AC38" s="33">
        <f>data!AD38</f>
        <v>2</v>
      </c>
      <c r="AD38" s="38" t="str">
        <f>data!AE38</f>
        <v>계단식</v>
      </c>
      <c r="AE38" s="38" t="str">
        <f>data!AF38</f>
        <v>3개월이내</v>
      </c>
      <c r="AF38" s="38" t="str">
        <f>data!AL38</f>
        <v>남향</v>
      </c>
      <c r="AG38" s="37"/>
      <c r="AH38" s="41">
        <f>data!AH38</f>
        <v>29000</v>
      </c>
      <c r="AI38" s="41">
        <f>data!AI38</f>
        <v>24000</v>
      </c>
      <c r="AJ38" s="38" t="str">
        <f>data!AJ38</f>
        <v>1동</v>
      </c>
      <c r="AK38" s="38" t="str">
        <f>data!AK38</f>
        <v>"10/20"</v>
      </c>
      <c r="AL38" s="38" t="str">
        <f>data!AL38</f>
        <v>남향</v>
      </c>
      <c r="AM38" s="37"/>
      <c r="AN38" s="38" t="str">
        <f>data!W38</f>
        <v>1동 607호</v>
      </c>
      <c r="AO38" s="35">
        <f>data!P38</f>
        <v>34.04</v>
      </c>
      <c r="AP38" s="35">
        <f>data!V38</f>
        <v>30000</v>
      </c>
      <c r="AQ38" s="35">
        <f>data!AH38</f>
        <v>29000</v>
      </c>
      <c r="AR38" s="35">
        <f t="shared" si="5"/>
        <v>1000</v>
      </c>
      <c r="AS38" s="42">
        <f t="shared" si="6"/>
        <v>0.96666666666666667</v>
      </c>
      <c r="AT38" s="35">
        <f t="shared" si="7"/>
        <v>881.31609870740306</v>
      </c>
      <c r="AU38" s="38" t="str">
        <f>CONCATENATE("방",data!AC38,",욕실",data!AD38)</f>
        <v>방3,욕실2</v>
      </c>
      <c r="AV38" s="38" t="str">
        <f>data!AE38</f>
        <v>계단식</v>
      </c>
      <c r="AW38" s="37"/>
      <c r="AX38" s="38" t="str">
        <f>data!AM38</f>
        <v>박사공인중개사사무소</v>
      </c>
      <c r="AY38" s="38" t="str">
        <f>data!AN38</f>
        <v>032-327-4900</v>
      </c>
      <c r="AZ38" s="38" t="str">
        <f>data!AO38</f>
        <v>010-8941-1021</v>
      </c>
      <c r="BA38" s="33" t="str">
        <f>data!AP38</f>
        <v>경기도 부천시 상동 528-1 라일락마을 상가동 111호</v>
      </c>
    </row>
    <row r="39" spans="1:53" x14ac:dyDescent="0.25">
      <c r="A39" s="21" t="str">
        <f>CONCATENATE(data!A49," ", data!B49)</f>
        <v>경기도 부천시</v>
      </c>
      <c r="B39" s="26" t="str">
        <f>data!C49</f>
        <v>상동</v>
      </c>
      <c r="C39" s="33">
        <f>data!D39</f>
        <v>0</v>
      </c>
      <c r="D39" s="33">
        <f>data!H39</f>
        <v>0</v>
      </c>
      <c r="E39" s="35" t="str">
        <f>CONCATENATE(TEXT(data!I39,"#,##0"),"세대")</f>
        <v>0세대</v>
      </c>
      <c r="F39" s="33">
        <f>data!L39</f>
        <v>0</v>
      </c>
      <c r="G39" s="36" t="e">
        <f>(data!L39/data!I39)*100</f>
        <v>#DIV/0!</v>
      </c>
      <c r="H39" s="33">
        <f>data!M39</f>
        <v>0</v>
      </c>
      <c r="I39" s="36" t="e">
        <f>(data!M39/data!I39)*100</f>
        <v>#DIV/0!</v>
      </c>
      <c r="J39" s="33">
        <f>data!K39</f>
        <v>0</v>
      </c>
      <c r="K39" s="37"/>
      <c r="L39" s="38">
        <f>data!N39</f>
        <v>0</v>
      </c>
      <c r="M39" s="39">
        <f>data!O39</f>
        <v>0</v>
      </c>
      <c r="N39" s="39">
        <f>data!P39</f>
        <v>0</v>
      </c>
      <c r="O39" s="33">
        <f>data!Q39</f>
        <v>0</v>
      </c>
      <c r="P39" s="33">
        <f>data!R39</f>
        <v>0</v>
      </c>
      <c r="Q39" s="33">
        <f>data!S39</f>
        <v>0</v>
      </c>
      <c r="R39" s="33">
        <f>data!T39</f>
        <v>0</v>
      </c>
      <c r="S39" s="40" t="str">
        <f t="shared" si="3"/>
        <v/>
      </c>
      <c r="T39" s="33">
        <f>data!U39</f>
        <v>0</v>
      </c>
      <c r="U39" s="40" t="str">
        <f t="shared" si="4"/>
        <v/>
      </c>
      <c r="V39" s="37"/>
      <c r="W39" s="38">
        <f>data!W39</f>
        <v>0</v>
      </c>
      <c r="X39" s="38" t="str">
        <f>CONCATENATE(data!X39,"/",data!Y39)</f>
        <v>/</v>
      </c>
      <c r="Y39" s="41">
        <f>data!V39</f>
        <v>0</v>
      </c>
      <c r="Z39" s="41">
        <f>data!AB39</f>
        <v>0</v>
      </c>
      <c r="AA39" s="41">
        <f>data!AA39</f>
        <v>0</v>
      </c>
      <c r="AB39" s="33">
        <f>data!AC39</f>
        <v>0</v>
      </c>
      <c r="AC39" s="33">
        <f>data!AD39</f>
        <v>0</v>
      </c>
      <c r="AD39" s="38">
        <f>data!AE39</f>
        <v>0</v>
      </c>
      <c r="AE39" s="38">
        <f>data!AF39</f>
        <v>0</v>
      </c>
      <c r="AF39" s="38">
        <f>data!AL39</f>
        <v>0</v>
      </c>
      <c r="AG39" s="37"/>
      <c r="AH39" s="41">
        <f>data!AH39</f>
        <v>0</v>
      </c>
      <c r="AI39" s="41">
        <f>data!AI39</f>
        <v>0</v>
      </c>
      <c r="AJ39" s="38">
        <f>data!AJ39</f>
        <v>0</v>
      </c>
      <c r="AK39" s="38">
        <f>data!AK39</f>
        <v>0</v>
      </c>
      <c r="AL39" s="38">
        <f>data!AL39</f>
        <v>0</v>
      </c>
      <c r="AM39" s="37"/>
      <c r="AN39" s="38">
        <f>data!W39</f>
        <v>0</v>
      </c>
      <c r="AO39" s="35">
        <f>data!P39</f>
        <v>0</v>
      </c>
      <c r="AP39" s="35">
        <f>data!V39</f>
        <v>0</v>
      </c>
      <c r="AQ39" s="35">
        <f>data!AH39</f>
        <v>0</v>
      </c>
      <c r="AR39" s="35">
        <f t="shared" si="5"/>
        <v>0</v>
      </c>
      <c r="AS39" s="42" t="str">
        <f t="shared" si="6"/>
        <v/>
      </c>
      <c r="AT39" s="35" t="str">
        <f t="shared" si="7"/>
        <v/>
      </c>
      <c r="AU39" s="38" t="str">
        <f>CONCATENATE("방",data!AC39,",욕실",data!AD39)</f>
        <v>방,욕실</v>
      </c>
      <c r="AV39" s="38">
        <f>data!AE39</f>
        <v>0</v>
      </c>
      <c r="AW39" s="37"/>
      <c r="AX39" s="38">
        <f>data!AM39</f>
        <v>0</v>
      </c>
      <c r="AY39" s="38">
        <f>data!AN39</f>
        <v>0</v>
      </c>
      <c r="AZ39" s="38">
        <f>data!AO39</f>
        <v>0</v>
      </c>
      <c r="BA39" s="33">
        <f>data!AP39</f>
        <v>0</v>
      </c>
    </row>
    <row r="40" spans="1:53" x14ac:dyDescent="0.25">
      <c r="A40" s="21" t="str">
        <f>CONCATENATE(data!A50," ", data!B50)</f>
        <v xml:space="preserve"> </v>
      </c>
      <c r="B40" s="26">
        <f>data!C50</f>
        <v>0</v>
      </c>
      <c r="C40" s="33" t="str">
        <f>data!D40</f>
        <v>반달건영</v>
      </c>
      <c r="D40" s="33">
        <f>data!H40</f>
        <v>1993.03</v>
      </c>
      <c r="E40" s="35" t="str">
        <f>CONCATENATE(TEXT(data!I40,"#,##0"),"세대")</f>
        <v>912세대</v>
      </c>
      <c r="F40" s="33">
        <f>data!L40</f>
        <v>50</v>
      </c>
      <c r="G40" s="36">
        <f>(data!L40/data!I40)*100</f>
        <v>5.4824561403508767</v>
      </c>
      <c r="H40" s="33">
        <f>data!M40</f>
        <v>46</v>
      </c>
      <c r="I40" s="36">
        <f>(data!M40/data!I40)*100</f>
        <v>5.0438596491228065</v>
      </c>
      <c r="J40" s="33">
        <f>data!K40</f>
        <v>0.35</v>
      </c>
      <c r="K40" s="37"/>
      <c r="L40" s="38">
        <f>data!N40</f>
        <v>50</v>
      </c>
      <c r="M40" s="39">
        <f>data!O40</f>
        <v>50.3</v>
      </c>
      <c r="N40" s="39">
        <f>data!P40</f>
        <v>15.21</v>
      </c>
      <c r="O40" s="33">
        <f>data!Q40</f>
        <v>39.840000000000003</v>
      </c>
      <c r="P40" s="33">
        <f>data!R40</f>
        <v>12.05</v>
      </c>
      <c r="Q40" s="33">
        <f>data!S40</f>
        <v>60</v>
      </c>
      <c r="R40" s="33">
        <f>data!T40</f>
        <v>4</v>
      </c>
      <c r="S40" s="40">
        <f t="shared" si="3"/>
        <v>6.6666666666666666E-2</v>
      </c>
      <c r="T40" s="33">
        <f>data!U40</f>
        <v>4</v>
      </c>
      <c r="U40" s="40">
        <f t="shared" si="4"/>
        <v>6.6666666666666666E-2</v>
      </c>
      <c r="V40" s="37"/>
      <c r="W40" s="38" t="str">
        <f>data!W40</f>
        <v>1806동 1201호</v>
      </c>
      <c r="X40" s="38" t="str">
        <f>CONCATENATE(data!X40,"/",data!Y40)</f>
        <v>12/15</v>
      </c>
      <c r="Y40" s="41">
        <f>data!V40</f>
        <v>18900</v>
      </c>
      <c r="Z40" s="41">
        <f>data!AB40</f>
        <v>18900</v>
      </c>
      <c r="AA40" s="41">
        <f>data!AA40</f>
        <v>20000</v>
      </c>
      <c r="AB40" s="33">
        <f>data!AC40</f>
        <v>2</v>
      </c>
      <c r="AC40" s="33">
        <f>data!AD40</f>
        <v>1</v>
      </c>
      <c r="AD40" s="38" t="str">
        <f>data!AE40</f>
        <v>복도식</v>
      </c>
      <c r="AE40" s="38" t="str">
        <f>data!AF40</f>
        <v>즉시입주</v>
      </c>
      <c r="AF40" s="38" t="str">
        <f>data!AL40</f>
        <v>동향</v>
      </c>
      <c r="AG40" s="37"/>
      <c r="AH40" s="41">
        <f>data!AH40</f>
        <v>16500</v>
      </c>
      <c r="AI40" s="41">
        <f>data!AI40</f>
        <v>16500</v>
      </c>
      <c r="AJ40" s="38" t="str">
        <f>data!AJ40</f>
        <v>1806동</v>
      </c>
      <c r="AK40" s="38" t="str">
        <f>data!AK40</f>
        <v>"5/15"</v>
      </c>
      <c r="AL40" s="38" t="str">
        <f>data!AL40</f>
        <v>동향</v>
      </c>
      <c r="AM40" s="37"/>
      <c r="AN40" s="38" t="str">
        <f>data!W40</f>
        <v>1806동 1201호</v>
      </c>
      <c r="AO40" s="35">
        <f>data!P40</f>
        <v>15.21</v>
      </c>
      <c r="AP40" s="35">
        <f>data!V40</f>
        <v>18900</v>
      </c>
      <c r="AQ40" s="35">
        <f>data!AH40</f>
        <v>16500</v>
      </c>
      <c r="AR40" s="35">
        <f t="shared" si="5"/>
        <v>2400</v>
      </c>
      <c r="AS40" s="42">
        <f t="shared" si="6"/>
        <v>0.87301587301587302</v>
      </c>
      <c r="AT40" s="35">
        <f t="shared" si="7"/>
        <v>1242.603550295858</v>
      </c>
      <c r="AU40" s="38" t="str">
        <f>CONCATENATE("방",data!AC40,",욕실",data!AD40)</f>
        <v>방2,욕실1</v>
      </c>
      <c r="AV40" s="38" t="str">
        <f>data!AE40</f>
        <v>복도식</v>
      </c>
      <c r="AW40" s="37"/>
      <c r="AX40" s="38" t="str">
        <f>data!AM40</f>
        <v>그랜드공인중개사사무소</v>
      </c>
      <c r="AY40" s="38" t="str">
        <f>data!AN40</f>
        <v>032-321-9977</v>
      </c>
      <c r="AZ40" s="38" t="str">
        <f>data!AO40</f>
        <v>010-2369-5343</v>
      </c>
      <c r="BA40" s="33" t="str">
        <f>data!AP40</f>
        <v>경기도 부천시 원미구 상1동 397 반달종합상가 105호</v>
      </c>
    </row>
    <row r="41" spans="1:53" x14ac:dyDescent="0.25">
      <c r="A41" s="21" t="str">
        <f>CONCATENATE(data!A51," ", data!B51)</f>
        <v>경기도 부천시</v>
      </c>
      <c r="B41" s="26" t="str">
        <f>data!C51</f>
        <v>상동</v>
      </c>
      <c r="C41" s="33" t="str">
        <f>data!D41</f>
        <v>반달건영</v>
      </c>
      <c r="D41" s="33">
        <f>data!H41</f>
        <v>1993.03</v>
      </c>
      <c r="E41" s="35" t="str">
        <f>CONCATENATE(TEXT(data!I41,"#,##0"),"세대")</f>
        <v>912세대</v>
      </c>
      <c r="F41" s="33">
        <f>data!L41</f>
        <v>50</v>
      </c>
      <c r="G41" s="36">
        <f>(data!L41/data!I41)*100</f>
        <v>5.4824561403508767</v>
      </c>
      <c r="H41" s="33">
        <f>data!M41</f>
        <v>46</v>
      </c>
      <c r="I41" s="36">
        <f>(data!M41/data!I41)*100</f>
        <v>5.0438596491228065</v>
      </c>
      <c r="J41" s="33">
        <f>data!K41</f>
        <v>0.35</v>
      </c>
      <c r="K41" s="37"/>
      <c r="L41" s="38">
        <f>data!N41</f>
        <v>70</v>
      </c>
      <c r="M41" s="39">
        <f>data!O41</f>
        <v>70.37</v>
      </c>
      <c r="N41" s="39">
        <f>data!P41</f>
        <v>21.28</v>
      </c>
      <c r="O41" s="33">
        <f>data!Q41</f>
        <v>55.73</v>
      </c>
      <c r="P41" s="33">
        <f>data!R41</f>
        <v>16.850000000000001</v>
      </c>
      <c r="Q41" s="33">
        <f>data!S41</f>
        <v>384</v>
      </c>
      <c r="R41" s="33">
        <f>data!T41</f>
        <v>22</v>
      </c>
      <c r="S41" s="40">
        <f t="shared" si="3"/>
        <v>5.7291666666666664E-2</v>
      </c>
      <c r="T41" s="33">
        <f>data!U41</f>
        <v>21</v>
      </c>
      <c r="U41" s="40">
        <f t="shared" si="4"/>
        <v>5.46875E-2</v>
      </c>
      <c r="V41" s="37"/>
      <c r="W41" s="38" t="str">
        <f>data!W41</f>
        <v>1805동 1005호</v>
      </c>
      <c r="X41" s="38" t="str">
        <f>CONCATENATE(data!X41,"/",data!Y41)</f>
        <v>10/19</v>
      </c>
      <c r="Y41" s="41">
        <f>data!V41</f>
        <v>24700</v>
      </c>
      <c r="Z41" s="41">
        <f>data!AB41</f>
        <v>23500</v>
      </c>
      <c r="AA41" s="41">
        <f>data!AA41</f>
        <v>27500</v>
      </c>
      <c r="AB41" s="33">
        <f>data!AC41</f>
        <v>2</v>
      </c>
      <c r="AC41" s="33">
        <f>data!AD41</f>
        <v>1</v>
      </c>
      <c r="AD41" s="38" t="str">
        <f>data!AE41</f>
        <v>복도식</v>
      </c>
      <c r="AE41" s="38" t="str">
        <f>data!AF41</f>
        <v>2개월이내</v>
      </c>
      <c r="AF41" s="38" t="str">
        <f>data!AL41</f>
        <v>남향</v>
      </c>
      <c r="AG41" s="37"/>
      <c r="AH41" s="41">
        <f>data!AH41</f>
        <v>16000</v>
      </c>
      <c r="AI41" s="41">
        <f>data!AI41</f>
        <v>16000</v>
      </c>
      <c r="AJ41" s="38" t="str">
        <f>data!AJ41</f>
        <v>1802동</v>
      </c>
      <c r="AK41" s="38" t="str">
        <f>data!AK41</f>
        <v>"11/15"</v>
      </c>
      <c r="AL41" s="38" t="str">
        <f>data!AL41</f>
        <v>남향</v>
      </c>
      <c r="AM41" s="37"/>
      <c r="AN41" s="38" t="str">
        <f>data!W41</f>
        <v>1805동 1005호</v>
      </c>
      <c r="AO41" s="35">
        <f>data!P41</f>
        <v>21.28</v>
      </c>
      <c r="AP41" s="35">
        <f>data!V41</f>
        <v>24700</v>
      </c>
      <c r="AQ41" s="35">
        <f>data!AH41</f>
        <v>16000</v>
      </c>
      <c r="AR41" s="35">
        <f t="shared" si="5"/>
        <v>8700</v>
      </c>
      <c r="AS41" s="42">
        <f t="shared" si="6"/>
        <v>0.64777327935222673</v>
      </c>
      <c r="AT41" s="35">
        <f t="shared" si="7"/>
        <v>1160.7142857142856</v>
      </c>
      <c r="AU41" s="38" t="str">
        <f>CONCATENATE("방",data!AC41,",욕실",data!AD41)</f>
        <v>방2,욕실1</v>
      </c>
      <c r="AV41" s="38" t="str">
        <f>data!AE41</f>
        <v>복도식</v>
      </c>
      <c r="AW41" s="37"/>
      <c r="AX41" s="38" t="str">
        <f>data!AM41</f>
        <v>삼익공인중개사사무소</v>
      </c>
      <c r="AY41" s="38" t="str">
        <f>data!AN41</f>
        <v>032-322-8949</v>
      </c>
      <c r="AZ41" s="38" t="str">
        <f>data!AO41</f>
        <v>010-2746-0704</v>
      </c>
      <c r="BA41" s="33" t="str">
        <f>data!AP41</f>
        <v>경기도 부천시 상동 395 삼익상가 103호</v>
      </c>
    </row>
    <row r="42" spans="1:53" x14ac:dyDescent="0.25">
      <c r="A42" s="21" t="str">
        <f>CONCATENATE(data!A52," ", data!B52)</f>
        <v>경기도 부천시</v>
      </c>
      <c r="B42" s="26" t="str">
        <f>data!C52</f>
        <v>상동</v>
      </c>
      <c r="C42" s="33" t="str">
        <f>data!D42</f>
        <v>반달건영</v>
      </c>
      <c r="D42" s="33">
        <f>data!H42</f>
        <v>1993.03</v>
      </c>
      <c r="E42" s="35" t="str">
        <f>CONCATENATE(TEXT(data!I42,"#,##0"),"세대")</f>
        <v>912세대</v>
      </c>
      <c r="F42" s="33">
        <f>data!L42</f>
        <v>50</v>
      </c>
      <c r="G42" s="36">
        <f>(data!L42/data!I42)*100</f>
        <v>5.4824561403508767</v>
      </c>
      <c r="H42" s="33">
        <f>data!M42</f>
        <v>46</v>
      </c>
      <c r="I42" s="36">
        <f>(data!M42/data!I42)*100</f>
        <v>5.0438596491228065</v>
      </c>
      <c r="J42" s="33">
        <f>data!K42</f>
        <v>0.35</v>
      </c>
      <c r="K42" s="37"/>
      <c r="L42" s="38" t="str">
        <f>data!N42</f>
        <v>75A</v>
      </c>
      <c r="M42" s="39">
        <f>data!O42</f>
        <v>75.459999999999994</v>
      </c>
      <c r="N42" s="39">
        <f>data!P42</f>
        <v>22.82</v>
      </c>
      <c r="O42" s="33">
        <f>data!Q42</f>
        <v>59.76</v>
      </c>
      <c r="P42" s="33">
        <f>data!R42</f>
        <v>18.07</v>
      </c>
      <c r="Q42" s="33">
        <f>data!S42</f>
        <v>114</v>
      </c>
      <c r="R42" s="33">
        <f>data!T42</f>
        <v>8</v>
      </c>
      <c r="S42" s="40">
        <f t="shared" si="3"/>
        <v>7.0175438596491224E-2</v>
      </c>
      <c r="T42" s="33">
        <f>data!U42</f>
        <v>5</v>
      </c>
      <c r="U42" s="40">
        <f t="shared" si="4"/>
        <v>4.3859649122807015E-2</v>
      </c>
      <c r="V42" s="37"/>
      <c r="W42" s="38" t="str">
        <f>data!W42</f>
        <v>1803동 1304호</v>
      </c>
      <c r="X42" s="38" t="str">
        <f>CONCATENATE(data!X42,"/",data!Y42)</f>
        <v>13/19</v>
      </c>
      <c r="Y42" s="41">
        <f>data!V42</f>
        <v>27000</v>
      </c>
      <c r="Z42" s="41">
        <f>data!AB42</f>
        <v>25500</v>
      </c>
      <c r="AA42" s="41">
        <f>data!AA42</f>
        <v>27600</v>
      </c>
      <c r="AB42" s="33">
        <f>data!AC42</f>
        <v>3</v>
      </c>
      <c r="AC42" s="33">
        <f>data!AD42</f>
        <v>1</v>
      </c>
      <c r="AD42" s="38" t="str">
        <f>data!AE42</f>
        <v>복도식</v>
      </c>
      <c r="AE42" s="38" t="str">
        <f>data!AF42</f>
        <v>1개월이내</v>
      </c>
      <c r="AF42" s="38" t="str">
        <f>data!AL42</f>
        <v>남향</v>
      </c>
      <c r="AG42" s="37"/>
      <c r="AH42" s="41">
        <f>data!AH42</f>
        <v>23500</v>
      </c>
      <c r="AI42" s="41">
        <f>data!AI42</f>
        <v>20000</v>
      </c>
      <c r="AJ42" s="38" t="str">
        <f>data!AJ42</f>
        <v>1803동</v>
      </c>
      <c r="AK42" s="38" t="str">
        <f>data!AK42</f>
        <v>"3/19"</v>
      </c>
      <c r="AL42" s="38" t="str">
        <f>data!AL42</f>
        <v>남향</v>
      </c>
      <c r="AM42" s="37"/>
      <c r="AN42" s="38" t="str">
        <f>data!W42</f>
        <v>1803동 1304호</v>
      </c>
      <c r="AO42" s="35">
        <f>data!P42</f>
        <v>22.82</v>
      </c>
      <c r="AP42" s="35">
        <f>data!V42</f>
        <v>27000</v>
      </c>
      <c r="AQ42" s="35">
        <f>data!AH42</f>
        <v>23500</v>
      </c>
      <c r="AR42" s="35">
        <f t="shared" si="5"/>
        <v>3500</v>
      </c>
      <c r="AS42" s="42">
        <f t="shared" si="6"/>
        <v>0.87037037037037035</v>
      </c>
      <c r="AT42" s="35">
        <f t="shared" si="7"/>
        <v>1183.1726555652936</v>
      </c>
      <c r="AU42" s="38" t="str">
        <f>CONCATENATE("방",data!AC42,",욕실",data!AD42)</f>
        <v>방3,욕실1</v>
      </c>
      <c r="AV42" s="38" t="str">
        <f>data!AE42</f>
        <v>복도식</v>
      </c>
      <c r="AW42" s="37"/>
      <c r="AX42" s="38" t="str">
        <f>data!AM42</f>
        <v>강남공인중개사</v>
      </c>
      <c r="AY42" s="38" t="str">
        <f>data!AN42</f>
        <v>032-324-5666</v>
      </c>
      <c r="AZ42" s="38" t="str">
        <f>data!AO42</f>
        <v>010-8576-9004</v>
      </c>
      <c r="BA42" s="33" t="str">
        <f>data!AP42</f>
        <v>경기도 부천시 장말로 96 (상동) 반달마을 상가 102호</v>
      </c>
    </row>
    <row r="43" spans="1:53" s="33" customFormat="1" x14ac:dyDescent="0.25">
      <c r="A43" s="33" t="str">
        <f>CONCATENATE(data!A54," ", data!B54)</f>
        <v>경기도 부천시</v>
      </c>
      <c r="B43" s="34" t="str">
        <f>data!C54</f>
        <v>상동</v>
      </c>
      <c r="C43" s="33" t="str">
        <f>data!D43</f>
        <v>반달건영</v>
      </c>
      <c r="D43" s="33">
        <f>data!H43</f>
        <v>1993.03</v>
      </c>
      <c r="E43" s="35" t="str">
        <f>CONCATENATE(TEXT(data!I43,"#,##0"),"세대")</f>
        <v>912세대</v>
      </c>
      <c r="F43" s="33">
        <f>data!L43</f>
        <v>50</v>
      </c>
      <c r="G43" s="36">
        <f>(data!L43/data!I43)*100</f>
        <v>5.4824561403508767</v>
      </c>
      <c r="H43" s="33">
        <f>data!M43</f>
        <v>46</v>
      </c>
      <c r="I43" s="36">
        <f>(data!M43/data!I43)*100</f>
        <v>5.0438596491228065</v>
      </c>
      <c r="J43" s="33">
        <f>data!K43</f>
        <v>0.35</v>
      </c>
      <c r="K43" s="37"/>
      <c r="L43" s="38" t="str">
        <f>data!N43</f>
        <v>75B</v>
      </c>
      <c r="M43" s="39">
        <f>data!O43</f>
        <v>75.56</v>
      </c>
      <c r="N43" s="39">
        <f>data!P43</f>
        <v>22.85</v>
      </c>
      <c r="O43" s="33">
        <f>data!Q43</f>
        <v>59.84</v>
      </c>
      <c r="P43" s="33">
        <f>data!R43</f>
        <v>18.100000000000001</v>
      </c>
      <c r="Q43" s="33">
        <f>data!S43</f>
        <v>354</v>
      </c>
      <c r="R43" s="33">
        <f>data!T43</f>
        <v>16</v>
      </c>
      <c r="S43" s="40">
        <f t="shared" si="3"/>
        <v>4.519774011299435E-2</v>
      </c>
      <c r="T43" s="33">
        <f>data!U43</f>
        <v>16</v>
      </c>
      <c r="U43" s="40">
        <f t="shared" si="4"/>
        <v>4.519774011299435E-2</v>
      </c>
      <c r="V43" s="37"/>
      <c r="W43" s="38" t="str">
        <f>data!W43</f>
        <v>1801동 901호</v>
      </c>
      <c r="X43" s="38" t="str">
        <f>CONCATENATE(data!X43,"/",data!Y43)</f>
        <v>9/15</v>
      </c>
      <c r="Y43" s="41">
        <f>data!V43</f>
        <v>27000</v>
      </c>
      <c r="Z43" s="41">
        <f>data!AB43</f>
        <v>25000</v>
      </c>
      <c r="AA43" s="41">
        <f>data!AA43</f>
        <v>28500</v>
      </c>
      <c r="AB43" s="33">
        <f>data!AC43</f>
        <v>3</v>
      </c>
      <c r="AC43" s="33">
        <f>data!AD43</f>
        <v>1</v>
      </c>
      <c r="AD43" s="38" t="str">
        <f>data!AE43</f>
        <v>복도식</v>
      </c>
      <c r="AE43" s="38" t="str">
        <f>data!AF43</f>
        <v>2019년04월 이후</v>
      </c>
      <c r="AF43" s="38" t="str">
        <f>data!AL43</f>
        <v>남향</v>
      </c>
      <c r="AG43" s="37"/>
      <c r="AH43" s="41">
        <f>data!AH43</f>
        <v>23000</v>
      </c>
      <c r="AI43" s="41">
        <f>data!AI43</f>
        <v>21000</v>
      </c>
      <c r="AJ43" s="38" t="str">
        <f>data!AJ43</f>
        <v>1803동</v>
      </c>
      <c r="AK43" s="38" t="str">
        <f>data!AK43</f>
        <v>"18/19"</v>
      </c>
      <c r="AL43" s="38" t="str">
        <f>data!AL43</f>
        <v>남향</v>
      </c>
      <c r="AM43" s="37"/>
      <c r="AN43" s="38" t="str">
        <f>data!W43</f>
        <v>1801동 901호</v>
      </c>
      <c r="AO43" s="35">
        <f>data!P43</f>
        <v>22.85</v>
      </c>
      <c r="AP43" s="35">
        <f>data!V43</f>
        <v>27000</v>
      </c>
      <c r="AQ43" s="35">
        <f>data!AH43</f>
        <v>23000</v>
      </c>
      <c r="AR43" s="35">
        <f t="shared" si="5"/>
        <v>4000</v>
      </c>
      <c r="AS43" s="42">
        <f t="shared" si="6"/>
        <v>0.85185185185185186</v>
      </c>
      <c r="AT43" s="35">
        <f t="shared" si="7"/>
        <v>1181.6192560175054</v>
      </c>
      <c r="AU43" s="38" t="str">
        <f>CONCATENATE("방",data!AC43,",욕실",data!AD43)</f>
        <v>방3,욕실1</v>
      </c>
      <c r="AV43" s="38" t="str">
        <f>data!AE43</f>
        <v>복도식</v>
      </c>
      <c r="AW43" s="37"/>
      <c r="AX43" s="38" t="str">
        <f>data!AM43</f>
        <v>믿음1공인중개사사무소</v>
      </c>
      <c r="AY43" s="38" t="str">
        <f>data!AN43</f>
        <v>032-321-8228</v>
      </c>
      <c r="AZ43" s="38" t="str">
        <f>data!AO43</f>
        <v>010-8871-6763</v>
      </c>
      <c r="BA43" s="33" t="str">
        <f>data!AP43</f>
        <v>경기도 부천시 상동 399 상가동 103호</v>
      </c>
    </row>
    <row r="44" spans="1:53" x14ac:dyDescent="0.25">
      <c r="A44" s="21" t="str">
        <f>CONCATENATE(data!A55," ", data!B55)</f>
        <v xml:space="preserve"> </v>
      </c>
      <c r="B44" s="26">
        <f>data!C55</f>
        <v>0</v>
      </c>
      <c r="C44" s="33">
        <f>data!D44</f>
        <v>0</v>
      </c>
      <c r="D44" s="33">
        <f>data!H44</f>
        <v>0</v>
      </c>
      <c r="E44" s="35" t="str">
        <f>CONCATENATE(TEXT(data!I44,"#,##0"),"세대")</f>
        <v>0세대</v>
      </c>
      <c r="F44" s="33">
        <f>data!L44</f>
        <v>0</v>
      </c>
      <c r="G44" s="36" t="e">
        <f>(data!L44/data!I44)*100</f>
        <v>#DIV/0!</v>
      </c>
      <c r="H44" s="33">
        <f>data!M44</f>
        <v>0</v>
      </c>
      <c r="I44" s="36" t="e">
        <f>(data!M44/data!I44)*100</f>
        <v>#DIV/0!</v>
      </c>
      <c r="J44" s="33">
        <f>data!K44</f>
        <v>0</v>
      </c>
      <c r="K44" s="37"/>
      <c r="L44" s="38">
        <f>data!N44</f>
        <v>0</v>
      </c>
      <c r="M44" s="39">
        <f>data!O44</f>
        <v>0</v>
      </c>
      <c r="N44" s="39">
        <f>data!P44</f>
        <v>0</v>
      </c>
      <c r="O44" s="33">
        <f>data!Q44</f>
        <v>0</v>
      </c>
      <c r="P44" s="33">
        <f>data!R44</f>
        <v>0</v>
      </c>
      <c r="Q44" s="33">
        <f>data!S44</f>
        <v>0</v>
      </c>
      <c r="R44" s="33">
        <f>data!T44</f>
        <v>0</v>
      </c>
      <c r="S44" s="40" t="str">
        <f t="shared" si="3"/>
        <v/>
      </c>
      <c r="T44" s="33">
        <f>data!U44</f>
        <v>0</v>
      </c>
      <c r="U44" s="40" t="str">
        <f t="shared" si="4"/>
        <v/>
      </c>
      <c r="V44" s="37"/>
      <c r="W44" s="38">
        <f>data!W44</f>
        <v>0</v>
      </c>
      <c r="X44" s="38" t="str">
        <f>CONCATENATE(data!X44,"/",data!Y44)</f>
        <v>/</v>
      </c>
      <c r="Y44" s="41">
        <f>data!V44</f>
        <v>0</v>
      </c>
      <c r="Z44" s="41">
        <f>data!AB44</f>
        <v>0</v>
      </c>
      <c r="AA44" s="41">
        <f>data!AA44</f>
        <v>0</v>
      </c>
      <c r="AB44" s="33">
        <f>data!AC44</f>
        <v>0</v>
      </c>
      <c r="AC44" s="33">
        <f>data!AD44</f>
        <v>0</v>
      </c>
      <c r="AD44" s="38">
        <f>data!AE44</f>
        <v>0</v>
      </c>
      <c r="AE44" s="38">
        <f>data!AF44</f>
        <v>0</v>
      </c>
      <c r="AF44" s="38">
        <f>data!AL44</f>
        <v>0</v>
      </c>
      <c r="AG44" s="37"/>
      <c r="AH44" s="41">
        <f>data!AH44</f>
        <v>0</v>
      </c>
      <c r="AI44" s="41">
        <f>data!AI44</f>
        <v>0</v>
      </c>
      <c r="AJ44" s="38">
        <f>data!AJ44</f>
        <v>0</v>
      </c>
      <c r="AK44" s="38">
        <f>data!AK44</f>
        <v>0</v>
      </c>
      <c r="AL44" s="38">
        <f>data!AL44</f>
        <v>0</v>
      </c>
      <c r="AM44" s="37"/>
      <c r="AN44" s="38">
        <f>data!W44</f>
        <v>0</v>
      </c>
      <c r="AO44" s="35">
        <f>data!P44</f>
        <v>0</v>
      </c>
      <c r="AP44" s="35">
        <f>data!V44</f>
        <v>0</v>
      </c>
      <c r="AQ44" s="35">
        <f>data!AH44</f>
        <v>0</v>
      </c>
      <c r="AR44" s="35">
        <f t="shared" si="5"/>
        <v>0</v>
      </c>
      <c r="AS44" s="42" t="str">
        <f t="shared" si="6"/>
        <v/>
      </c>
      <c r="AT44" s="35" t="str">
        <f t="shared" si="7"/>
        <v/>
      </c>
      <c r="AU44" s="38" t="str">
        <f>CONCATENATE("방",data!AC44,",욕실",data!AD44)</f>
        <v>방,욕실</v>
      </c>
      <c r="AV44" s="38">
        <f>data!AE44</f>
        <v>0</v>
      </c>
      <c r="AW44" s="37"/>
      <c r="AX44" s="38">
        <f>data!AM44</f>
        <v>0</v>
      </c>
      <c r="AY44" s="38">
        <f>data!AN44</f>
        <v>0</v>
      </c>
      <c r="AZ44" s="38">
        <f>data!AO44</f>
        <v>0</v>
      </c>
      <c r="BA44" s="33">
        <f>data!AP44</f>
        <v>0</v>
      </c>
    </row>
    <row r="45" spans="1:53" s="33" customFormat="1" x14ac:dyDescent="0.25">
      <c r="A45" s="33" t="str">
        <f>CONCATENATE(data!A57," ", data!B57)</f>
        <v>경기도 부천시</v>
      </c>
      <c r="B45" s="34" t="str">
        <f>data!C57</f>
        <v>상동</v>
      </c>
      <c r="C45" s="33" t="str">
        <f>data!D45</f>
        <v>반달극동</v>
      </c>
      <c r="D45" s="33">
        <f>data!H45</f>
        <v>1994.05</v>
      </c>
      <c r="E45" s="35" t="str">
        <f>CONCATENATE(TEXT(data!I45,"#,##0"),"세대")</f>
        <v>1,390세대</v>
      </c>
      <c r="F45" s="33">
        <f>data!L45</f>
        <v>74</v>
      </c>
      <c r="G45" s="36">
        <f>(data!L45/data!I45)*100</f>
        <v>5.3237410071942444</v>
      </c>
      <c r="H45" s="33">
        <f>data!M45</f>
        <v>55</v>
      </c>
      <c r="I45" s="36">
        <f>(data!M45/data!I45)*100</f>
        <v>3.9568345323741005</v>
      </c>
      <c r="J45" s="33">
        <f>data!K45</f>
        <v>0.62</v>
      </c>
      <c r="K45" s="37"/>
      <c r="L45" s="38">
        <f>data!N45</f>
        <v>41</v>
      </c>
      <c r="M45" s="39">
        <f>data!O45</f>
        <v>41.98</v>
      </c>
      <c r="N45" s="39">
        <f>data!P45</f>
        <v>12.69</v>
      </c>
      <c r="O45" s="33">
        <f>data!Q45</f>
        <v>29.95</v>
      </c>
      <c r="P45" s="33">
        <f>data!R45</f>
        <v>9.0500000000000007</v>
      </c>
      <c r="Q45" s="33">
        <f>data!S45</f>
        <v>204</v>
      </c>
      <c r="R45" s="33">
        <f>data!T45</f>
        <v>6</v>
      </c>
      <c r="S45" s="40">
        <f t="shared" si="3"/>
        <v>2.9411764705882353E-2</v>
      </c>
      <c r="T45" s="33">
        <f>data!U45</f>
        <v>3</v>
      </c>
      <c r="U45" s="40">
        <f t="shared" si="4"/>
        <v>1.4705882352941176E-2</v>
      </c>
      <c r="V45" s="37"/>
      <c r="W45" s="38" t="str">
        <f>data!W45</f>
        <v>1840동 1004호</v>
      </c>
      <c r="X45" s="38" t="str">
        <f>CONCATENATE(data!X45,"/",data!Y45)</f>
        <v>10/18</v>
      </c>
      <c r="Y45" s="41">
        <f>data!V45</f>
        <v>16500</v>
      </c>
      <c r="Z45" s="41">
        <f>data!AB45</f>
        <v>16500</v>
      </c>
      <c r="AA45" s="41">
        <f>data!AA45</f>
        <v>17500</v>
      </c>
      <c r="AB45" s="33">
        <f>data!AC45</f>
        <v>2</v>
      </c>
      <c r="AC45" s="33">
        <f>data!AD45</f>
        <v>1</v>
      </c>
      <c r="AD45" s="38" t="str">
        <f>data!AE45</f>
        <v>복도식</v>
      </c>
      <c r="AE45" s="38" t="str">
        <f>data!AF45</f>
        <v>즉시입주</v>
      </c>
      <c r="AF45" s="38" t="str">
        <f>data!AL45</f>
        <v>남동향</v>
      </c>
      <c r="AG45" s="37"/>
      <c r="AH45" s="41">
        <f>data!AH45</f>
        <v>13000</v>
      </c>
      <c r="AI45" s="41">
        <f>data!AI45</f>
        <v>10500</v>
      </c>
      <c r="AJ45" s="38" t="str">
        <f>data!AJ45</f>
        <v>1840동</v>
      </c>
      <c r="AK45" s="38" t="str">
        <f>data!AK45</f>
        <v>"13/18"</v>
      </c>
      <c r="AL45" s="38" t="str">
        <f>data!AL45</f>
        <v>남동향</v>
      </c>
      <c r="AM45" s="37"/>
      <c r="AN45" s="38" t="str">
        <f>data!W45</f>
        <v>1840동 1004호</v>
      </c>
      <c r="AO45" s="35">
        <f>data!P45</f>
        <v>12.69</v>
      </c>
      <c r="AP45" s="35">
        <f>data!V45</f>
        <v>16500</v>
      </c>
      <c r="AQ45" s="35">
        <f>data!AH45</f>
        <v>13000</v>
      </c>
      <c r="AR45" s="35">
        <f t="shared" si="5"/>
        <v>3500</v>
      </c>
      <c r="AS45" s="42">
        <f t="shared" si="6"/>
        <v>0.78787878787878785</v>
      </c>
      <c r="AT45" s="35">
        <f t="shared" si="7"/>
        <v>1300.2364066193854</v>
      </c>
      <c r="AU45" s="38" t="str">
        <f>CONCATENATE("방",data!AC45,",욕실",data!AD45)</f>
        <v>방2,욕실1</v>
      </c>
      <c r="AV45" s="38" t="str">
        <f>data!AE45</f>
        <v>복도식</v>
      </c>
      <c r="AW45" s="37"/>
      <c r="AX45" s="38" t="str">
        <f>data!AM45</f>
        <v>한국공인중개사사무소</v>
      </c>
      <c r="AY45" s="38" t="str">
        <f>data!AN45</f>
        <v>032-321-7500</v>
      </c>
      <c r="AZ45" s="38" t="str">
        <f>data!AO45</f>
        <v>010-5657-3235</v>
      </c>
      <c r="BA45" s="33" t="str">
        <f>data!AP45</f>
        <v>경기도 부천시 상동 399</v>
      </c>
    </row>
    <row r="46" spans="1:53" x14ac:dyDescent="0.25">
      <c r="A46" s="21" t="str">
        <f>CONCATENATE(data!A58," ", data!B58)</f>
        <v xml:space="preserve"> </v>
      </c>
      <c r="B46" s="26">
        <f>data!C58</f>
        <v>0</v>
      </c>
      <c r="C46" s="33" t="str">
        <f>data!D46</f>
        <v>반달극동</v>
      </c>
      <c r="D46" s="33">
        <f>data!H46</f>
        <v>1994.05</v>
      </c>
      <c r="E46" s="35" t="str">
        <f>CONCATENATE(TEXT(data!I46,"#,##0"),"세대")</f>
        <v>1,390세대</v>
      </c>
      <c r="F46" s="33">
        <f>data!L46</f>
        <v>74</v>
      </c>
      <c r="G46" s="36">
        <f>(data!L46/data!I46)*100</f>
        <v>5.3237410071942444</v>
      </c>
      <c r="H46" s="33">
        <f>data!M46</f>
        <v>55</v>
      </c>
      <c r="I46" s="36">
        <f>(data!M46/data!I46)*100</f>
        <v>3.9568345323741005</v>
      </c>
      <c r="J46" s="33">
        <f>data!K46</f>
        <v>0.62</v>
      </c>
      <c r="K46" s="37"/>
      <c r="L46" s="38">
        <f>data!N46</f>
        <v>55</v>
      </c>
      <c r="M46" s="39">
        <f>data!O46</f>
        <v>55.01</v>
      </c>
      <c r="N46" s="39">
        <f>data!P46</f>
        <v>16.64</v>
      </c>
      <c r="O46" s="33">
        <f>data!Q46</f>
        <v>41.44</v>
      </c>
      <c r="P46" s="33">
        <f>data!R46</f>
        <v>12.53</v>
      </c>
      <c r="Q46" s="33">
        <f>data!S46</f>
        <v>408</v>
      </c>
      <c r="R46" s="33">
        <f>data!T46</f>
        <v>30</v>
      </c>
      <c r="S46" s="40">
        <f t="shared" si="3"/>
        <v>7.3529411764705885E-2</v>
      </c>
      <c r="T46" s="33">
        <f>data!U46</f>
        <v>29</v>
      </c>
      <c r="U46" s="40">
        <f t="shared" si="4"/>
        <v>7.1078431372549017E-2</v>
      </c>
      <c r="V46" s="37"/>
      <c r="W46" s="38" t="str">
        <f>data!W46</f>
        <v>1842동 1408호</v>
      </c>
      <c r="X46" s="38" t="str">
        <f>CONCATENATE(data!X46,"/",data!Y46)</f>
        <v>14/15</v>
      </c>
      <c r="Y46" s="41">
        <f>data!V46</f>
        <v>18900</v>
      </c>
      <c r="Z46" s="41">
        <f>data!AB46</f>
        <v>18000</v>
      </c>
      <c r="AA46" s="41">
        <f>data!AA46</f>
        <v>21500</v>
      </c>
      <c r="AB46" s="33">
        <f>data!AC46</f>
        <v>2</v>
      </c>
      <c r="AC46" s="33">
        <f>data!AD46</f>
        <v>1</v>
      </c>
      <c r="AD46" s="38" t="str">
        <f>data!AE46</f>
        <v>복도식</v>
      </c>
      <c r="AE46" s="38" t="str">
        <f>data!AF46</f>
        <v>3개월이내</v>
      </c>
      <c r="AF46" s="38" t="str">
        <f>data!AL46</f>
        <v>남향</v>
      </c>
      <c r="AG46" s="37"/>
      <c r="AH46" s="41">
        <f>data!AH46</f>
        <v>17000</v>
      </c>
      <c r="AI46" s="41">
        <f>data!AI46</f>
        <v>13000</v>
      </c>
      <c r="AJ46" s="38" t="str">
        <f>data!AJ46</f>
        <v>1843동</v>
      </c>
      <c r="AK46" s="38" t="str">
        <f>data!AK46</f>
        <v>"4/18"</v>
      </c>
      <c r="AL46" s="38" t="str">
        <f>data!AL46</f>
        <v>남향</v>
      </c>
      <c r="AM46" s="37"/>
      <c r="AN46" s="38" t="str">
        <f>data!W46</f>
        <v>1842동 1408호</v>
      </c>
      <c r="AO46" s="35">
        <f>data!P46</f>
        <v>16.64</v>
      </c>
      <c r="AP46" s="35">
        <f>data!V46</f>
        <v>18900</v>
      </c>
      <c r="AQ46" s="35">
        <f>data!AH46</f>
        <v>17000</v>
      </c>
      <c r="AR46" s="35">
        <f t="shared" si="5"/>
        <v>1900</v>
      </c>
      <c r="AS46" s="42">
        <f t="shared" si="6"/>
        <v>0.89947089947089942</v>
      </c>
      <c r="AT46" s="35">
        <f t="shared" si="7"/>
        <v>1135.8173076923076</v>
      </c>
      <c r="AU46" s="38" t="str">
        <f>CONCATENATE("방",data!AC46,",욕실",data!AD46)</f>
        <v>방2,욕실1</v>
      </c>
      <c r="AV46" s="38" t="str">
        <f>data!AE46</f>
        <v>복도식</v>
      </c>
      <c r="AW46" s="37"/>
      <c r="AX46" s="38" t="str">
        <f>data!AM46</f>
        <v>한솔공인중개사사무소</v>
      </c>
      <c r="AY46" s="38" t="str">
        <f>data!AN46</f>
        <v>032-325-0002</v>
      </c>
      <c r="AZ46" s="38" t="str">
        <f>data!AO46</f>
        <v>010-3319-3823</v>
      </c>
      <c r="BA46" s="33" t="str">
        <f>data!AP46</f>
        <v>경기도 부천시 원미구 상1동 399번지 반달마을 상가동 112호</v>
      </c>
    </row>
    <row r="47" spans="1:53" x14ac:dyDescent="0.25">
      <c r="A47" s="21" t="str">
        <f>CONCATENATE(data!A59," ", data!B59)</f>
        <v>경기도 부천시</v>
      </c>
      <c r="B47" s="26" t="str">
        <f>data!C59</f>
        <v>상동</v>
      </c>
      <c r="C47" s="33" t="str">
        <f>data!D47</f>
        <v>반달극동</v>
      </c>
      <c r="D47" s="33">
        <f>data!H47</f>
        <v>1994.05</v>
      </c>
      <c r="E47" s="35" t="str">
        <f>CONCATENATE(TEXT(data!I47,"#,##0"),"세대")</f>
        <v>1,390세대</v>
      </c>
      <c r="F47" s="33">
        <f>data!L47</f>
        <v>74</v>
      </c>
      <c r="G47" s="36">
        <f>(data!L47/data!I47)*100</f>
        <v>5.3237410071942444</v>
      </c>
      <c r="H47" s="33">
        <f>data!M47</f>
        <v>55</v>
      </c>
      <c r="I47" s="36">
        <f>(data!M47/data!I47)*100</f>
        <v>3.9568345323741005</v>
      </c>
      <c r="J47" s="33">
        <f>data!K47</f>
        <v>0.62</v>
      </c>
      <c r="K47" s="37"/>
      <c r="L47" s="38" t="str">
        <f>data!N47</f>
        <v>77A</v>
      </c>
      <c r="M47" s="39">
        <f>data!O47</f>
        <v>77.959999999999994</v>
      </c>
      <c r="N47" s="39">
        <f>data!P47</f>
        <v>23.58</v>
      </c>
      <c r="O47" s="33">
        <f>data!Q47</f>
        <v>59.53</v>
      </c>
      <c r="P47" s="33">
        <f>data!R47</f>
        <v>18</v>
      </c>
      <c r="Q47" s="33">
        <f>data!S47</f>
        <v>166</v>
      </c>
      <c r="R47" s="33">
        <f>data!T47</f>
        <v>8</v>
      </c>
      <c r="S47" s="40">
        <f t="shared" si="3"/>
        <v>4.8192771084337352E-2</v>
      </c>
      <c r="T47" s="33">
        <f>data!U47</f>
        <v>9</v>
      </c>
      <c r="U47" s="40">
        <f t="shared" si="4"/>
        <v>5.4216867469879519E-2</v>
      </c>
      <c r="V47" s="37"/>
      <c r="W47" s="38" t="str">
        <f>data!W47</f>
        <v>1839동 1502호</v>
      </c>
      <c r="X47" s="38" t="str">
        <f>CONCATENATE(data!X47,"/",data!Y47)</f>
        <v>15/19</v>
      </c>
      <c r="Y47" s="41">
        <f>data!V47</f>
        <v>27500</v>
      </c>
      <c r="Z47" s="41">
        <f>data!AB47</f>
        <v>27500</v>
      </c>
      <c r="AA47" s="41">
        <f>data!AA47</f>
        <v>28500</v>
      </c>
      <c r="AB47" s="33">
        <f>data!AC47</f>
        <v>2</v>
      </c>
      <c r="AC47" s="33">
        <f>data!AD47</f>
        <v>1</v>
      </c>
      <c r="AD47" s="38" t="str">
        <f>data!AE47</f>
        <v>복도식</v>
      </c>
      <c r="AE47" s="38" t="str">
        <f>data!AF47</f>
        <v>즉시입주</v>
      </c>
      <c r="AF47" s="38" t="str">
        <f>data!AL47</f>
        <v>남향</v>
      </c>
      <c r="AG47" s="37"/>
      <c r="AH47" s="41">
        <f>data!AH47</f>
        <v>24000</v>
      </c>
      <c r="AI47" s="41">
        <f>data!AI47</f>
        <v>20000</v>
      </c>
      <c r="AJ47" s="38" t="str">
        <f>data!AJ47</f>
        <v>1839동</v>
      </c>
      <c r="AK47" s="38" t="str">
        <f>data!AK47</f>
        <v>"17/19"</v>
      </c>
      <c r="AL47" s="38" t="str">
        <f>data!AL47</f>
        <v>남향</v>
      </c>
      <c r="AM47" s="37"/>
      <c r="AN47" s="38" t="str">
        <f>data!W47</f>
        <v>1839동 1502호</v>
      </c>
      <c r="AO47" s="35">
        <f>data!P47</f>
        <v>23.58</v>
      </c>
      <c r="AP47" s="35">
        <f>data!V47</f>
        <v>27500</v>
      </c>
      <c r="AQ47" s="35">
        <f>data!AH47</f>
        <v>24000</v>
      </c>
      <c r="AR47" s="35">
        <f t="shared" si="5"/>
        <v>3500</v>
      </c>
      <c r="AS47" s="42">
        <f t="shared" si="6"/>
        <v>0.87272727272727268</v>
      </c>
      <c r="AT47" s="35">
        <f t="shared" si="7"/>
        <v>1166.2425784563191</v>
      </c>
      <c r="AU47" s="38" t="str">
        <f>CONCATENATE("방",data!AC47,",욕실",data!AD47)</f>
        <v>방2,욕실1</v>
      </c>
      <c r="AV47" s="38" t="str">
        <f>data!AE47</f>
        <v>복도식</v>
      </c>
      <c r="AW47" s="37"/>
      <c r="AX47" s="38" t="str">
        <f>data!AM47</f>
        <v>우창공인중개사</v>
      </c>
      <c r="AY47" s="38" t="str">
        <f>data!AN47</f>
        <v>032-326-9220</v>
      </c>
      <c r="AZ47" s="38" t="str">
        <f>data!AO47</f>
        <v>010-4148-5582</v>
      </c>
      <c r="BA47" s="33" t="str">
        <f>data!AP47</f>
        <v>경기 부천시 원미구 상동 394</v>
      </c>
    </row>
    <row r="48" spans="1:53" x14ac:dyDescent="0.25">
      <c r="A48" s="21" t="str">
        <f>CONCATENATE(data!A60," ", data!B60)</f>
        <v>경기도 부천시</v>
      </c>
      <c r="B48" s="26" t="str">
        <f>data!C60</f>
        <v>상동</v>
      </c>
      <c r="C48" s="33" t="str">
        <f>data!D48</f>
        <v>반달극동</v>
      </c>
      <c r="D48" s="33">
        <f>data!H48</f>
        <v>1994.05</v>
      </c>
      <c r="E48" s="35" t="str">
        <f>CONCATENATE(TEXT(data!I48,"#,##0"),"세대")</f>
        <v>1,390세대</v>
      </c>
      <c r="F48" s="33">
        <f>data!L48</f>
        <v>74</v>
      </c>
      <c r="G48" s="36">
        <f>(data!L48/data!I48)*100</f>
        <v>5.3237410071942444</v>
      </c>
      <c r="H48" s="33">
        <f>data!M48</f>
        <v>55</v>
      </c>
      <c r="I48" s="36">
        <f>(data!M48/data!I48)*100</f>
        <v>3.9568345323741005</v>
      </c>
      <c r="J48" s="33">
        <f>data!K48</f>
        <v>0.62</v>
      </c>
      <c r="K48" s="37"/>
      <c r="L48" s="38" t="str">
        <f>data!N48</f>
        <v>78B</v>
      </c>
      <c r="M48" s="39">
        <f>data!O48</f>
        <v>78.25</v>
      </c>
      <c r="N48" s="39">
        <f>data!P48</f>
        <v>23.67</v>
      </c>
      <c r="O48" s="33">
        <f>data!Q48</f>
        <v>59.76</v>
      </c>
      <c r="P48" s="33">
        <f>data!R48</f>
        <v>18.07</v>
      </c>
      <c r="Q48" s="33">
        <f>data!S48</f>
        <v>196</v>
      </c>
      <c r="R48" s="33">
        <f>data!T48</f>
        <v>10</v>
      </c>
      <c r="S48" s="40">
        <f t="shared" si="3"/>
        <v>5.1020408163265307E-2</v>
      </c>
      <c r="T48" s="33">
        <f>data!U48</f>
        <v>11</v>
      </c>
      <c r="U48" s="40">
        <f t="shared" si="4"/>
        <v>5.6122448979591837E-2</v>
      </c>
      <c r="V48" s="37"/>
      <c r="W48" s="38" t="str">
        <f>data!W48</f>
        <v>1839동 1505호</v>
      </c>
      <c r="X48" s="38" t="str">
        <f>CONCATENATE(data!X48,"/",data!Y48)</f>
        <v>15/19</v>
      </c>
      <c r="Y48" s="41">
        <f>data!V48</f>
        <v>27500</v>
      </c>
      <c r="Z48" s="41">
        <f>data!AB48</f>
        <v>27500</v>
      </c>
      <c r="AA48" s="41">
        <f>data!AA48</f>
        <v>31000</v>
      </c>
      <c r="AB48" s="33">
        <f>data!AC48</f>
        <v>2</v>
      </c>
      <c r="AC48" s="33">
        <f>data!AD48</f>
        <v>1</v>
      </c>
      <c r="AD48" s="38" t="str">
        <f>data!AE48</f>
        <v>복도식</v>
      </c>
      <c r="AE48" s="38" t="str">
        <f>data!AF48</f>
        <v>3개월이내</v>
      </c>
      <c r="AF48" s="38" t="str">
        <f>data!AL48</f>
        <v>동향</v>
      </c>
      <c r="AG48" s="37"/>
      <c r="AH48" s="41">
        <f>data!AH48</f>
        <v>24000</v>
      </c>
      <c r="AI48" s="41">
        <f>data!AI48</f>
        <v>20000</v>
      </c>
      <c r="AJ48" s="38" t="str">
        <f>data!AJ48</f>
        <v>1838동</v>
      </c>
      <c r="AK48" s="38" t="str">
        <f>data!AK48</f>
        <v>"10/15"</v>
      </c>
      <c r="AL48" s="38" t="str">
        <f>data!AL48</f>
        <v>동향</v>
      </c>
      <c r="AM48" s="37"/>
      <c r="AN48" s="38" t="str">
        <f>data!W48</f>
        <v>1839동 1505호</v>
      </c>
      <c r="AO48" s="35">
        <f>data!P48</f>
        <v>23.67</v>
      </c>
      <c r="AP48" s="35">
        <f>data!V48</f>
        <v>27500</v>
      </c>
      <c r="AQ48" s="35">
        <f>data!AH48</f>
        <v>24000</v>
      </c>
      <c r="AR48" s="35">
        <f t="shared" si="5"/>
        <v>3500</v>
      </c>
      <c r="AS48" s="42">
        <f t="shared" si="6"/>
        <v>0.87272727272727268</v>
      </c>
      <c r="AT48" s="35">
        <f t="shared" si="7"/>
        <v>1161.8081960287282</v>
      </c>
      <c r="AU48" s="38" t="str">
        <f>CONCATENATE("방",data!AC48,",욕실",data!AD48)</f>
        <v>방2,욕실1</v>
      </c>
      <c r="AV48" s="38" t="str">
        <f>data!AE48</f>
        <v>복도식</v>
      </c>
      <c r="AW48" s="37"/>
      <c r="AX48" s="38" t="str">
        <f>data!AM48</f>
        <v>지성공인중개사사무소</v>
      </c>
      <c r="AY48" s="38" t="str">
        <f>data!AN48</f>
        <v>032-321-1144</v>
      </c>
      <c r="AZ48" s="38" t="str">
        <f>data!AO48</f>
        <v>010-3290-5345</v>
      </c>
      <c r="BA48" s="33" t="str">
        <f>data!AP48</f>
        <v>경기도 부천시 상동 395 반달마을 상가동 106호</v>
      </c>
    </row>
    <row r="49" spans="1:53" x14ac:dyDescent="0.25">
      <c r="A49" s="21" t="str">
        <f>CONCATENATE(data!A61," ", data!B61)</f>
        <v>경기도 부천시</v>
      </c>
      <c r="B49" s="26" t="str">
        <f>data!C61</f>
        <v>상동</v>
      </c>
      <c r="C49" s="33" t="str">
        <f>data!D49</f>
        <v>반달극동</v>
      </c>
      <c r="D49" s="33">
        <f>data!H49</f>
        <v>1994.05</v>
      </c>
      <c r="E49" s="35" t="str">
        <f>CONCATENATE(TEXT(data!I49,"#,##0"),"세대")</f>
        <v>1,390세대</v>
      </c>
      <c r="F49" s="33">
        <f>data!L49</f>
        <v>74</v>
      </c>
      <c r="G49" s="36">
        <f>(data!L49/data!I49)*100</f>
        <v>5.3237410071942444</v>
      </c>
      <c r="H49" s="33">
        <f>data!M49</f>
        <v>55</v>
      </c>
      <c r="I49" s="36">
        <f>(data!M49/data!I49)*100</f>
        <v>3.9568345323741005</v>
      </c>
      <c r="J49" s="33">
        <f>data!K49</f>
        <v>0.62</v>
      </c>
      <c r="K49" s="37"/>
      <c r="L49" s="38">
        <f>data!N49</f>
        <v>104</v>
      </c>
      <c r="M49" s="39">
        <f>data!O49</f>
        <v>104.48</v>
      </c>
      <c r="N49" s="39">
        <f>data!P49</f>
        <v>31.6</v>
      </c>
      <c r="O49" s="33">
        <f>data!Q49</f>
        <v>84.91</v>
      </c>
      <c r="P49" s="33">
        <f>data!R49</f>
        <v>25.68</v>
      </c>
      <c r="Q49" s="33">
        <f>data!S49</f>
        <v>416</v>
      </c>
      <c r="R49" s="33">
        <f>data!T49</f>
        <v>20</v>
      </c>
      <c r="S49" s="40">
        <f t="shared" si="3"/>
        <v>4.807692307692308E-2</v>
      </c>
      <c r="T49" s="33">
        <f>data!U49</f>
        <v>3</v>
      </c>
      <c r="U49" s="40">
        <f t="shared" si="4"/>
        <v>7.2115384615384619E-3</v>
      </c>
      <c r="V49" s="37"/>
      <c r="W49" s="38" t="str">
        <f>data!W49</f>
        <v>1835동 2304호</v>
      </c>
      <c r="X49" s="38" t="str">
        <f>CONCATENATE(data!X49,"/",data!Y49)</f>
        <v>23/25</v>
      </c>
      <c r="Y49" s="41">
        <f>data!V49</f>
        <v>36000</v>
      </c>
      <c r="Z49" s="41">
        <f>data!AB49</f>
        <v>34500</v>
      </c>
      <c r="AA49" s="41">
        <f>data!AA49</f>
        <v>39000</v>
      </c>
      <c r="AB49" s="33">
        <f>data!AC49</f>
        <v>3</v>
      </c>
      <c r="AC49" s="33">
        <f>data!AD49</f>
        <v>1</v>
      </c>
      <c r="AD49" s="38" t="str">
        <f>data!AE49</f>
        <v>계단식</v>
      </c>
      <c r="AE49" s="38" t="str">
        <f>data!AF49</f>
        <v>즉시입주</v>
      </c>
      <c r="AF49" s="38" t="str">
        <f>data!AL49</f>
        <v>남향</v>
      </c>
      <c r="AG49" s="37"/>
      <c r="AH49" s="41">
        <f>data!AH49</f>
        <v>32000</v>
      </c>
      <c r="AI49" s="41">
        <f>data!AI49</f>
        <v>30000</v>
      </c>
      <c r="AJ49" s="38" t="str">
        <f>data!AJ49</f>
        <v>1835동</v>
      </c>
      <c r="AK49" s="38" t="str">
        <f>data!AK49</f>
        <v>"저/25"</v>
      </c>
      <c r="AL49" s="38" t="str">
        <f>data!AL49</f>
        <v>남향</v>
      </c>
      <c r="AM49" s="37"/>
      <c r="AN49" s="38" t="str">
        <f>data!W49</f>
        <v>1835동 2304호</v>
      </c>
      <c r="AO49" s="35">
        <f>data!P49</f>
        <v>31.6</v>
      </c>
      <c r="AP49" s="35">
        <f>data!V49</f>
        <v>36000</v>
      </c>
      <c r="AQ49" s="35">
        <f>data!AH49</f>
        <v>32000</v>
      </c>
      <c r="AR49" s="35">
        <f t="shared" si="5"/>
        <v>4000</v>
      </c>
      <c r="AS49" s="42">
        <f t="shared" si="6"/>
        <v>0.88888888888888884</v>
      </c>
      <c r="AT49" s="35">
        <f t="shared" si="7"/>
        <v>1139.2405063291139</v>
      </c>
      <c r="AU49" s="38" t="str">
        <f>CONCATENATE("방",data!AC49,",욕실",data!AD49)</f>
        <v>방3,욕실1</v>
      </c>
      <c r="AV49" s="38" t="str">
        <f>data!AE49</f>
        <v>계단식</v>
      </c>
      <c r="AW49" s="37"/>
      <c r="AX49" s="38" t="str">
        <f>data!AM49</f>
        <v>SK공인중개사사무소</v>
      </c>
      <c r="AY49" s="38" t="str">
        <f>data!AN49</f>
        <v>032-323-5444</v>
      </c>
      <c r="AZ49" s="38" t="str">
        <f>data!AO49</f>
        <v>010-5266-1711</v>
      </c>
      <c r="BA49" s="33" t="str">
        <f>data!AP49</f>
        <v>경기도 부천시 상동 399 반달마을극동 상가 107호</v>
      </c>
    </row>
    <row r="50" spans="1:53" x14ac:dyDescent="0.25">
      <c r="A50" s="21" t="str">
        <f>CONCATENATE(data!A62," ", data!B62)</f>
        <v>경기도 부천시</v>
      </c>
      <c r="B50" s="26" t="str">
        <f>data!C62</f>
        <v>상동</v>
      </c>
      <c r="C50" s="33">
        <f>data!D50</f>
        <v>0</v>
      </c>
      <c r="D50" s="33">
        <f>data!H50</f>
        <v>0</v>
      </c>
      <c r="E50" s="35" t="str">
        <f>CONCATENATE(TEXT(data!I50,"#,##0"),"세대")</f>
        <v>0세대</v>
      </c>
      <c r="F50" s="33">
        <f>data!L50</f>
        <v>0</v>
      </c>
      <c r="G50" s="36" t="e">
        <f>(data!L50/data!I50)*100</f>
        <v>#DIV/0!</v>
      </c>
      <c r="H50" s="33">
        <f>data!M50</f>
        <v>0</v>
      </c>
      <c r="I50" s="36" t="e">
        <f>(data!M50/data!I50)*100</f>
        <v>#DIV/0!</v>
      </c>
      <c r="J50" s="33">
        <f>data!K50</f>
        <v>0</v>
      </c>
      <c r="K50" s="37"/>
      <c r="L50" s="38">
        <f>data!N50</f>
        <v>0</v>
      </c>
      <c r="M50" s="39">
        <f>data!O50</f>
        <v>0</v>
      </c>
      <c r="N50" s="39">
        <f>data!P50</f>
        <v>0</v>
      </c>
      <c r="O50" s="33">
        <f>data!Q50</f>
        <v>0</v>
      </c>
      <c r="P50" s="33">
        <f>data!R50</f>
        <v>0</v>
      </c>
      <c r="Q50" s="33">
        <f>data!S50</f>
        <v>0</v>
      </c>
      <c r="R50" s="33">
        <f>data!T50</f>
        <v>0</v>
      </c>
      <c r="S50" s="40" t="str">
        <f t="shared" si="3"/>
        <v/>
      </c>
      <c r="T50" s="33">
        <f>data!U50</f>
        <v>0</v>
      </c>
      <c r="U50" s="40" t="str">
        <f t="shared" si="4"/>
        <v/>
      </c>
      <c r="V50" s="37"/>
      <c r="W50" s="38">
        <f>data!W50</f>
        <v>0</v>
      </c>
      <c r="X50" s="38" t="str">
        <f>CONCATENATE(data!X50,"/",data!Y50)</f>
        <v>/</v>
      </c>
      <c r="Y50" s="41">
        <f>data!V50</f>
        <v>0</v>
      </c>
      <c r="Z50" s="41">
        <f>data!AB50</f>
        <v>0</v>
      </c>
      <c r="AA50" s="41">
        <f>data!AA50</f>
        <v>0</v>
      </c>
      <c r="AB50" s="33">
        <f>data!AC50</f>
        <v>0</v>
      </c>
      <c r="AC50" s="33">
        <f>data!AD50</f>
        <v>0</v>
      </c>
      <c r="AD50" s="38">
        <f>data!AE50</f>
        <v>0</v>
      </c>
      <c r="AE50" s="38">
        <f>data!AF50</f>
        <v>0</v>
      </c>
      <c r="AF50" s="38">
        <f>data!AL50</f>
        <v>0</v>
      </c>
      <c r="AG50" s="37"/>
      <c r="AH50" s="41">
        <f>data!AH50</f>
        <v>0</v>
      </c>
      <c r="AI50" s="41">
        <f>data!AI50</f>
        <v>0</v>
      </c>
      <c r="AJ50" s="38">
        <f>data!AJ50</f>
        <v>0</v>
      </c>
      <c r="AK50" s="38">
        <f>data!AK50</f>
        <v>0</v>
      </c>
      <c r="AL50" s="38">
        <f>data!AL50</f>
        <v>0</v>
      </c>
      <c r="AM50" s="37"/>
      <c r="AN50" s="38">
        <f>data!W50</f>
        <v>0</v>
      </c>
      <c r="AO50" s="35">
        <f>data!P50</f>
        <v>0</v>
      </c>
      <c r="AP50" s="35">
        <f>data!V50</f>
        <v>0</v>
      </c>
      <c r="AQ50" s="35">
        <f>data!AH50</f>
        <v>0</v>
      </c>
      <c r="AR50" s="35">
        <f t="shared" si="5"/>
        <v>0</v>
      </c>
      <c r="AS50" s="42" t="str">
        <f t="shared" si="6"/>
        <v/>
      </c>
      <c r="AT50" s="35" t="str">
        <f t="shared" si="7"/>
        <v/>
      </c>
      <c r="AU50" s="38" t="str">
        <f>CONCATENATE("방",data!AC50,",욕실",data!AD50)</f>
        <v>방,욕실</v>
      </c>
      <c r="AV50" s="38">
        <f>data!AE50</f>
        <v>0</v>
      </c>
      <c r="AW50" s="37"/>
      <c r="AX50" s="38">
        <f>data!AM50</f>
        <v>0</v>
      </c>
      <c r="AY50" s="38">
        <f>data!AN50</f>
        <v>0</v>
      </c>
      <c r="AZ50" s="38">
        <f>data!AO50</f>
        <v>0</v>
      </c>
      <c r="BA50" s="33">
        <f>data!AP50</f>
        <v>0</v>
      </c>
    </row>
    <row r="51" spans="1:53" s="33" customFormat="1" x14ac:dyDescent="0.25">
      <c r="A51" s="33" t="str">
        <f>CONCATENATE(data!A64," ", data!B64)</f>
        <v>경기도 부천시</v>
      </c>
      <c r="B51" s="34" t="str">
        <f>data!C64</f>
        <v>상동</v>
      </c>
      <c r="C51" s="33" t="str">
        <f>data!D51</f>
        <v>반달동아</v>
      </c>
      <c r="D51" s="33">
        <f>data!H51</f>
        <v>1993.03</v>
      </c>
      <c r="E51" s="35" t="str">
        <f>CONCATENATE(TEXT(data!I51,"#,##0"),"세대")</f>
        <v>915세대</v>
      </c>
      <c r="F51" s="33">
        <f>data!L51</f>
        <v>61</v>
      </c>
      <c r="G51" s="36">
        <f>(data!L51/data!I51)*100</f>
        <v>6.666666666666667</v>
      </c>
      <c r="H51" s="33">
        <f>data!M51</f>
        <v>51</v>
      </c>
      <c r="I51" s="36">
        <f>(data!M51/data!I51)*100</f>
        <v>5.5737704918032787</v>
      </c>
      <c r="J51" s="33">
        <f>data!K51</f>
        <v>1.0900000000000001</v>
      </c>
      <c r="K51" s="37"/>
      <c r="L51" s="38">
        <f>data!N51</f>
        <v>51</v>
      </c>
      <c r="M51" s="39">
        <f>data!O51</f>
        <v>51.5</v>
      </c>
      <c r="N51" s="39">
        <f>data!P51</f>
        <v>15.57</v>
      </c>
      <c r="O51" s="33">
        <f>data!Q51</f>
        <v>39.840000000000003</v>
      </c>
      <c r="P51" s="33">
        <f>data!R51</f>
        <v>12.05</v>
      </c>
      <c r="Q51" s="33">
        <f>data!S51</f>
        <v>64</v>
      </c>
      <c r="R51" s="33">
        <f>data!T51</f>
        <v>5</v>
      </c>
      <c r="S51" s="40">
        <f t="shared" si="3"/>
        <v>7.8125E-2</v>
      </c>
      <c r="T51" s="33">
        <f>data!U51</f>
        <v>5</v>
      </c>
      <c r="U51" s="40">
        <f t="shared" si="4"/>
        <v>7.8125E-2</v>
      </c>
      <c r="V51" s="37"/>
      <c r="W51" s="38" t="str">
        <f>data!W51</f>
        <v>1811동 1002호</v>
      </c>
      <c r="X51" s="38" t="str">
        <f>CONCATENATE(data!X51,"/",data!Y51)</f>
        <v>10/16</v>
      </c>
      <c r="Y51" s="41">
        <f>data!V51</f>
        <v>18500</v>
      </c>
      <c r="Z51" s="41">
        <f>data!AB51</f>
        <v>18000</v>
      </c>
      <c r="AA51" s="41">
        <f>data!AA51</f>
        <v>20000</v>
      </c>
      <c r="AB51" s="33">
        <f>data!AC51</f>
        <v>2</v>
      </c>
      <c r="AC51" s="33">
        <f>data!AD51</f>
        <v>1</v>
      </c>
      <c r="AD51" s="38" t="str">
        <f>data!AE51</f>
        <v>복도식</v>
      </c>
      <c r="AE51" s="38" t="str">
        <f>data!AF51</f>
        <v>2020년05월 이후</v>
      </c>
      <c r="AF51" s="38" t="str">
        <f>data!AL51</f>
        <v>동향</v>
      </c>
      <c r="AG51" s="37"/>
      <c r="AH51" s="41">
        <f>data!AH51</f>
        <v>16000</v>
      </c>
      <c r="AI51" s="41">
        <f>data!AI51</f>
        <v>14000</v>
      </c>
      <c r="AJ51" s="38" t="str">
        <f>data!AJ51</f>
        <v>1811동</v>
      </c>
      <c r="AK51" s="38" t="str">
        <f>data!AK51</f>
        <v>"14/16"</v>
      </c>
      <c r="AL51" s="38" t="str">
        <f>data!AL51</f>
        <v>동향</v>
      </c>
      <c r="AM51" s="37"/>
      <c r="AN51" s="38" t="str">
        <f>data!W51</f>
        <v>1811동 1002호</v>
      </c>
      <c r="AO51" s="35">
        <f>data!P51</f>
        <v>15.57</v>
      </c>
      <c r="AP51" s="35">
        <f>data!V51</f>
        <v>18500</v>
      </c>
      <c r="AQ51" s="35">
        <f>data!AH51</f>
        <v>16000</v>
      </c>
      <c r="AR51" s="35">
        <f t="shared" si="5"/>
        <v>2500</v>
      </c>
      <c r="AS51" s="42">
        <f t="shared" si="6"/>
        <v>0.86486486486486491</v>
      </c>
      <c r="AT51" s="35">
        <f t="shared" si="7"/>
        <v>1188.1824020552344</v>
      </c>
      <c r="AU51" s="38" t="str">
        <f>CONCATENATE("방",data!AC51,",욕실",data!AD51)</f>
        <v>방2,욕실1</v>
      </c>
      <c r="AV51" s="38" t="str">
        <f>data!AE51</f>
        <v>복도식</v>
      </c>
      <c r="AW51" s="37"/>
      <c r="AX51" s="38" t="str">
        <f>data!AM51</f>
        <v>한솔공인중개사사무소</v>
      </c>
      <c r="AY51" s="38" t="str">
        <f>data!AN51</f>
        <v>032-325-0002</v>
      </c>
      <c r="AZ51" s="38" t="str">
        <f>data!AO51</f>
        <v>010-3319-3823</v>
      </c>
      <c r="BA51" s="33" t="str">
        <f>data!AP51</f>
        <v>경기도 부천시 원미구 상1동 399번지 반달마을 상가동 112호</v>
      </c>
    </row>
    <row r="52" spans="1:53" x14ac:dyDescent="0.25">
      <c r="A52" s="21" t="str">
        <f>CONCATENATE(data!A65," ", data!B65)</f>
        <v>경기도 부천시</v>
      </c>
      <c r="B52" s="26" t="str">
        <f>data!C65</f>
        <v>상동</v>
      </c>
      <c r="C52" s="33" t="str">
        <f>data!D52</f>
        <v>반달동아</v>
      </c>
      <c r="D52" s="33">
        <f>data!H52</f>
        <v>1993.03</v>
      </c>
      <c r="E52" s="35" t="str">
        <f>CONCATENATE(TEXT(data!I52,"#,##0"),"세대")</f>
        <v>915세대</v>
      </c>
      <c r="F52" s="33">
        <f>data!L52</f>
        <v>61</v>
      </c>
      <c r="G52" s="36">
        <f>(data!L52/data!I52)*100</f>
        <v>6.666666666666667</v>
      </c>
      <c r="H52" s="33">
        <f>data!M52</f>
        <v>51</v>
      </c>
      <c r="I52" s="36">
        <f>(data!M52/data!I52)*100</f>
        <v>5.5737704918032787</v>
      </c>
      <c r="J52" s="33">
        <f>data!K52</f>
        <v>1.0900000000000001</v>
      </c>
      <c r="K52" s="37"/>
      <c r="L52" s="38">
        <f>data!N52</f>
        <v>64</v>
      </c>
      <c r="M52" s="39">
        <f>data!O52</f>
        <v>64.680000000000007</v>
      </c>
      <c r="N52" s="39">
        <f>data!P52</f>
        <v>19.559999999999999</v>
      </c>
      <c r="O52" s="33">
        <f>data!Q52</f>
        <v>50.03</v>
      </c>
      <c r="P52" s="33">
        <f>data!R52</f>
        <v>15.13</v>
      </c>
      <c r="Q52" s="33">
        <f>data!S52</f>
        <v>280</v>
      </c>
      <c r="R52" s="33">
        <f>data!T52</f>
        <v>21</v>
      </c>
      <c r="S52" s="40">
        <f t="shared" si="3"/>
        <v>7.4999999999999997E-2</v>
      </c>
      <c r="T52" s="33">
        <f>data!U52</f>
        <v>10</v>
      </c>
      <c r="U52" s="40">
        <f t="shared" si="4"/>
        <v>3.5714285714285712E-2</v>
      </c>
      <c r="V52" s="37"/>
      <c r="W52" s="38" t="str">
        <f>data!W52</f>
        <v>1811동 806호</v>
      </c>
      <c r="X52" s="38" t="str">
        <f>CONCATENATE(data!X52,"/",data!Y52)</f>
        <v>8/16</v>
      </c>
      <c r="Y52" s="41">
        <f>data!V52</f>
        <v>22000</v>
      </c>
      <c r="Z52" s="41">
        <f>data!AB52</f>
        <v>20300</v>
      </c>
      <c r="AA52" s="41">
        <f>data!AA52</f>
        <v>23500</v>
      </c>
      <c r="AB52" s="33">
        <f>data!AC52</f>
        <v>3</v>
      </c>
      <c r="AC52" s="33">
        <f>data!AD52</f>
        <v>1</v>
      </c>
      <c r="AD52" s="38" t="str">
        <f>data!AE52</f>
        <v>복도식</v>
      </c>
      <c r="AE52" s="38" t="str">
        <f>data!AF52</f>
        <v>즉시입주</v>
      </c>
      <c r="AF52" s="38" t="str">
        <f>data!AL52</f>
        <v>남향</v>
      </c>
      <c r="AG52" s="37"/>
      <c r="AH52" s="41">
        <f>data!AH52</f>
        <v>21000</v>
      </c>
      <c r="AI52" s="41">
        <f>data!AI52</f>
        <v>17000</v>
      </c>
      <c r="AJ52" s="38" t="str">
        <f>data!AJ52</f>
        <v>1809동</v>
      </c>
      <c r="AK52" s="38" t="str">
        <f>data!AK52</f>
        <v>"10/15"</v>
      </c>
      <c r="AL52" s="38" t="str">
        <f>data!AL52</f>
        <v>남향</v>
      </c>
      <c r="AM52" s="37"/>
      <c r="AN52" s="38" t="str">
        <f>data!W52</f>
        <v>1811동 806호</v>
      </c>
      <c r="AO52" s="35">
        <f>data!P52</f>
        <v>19.559999999999999</v>
      </c>
      <c r="AP52" s="35">
        <f>data!V52</f>
        <v>22000</v>
      </c>
      <c r="AQ52" s="35">
        <f>data!AH52</f>
        <v>21000</v>
      </c>
      <c r="AR52" s="35">
        <f t="shared" si="5"/>
        <v>1000</v>
      </c>
      <c r="AS52" s="42">
        <f t="shared" si="6"/>
        <v>0.95454545454545459</v>
      </c>
      <c r="AT52" s="35">
        <f t="shared" si="7"/>
        <v>1124.7443762781186</v>
      </c>
      <c r="AU52" s="38" t="str">
        <f>CONCATENATE("방",data!AC52,",욕실",data!AD52)</f>
        <v>방3,욕실1</v>
      </c>
      <c r="AV52" s="38" t="str">
        <f>data!AE52</f>
        <v>복도식</v>
      </c>
      <c r="AW52" s="37"/>
      <c r="AX52" s="38" t="str">
        <f>data!AM52</f>
        <v>믿음1공인중개사사무소</v>
      </c>
      <c r="AY52" s="38" t="str">
        <f>data!AN52</f>
        <v>032-321-8228</v>
      </c>
      <c r="AZ52" s="38" t="str">
        <f>data!AO52</f>
        <v>010-8871-6763</v>
      </c>
      <c r="BA52" s="33" t="str">
        <f>data!AP52</f>
        <v>경기도 부천시 상동 399 상가동 103호</v>
      </c>
    </row>
    <row r="53" spans="1:53" x14ac:dyDescent="0.25">
      <c r="A53" s="21" t="str">
        <f>CONCATENATE(data!A66," ", data!B66)</f>
        <v xml:space="preserve"> </v>
      </c>
      <c r="B53" s="26">
        <f>data!C66</f>
        <v>0</v>
      </c>
      <c r="C53" s="33" t="str">
        <f>data!D53</f>
        <v>반달동아</v>
      </c>
      <c r="D53" s="33">
        <f>data!H53</f>
        <v>1993.03</v>
      </c>
      <c r="E53" s="35" t="str">
        <f>CONCATENATE(TEXT(data!I53,"#,##0"),"세대")</f>
        <v>915세대</v>
      </c>
      <c r="F53" s="33">
        <f>data!L53</f>
        <v>61</v>
      </c>
      <c r="G53" s="36">
        <f>(data!L53/data!I53)*100</f>
        <v>6.666666666666667</v>
      </c>
      <c r="H53" s="33">
        <f>data!M53</f>
        <v>51</v>
      </c>
      <c r="I53" s="36">
        <f>(data!M53/data!I53)*100</f>
        <v>5.5737704918032787</v>
      </c>
      <c r="J53" s="33">
        <f>data!K53</f>
        <v>1.0900000000000001</v>
      </c>
      <c r="K53" s="37"/>
      <c r="L53" s="38" t="str">
        <f>data!N53</f>
        <v>76B</v>
      </c>
      <c r="M53" s="39">
        <f>data!O53</f>
        <v>76.64</v>
      </c>
      <c r="N53" s="39">
        <f>data!P53</f>
        <v>23.18</v>
      </c>
      <c r="O53" s="33">
        <f>data!Q53</f>
        <v>59.28</v>
      </c>
      <c r="P53" s="33">
        <f>data!R53</f>
        <v>17.93</v>
      </c>
      <c r="Q53" s="33">
        <f>data!S53</f>
        <v>150</v>
      </c>
      <c r="R53" s="33">
        <f>data!T53</f>
        <v>9</v>
      </c>
      <c r="S53" s="40">
        <f t="shared" si="3"/>
        <v>0.06</v>
      </c>
      <c r="T53" s="33">
        <f>data!U53</f>
        <v>13</v>
      </c>
      <c r="U53" s="40">
        <f t="shared" si="4"/>
        <v>8.666666666666667E-2</v>
      </c>
      <c r="V53" s="37"/>
      <c r="W53" s="38" t="str">
        <f>data!W53</f>
        <v>1816동 701호</v>
      </c>
      <c r="X53" s="38" t="str">
        <f>CONCATENATE(data!X53,"/",data!Y53)</f>
        <v>7/15</v>
      </c>
      <c r="Y53" s="41">
        <f>data!V53</f>
        <v>25500</v>
      </c>
      <c r="Z53" s="41">
        <f>data!AB53</f>
        <v>23800</v>
      </c>
      <c r="AA53" s="41">
        <f>data!AA53</f>
        <v>27900</v>
      </c>
      <c r="AB53" s="33">
        <f>data!AC53</f>
        <v>3</v>
      </c>
      <c r="AC53" s="33">
        <f>data!AD53</f>
        <v>1</v>
      </c>
      <c r="AD53" s="38" t="str">
        <f>data!AE53</f>
        <v>계단식</v>
      </c>
      <c r="AE53" s="38" t="str">
        <f>data!AF53</f>
        <v>3개월이내</v>
      </c>
      <c r="AF53" s="38">
        <f>data!AL53</f>
        <v>0</v>
      </c>
      <c r="AG53" s="37"/>
      <c r="AH53" s="41">
        <f>data!AH53</f>
        <v>23000</v>
      </c>
      <c r="AI53" s="41">
        <f>data!AI53</f>
        <v>19500</v>
      </c>
      <c r="AJ53" s="38" t="str">
        <f>data!AJ53</f>
        <v>1813동</v>
      </c>
      <c r="AK53" s="38" t="str">
        <f>data!AK53</f>
        <v>"14/15"</v>
      </c>
      <c r="AL53" s="38">
        <f>data!AL53</f>
        <v>0</v>
      </c>
      <c r="AM53" s="37"/>
      <c r="AN53" s="38" t="str">
        <f>data!W53</f>
        <v>1816동 701호</v>
      </c>
      <c r="AO53" s="35">
        <f>data!P53</f>
        <v>23.18</v>
      </c>
      <c r="AP53" s="35">
        <f>data!V53</f>
        <v>25500</v>
      </c>
      <c r="AQ53" s="35">
        <f>data!AH53</f>
        <v>23000</v>
      </c>
      <c r="AR53" s="35">
        <f t="shared" si="5"/>
        <v>2500</v>
      </c>
      <c r="AS53" s="42">
        <f t="shared" si="6"/>
        <v>0.90196078431372551</v>
      </c>
      <c r="AT53" s="35">
        <f t="shared" si="7"/>
        <v>1100.0862812769628</v>
      </c>
      <c r="AU53" s="38" t="str">
        <f>CONCATENATE("방",data!AC53,",욕실",data!AD53)</f>
        <v>방3,욕실1</v>
      </c>
      <c r="AV53" s="38" t="str">
        <f>data!AE53</f>
        <v>계단식</v>
      </c>
      <c r="AW53" s="37"/>
      <c r="AX53" s="38" t="str">
        <f>data!AM53</f>
        <v>부자공인중개사사무소</v>
      </c>
      <c r="AY53" s="38" t="str">
        <f>data!AN53</f>
        <v>032-324-9999</v>
      </c>
      <c r="AZ53" s="38" t="str">
        <f>data!AO53</f>
        <v>010-7337-3481</v>
      </c>
      <c r="BA53" s="33" t="str">
        <f>data!AP53</f>
        <v>경기도 부천시 상동 400 다모아빌딩 105호</v>
      </c>
    </row>
    <row r="54" spans="1:53" s="33" customFormat="1" x14ac:dyDescent="0.25">
      <c r="A54" s="33" t="str">
        <f>CONCATENATE(data!A68," ", data!B68)</f>
        <v>경기도 부천시</v>
      </c>
      <c r="B54" s="34" t="str">
        <f>data!C68</f>
        <v>상동</v>
      </c>
      <c r="C54" s="33" t="str">
        <f>data!D54</f>
        <v>반달동아</v>
      </c>
      <c r="D54" s="33">
        <f>data!H54</f>
        <v>1993.03</v>
      </c>
      <c r="E54" s="35" t="str">
        <f>CONCATENATE(TEXT(data!I54,"#,##0"),"세대")</f>
        <v>915세대</v>
      </c>
      <c r="F54" s="33">
        <f>data!L54</f>
        <v>61</v>
      </c>
      <c r="G54" s="36">
        <f>(data!L54/data!I54)*100</f>
        <v>6.666666666666667</v>
      </c>
      <c r="H54" s="33">
        <f>data!M54</f>
        <v>51</v>
      </c>
      <c r="I54" s="36">
        <f>(data!M54/data!I54)*100</f>
        <v>5.5737704918032787</v>
      </c>
      <c r="J54" s="33">
        <f>data!K54</f>
        <v>1.0900000000000001</v>
      </c>
      <c r="K54" s="37"/>
      <c r="L54" s="38" t="str">
        <f>data!N54</f>
        <v>77A</v>
      </c>
      <c r="M54" s="39">
        <f>data!O54</f>
        <v>77.47</v>
      </c>
      <c r="N54" s="39">
        <f>data!P54</f>
        <v>23.43</v>
      </c>
      <c r="O54" s="33">
        <f>data!Q54</f>
        <v>59.92</v>
      </c>
      <c r="P54" s="33">
        <f>data!R54</f>
        <v>18.12</v>
      </c>
      <c r="Q54" s="33">
        <f>data!S54</f>
        <v>421</v>
      </c>
      <c r="R54" s="33">
        <f>data!T54</f>
        <v>26</v>
      </c>
      <c r="S54" s="40">
        <f t="shared" si="3"/>
        <v>6.1757719714964368E-2</v>
      </c>
      <c r="T54" s="33">
        <f>data!U54</f>
        <v>23</v>
      </c>
      <c r="U54" s="40">
        <f t="shared" si="4"/>
        <v>5.4631828978622329E-2</v>
      </c>
      <c r="V54" s="37"/>
      <c r="W54" s="38" t="str">
        <f>data!W54</f>
        <v>1816동 706호</v>
      </c>
      <c r="X54" s="38" t="str">
        <f>CONCATENATE(data!X54,"/",data!Y54)</f>
        <v>7/15</v>
      </c>
      <c r="Y54" s="41">
        <f>data!V54</f>
        <v>25500</v>
      </c>
      <c r="Z54" s="41">
        <f>data!AB54</f>
        <v>23000</v>
      </c>
      <c r="AA54" s="41">
        <f>data!AA54</f>
        <v>27900</v>
      </c>
      <c r="AB54" s="33">
        <f>data!AC54</f>
        <v>3</v>
      </c>
      <c r="AC54" s="33">
        <f>data!AD54</f>
        <v>1</v>
      </c>
      <c r="AD54" s="38" t="str">
        <f>data!AE54</f>
        <v>복도식</v>
      </c>
      <c r="AE54" s="38" t="str">
        <f>data!AF54</f>
        <v>2개월이내</v>
      </c>
      <c r="AF54" s="38" t="str">
        <f>data!AL54</f>
        <v>남향</v>
      </c>
      <c r="AG54" s="37"/>
      <c r="AH54" s="41">
        <f>data!AH54</f>
        <v>23500</v>
      </c>
      <c r="AI54" s="41">
        <f>data!AI54</f>
        <v>20000</v>
      </c>
      <c r="AJ54" s="38" t="str">
        <f>data!AJ54</f>
        <v>1816동</v>
      </c>
      <c r="AK54" s="38" t="str">
        <f>data!AK54</f>
        <v>"5/15"</v>
      </c>
      <c r="AL54" s="38" t="str">
        <f>data!AL54</f>
        <v>남향</v>
      </c>
      <c r="AM54" s="37"/>
      <c r="AN54" s="38" t="str">
        <f>data!W54</f>
        <v>1816동 706호</v>
      </c>
      <c r="AO54" s="35">
        <f>data!P54</f>
        <v>23.43</v>
      </c>
      <c r="AP54" s="35">
        <f>data!V54</f>
        <v>25500</v>
      </c>
      <c r="AQ54" s="35">
        <f>data!AH54</f>
        <v>23500</v>
      </c>
      <c r="AR54" s="35">
        <f t="shared" si="5"/>
        <v>2000</v>
      </c>
      <c r="AS54" s="42">
        <f t="shared" si="6"/>
        <v>0.92156862745098034</v>
      </c>
      <c r="AT54" s="35">
        <f t="shared" si="7"/>
        <v>1088.348271446863</v>
      </c>
      <c r="AU54" s="38" t="str">
        <f>CONCATENATE("방",data!AC54,",욕실",data!AD54)</f>
        <v>방3,욕실1</v>
      </c>
      <c r="AV54" s="38" t="str">
        <f>data!AE54</f>
        <v>복도식</v>
      </c>
      <c r="AW54" s="37"/>
      <c r="AX54" s="38" t="str">
        <f>data!AM54</f>
        <v>한솔공인중개사사무소</v>
      </c>
      <c r="AY54" s="38" t="str">
        <f>data!AN54</f>
        <v>032-325-0002</v>
      </c>
      <c r="AZ54" s="38" t="str">
        <f>data!AO54</f>
        <v>010-3319-3823</v>
      </c>
      <c r="BA54" s="33" t="str">
        <f>data!AP54</f>
        <v>경기도 부천시 원미구 상1동 399번지 반달마을 상가동 112호</v>
      </c>
    </row>
    <row r="55" spans="1:53" x14ac:dyDescent="0.25">
      <c r="A55" s="21" t="str">
        <f>CONCATENATE(data!A69," ", data!B69)</f>
        <v xml:space="preserve"> </v>
      </c>
      <c r="B55" s="26">
        <f>data!C69</f>
        <v>0</v>
      </c>
      <c r="C55" s="33">
        <f>data!D55</f>
        <v>0</v>
      </c>
      <c r="D55" s="33">
        <f>data!H55</f>
        <v>0</v>
      </c>
      <c r="E55" s="35" t="str">
        <f>CONCATENATE(TEXT(data!I55,"#,##0"),"세대")</f>
        <v>0세대</v>
      </c>
      <c r="F55" s="33">
        <f>data!L55</f>
        <v>0</v>
      </c>
      <c r="G55" s="36" t="e">
        <f>(data!L55/data!I55)*100</f>
        <v>#DIV/0!</v>
      </c>
      <c r="H55" s="33">
        <f>data!M55</f>
        <v>0</v>
      </c>
      <c r="I55" s="36" t="e">
        <f>(data!M55/data!I55)*100</f>
        <v>#DIV/0!</v>
      </c>
      <c r="J55" s="33">
        <f>data!K55</f>
        <v>0</v>
      </c>
      <c r="K55" s="37"/>
      <c r="L55" s="38">
        <f>data!N55</f>
        <v>0</v>
      </c>
      <c r="M55" s="39">
        <f>data!O55</f>
        <v>0</v>
      </c>
      <c r="N55" s="39">
        <f>data!P55</f>
        <v>0</v>
      </c>
      <c r="O55" s="33">
        <f>data!Q55</f>
        <v>0</v>
      </c>
      <c r="P55" s="33">
        <f>data!R55</f>
        <v>0</v>
      </c>
      <c r="Q55" s="33">
        <f>data!S55</f>
        <v>0</v>
      </c>
      <c r="R55" s="33">
        <f>data!T55</f>
        <v>0</v>
      </c>
      <c r="S55" s="40" t="str">
        <f t="shared" si="3"/>
        <v/>
      </c>
      <c r="T55" s="33">
        <f>data!U55</f>
        <v>0</v>
      </c>
      <c r="U55" s="40" t="str">
        <f t="shared" si="4"/>
        <v/>
      </c>
      <c r="V55" s="37"/>
      <c r="W55" s="38">
        <f>data!W55</f>
        <v>0</v>
      </c>
      <c r="X55" s="38" t="str">
        <f>CONCATENATE(data!X55,"/",data!Y55)</f>
        <v>/</v>
      </c>
      <c r="Y55" s="41">
        <f>data!V55</f>
        <v>0</v>
      </c>
      <c r="Z55" s="41">
        <f>data!AB55</f>
        <v>0</v>
      </c>
      <c r="AA55" s="41">
        <f>data!AA55</f>
        <v>0</v>
      </c>
      <c r="AB55" s="33">
        <f>data!AC55</f>
        <v>0</v>
      </c>
      <c r="AC55" s="33">
        <f>data!AD55</f>
        <v>0</v>
      </c>
      <c r="AD55" s="38">
        <f>data!AE55</f>
        <v>0</v>
      </c>
      <c r="AE55" s="38">
        <f>data!AF55</f>
        <v>0</v>
      </c>
      <c r="AF55" s="38">
        <f>data!AL55</f>
        <v>0</v>
      </c>
      <c r="AG55" s="37"/>
      <c r="AH55" s="41">
        <f>data!AH55</f>
        <v>0</v>
      </c>
      <c r="AI55" s="41">
        <f>data!AI55</f>
        <v>0</v>
      </c>
      <c r="AJ55" s="38">
        <f>data!AJ55</f>
        <v>0</v>
      </c>
      <c r="AK55" s="38">
        <f>data!AK55</f>
        <v>0</v>
      </c>
      <c r="AL55" s="38">
        <f>data!AL55</f>
        <v>0</v>
      </c>
      <c r="AM55" s="37"/>
      <c r="AN55" s="38">
        <f>data!W55</f>
        <v>0</v>
      </c>
      <c r="AO55" s="35">
        <f>data!P55</f>
        <v>0</v>
      </c>
      <c r="AP55" s="35">
        <f>data!V55</f>
        <v>0</v>
      </c>
      <c r="AQ55" s="35">
        <f>data!AH55</f>
        <v>0</v>
      </c>
      <c r="AR55" s="35">
        <f t="shared" si="5"/>
        <v>0</v>
      </c>
      <c r="AS55" s="42" t="str">
        <f t="shared" si="6"/>
        <v/>
      </c>
      <c r="AT55" s="35" t="str">
        <f t="shared" si="7"/>
        <v/>
      </c>
      <c r="AU55" s="38" t="str">
        <f>CONCATENATE("방",data!AC55,",욕실",data!AD55)</f>
        <v>방,욕실</v>
      </c>
      <c r="AV55" s="38">
        <f>data!AE55</f>
        <v>0</v>
      </c>
      <c r="AW55" s="37"/>
      <c r="AX55" s="38">
        <f>data!AM55</f>
        <v>0</v>
      </c>
      <c r="AY55" s="38">
        <f>data!AN55</f>
        <v>0</v>
      </c>
      <c r="AZ55" s="38">
        <f>data!AO55</f>
        <v>0</v>
      </c>
      <c r="BA55" s="33">
        <f>data!AP55</f>
        <v>0</v>
      </c>
    </row>
    <row r="56" spans="1:53" s="33" customFormat="1" x14ac:dyDescent="0.25">
      <c r="A56" s="33" t="str">
        <f>CONCATENATE(data!A71," ", data!B71)</f>
        <v xml:space="preserve"> </v>
      </c>
      <c r="B56" s="34">
        <f>data!C71</f>
        <v>0</v>
      </c>
      <c r="C56" s="33" t="str">
        <f>data!D56</f>
        <v>반달삼익</v>
      </c>
      <c r="D56" s="33">
        <f>data!H56</f>
        <v>1993.1</v>
      </c>
      <c r="E56" s="35" t="str">
        <f>CONCATENATE(TEXT(data!I56,"#,##0"),"세대")</f>
        <v>828세대</v>
      </c>
      <c r="F56" s="33">
        <f>data!L56</f>
        <v>48</v>
      </c>
      <c r="G56" s="36">
        <f>(data!L56/data!I56)*100</f>
        <v>5.7971014492753623</v>
      </c>
      <c r="H56" s="33">
        <f>data!M56</f>
        <v>41</v>
      </c>
      <c r="I56" s="36">
        <f>(data!M56/data!I56)*100</f>
        <v>4.9516908212560384</v>
      </c>
      <c r="J56" s="33">
        <f>data!K56</f>
        <v>0.56000000000000005</v>
      </c>
      <c r="K56" s="37"/>
      <c r="L56" s="38">
        <f>data!N56</f>
        <v>72</v>
      </c>
      <c r="M56" s="39">
        <f>data!O56</f>
        <v>72.680000000000007</v>
      </c>
      <c r="N56" s="39">
        <f>data!P56</f>
        <v>21.98</v>
      </c>
      <c r="O56" s="33">
        <f>data!Q56</f>
        <v>58.98</v>
      </c>
      <c r="P56" s="33">
        <f>data!R56</f>
        <v>17.84</v>
      </c>
      <c r="Q56" s="33">
        <f>data!S56</f>
        <v>150</v>
      </c>
      <c r="R56" s="33">
        <f>data!T56</f>
        <v>4</v>
      </c>
      <c r="S56" s="40">
        <f t="shared" si="3"/>
        <v>2.6666666666666668E-2</v>
      </c>
      <c r="T56" s="33">
        <f>data!U56</f>
        <v>8</v>
      </c>
      <c r="U56" s="40">
        <f t="shared" si="4"/>
        <v>5.3333333333333337E-2</v>
      </c>
      <c r="V56" s="37"/>
      <c r="W56" s="38" t="str">
        <f>data!W56</f>
        <v>1826동 601호</v>
      </c>
      <c r="X56" s="38" t="str">
        <f>CONCATENATE(data!X56,"/",data!Y56)</f>
        <v>6/15</v>
      </c>
      <c r="Y56" s="41">
        <f>data!V56</f>
        <v>29000</v>
      </c>
      <c r="Z56" s="41">
        <f>data!AB56</f>
        <v>29000</v>
      </c>
      <c r="AA56" s="41">
        <f>data!AA56</f>
        <v>29500</v>
      </c>
      <c r="AB56" s="33">
        <f>data!AC56</f>
        <v>3</v>
      </c>
      <c r="AC56" s="33">
        <f>data!AD56</f>
        <v>1</v>
      </c>
      <c r="AD56" s="38" t="str">
        <f>data!AE56</f>
        <v>계단식</v>
      </c>
      <c r="AE56" s="38" t="str">
        <f>data!AF56</f>
        <v>3개월이내</v>
      </c>
      <c r="AF56" s="38">
        <f>data!AL56</f>
        <v>0</v>
      </c>
      <c r="AG56" s="37"/>
      <c r="AH56" s="41">
        <f>data!AH56</f>
        <v>23000</v>
      </c>
      <c r="AI56" s="41">
        <f>data!AI56</f>
        <v>22000</v>
      </c>
      <c r="AJ56" s="38" t="str">
        <f>data!AJ56</f>
        <v>1825동</v>
      </c>
      <c r="AK56" s="38" t="str">
        <f>data!AK56</f>
        <v>"5/15"</v>
      </c>
      <c r="AL56" s="38">
        <f>data!AL56</f>
        <v>0</v>
      </c>
      <c r="AM56" s="37"/>
      <c r="AN56" s="38" t="str">
        <f>data!W56</f>
        <v>1826동 601호</v>
      </c>
      <c r="AO56" s="35">
        <f>data!P56</f>
        <v>21.98</v>
      </c>
      <c r="AP56" s="35">
        <f>data!V56</f>
        <v>29000</v>
      </c>
      <c r="AQ56" s="35">
        <f>data!AH56</f>
        <v>23000</v>
      </c>
      <c r="AR56" s="35">
        <f t="shared" si="5"/>
        <v>6000</v>
      </c>
      <c r="AS56" s="42">
        <f t="shared" si="6"/>
        <v>0.7931034482758621</v>
      </c>
      <c r="AT56" s="35">
        <f t="shared" si="7"/>
        <v>1319.3812556869882</v>
      </c>
      <c r="AU56" s="38" t="str">
        <f>CONCATENATE("방",data!AC56,",욕실",data!AD56)</f>
        <v>방3,욕실1</v>
      </c>
      <c r="AV56" s="38" t="str">
        <f>data!AE56</f>
        <v>계단식</v>
      </c>
      <c r="AW56" s="37"/>
      <c r="AX56" s="38" t="str">
        <f>data!AM56</f>
        <v>효성공인중개사사무소</v>
      </c>
      <c r="AY56" s="38" t="str">
        <f>data!AN56</f>
        <v>032-324-8484</v>
      </c>
      <c r="AZ56" s="38" t="str">
        <f>data!AO56</f>
        <v>010-7475-1960</v>
      </c>
      <c r="BA56" s="33" t="str">
        <f>data!AP56</f>
        <v>경기도 부천시 상동 527-3 진달래마을 상가동 104호</v>
      </c>
    </row>
    <row r="57" spans="1:53" x14ac:dyDescent="0.25">
      <c r="A57" s="21" t="str">
        <f>CONCATENATE(data!A72," ", data!B72)</f>
        <v>경기도 부천시</v>
      </c>
      <c r="B57" s="26" t="str">
        <f>data!C72</f>
        <v>상동</v>
      </c>
      <c r="C57" s="33" t="str">
        <f>data!D57</f>
        <v>반달삼익</v>
      </c>
      <c r="D57" s="33">
        <f>data!H57</f>
        <v>1993.1</v>
      </c>
      <c r="E57" s="35" t="str">
        <f>CONCATENATE(TEXT(data!I57,"#,##0"),"세대")</f>
        <v>828세대</v>
      </c>
      <c r="F57" s="33">
        <f>data!L57</f>
        <v>48</v>
      </c>
      <c r="G57" s="36">
        <f>(data!L57/data!I57)*100</f>
        <v>5.7971014492753623</v>
      </c>
      <c r="H57" s="33">
        <f>data!M57</f>
        <v>41</v>
      </c>
      <c r="I57" s="36">
        <f>(data!M57/data!I57)*100</f>
        <v>4.9516908212560384</v>
      </c>
      <c r="J57" s="33">
        <f>data!K57</f>
        <v>0.56000000000000005</v>
      </c>
      <c r="K57" s="37"/>
      <c r="L57" s="38">
        <f>data!N57</f>
        <v>102</v>
      </c>
      <c r="M57" s="39">
        <f>data!O57</f>
        <v>102.16</v>
      </c>
      <c r="N57" s="39">
        <f>data!P57</f>
        <v>30.9</v>
      </c>
      <c r="O57" s="33">
        <f>data!Q57</f>
        <v>82.9</v>
      </c>
      <c r="P57" s="33">
        <f>data!R57</f>
        <v>25.07</v>
      </c>
      <c r="Q57" s="33">
        <f>data!S57</f>
        <v>678</v>
      </c>
      <c r="R57" s="33">
        <f>data!T57</f>
        <v>44</v>
      </c>
      <c r="S57" s="40">
        <f t="shared" si="3"/>
        <v>6.4896755162241887E-2</v>
      </c>
      <c r="T57" s="33">
        <f>data!U57</f>
        <v>33</v>
      </c>
      <c r="U57" s="40">
        <f t="shared" si="4"/>
        <v>4.8672566371681415E-2</v>
      </c>
      <c r="V57" s="37"/>
      <c r="W57" s="38" t="str">
        <f>data!W57</f>
        <v>1824동 901호</v>
      </c>
      <c r="X57" s="38" t="str">
        <f>CONCATENATE(data!X57,"/",data!Y57)</f>
        <v>중/18</v>
      </c>
      <c r="Y57" s="41">
        <f>data!V57</f>
        <v>33500</v>
      </c>
      <c r="Z57" s="41">
        <f>data!AB57</f>
        <v>33000</v>
      </c>
      <c r="AA57" s="41">
        <f>data!AA57</f>
        <v>37000</v>
      </c>
      <c r="AB57" s="33">
        <f>data!AC57</f>
        <v>3</v>
      </c>
      <c r="AC57" s="33">
        <f>data!AD57</f>
        <v>2</v>
      </c>
      <c r="AD57" s="38" t="str">
        <f>data!AE57</f>
        <v>계단식</v>
      </c>
      <c r="AE57" s="38" t="str">
        <f>data!AF57</f>
        <v>즉시입주</v>
      </c>
      <c r="AF57" s="38" t="str">
        <f>data!AL57</f>
        <v>남향</v>
      </c>
      <c r="AG57" s="37"/>
      <c r="AH57" s="41">
        <f>data!AH57</f>
        <v>31500</v>
      </c>
      <c r="AI57" s="41">
        <f>data!AI57</f>
        <v>25000</v>
      </c>
      <c r="AJ57" s="38" t="str">
        <f>data!AJ57</f>
        <v>1832동</v>
      </c>
      <c r="AK57" s="38" t="str">
        <f>data!AK57</f>
        <v>"16/25"</v>
      </c>
      <c r="AL57" s="38" t="str">
        <f>data!AL57</f>
        <v>남향</v>
      </c>
      <c r="AM57" s="37"/>
      <c r="AN57" s="38" t="str">
        <f>data!W57</f>
        <v>1824동 901호</v>
      </c>
      <c r="AO57" s="35">
        <f>data!P57</f>
        <v>30.9</v>
      </c>
      <c r="AP57" s="35">
        <f>data!V57</f>
        <v>33500</v>
      </c>
      <c r="AQ57" s="35">
        <f>data!AH57</f>
        <v>31500</v>
      </c>
      <c r="AR57" s="35">
        <f t="shared" si="5"/>
        <v>2000</v>
      </c>
      <c r="AS57" s="42">
        <f t="shared" si="6"/>
        <v>0.94029850746268662</v>
      </c>
      <c r="AT57" s="35">
        <f t="shared" si="7"/>
        <v>1084.1423948220065</v>
      </c>
      <c r="AU57" s="38" t="str">
        <f>CONCATENATE("방",data!AC57,",욕실",data!AD57)</f>
        <v>방3,욕실2</v>
      </c>
      <c r="AV57" s="38" t="str">
        <f>data!AE57</f>
        <v>계단식</v>
      </c>
      <c r="AW57" s="37"/>
      <c r="AX57" s="38" t="str">
        <f>data!AM57</f>
        <v>청구공인중개사사무소</v>
      </c>
      <c r="AY57" s="38" t="str">
        <f>data!AN57</f>
        <v>032-323-0089</v>
      </c>
      <c r="AZ57" s="38" t="str">
        <f>data!AO57</f>
        <v>010-3315-5146</v>
      </c>
      <c r="BA57" s="33" t="str">
        <f>data!AP57</f>
        <v>경기 부천시 원미구 상동 395 반달마을 상가동 105호</v>
      </c>
    </row>
    <row r="58" spans="1:53" x14ac:dyDescent="0.25">
      <c r="A58" s="21" t="str">
        <f>CONCATENATE(data!A73," ", data!B73)</f>
        <v xml:space="preserve"> </v>
      </c>
      <c r="B58" s="26">
        <f>data!C73</f>
        <v>0</v>
      </c>
      <c r="C58" s="33">
        <f>data!D58</f>
        <v>0</v>
      </c>
      <c r="D58" s="33">
        <f>data!H58</f>
        <v>0</v>
      </c>
      <c r="E58" s="35" t="str">
        <f>CONCATENATE(TEXT(data!I58,"#,##0"),"세대")</f>
        <v>0세대</v>
      </c>
      <c r="F58" s="33">
        <f>data!L58</f>
        <v>0</v>
      </c>
      <c r="G58" s="36" t="e">
        <f>(data!L58/data!I58)*100</f>
        <v>#DIV/0!</v>
      </c>
      <c r="H58" s="33">
        <f>data!M58</f>
        <v>0</v>
      </c>
      <c r="I58" s="36" t="e">
        <f>(data!M58/data!I58)*100</f>
        <v>#DIV/0!</v>
      </c>
      <c r="J58" s="33">
        <f>data!K58</f>
        <v>0</v>
      </c>
      <c r="K58" s="37"/>
      <c r="L58" s="38">
        <f>data!N58</f>
        <v>0</v>
      </c>
      <c r="M58" s="39">
        <f>data!O58</f>
        <v>0</v>
      </c>
      <c r="N58" s="39">
        <f>data!P58</f>
        <v>0</v>
      </c>
      <c r="O58" s="33">
        <f>data!Q58</f>
        <v>0</v>
      </c>
      <c r="P58" s="33">
        <f>data!R58</f>
        <v>0</v>
      </c>
      <c r="Q58" s="33">
        <f>data!S58</f>
        <v>0</v>
      </c>
      <c r="R58" s="33">
        <f>data!T58</f>
        <v>0</v>
      </c>
      <c r="S58" s="40" t="str">
        <f t="shared" si="3"/>
        <v/>
      </c>
      <c r="T58" s="33">
        <f>data!U58</f>
        <v>0</v>
      </c>
      <c r="U58" s="40" t="str">
        <f t="shared" si="4"/>
        <v/>
      </c>
      <c r="V58" s="37"/>
      <c r="W58" s="38">
        <f>data!W58</f>
        <v>0</v>
      </c>
      <c r="X58" s="38" t="str">
        <f>CONCATENATE(data!X58,"/",data!Y58)</f>
        <v>/</v>
      </c>
      <c r="Y58" s="41">
        <f>data!V58</f>
        <v>0</v>
      </c>
      <c r="Z58" s="41">
        <f>data!AB58</f>
        <v>0</v>
      </c>
      <c r="AA58" s="41">
        <f>data!AA58</f>
        <v>0</v>
      </c>
      <c r="AB58" s="33">
        <f>data!AC58</f>
        <v>0</v>
      </c>
      <c r="AC58" s="33">
        <f>data!AD58</f>
        <v>0</v>
      </c>
      <c r="AD58" s="38">
        <f>data!AE58</f>
        <v>0</v>
      </c>
      <c r="AE58" s="38">
        <f>data!AF58</f>
        <v>0</v>
      </c>
      <c r="AF58" s="38">
        <f>data!AL58</f>
        <v>0</v>
      </c>
      <c r="AG58" s="37"/>
      <c r="AH58" s="41">
        <f>data!AH58</f>
        <v>0</v>
      </c>
      <c r="AI58" s="41">
        <f>data!AI58</f>
        <v>0</v>
      </c>
      <c r="AJ58" s="38">
        <f>data!AJ58</f>
        <v>0</v>
      </c>
      <c r="AK58" s="38">
        <f>data!AK58</f>
        <v>0</v>
      </c>
      <c r="AL58" s="38">
        <f>data!AL58</f>
        <v>0</v>
      </c>
      <c r="AM58" s="37"/>
      <c r="AN58" s="38">
        <f>data!W58</f>
        <v>0</v>
      </c>
      <c r="AO58" s="35">
        <f>data!P58</f>
        <v>0</v>
      </c>
      <c r="AP58" s="35">
        <f>data!V58</f>
        <v>0</v>
      </c>
      <c r="AQ58" s="35">
        <f>data!AH58</f>
        <v>0</v>
      </c>
      <c r="AR58" s="35">
        <f t="shared" si="5"/>
        <v>0</v>
      </c>
      <c r="AS58" s="42" t="str">
        <f t="shared" si="6"/>
        <v/>
      </c>
      <c r="AT58" s="35" t="str">
        <f t="shared" si="7"/>
        <v/>
      </c>
      <c r="AU58" s="38" t="str">
        <f>CONCATENATE("방",data!AC58,",욕실",data!AD58)</f>
        <v>방,욕실</v>
      </c>
      <c r="AV58" s="38">
        <f>data!AE58</f>
        <v>0</v>
      </c>
      <c r="AW58" s="37"/>
      <c r="AX58" s="38">
        <f>data!AM58</f>
        <v>0</v>
      </c>
      <c r="AY58" s="38">
        <f>data!AN58</f>
        <v>0</v>
      </c>
      <c r="AZ58" s="38">
        <f>data!AO58</f>
        <v>0</v>
      </c>
      <c r="BA58" s="33">
        <f>data!AP58</f>
        <v>0</v>
      </c>
    </row>
    <row r="59" spans="1:53" x14ac:dyDescent="0.25">
      <c r="A59" s="21" t="str">
        <f>CONCATENATE(data!A74," ", data!B74)</f>
        <v>경기도 부천시</v>
      </c>
      <c r="B59" s="26" t="str">
        <f>data!C74</f>
        <v>상동</v>
      </c>
      <c r="C59" s="33" t="str">
        <f>data!D59</f>
        <v>반달선경</v>
      </c>
      <c r="D59" s="33">
        <f>data!H59</f>
        <v>1993.03</v>
      </c>
      <c r="E59" s="35" t="str">
        <f>CONCATENATE(TEXT(data!I59,"#,##0"),"세대")</f>
        <v>915세대</v>
      </c>
      <c r="F59" s="33">
        <f>data!L59</f>
        <v>50</v>
      </c>
      <c r="G59" s="36">
        <f>(data!L59/data!I59)*100</f>
        <v>5.4644808743169397</v>
      </c>
      <c r="H59" s="33">
        <f>data!M59</f>
        <v>43</v>
      </c>
      <c r="I59" s="36">
        <f>(data!M59/data!I59)*100</f>
        <v>4.6994535519125682</v>
      </c>
      <c r="J59" s="33">
        <f>data!K59</f>
        <v>1</v>
      </c>
      <c r="K59" s="37"/>
      <c r="L59" s="38">
        <f>data!N59</f>
        <v>51</v>
      </c>
      <c r="M59" s="39">
        <f>data!O59</f>
        <v>51.5</v>
      </c>
      <c r="N59" s="39">
        <f>data!P59</f>
        <v>15.57</v>
      </c>
      <c r="O59" s="33">
        <f>data!Q59</f>
        <v>39.840000000000003</v>
      </c>
      <c r="P59" s="33">
        <f>data!R59</f>
        <v>12.05</v>
      </c>
      <c r="Q59" s="33">
        <f>data!S59</f>
        <v>64</v>
      </c>
      <c r="R59" s="33">
        <f>data!T59</f>
        <v>9</v>
      </c>
      <c r="S59" s="40">
        <f t="shared" si="3"/>
        <v>0.140625</v>
      </c>
      <c r="T59" s="33">
        <f>data!U59</f>
        <v>4</v>
      </c>
      <c r="U59" s="40">
        <f t="shared" si="4"/>
        <v>6.25E-2</v>
      </c>
      <c r="V59" s="37"/>
      <c r="W59" s="38" t="str">
        <f>data!W59</f>
        <v>1819동 1403호</v>
      </c>
      <c r="X59" s="38" t="str">
        <f>CONCATENATE(data!X59,"/",data!Y59)</f>
        <v>14/16</v>
      </c>
      <c r="Y59" s="41">
        <f>data!V59</f>
        <v>18300</v>
      </c>
      <c r="Z59" s="41">
        <f>data!AB59</f>
        <v>18300</v>
      </c>
      <c r="AA59" s="41">
        <f>data!AA59</f>
        <v>19000</v>
      </c>
      <c r="AB59" s="33">
        <f>data!AC59</f>
        <v>2</v>
      </c>
      <c r="AC59" s="33">
        <f>data!AD59</f>
        <v>1</v>
      </c>
      <c r="AD59" s="38" t="str">
        <f>data!AE59</f>
        <v>복도식</v>
      </c>
      <c r="AE59" s="38" t="str">
        <f>data!AF59</f>
        <v>2019년07월 이후</v>
      </c>
      <c r="AF59" s="38" t="str">
        <f>data!AL59</f>
        <v>동향</v>
      </c>
      <c r="AG59" s="37"/>
      <c r="AH59" s="41">
        <f>data!AH59</f>
        <v>15000</v>
      </c>
      <c r="AI59" s="41">
        <f>data!AI59</f>
        <v>14000</v>
      </c>
      <c r="AJ59" s="38" t="str">
        <f>data!AJ59</f>
        <v>1819동</v>
      </c>
      <c r="AK59" s="38" t="str">
        <f>data!AK59</f>
        <v>"16/16"</v>
      </c>
      <c r="AL59" s="38" t="str">
        <f>data!AL59</f>
        <v>동향</v>
      </c>
      <c r="AM59" s="37"/>
      <c r="AN59" s="38" t="str">
        <f>data!W59</f>
        <v>1819동 1403호</v>
      </c>
      <c r="AO59" s="35">
        <f>data!P59</f>
        <v>15.57</v>
      </c>
      <c r="AP59" s="35">
        <f>data!V59</f>
        <v>18300</v>
      </c>
      <c r="AQ59" s="35">
        <f>data!AH59</f>
        <v>15000</v>
      </c>
      <c r="AR59" s="35">
        <f t="shared" si="5"/>
        <v>3300</v>
      </c>
      <c r="AS59" s="42">
        <f t="shared" si="6"/>
        <v>0.81967213114754101</v>
      </c>
      <c r="AT59" s="35">
        <f t="shared" si="7"/>
        <v>1175.3371868978804</v>
      </c>
      <c r="AU59" s="38" t="str">
        <f>CONCATENATE("방",data!AC59,",욕실",data!AD59)</f>
        <v>방2,욕실1</v>
      </c>
      <c r="AV59" s="38" t="str">
        <f>data!AE59</f>
        <v>복도식</v>
      </c>
      <c r="AW59" s="37"/>
      <c r="AX59" s="38" t="str">
        <f>data!AM59</f>
        <v>삼익공인중개사사무소</v>
      </c>
      <c r="AY59" s="38" t="str">
        <f>data!AN59</f>
        <v>032-322-8949</v>
      </c>
      <c r="AZ59" s="38" t="str">
        <f>data!AO59</f>
        <v>010-2746-0704</v>
      </c>
      <c r="BA59" s="33" t="str">
        <f>data!AP59</f>
        <v>경기도 부천시 상동 395 삼익상가 103호</v>
      </c>
    </row>
    <row r="60" spans="1:53" x14ac:dyDescent="0.25">
      <c r="A60" s="21" t="str">
        <f>CONCATENATE(data!A75," ", data!B75)</f>
        <v>경기도 부천시</v>
      </c>
      <c r="B60" s="26" t="str">
        <f>data!C75</f>
        <v>상동</v>
      </c>
      <c r="C60" s="33" t="str">
        <f>data!D60</f>
        <v>반달선경</v>
      </c>
      <c r="D60" s="33">
        <f>data!H60</f>
        <v>1993.03</v>
      </c>
      <c r="E60" s="35" t="str">
        <f>CONCATENATE(TEXT(data!I60,"#,##0"),"세대")</f>
        <v>915세대</v>
      </c>
      <c r="F60" s="33">
        <f>data!L60</f>
        <v>50</v>
      </c>
      <c r="G60" s="36">
        <f>(data!L60/data!I60)*100</f>
        <v>5.4644808743169397</v>
      </c>
      <c r="H60" s="33">
        <f>data!M60</f>
        <v>43</v>
      </c>
      <c r="I60" s="36">
        <f>(data!M60/data!I60)*100</f>
        <v>4.6994535519125682</v>
      </c>
      <c r="J60" s="33">
        <f>data!K60</f>
        <v>1</v>
      </c>
      <c r="K60" s="37"/>
      <c r="L60" s="38">
        <f>data!N60</f>
        <v>64</v>
      </c>
      <c r="M60" s="39">
        <f>data!O60</f>
        <v>64.680000000000007</v>
      </c>
      <c r="N60" s="39">
        <f>data!P60</f>
        <v>19.559999999999999</v>
      </c>
      <c r="O60" s="33">
        <f>data!Q60</f>
        <v>50.03</v>
      </c>
      <c r="P60" s="33">
        <f>data!R60</f>
        <v>15.13</v>
      </c>
      <c r="Q60" s="33">
        <f>data!S60</f>
        <v>272</v>
      </c>
      <c r="R60" s="33">
        <f>data!T60</f>
        <v>12</v>
      </c>
      <c r="S60" s="40">
        <f t="shared" si="3"/>
        <v>4.4117647058823532E-2</v>
      </c>
      <c r="T60" s="33">
        <f>data!U60</f>
        <v>9</v>
      </c>
      <c r="U60" s="40">
        <f t="shared" si="4"/>
        <v>3.3088235294117647E-2</v>
      </c>
      <c r="V60" s="37"/>
      <c r="W60" s="38" t="str">
        <f>data!W60</f>
        <v>1822동 906호</v>
      </c>
      <c r="X60" s="38" t="str">
        <f>CONCATENATE(data!X60,"/",data!Y60)</f>
        <v>9/15</v>
      </c>
      <c r="Y60" s="41">
        <f>data!V60</f>
        <v>22300</v>
      </c>
      <c r="Z60" s="41">
        <f>data!AB60</f>
        <v>19500</v>
      </c>
      <c r="AA60" s="41">
        <f>data!AA60</f>
        <v>23700</v>
      </c>
      <c r="AB60" s="33">
        <f>data!AC60</f>
        <v>3</v>
      </c>
      <c r="AC60" s="33">
        <f>data!AD60</f>
        <v>1</v>
      </c>
      <c r="AD60" s="38" t="str">
        <f>data!AE60</f>
        <v>복도식</v>
      </c>
      <c r="AE60" s="38" t="str">
        <f>data!AF60</f>
        <v>3개월이내</v>
      </c>
      <c r="AF60" s="38">
        <f>data!AL60</f>
        <v>0</v>
      </c>
      <c r="AG60" s="37"/>
      <c r="AH60" s="41">
        <f>data!AH60</f>
        <v>22500</v>
      </c>
      <c r="AI60" s="41">
        <f>data!AI60</f>
        <v>17000</v>
      </c>
      <c r="AJ60" s="38" t="str">
        <f>data!AJ60</f>
        <v>1822동</v>
      </c>
      <c r="AK60" s="38" t="str">
        <f>data!AK60</f>
        <v>"저/15"</v>
      </c>
      <c r="AL60" s="38">
        <f>data!AL60</f>
        <v>0</v>
      </c>
      <c r="AM60" s="37"/>
      <c r="AN60" s="38" t="str">
        <f>data!W60</f>
        <v>1822동 906호</v>
      </c>
      <c r="AO60" s="35">
        <f>data!P60</f>
        <v>19.559999999999999</v>
      </c>
      <c r="AP60" s="35">
        <f>data!V60</f>
        <v>22300</v>
      </c>
      <c r="AQ60" s="35">
        <f>data!AH60</f>
        <v>22500</v>
      </c>
      <c r="AR60" s="35">
        <f t="shared" si="5"/>
        <v>-200</v>
      </c>
      <c r="AS60" s="42">
        <f t="shared" si="6"/>
        <v>1.0089686098654709</v>
      </c>
      <c r="AT60" s="35">
        <f t="shared" si="7"/>
        <v>1140.0817995910022</v>
      </c>
      <c r="AU60" s="38" t="str">
        <f>CONCATENATE("방",data!AC60,",욕실",data!AD60)</f>
        <v>방3,욕실1</v>
      </c>
      <c r="AV60" s="38" t="str">
        <f>data!AE60</f>
        <v>복도식</v>
      </c>
      <c r="AW60" s="37"/>
      <c r="AX60" s="38" t="str">
        <f>data!AM60</f>
        <v>탑 공인중개사 사무소</v>
      </c>
      <c r="AY60" s="38" t="str">
        <f>data!AN60</f>
        <v>032-325-5300</v>
      </c>
      <c r="AZ60" s="38" t="str">
        <f>data!AO60</f>
        <v>010-8101-7469</v>
      </c>
      <c r="BA60" s="33" t="str">
        <f>data!AP60</f>
        <v>경기 부천시 원미구 상동 400 중동다모아쇼핑타운 102</v>
      </c>
    </row>
    <row r="61" spans="1:53" x14ac:dyDescent="0.25">
      <c r="A61" s="21" t="str">
        <f>CONCATENATE(data!A76," ", data!B76)</f>
        <v xml:space="preserve"> </v>
      </c>
      <c r="B61" s="26">
        <f>data!C76</f>
        <v>0</v>
      </c>
      <c r="C61" s="33" t="str">
        <f>data!D61</f>
        <v>반달선경</v>
      </c>
      <c r="D61" s="33">
        <f>data!H61</f>
        <v>1993.03</v>
      </c>
      <c r="E61" s="35" t="str">
        <f>CONCATENATE(TEXT(data!I61,"#,##0"),"세대")</f>
        <v>915세대</v>
      </c>
      <c r="F61" s="33">
        <f>data!L61</f>
        <v>50</v>
      </c>
      <c r="G61" s="36">
        <f>(data!L61/data!I61)*100</f>
        <v>5.4644808743169397</v>
      </c>
      <c r="H61" s="33">
        <f>data!M61</f>
        <v>43</v>
      </c>
      <c r="I61" s="36">
        <f>(data!M61/data!I61)*100</f>
        <v>4.6994535519125682</v>
      </c>
      <c r="J61" s="33">
        <f>data!K61</f>
        <v>1</v>
      </c>
      <c r="K61" s="37"/>
      <c r="L61" s="38" t="str">
        <f>data!N61</f>
        <v>76A</v>
      </c>
      <c r="M61" s="39">
        <f>data!O61</f>
        <v>76.64</v>
      </c>
      <c r="N61" s="39">
        <f>data!P61</f>
        <v>23.18</v>
      </c>
      <c r="O61" s="33">
        <f>data!Q61</f>
        <v>59.28</v>
      </c>
      <c r="P61" s="33">
        <f>data!R61</f>
        <v>17.93</v>
      </c>
      <c r="Q61" s="33">
        <f>data!S61</f>
        <v>150</v>
      </c>
      <c r="R61" s="33">
        <f>data!T61</f>
        <v>12</v>
      </c>
      <c r="S61" s="40">
        <f t="shared" si="3"/>
        <v>0.08</v>
      </c>
      <c r="T61" s="33">
        <f>data!U61</f>
        <v>9</v>
      </c>
      <c r="U61" s="40">
        <f t="shared" si="4"/>
        <v>0.06</v>
      </c>
      <c r="V61" s="37"/>
      <c r="W61" s="38" t="str">
        <f>data!W61</f>
        <v>1821동 901호</v>
      </c>
      <c r="X61" s="38" t="str">
        <f>CONCATENATE(data!X61,"/",data!Y61)</f>
        <v>9/15</v>
      </c>
      <c r="Y61" s="41">
        <f>data!V61</f>
        <v>25300</v>
      </c>
      <c r="Z61" s="41">
        <f>data!AB61</f>
        <v>23500</v>
      </c>
      <c r="AA61" s="41">
        <f>data!AA61</f>
        <v>28000</v>
      </c>
      <c r="AB61" s="33">
        <f>data!AC61</f>
        <v>3</v>
      </c>
      <c r="AC61" s="33">
        <f>data!AD61</f>
        <v>1</v>
      </c>
      <c r="AD61" s="38" t="str">
        <f>data!AE61</f>
        <v>복도식</v>
      </c>
      <c r="AE61" s="38" t="str">
        <f>data!AF61</f>
        <v>즉시입주</v>
      </c>
      <c r="AF61" s="38" t="str">
        <f>data!AL61</f>
        <v>남향</v>
      </c>
      <c r="AG61" s="37"/>
      <c r="AH61" s="41">
        <f>data!AH61</f>
        <v>24000</v>
      </c>
      <c r="AI61" s="41">
        <f>data!AI61</f>
        <v>20000</v>
      </c>
      <c r="AJ61" s="38" t="str">
        <f>data!AJ61</f>
        <v>1823동</v>
      </c>
      <c r="AK61" s="38" t="str">
        <f>data!AK61</f>
        <v>"6/15"</v>
      </c>
      <c r="AL61" s="38" t="str">
        <f>data!AL61</f>
        <v>남향</v>
      </c>
      <c r="AM61" s="37"/>
      <c r="AN61" s="38" t="str">
        <f>data!W61</f>
        <v>1821동 901호</v>
      </c>
      <c r="AO61" s="35">
        <f>data!P61</f>
        <v>23.18</v>
      </c>
      <c r="AP61" s="35">
        <f>data!V61</f>
        <v>25300</v>
      </c>
      <c r="AQ61" s="35">
        <f>data!AH61</f>
        <v>24000</v>
      </c>
      <c r="AR61" s="35">
        <f t="shared" si="5"/>
        <v>1300</v>
      </c>
      <c r="AS61" s="42">
        <f t="shared" si="6"/>
        <v>0.9486166007905138</v>
      </c>
      <c r="AT61" s="35">
        <f t="shared" si="7"/>
        <v>1091.4581535806731</v>
      </c>
      <c r="AU61" s="38" t="str">
        <f>CONCATENATE("방",data!AC61,",욕실",data!AD61)</f>
        <v>방3,욕실1</v>
      </c>
      <c r="AV61" s="38" t="str">
        <f>data!AE61</f>
        <v>복도식</v>
      </c>
      <c r="AW61" s="37"/>
      <c r="AX61" s="38" t="str">
        <f>data!AM61</f>
        <v>믿음1공인중개사사무소</v>
      </c>
      <c r="AY61" s="38" t="str">
        <f>data!AN61</f>
        <v>032-321-8228</v>
      </c>
      <c r="AZ61" s="38" t="str">
        <f>data!AO61</f>
        <v>010-8871-6763</v>
      </c>
      <c r="BA61" s="33" t="str">
        <f>data!AP61</f>
        <v>경기도 부천시 상동 399 상가동 103호</v>
      </c>
    </row>
    <row r="62" spans="1:53" x14ac:dyDescent="0.25">
      <c r="A62" s="21" t="str">
        <f>CONCATENATE(data!A77," ", data!B77)</f>
        <v>경기도 부천시</v>
      </c>
      <c r="B62" s="26" t="str">
        <f>data!C77</f>
        <v>상동</v>
      </c>
      <c r="C62" s="33" t="str">
        <f>data!D62</f>
        <v>반달선경</v>
      </c>
      <c r="D62" s="33">
        <f>data!H62</f>
        <v>1993.03</v>
      </c>
      <c r="E62" s="35" t="str">
        <f>CONCATENATE(TEXT(data!I62,"#,##0"),"세대")</f>
        <v>915세대</v>
      </c>
      <c r="F62" s="33">
        <f>data!L62</f>
        <v>50</v>
      </c>
      <c r="G62" s="36">
        <f>(data!L62/data!I62)*100</f>
        <v>5.4644808743169397</v>
      </c>
      <c r="H62" s="33">
        <f>data!M62</f>
        <v>43</v>
      </c>
      <c r="I62" s="36">
        <f>(data!M62/data!I62)*100</f>
        <v>4.6994535519125682</v>
      </c>
      <c r="J62" s="33">
        <f>data!K62</f>
        <v>1</v>
      </c>
      <c r="K62" s="37"/>
      <c r="L62" s="38" t="str">
        <f>data!N62</f>
        <v>77B</v>
      </c>
      <c r="M62" s="39">
        <f>data!O62</f>
        <v>77.47</v>
      </c>
      <c r="N62" s="39">
        <f>data!P62</f>
        <v>23.43</v>
      </c>
      <c r="O62" s="33">
        <f>data!Q62</f>
        <v>59.92</v>
      </c>
      <c r="P62" s="33">
        <f>data!R62</f>
        <v>18.12</v>
      </c>
      <c r="Q62" s="33">
        <f>data!S62</f>
        <v>429</v>
      </c>
      <c r="R62" s="33">
        <f>data!T62</f>
        <v>17</v>
      </c>
      <c r="S62" s="40">
        <f t="shared" si="3"/>
        <v>3.9627039627039624E-2</v>
      </c>
      <c r="T62" s="33">
        <f>data!U62</f>
        <v>21</v>
      </c>
      <c r="U62" s="40">
        <f t="shared" si="4"/>
        <v>4.8951048951048952E-2</v>
      </c>
      <c r="V62" s="37"/>
      <c r="W62" s="38" t="str">
        <f>data!W62</f>
        <v>1819동 1107호</v>
      </c>
      <c r="X62" s="38" t="str">
        <f>CONCATENATE(data!X62,"/",data!Y62)</f>
        <v>11/16</v>
      </c>
      <c r="Y62" s="41">
        <f>data!V62</f>
        <v>24500</v>
      </c>
      <c r="Z62" s="41">
        <f>data!AB62</f>
        <v>24000</v>
      </c>
      <c r="AA62" s="41">
        <f>data!AA62</f>
        <v>27500</v>
      </c>
      <c r="AB62" s="33">
        <f>data!AC62</f>
        <v>3</v>
      </c>
      <c r="AC62" s="33">
        <f>data!AD62</f>
        <v>1</v>
      </c>
      <c r="AD62" s="38" t="str">
        <f>data!AE62</f>
        <v>복도식</v>
      </c>
      <c r="AE62" s="38" t="str">
        <f>data!AF62</f>
        <v>즉시입주</v>
      </c>
      <c r="AF62" s="38" t="str">
        <f>data!AL62</f>
        <v>남향</v>
      </c>
      <c r="AG62" s="37"/>
      <c r="AH62" s="41">
        <f>data!AH62</f>
        <v>23000</v>
      </c>
      <c r="AI62" s="41">
        <f>data!AI62</f>
        <v>19000</v>
      </c>
      <c r="AJ62" s="38" t="str">
        <f>data!AJ62</f>
        <v>1818동</v>
      </c>
      <c r="AK62" s="38" t="str">
        <f>data!AK62</f>
        <v>"5/15"</v>
      </c>
      <c r="AL62" s="38" t="str">
        <f>data!AL62</f>
        <v>남향</v>
      </c>
      <c r="AM62" s="37"/>
      <c r="AN62" s="38" t="str">
        <f>data!W62</f>
        <v>1819동 1107호</v>
      </c>
      <c r="AO62" s="35">
        <f>data!P62</f>
        <v>23.43</v>
      </c>
      <c r="AP62" s="35">
        <f>data!V62</f>
        <v>24500</v>
      </c>
      <c r="AQ62" s="35">
        <f>data!AH62</f>
        <v>23000</v>
      </c>
      <c r="AR62" s="35">
        <f t="shared" si="5"/>
        <v>1500</v>
      </c>
      <c r="AS62" s="42">
        <f t="shared" si="6"/>
        <v>0.93877551020408168</v>
      </c>
      <c r="AT62" s="35">
        <f t="shared" si="7"/>
        <v>1045.6679470763977</v>
      </c>
      <c r="AU62" s="38" t="str">
        <f>CONCATENATE("방",data!AC62,",욕실",data!AD62)</f>
        <v>방3,욕실1</v>
      </c>
      <c r="AV62" s="38" t="str">
        <f>data!AE62</f>
        <v>복도식</v>
      </c>
      <c r="AW62" s="37"/>
      <c r="AX62" s="38" t="str">
        <f>data!AM62</f>
        <v>청구공인중개사사무소</v>
      </c>
      <c r="AY62" s="38" t="str">
        <f>data!AN62</f>
        <v>032-323-0089</v>
      </c>
      <c r="AZ62" s="38" t="str">
        <f>data!AO62</f>
        <v>010-3315-5146</v>
      </c>
      <c r="BA62" s="33" t="str">
        <f>data!AP62</f>
        <v>경기 부천시 원미구 상동 395 반달마을 상가동 105호</v>
      </c>
    </row>
    <row r="63" spans="1:53" x14ac:dyDescent="0.25">
      <c r="A63" s="21" t="str">
        <f>CONCATENATE(data!A78," ", data!B78)</f>
        <v>경기도 부천시</v>
      </c>
      <c r="B63" s="26" t="str">
        <f>data!C78</f>
        <v>상동</v>
      </c>
      <c r="C63" s="33">
        <f>data!D63</f>
        <v>0</v>
      </c>
      <c r="D63" s="33">
        <f>data!H63</f>
        <v>0</v>
      </c>
      <c r="E63" s="35" t="str">
        <f>CONCATENATE(TEXT(data!I63,"#,##0"),"세대")</f>
        <v>0세대</v>
      </c>
      <c r="F63" s="33">
        <f>data!L63</f>
        <v>0</v>
      </c>
      <c r="G63" s="36" t="e">
        <f>(data!L63/data!I63)*100</f>
        <v>#DIV/0!</v>
      </c>
      <c r="H63" s="33">
        <f>data!M63</f>
        <v>0</v>
      </c>
      <c r="I63" s="36" t="e">
        <f>(data!M63/data!I63)*100</f>
        <v>#DIV/0!</v>
      </c>
      <c r="J63" s="33">
        <f>data!K63</f>
        <v>0</v>
      </c>
      <c r="K63" s="37"/>
      <c r="L63" s="38">
        <f>data!N63</f>
        <v>0</v>
      </c>
      <c r="M63" s="39">
        <f>data!O63</f>
        <v>0</v>
      </c>
      <c r="N63" s="39">
        <f>data!P63</f>
        <v>0</v>
      </c>
      <c r="O63" s="33">
        <f>data!Q63</f>
        <v>0</v>
      </c>
      <c r="P63" s="33">
        <f>data!R63</f>
        <v>0</v>
      </c>
      <c r="Q63" s="33">
        <f>data!S63</f>
        <v>0</v>
      </c>
      <c r="R63" s="33">
        <f>data!T63</f>
        <v>0</v>
      </c>
      <c r="S63" s="40" t="str">
        <f t="shared" si="3"/>
        <v/>
      </c>
      <c r="T63" s="33">
        <f>data!U63</f>
        <v>0</v>
      </c>
      <c r="U63" s="40" t="str">
        <f t="shared" si="4"/>
        <v/>
      </c>
      <c r="V63" s="37"/>
      <c r="W63" s="38">
        <f>data!W63</f>
        <v>0</v>
      </c>
      <c r="X63" s="38" t="str">
        <f>CONCATENATE(data!X63,"/",data!Y63)</f>
        <v>/</v>
      </c>
      <c r="Y63" s="41">
        <f>data!V63</f>
        <v>0</v>
      </c>
      <c r="Z63" s="41">
        <f>data!AB63</f>
        <v>0</v>
      </c>
      <c r="AA63" s="41">
        <f>data!AA63</f>
        <v>0</v>
      </c>
      <c r="AB63" s="33">
        <f>data!AC63</f>
        <v>0</v>
      </c>
      <c r="AC63" s="33">
        <f>data!AD63</f>
        <v>0</v>
      </c>
      <c r="AD63" s="38">
        <f>data!AE63</f>
        <v>0</v>
      </c>
      <c r="AE63" s="38">
        <f>data!AF63</f>
        <v>0</v>
      </c>
      <c r="AF63" s="38">
        <f>data!AL63</f>
        <v>0</v>
      </c>
      <c r="AG63" s="37"/>
      <c r="AH63" s="41">
        <f>data!AH63</f>
        <v>0</v>
      </c>
      <c r="AI63" s="41">
        <f>data!AI63</f>
        <v>0</v>
      </c>
      <c r="AJ63" s="38">
        <f>data!AJ63</f>
        <v>0</v>
      </c>
      <c r="AK63" s="38">
        <f>data!AK63</f>
        <v>0</v>
      </c>
      <c r="AL63" s="38">
        <f>data!AL63</f>
        <v>0</v>
      </c>
      <c r="AM63" s="37"/>
      <c r="AN63" s="38">
        <f>data!W63</f>
        <v>0</v>
      </c>
      <c r="AO63" s="35">
        <f>data!P63</f>
        <v>0</v>
      </c>
      <c r="AP63" s="35">
        <f>data!V63</f>
        <v>0</v>
      </c>
      <c r="AQ63" s="35">
        <f>data!AH63</f>
        <v>0</v>
      </c>
      <c r="AR63" s="35">
        <f t="shared" si="5"/>
        <v>0</v>
      </c>
      <c r="AS63" s="42" t="str">
        <f t="shared" si="6"/>
        <v/>
      </c>
      <c r="AT63" s="35" t="str">
        <f t="shared" si="7"/>
        <v/>
      </c>
      <c r="AU63" s="38" t="str">
        <f>CONCATENATE("방",data!AC63,",욕실",data!AD63)</f>
        <v>방,욕실</v>
      </c>
      <c r="AV63" s="38">
        <f>data!AE63</f>
        <v>0</v>
      </c>
      <c r="AW63" s="37"/>
      <c r="AX63" s="38">
        <f>data!AM63</f>
        <v>0</v>
      </c>
      <c r="AY63" s="38">
        <f>data!AN63</f>
        <v>0</v>
      </c>
      <c r="AZ63" s="38">
        <f>data!AO63</f>
        <v>0</v>
      </c>
      <c r="BA63" s="33">
        <f>data!AP63</f>
        <v>0</v>
      </c>
    </row>
    <row r="64" spans="1:53" s="33" customFormat="1" x14ac:dyDescent="0.25">
      <c r="A64" s="33" t="str">
        <f>CONCATENATE(data!A80," ", data!B80)</f>
        <v>경기도 부천시</v>
      </c>
      <c r="B64" s="34" t="str">
        <f>data!C80</f>
        <v>상동</v>
      </c>
      <c r="C64" s="33" t="str">
        <f>data!D64</f>
        <v>백송LG,SK</v>
      </c>
      <c r="D64" s="33">
        <f>data!H64</f>
        <v>2002.03</v>
      </c>
      <c r="E64" s="35" t="str">
        <f>CONCATENATE(TEXT(data!I64,"#,##0"),"세대")</f>
        <v>496세대</v>
      </c>
      <c r="F64" s="33">
        <f>data!L64</f>
        <v>18</v>
      </c>
      <c r="G64" s="36">
        <f>(data!L64/data!I64)*100</f>
        <v>3.6290322580645165</v>
      </c>
      <c r="H64" s="33">
        <f>data!M64</f>
        <v>2</v>
      </c>
      <c r="I64" s="36">
        <f>(data!M64/data!I64)*100</f>
        <v>0.40322580645161288</v>
      </c>
      <c r="J64" s="33">
        <f>data!K64</f>
        <v>1.72</v>
      </c>
      <c r="K64" s="37"/>
      <c r="L64" s="38">
        <f>data!N64</f>
        <v>132</v>
      </c>
      <c r="M64" s="39">
        <f>data!O64</f>
        <v>132.19</v>
      </c>
      <c r="N64" s="39">
        <f>data!P64</f>
        <v>39.979999999999997</v>
      </c>
      <c r="O64" s="33">
        <f>data!Q64</f>
        <v>98.99</v>
      </c>
      <c r="P64" s="33">
        <f>data!R64</f>
        <v>29.94</v>
      </c>
      <c r="Q64" s="33">
        <f>data!S64</f>
        <v>286</v>
      </c>
      <c r="R64" s="33">
        <f>data!T64</f>
        <v>5</v>
      </c>
      <c r="S64" s="40">
        <f t="shared" si="3"/>
        <v>1.7482517482517484E-2</v>
      </c>
      <c r="T64" s="33">
        <f>data!U64</f>
        <v>2</v>
      </c>
      <c r="U64" s="40">
        <f t="shared" si="4"/>
        <v>6.993006993006993E-3</v>
      </c>
      <c r="V64" s="37"/>
      <c r="W64" s="38" t="str">
        <f>data!W64</f>
        <v>2712동 406호</v>
      </c>
      <c r="X64" s="38" t="str">
        <f>CONCATENATE(data!X64,"/",data!Y64)</f>
        <v>4/16</v>
      </c>
      <c r="Y64" s="41">
        <f>data!V64</f>
        <v>58000</v>
      </c>
      <c r="Z64" s="41">
        <f>data!AB64</f>
        <v>58000</v>
      </c>
      <c r="AA64" s="41">
        <f>data!AA64</f>
        <v>59000</v>
      </c>
      <c r="AB64" s="33">
        <f>data!AC64</f>
        <v>3</v>
      </c>
      <c r="AC64" s="33">
        <f>data!AD64</f>
        <v>2</v>
      </c>
      <c r="AD64" s="38" t="str">
        <f>data!AE64</f>
        <v>계단식</v>
      </c>
      <c r="AE64" s="38" t="str">
        <f>data!AF64</f>
        <v>3개월이내</v>
      </c>
      <c r="AF64" s="38" t="str">
        <f>data!AL64</f>
        <v>남향</v>
      </c>
      <c r="AG64" s="37"/>
      <c r="AH64" s="41">
        <f>data!AH64</f>
        <v>45000</v>
      </c>
      <c r="AI64" s="41">
        <f>data!AI64</f>
        <v>43000</v>
      </c>
      <c r="AJ64" s="38" t="str">
        <f>data!AJ64</f>
        <v>2712동</v>
      </c>
      <c r="AK64" s="38" t="str">
        <f>data!AK64</f>
        <v>"고/16"</v>
      </c>
      <c r="AL64" s="38" t="str">
        <f>data!AL64</f>
        <v>남향</v>
      </c>
      <c r="AM64" s="37"/>
      <c r="AN64" s="38" t="str">
        <f>data!W64</f>
        <v>2712동 406호</v>
      </c>
      <c r="AO64" s="35">
        <f>data!P64</f>
        <v>39.979999999999997</v>
      </c>
      <c r="AP64" s="35">
        <f>data!V64</f>
        <v>58000</v>
      </c>
      <c r="AQ64" s="35">
        <f>data!AH64</f>
        <v>45000</v>
      </c>
      <c r="AR64" s="35">
        <f t="shared" si="5"/>
        <v>13000</v>
      </c>
      <c r="AS64" s="42">
        <f t="shared" si="6"/>
        <v>0.77586206896551724</v>
      </c>
      <c r="AT64" s="35">
        <f t="shared" si="7"/>
        <v>1450.7253626813408</v>
      </c>
      <c r="AU64" s="38" t="str">
        <f>CONCATENATE("방",data!AC64,",욕실",data!AD64)</f>
        <v>방3,욕실2</v>
      </c>
      <c r="AV64" s="38" t="str">
        <f>data!AE64</f>
        <v>계단식</v>
      </c>
      <c r="AW64" s="37"/>
      <c r="AX64" s="38" t="str">
        <f>data!AM64</f>
        <v>LG.SK공인중개사사무소</v>
      </c>
      <c r="AY64" s="38" t="str">
        <f>data!AN64</f>
        <v>032-325-6444</v>
      </c>
      <c r="AZ64" s="38" t="str">
        <f>data!AO64</f>
        <v>010-4174-9272</v>
      </c>
      <c r="BA64" s="33" t="str">
        <f>data!AP64</f>
        <v>경기도 부천시 원미구 상동 571-3 백송마을LG.SK아파트 상가동 102호</v>
      </c>
    </row>
    <row r="65" spans="1:54" x14ac:dyDescent="0.25">
      <c r="A65" s="21" t="str">
        <f>CONCATENATE(data!A81," ", data!B81)</f>
        <v>경기도 부천시</v>
      </c>
      <c r="B65" s="26" t="str">
        <f>data!C81</f>
        <v>상동</v>
      </c>
      <c r="C65" s="33" t="str">
        <f>data!D65</f>
        <v>백송LG,SK</v>
      </c>
      <c r="D65" s="33">
        <f>data!H65</f>
        <v>2002.03</v>
      </c>
      <c r="E65" s="35" t="str">
        <f>CONCATENATE(TEXT(data!I65,"#,##0"),"세대")</f>
        <v>496세대</v>
      </c>
      <c r="F65" s="33">
        <f>data!L65</f>
        <v>18</v>
      </c>
      <c r="G65" s="36">
        <f>(data!L65/data!I65)*100</f>
        <v>3.6290322580645165</v>
      </c>
      <c r="H65" s="33">
        <f>data!M65</f>
        <v>2</v>
      </c>
      <c r="I65" s="36">
        <f>(data!M65/data!I65)*100</f>
        <v>0.40322580645161288</v>
      </c>
      <c r="J65" s="33">
        <f>data!K65</f>
        <v>1.72</v>
      </c>
      <c r="K65" s="37"/>
      <c r="L65" s="38">
        <f>data!N65</f>
        <v>161</v>
      </c>
      <c r="M65" s="39">
        <f>data!O65</f>
        <v>161.94</v>
      </c>
      <c r="N65" s="39">
        <f>data!P65</f>
        <v>48.98</v>
      </c>
      <c r="O65" s="33">
        <f>data!Q65</f>
        <v>126.31</v>
      </c>
      <c r="P65" s="33">
        <f>data!R65</f>
        <v>38.200000000000003</v>
      </c>
      <c r="Q65" s="33">
        <f>data!S65</f>
        <v>210</v>
      </c>
      <c r="R65" s="33">
        <f>data!T65</f>
        <v>13</v>
      </c>
      <c r="S65" s="40">
        <f t="shared" si="3"/>
        <v>6.1904761904761907E-2</v>
      </c>
      <c r="T65" s="33">
        <f>data!U65</f>
        <v>0</v>
      </c>
      <c r="U65" s="40">
        <f t="shared" si="4"/>
        <v>0</v>
      </c>
      <c r="V65" s="37"/>
      <c r="W65" s="38" t="str">
        <f>data!W65</f>
        <v>-</v>
      </c>
      <c r="X65" s="38" t="str">
        <f>CONCATENATE(data!X65,"/",data!Y65)</f>
        <v>-/-</v>
      </c>
      <c r="Y65" s="41" t="str">
        <f>data!V65</f>
        <v>-</v>
      </c>
      <c r="Z65" s="41" t="str">
        <f>data!AB65</f>
        <v>-</v>
      </c>
      <c r="AA65" s="41" t="str">
        <f>data!AA65</f>
        <v>-</v>
      </c>
      <c r="AB65" s="33" t="str">
        <f>data!AC65</f>
        <v>-</v>
      </c>
      <c r="AC65" s="33" t="str">
        <f>data!AD65</f>
        <v>-</v>
      </c>
      <c r="AD65" s="38" t="str">
        <f>data!AE65</f>
        <v>-</v>
      </c>
      <c r="AE65" s="38" t="str">
        <f>data!AF65</f>
        <v>-</v>
      </c>
      <c r="AF65" s="38" t="str">
        <f>data!AL65</f>
        <v>-</v>
      </c>
      <c r="AG65" s="37"/>
      <c r="AH65" s="41" t="str">
        <f>data!AH65</f>
        <v>-</v>
      </c>
      <c r="AI65" s="41" t="str">
        <f>data!AI65</f>
        <v>-</v>
      </c>
      <c r="AJ65" s="38" t="str">
        <f>data!AJ65</f>
        <v>-</v>
      </c>
      <c r="AK65" s="38" t="str">
        <f>data!AK65</f>
        <v>-</v>
      </c>
      <c r="AL65" s="38" t="str">
        <f>data!AL65</f>
        <v>-</v>
      </c>
      <c r="AM65" s="37"/>
      <c r="AN65" s="38" t="str">
        <f>data!W65</f>
        <v>-</v>
      </c>
      <c r="AO65" s="35">
        <f>data!P65</f>
        <v>48.98</v>
      </c>
      <c r="AP65" s="35" t="str">
        <f>data!V65</f>
        <v>-</v>
      </c>
      <c r="AQ65" s="35" t="str">
        <f>data!AH65</f>
        <v>-</v>
      </c>
      <c r="AR65" s="35" t="str">
        <f t="shared" si="5"/>
        <v/>
      </c>
      <c r="AS65" s="42" t="str">
        <f t="shared" si="6"/>
        <v/>
      </c>
      <c r="AT65" s="35" t="str">
        <f t="shared" si="7"/>
        <v/>
      </c>
      <c r="AU65" s="38" t="str">
        <f>CONCATENATE("방",data!AC65,",욕실",data!AD65)</f>
        <v>방-,욕실-</v>
      </c>
      <c r="AV65" s="38" t="str">
        <f>data!AE65</f>
        <v>-</v>
      </c>
      <c r="AW65" s="37"/>
      <c r="AX65" s="38" t="str">
        <f>data!AM65</f>
        <v>-</v>
      </c>
      <c r="AY65" s="38" t="str">
        <f>data!AN65</f>
        <v>-</v>
      </c>
      <c r="AZ65" s="38" t="str">
        <f>data!AO65</f>
        <v>-</v>
      </c>
      <c r="BA65" s="33" t="str">
        <f>data!AP65</f>
        <v>-</v>
      </c>
    </row>
    <row r="66" spans="1:54" x14ac:dyDescent="0.25">
      <c r="A66" s="21" t="str">
        <f>CONCATENATE(data!A82," ", data!B82)</f>
        <v>경기도 부천시</v>
      </c>
      <c r="B66" s="26" t="str">
        <f>data!C82</f>
        <v>상동</v>
      </c>
      <c r="C66" s="33">
        <f>data!D66</f>
        <v>0</v>
      </c>
      <c r="D66" s="33">
        <f>data!H66</f>
        <v>0</v>
      </c>
      <c r="E66" s="35" t="str">
        <f>CONCATENATE(TEXT(data!I66,"#,##0"),"세대")</f>
        <v>0세대</v>
      </c>
      <c r="F66" s="33">
        <f>data!L66</f>
        <v>0</v>
      </c>
      <c r="G66" s="36" t="e">
        <f>(data!L66/data!I66)*100</f>
        <v>#DIV/0!</v>
      </c>
      <c r="H66" s="33">
        <f>data!M66</f>
        <v>0</v>
      </c>
      <c r="I66" s="36" t="e">
        <f>(data!M66/data!I66)*100</f>
        <v>#DIV/0!</v>
      </c>
      <c r="J66" s="33">
        <f>data!K66</f>
        <v>0</v>
      </c>
      <c r="K66" s="37"/>
      <c r="L66" s="38">
        <f>data!N66</f>
        <v>0</v>
      </c>
      <c r="M66" s="39">
        <f>data!O66</f>
        <v>0</v>
      </c>
      <c r="N66" s="39">
        <f>data!P66</f>
        <v>0</v>
      </c>
      <c r="O66" s="33">
        <f>data!Q66</f>
        <v>0</v>
      </c>
      <c r="P66" s="33">
        <f>data!R66</f>
        <v>0</v>
      </c>
      <c r="Q66" s="33">
        <f>data!S66</f>
        <v>0</v>
      </c>
      <c r="R66" s="33">
        <f>data!T66</f>
        <v>0</v>
      </c>
      <c r="S66" s="40" t="str">
        <f t="shared" si="3"/>
        <v/>
      </c>
      <c r="T66" s="33">
        <f>data!U66</f>
        <v>0</v>
      </c>
      <c r="U66" s="40" t="str">
        <f t="shared" si="4"/>
        <v/>
      </c>
      <c r="V66" s="37"/>
      <c r="W66" s="38">
        <f>data!W66</f>
        <v>0</v>
      </c>
      <c r="X66" s="38" t="str">
        <f>CONCATENATE(data!X66,"/",data!Y66)</f>
        <v>/</v>
      </c>
      <c r="Y66" s="41">
        <f>data!V66</f>
        <v>0</v>
      </c>
      <c r="Z66" s="41">
        <f>data!AB66</f>
        <v>0</v>
      </c>
      <c r="AA66" s="41">
        <f>data!AA66</f>
        <v>0</v>
      </c>
      <c r="AB66" s="33">
        <f>data!AC66</f>
        <v>0</v>
      </c>
      <c r="AC66" s="33">
        <f>data!AD66</f>
        <v>0</v>
      </c>
      <c r="AD66" s="38">
        <f>data!AE66</f>
        <v>0</v>
      </c>
      <c r="AE66" s="38">
        <f>data!AF66</f>
        <v>0</v>
      </c>
      <c r="AF66" s="38">
        <f>data!AL66</f>
        <v>0</v>
      </c>
      <c r="AG66" s="37"/>
      <c r="AH66" s="41">
        <f>data!AH66</f>
        <v>0</v>
      </c>
      <c r="AI66" s="41">
        <f>data!AI66</f>
        <v>0</v>
      </c>
      <c r="AJ66" s="38">
        <f>data!AJ66</f>
        <v>0</v>
      </c>
      <c r="AK66" s="38">
        <f>data!AK66</f>
        <v>0</v>
      </c>
      <c r="AL66" s="38">
        <f>data!AL66</f>
        <v>0</v>
      </c>
      <c r="AM66" s="37"/>
      <c r="AN66" s="38">
        <f>data!W66</f>
        <v>0</v>
      </c>
      <c r="AO66" s="35">
        <f>data!P66</f>
        <v>0</v>
      </c>
      <c r="AP66" s="35">
        <f>data!V66</f>
        <v>0</v>
      </c>
      <c r="AQ66" s="35">
        <f>data!AH66</f>
        <v>0</v>
      </c>
      <c r="AR66" s="35">
        <f t="shared" si="5"/>
        <v>0</v>
      </c>
      <c r="AS66" s="42" t="str">
        <f t="shared" si="6"/>
        <v/>
      </c>
      <c r="AT66" s="35" t="str">
        <f t="shared" si="7"/>
        <v/>
      </c>
      <c r="AU66" s="38" t="str">
        <f>CONCATENATE("방",data!AC66,",욕실",data!AD66)</f>
        <v>방,욕실</v>
      </c>
      <c r="AV66" s="38">
        <f>data!AE66</f>
        <v>0</v>
      </c>
      <c r="AW66" s="37"/>
      <c r="AX66" s="38">
        <f>data!AM66</f>
        <v>0</v>
      </c>
      <c r="AY66" s="38">
        <f>data!AN66</f>
        <v>0</v>
      </c>
      <c r="AZ66" s="38">
        <f>data!AO66</f>
        <v>0</v>
      </c>
      <c r="BA66" s="33">
        <f>data!AP66</f>
        <v>0</v>
      </c>
    </row>
    <row r="67" spans="1:54" x14ac:dyDescent="0.25">
      <c r="A67" s="21" t="str">
        <f>CONCATENATE(data!A83," ", data!B83)</f>
        <v>경기도 부천시</v>
      </c>
      <c r="B67" s="26" t="str">
        <f>data!C83</f>
        <v>상동</v>
      </c>
      <c r="C67" s="33" t="str">
        <f>data!D67</f>
        <v>백송동남디아망</v>
      </c>
      <c r="D67" s="33">
        <f>data!H67</f>
        <v>2002.12</v>
      </c>
      <c r="E67" s="35" t="str">
        <f>CONCATENATE(TEXT(data!I67,"#,##0"),"세대")</f>
        <v>582세대</v>
      </c>
      <c r="F67" s="33">
        <f>data!L67</f>
        <v>5</v>
      </c>
      <c r="G67" s="36">
        <f>(data!L67/data!I67)*100</f>
        <v>0.85910652920962205</v>
      </c>
      <c r="H67" s="33">
        <f>data!M67</f>
        <v>8</v>
      </c>
      <c r="I67" s="36">
        <f>(data!M67/data!I67)*100</f>
        <v>1.3745704467353952</v>
      </c>
      <c r="J67" s="33">
        <f>data!K67</f>
        <v>1.33</v>
      </c>
      <c r="K67" s="37"/>
      <c r="L67" s="38" t="str">
        <f>data!N67</f>
        <v>114A</v>
      </c>
      <c r="M67" s="39">
        <f>data!O67</f>
        <v>114.91</v>
      </c>
      <c r="N67" s="39">
        <f>data!P67</f>
        <v>34.76</v>
      </c>
      <c r="O67" s="33">
        <f>data!Q67</f>
        <v>83.84</v>
      </c>
      <c r="P67" s="33">
        <f>data!R67</f>
        <v>25.36</v>
      </c>
      <c r="Q67" s="33">
        <f>data!S67</f>
        <v>404</v>
      </c>
      <c r="R67" s="33">
        <f>data!T67</f>
        <v>5</v>
      </c>
      <c r="S67" s="40">
        <f t="shared" si="3"/>
        <v>1.2376237623762377E-2</v>
      </c>
      <c r="T67" s="33">
        <f>data!U67</f>
        <v>6</v>
      </c>
      <c r="U67" s="40">
        <f t="shared" si="4"/>
        <v>1.4851485148514851E-2</v>
      </c>
      <c r="V67" s="37"/>
      <c r="W67" s="38" t="str">
        <f>data!W67</f>
        <v>2721동 604호</v>
      </c>
      <c r="X67" s="38" t="str">
        <f>CONCATENATE(data!X67,"/",data!Y67)</f>
        <v>6/17</v>
      </c>
      <c r="Y67" s="41">
        <f>data!V67</f>
        <v>48000</v>
      </c>
      <c r="Z67" s="41">
        <f>data!AB67</f>
        <v>48000</v>
      </c>
      <c r="AA67" s="41">
        <f>data!AA67</f>
        <v>51000</v>
      </c>
      <c r="AB67" s="33">
        <f>data!AC67</f>
        <v>3</v>
      </c>
      <c r="AC67" s="33">
        <f>data!AD67</f>
        <v>2</v>
      </c>
      <c r="AD67" s="38" t="str">
        <f>data!AE67</f>
        <v>계단식</v>
      </c>
      <c r="AE67" s="38" t="str">
        <f>data!AF67</f>
        <v>3개월이내</v>
      </c>
      <c r="AF67" s="38" t="str">
        <f>data!AL67</f>
        <v>남향</v>
      </c>
      <c r="AG67" s="37"/>
      <c r="AH67" s="41">
        <f>data!AH67</f>
        <v>40000</v>
      </c>
      <c r="AI67" s="41">
        <f>data!AI67</f>
        <v>37000</v>
      </c>
      <c r="AJ67" s="38" t="str">
        <f>data!AJ67</f>
        <v>2714동</v>
      </c>
      <c r="AK67" s="38" t="str">
        <f>data!AK67</f>
        <v>"12/18"</v>
      </c>
      <c r="AL67" s="38" t="str">
        <f>data!AL67</f>
        <v>남향</v>
      </c>
      <c r="AM67" s="37"/>
      <c r="AN67" s="38" t="str">
        <f>data!W67</f>
        <v>2721동 604호</v>
      </c>
      <c r="AO67" s="35">
        <f>data!P67</f>
        <v>34.76</v>
      </c>
      <c r="AP67" s="35">
        <f>data!V67</f>
        <v>48000</v>
      </c>
      <c r="AQ67" s="35">
        <f>data!AH67</f>
        <v>40000</v>
      </c>
      <c r="AR67" s="35">
        <f t="shared" si="5"/>
        <v>8000</v>
      </c>
      <c r="AS67" s="42">
        <f t="shared" si="6"/>
        <v>0.83333333333333337</v>
      </c>
      <c r="AT67" s="35">
        <f t="shared" si="7"/>
        <v>1380.8975834292291</v>
      </c>
      <c r="AU67" s="38" t="str">
        <f>CONCATENATE("방",data!AC67,",욕실",data!AD67)</f>
        <v>방3,욕실2</v>
      </c>
      <c r="AV67" s="38" t="str">
        <f>data!AE67</f>
        <v>계단식</v>
      </c>
      <c r="AW67" s="37"/>
      <c r="AX67" s="38" t="str">
        <f>data!AM67</f>
        <v>삼성공인중개사</v>
      </c>
      <c r="AY67" s="38" t="str">
        <f>data!AN67</f>
        <v>032-323-8009</v>
      </c>
      <c r="AZ67" s="38" t="str">
        <f>data!AO67</f>
        <v>010-2356-0447</v>
      </c>
      <c r="BA67" s="33" t="str">
        <f>data!AP67</f>
        <v>경기 부천시 원미구 상동 571-4</v>
      </c>
    </row>
    <row r="68" spans="1:54" x14ac:dyDescent="0.25">
      <c r="A68" s="21" t="str">
        <f>CONCATENATE(data!A84," ", data!B84)</f>
        <v xml:space="preserve"> </v>
      </c>
      <c r="B68" s="26">
        <f>data!C84</f>
        <v>0</v>
      </c>
      <c r="C68" s="33" t="str">
        <f>data!D68</f>
        <v>백송동남디아망</v>
      </c>
      <c r="D68" s="33">
        <f>data!H68</f>
        <v>2002.12</v>
      </c>
      <c r="E68" s="35" t="str">
        <f>CONCATENATE(TEXT(data!I68,"#,##0"),"세대")</f>
        <v>582세대</v>
      </c>
      <c r="F68" s="33">
        <f>data!L68</f>
        <v>5</v>
      </c>
      <c r="G68" s="36">
        <f>(data!L68/data!I68)*100</f>
        <v>0.85910652920962205</v>
      </c>
      <c r="H68" s="33">
        <f>data!M68</f>
        <v>8</v>
      </c>
      <c r="I68" s="36">
        <f>(data!M68/data!I68)*100</f>
        <v>1.3745704467353952</v>
      </c>
      <c r="J68" s="33">
        <f>data!K68</f>
        <v>1.33</v>
      </c>
      <c r="K68" s="37"/>
      <c r="L68" s="38" t="str">
        <f>data!N68</f>
        <v>115B</v>
      </c>
      <c r="M68" s="39">
        <f>data!O68</f>
        <v>115.84</v>
      </c>
      <c r="N68" s="39">
        <f>data!P68</f>
        <v>35.04</v>
      </c>
      <c r="O68" s="33">
        <f>data!Q68</f>
        <v>84.48</v>
      </c>
      <c r="P68" s="33">
        <f>data!R68</f>
        <v>25.55</v>
      </c>
      <c r="Q68" s="33">
        <f>data!S68</f>
        <v>178</v>
      </c>
      <c r="R68" s="33">
        <f>data!T68</f>
        <v>0</v>
      </c>
      <c r="S68" s="40">
        <f t="shared" si="3"/>
        <v>0</v>
      </c>
      <c r="T68" s="33">
        <f>data!U68</f>
        <v>2</v>
      </c>
      <c r="U68" s="40">
        <f t="shared" si="4"/>
        <v>1.1235955056179775E-2</v>
      </c>
      <c r="V68" s="37"/>
      <c r="W68" s="38" t="str">
        <f>data!W68</f>
        <v>-</v>
      </c>
      <c r="X68" s="38" t="str">
        <f>CONCATENATE(data!X68,"/",data!Y68)</f>
        <v>-/-</v>
      </c>
      <c r="Y68" s="41" t="str">
        <f>data!V68</f>
        <v>-</v>
      </c>
      <c r="Z68" s="41" t="str">
        <f>data!AB68</f>
        <v>-</v>
      </c>
      <c r="AA68" s="41" t="str">
        <f>data!AA68</f>
        <v>-</v>
      </c>
      <c r="AB68" s="33" t="str">
        <f>data!AC68</f>
        <v>-</v>
      </c>
      <c r="AC68" s="33" t="str">
        <f>data!AD68</f>
        <v>-</v>
      </c>
      <c r="AD68" s="38" t="str">
        <f>data!AE68</f>
        <v>-</v>
      </c>
      <c r="AE68" s="38" t="str">
        <f>data!AF68</f>
        <v>-</v>
      </c>
      <c r="AF68" s="38" t="str">
        <f>data!AL68</f>
        <v>남향</v>
      </c>
      <c r="AG68" s="37"/>
      <c r="AH68" s="41">
        <f>data!AH68</f>
        <v>39000</v>
      </c>
      <c r="AI68" s="41">
        <f>data!AI68</f>
        <v>38000</v>
      </c>
      <c r="AJ68" s="38" t="str">
        <f>data!AJ68</f>
        <v>2718동</v>
      </c>
      <c r="AK68" s="38" t="str">
        <f>data!AK68</f>
        <v>"10/23"</v>
      </c>
      <c r="AL68" s="38" t="str">
        <f>data!AL68</f>
        <v>남향</v>
      </c>
      <c r="AM68" s="37"/>
      <c r="AN68" s="38" t="str">
        <f>data!W68</f>
        <v>-</v>
      </c>
      <c r="AO68" s="35">
        <f>data!P68</f>
        <v>35.04</v>
      </c>
      <c r="AP68" s="35" t="str">
        <f>data!V68</f>
        <v>-</v>
      </c>
      <c r="AQ68" s="35">
        <f>data!AH68</f>
        <v>39000</v>
      </c>
      <c r="AR68" s="35" t="str">
        <f t="shared" si="5"/>
        <v/>
      </c>
      <c r="AS68" s="42" t="str">
        <f t="shared" si="6"/>
        <v/>
      </c>
      <c r="AT68" s="35" t="str">
        <f t="shared" si="7"/>
        <v/>
      </c>
      <c r="AU68" s="38" t="str">
        <f>CONCATENATE("방",data!AC68,",욕실",data!AD68)</f>
        <v>방-,욕실-</v>
      </c>
      <c r="AV68" s="38" t="str">
        <f>data!AE68</f>
        <v>-</v>
      </c>
      <c r="AW68" s="37"/>
      <c r="AX68" s="38" t="str">
        <f>data!AM68</f>
        <v>-</v>
      </c>
      <c r="AY68" s="38" t="str">
        <f>data!AN68</f>
        <v>-</v>
      </c>
      <c r="AZ68" s="38" t="str">
        <f>data!AO68</f>
        <v>-</v>
      </c>
      <c r="BA68" s="33" t="str">
        <f>data!AP68</f>
        <v>-</v>
      </c>
    </row>
    <row r="69" spans="1:54" x14ac:dyDescent="0.25">
      <c r="A69" s="21" t="str">
        <f>CONCATENATE(data!A85," ", data!B85)</f>
        <v>경기도 부천시</v>
      </c>
      <c r="B69" s="26" t="str">
        <f>data!C85</f>
        <v>상동</v>
      </c>
      <c r="C69" s="33">
        <f>data!D69</f>
        <v>0</v>
      </c>
      <c r="D69" s="33">
        <f>data!H69</f>
        <v>0</v>
      </c>
      <c r="E69" s="35" t="str">
        <f>CONCATENATE(TEXT(data!I69,"#,##0"),"세대")</f>
        <v>0세대</v>
      </c>
      <c r="F69" s="33">
        <f>data!L69</f>
        <v>0</v>
      </c>
      <c r="G69" s="36" t="e">
        <f>(data!L69/data!I69)*100</f>
        <v>#DIV/0!</v>
      </c>
      <c r="H69" s="33">
        <f>data!M69</f>
        <v>0</v>
      </c>
      <c r="I69" s="36" t="e">
        <f>(data!M69/data!I69)*100</f>
        <v>#DIV/0!</v>
      </c>
      <c r="J69" s="33">
        <f>data!K69</f>
        <v>0</v>
      </c>
      <c r="K69" s="37"/>
      <c r="L69" s="38">
        <f>data!N69</f>
        <v>0</v>
      </c>
      <c r="M69" s="39">
        <f>data!O69</f>
        <v>0</v>
      </c>
      <c r="N69" s="39">
        <f>data!P69</f>
        <v>0</v>
      </c>
      <c r="O69" s="33">
        <f>data!Q69</f>
        <v>0</v>
      </c>
      <c r="P69" s="33">
        <f>data!R69</f>
        <v>0</v>
      </c>
      <c r="Q69" s="33">
        <f>data!S69</f>
        <v>0</v>
      </c>
      <c r="R69" s="33">
        <f>data!T69</f>
        <v>0</v>
      </c>
      <c r="S69" s="40" t="str">
        <f t="shared" si="3"/>
        <v/>
      </c>
      <c r="T69" s="33">
        <f>data!U69</f>
        <v>0</v>
      </c>
      <c r="U69" s="40" t="str">
        <f t="shared" si="4"/>
        <v/>
      </c>
      <c r="V69" s="37"/>
      <c r="W69" s="38">
        <f>data!W69</f>
        <v>0</v>
      </c>
      <c r="X69" s="38" t="str">
        <f>CONCATENATE(data!X69,"/",data!Y69)</f>
        <v>/</v>
      </c>
      <c r="Y69" s="41">
        <f>data!V69</f>
        <v>0</v>
      </c>
      <c r="Z69" s="41">
        <f>data!AB69</f>
        <v>0</v>
      </c>
      <c r="AA69" s="41">
        <f>data!AA69</f>
        <v>0</v>
      </c>
      <c r="AB69" s="33">
        <f>data!AC69</f>
        <v>0</v>
      </c>
      <c r="AC69" s="33">
        <f>data!AD69</f>
        <v>0</v>
      </c>
      <c r="AD69" s="38">
        <f>data!AE69</f>
        <v>0</v>
      </c>
      <c r="AE69" s="38">
        <f>data!AF69</f>
        <v>0</v>
      </c>
      <c r="AF69" s="38">
        <f>data!AL69</f>
        <v>0</v>
      </c>
      <c r="AG69" s="37"/>
      <c r="AH69" s="41">
        <f>data!AH69</f>
        <v>0</v>
      </c>
      <c r="AI69" s="41">
        <f>data!AI69</f>
        <v>0</v>
      </c>
      <c r="AJ69" s="38">
        <f>data!AJ69</f>
        <v>0</v>
      </c>
      <c r="AK69" s="38">
        <f>data!AK69</f>
        <v>0</v>
      </c>
      <c r="AL69" s="38">
        <f>data!AL69</f>
        <v>0</v>
      </c>
      <c r="AM69" s="37"/>
      <c r="AN69" s="38">
        <f>data!W69</f>
        <v>0</v>
      </c>
      <c r="AO69" s="35">
        <f>data!P69</f>
        <v>0</v>
      </c>
      <c r="AP69" s="35">
        <f>data!V69</f>
        <v>0</v>
      </c>
      <c r="AQ69" s="35">
        <f>data!AH69</f>
        <v>0</v>
      </c>
      <c r="AR69" s="35">
        <f t="shared" si="5"/>
        <v>0</v>
      </c>
      <c r="AS69" s="42" t="str">
        <f t="shared" si="6"/>
        <v/>
      </c>
      <c r="AT69" s="35" t="str">
        <f t="shared" si="7"/>
        <v/>
      </c>
      <c r="AU69" s="38" t="str">
        <f>CONCATENATE("방",data!AC69,",욕실",data!AD69)</f>
        <v>방,욕실</v>
      </c>
      <c r="AV69" s="38">
        <f>data!AE69</f>
        <v>0</v>
      </c>
      <c r="AW69" s="37"/>
      <c r="AX69" s="38">
        <f>data!AM69</f>
        <v>0</v>
      </c>
      <c r="AY69" s="38">
        <f>data!AN69</f>
        <v>0</v>
      </c>
      <c r="AZ69" s="38">
        <f>data!AO69</f>
        <v>0</v>
      </c>
      <c r="BA69" s="33">
        <f>data!AP69</f>
        <v>0</v>
      </c>
    </row>
    <row r="70" spans="1:54" x14ac:dyDescent="0.25">
      <c r="A70" s="21" t="str">
        <f>CONCATENATE(data!A86," ", data!B86)</f>
        <v>경기도 부천시</v>
      </c>
      <c r="B70" s="26" t="str">
        <f>data!C86</f>
        <v>상동</v>
      </c>
      <c r="C70" s="33" t="str">
        <f>data!D70</f>
        <v>백송상동자이</v>
      </c>
      <c r="D70" s="33">
        <f>data!H70</f>
        <v>2003.08</v>
      </c>
      <c r="E70" s="35" t="str">
        <f>CONCATENATE(TEXT(data!I70,"#,##0"),"세대")</f>
        <v>476세대</v>
      </c>
      <c r="F70" s="33">
        <f>data!L70</f>
        <v>11</v>
      </c>
      <c r="G70" s="36">
        <f>(data!L70/data!I70)*100</f>
        <v>2.3109243697478994</v>
      </c>
      <c r="H70" s="33">
        <f>data!M70</f>
        <v>6</v>
      </c>
      <c r="I70" s="36">
        <f>(data!M70/data!I70)*100</f>
        <v>1.2605042016806722</v>
      </c>
      <c r="J70" s="33">
        <f>data!K70</f>
        <v>1.31</v>
      </c>
      <c r="K70" s="37"/>
      <c r="L70" s="38">
        <f>data!N70</f>
        <v>109</v>
      </c>
      <c r="M70" s="39">
        <f>data!O70</f>
        <v>109.19</v>
      </c>
      <c r="N70" s="39">
        <f>data!P70</f>
        <v>33.020000000000003</v>
      </c>
      <c r="O70" s="33">
        <f>data!Q70</f>
        <v>84.84</v>
      </c>
      <c r="P70" s="33">
        <f>data!R70</f>
        <v>25.66</v>
      </c>
      <c r="Q70" s="33">
        <f>data!S70</f>
        <v>476</v>
      </c>
      <c r="R70" s="33">
        <f>data!T70</f>
        <v>11</v>
      </c>
      <c r="S70" s="40">
        <f t="shared" si="3"/>
        <v>2.3109243697478993E-2</v>
      </c>
      <c r="T70" s="33">
        <f>data!U70</f>
        <v>6</v>
      </c>
      <c r="U70" s="40">
        <f t="shared" si="4"/>
        <v>1.2605042016806723E-2</v>
      </c>
      <c r="V70" s="37"/>
      <c r="W70" s="38" t="str">
        <f>data!W70</f>
        <v>2701동 1304호</v>
      </c>
      <c r="X70" s="38" t="str">
        <f>CONCATENATE(data!X70,"/",data!Y70)</f>
        <v>고/18</v>
      </c>
      <c r="Y70" s="41">
        <f>data!V70</f>
        <v>49000</v>
      </c>
      <c r="Z70" s="41">
        <f>data!AB70</f>
        <v>46000</v>
      </c>
      <c r="AA70" s="41">
        <f>data!AA70</f>
        <v>54000</v>
      </c>
      <c r="AB70" s="33">
        <f>data!AC70</f>
        <v>3</v>
      </c>
      <c r="AC70" s="33">
        <f>data!AD70</f>
        <v>2</v>
      </c>
      <c r="AD70" s="38" t="str">
        <f>data!AE70</f>
        <v>계단식</v>
      </c>
      <c r="AE70" s="38" t="str">
        <f>data!AF70</f>
        <v>즉시입주</v>
      </c>
      <c r="AF70" s="38" t="str">
        <f>data!AL70</f>
        <v>남향</v>
      </c>
      <c r="AG70" s="37"/>
      <c r="AH70" s="41">
        <f>data!AH70</f>
        <v>38000</v>
      </c>
      <c r="AI70" s="41">
        <f>data!AI70</f>
        <v>36000</v>
      </c>
      <c r="AJ70" s="38" t="str">
        <f>data!AJ70</f>
        <v>2704동</v>
      </c>
      <c r="AK70" s="38" t="str">
        <f>data!AK70</f>
        <v>"고/15"</v>
      </c>
      <c r="AL70" s="38" t="str">
        <f>data!AL70</f>
        <v>남향</v>
      </c>
      <c r="AM70" s="37"/>
      <c r="AN70" s="38" t="str">
        <f>data!W70</f>
        <v>2701동 1304호</v>
      </c>
      <c r="AO70" s="35">
        <f>data!P70</f>
        <v>33.020000000000003</v>
      </c>
      <c r="AP70" s="35">
        <f>data!V70</f>
        <v>49000</v>
      </c>
      <c r="AQ70" s="35">
        <f>data!AH70</f>
        <v>38000</v>
      </c>
      <c r="AR70" s="35">
        <f t="shared" si="5"/>
        <v>11000</v>
      </c>
      <c r="AS70" s="42">
        <f t="shared" si="6"/>
        <v>0.77551020408163263</v>
      </c>
      <c r="AT70" s="35">
        <f t="shared" si="7"/>
        <v>1483.9491217443972</v>
      </c>
      <c r="AU70" s="38" t="str">
        <f>CONCATENATE("방",data!AC70,",욕실",data!AD70)</f>
        <v>방3,욕실2</v>
      </c>
      <c r="AV70" s="38" t="str">
        <f>data!AE70</f>
        <v>계단식</v>
      </c>
      <c r="AW70" s="37"/>
      <c r="AX70" s="38" t="str">
        <f>data!AM70</f>
        <v>하얀아이파크공인중개사</v>
      </c>
      <c r="AY70" s="38" t="str">
        <f>data!AN70</f>
        <v>032-328-0002</v>
      </c>
      <c r="AZ70" s="38" t="str">
        <f>data!AO70</f>
        <v>010-2653-8479</v>
      </c>
      <c r="BA70" s="33" t="str">
        <f>data!AP70</f>
        <v>경기도 부천시 상동 570-1</v>
      </c>
    </row>
    <row r="71" spans="1:54" x14ac:dyDescent="0.25">
      <c r="A71" s="21" t="str">
        <f>CONCATENATE(data!A87," ", data!B87)</f>
        <v xml:space="preserve"> </v>
      </c>
      <c r="B71" s="26">
        <f>data!C87</f>
        <v>0</v>
      </c>
      <c r="C71" s="33">
        <f>data!D71</f>
        <v>0</v>
      </c>
      <c r="D71" s="33">
        <f>data!H71</f>
        <v>0</v>
      </c>
      <c r="E71" s="35" t="str">
        <f>CONCATENATE(TEXT(data!I71,"#,##0"),"세대")</f>
        <v>0세대</v>
      </c>
      <c r="F71" s="33">
        <f>data!L71</f>
        <v>0</v>
      </c>
      <c r="G71" s="36" t="e">
        <f>(data!L71/data!I71)*100</f>
        <v>#DIV/0!</v>
      </c>
      <c r="H71" s="33">
        <f>data!M71</f>
        <v>0</v>
      </c>
      <c r="I71" s="36" t="e">
        <f>(data!M71/data!I71)*100</f>
        <v>#DIV/0!</v>
      </c>
      <c r="J71" s="33">
        <f>data!K71</f>
        <v>0</v>
      </c>
      <c r="K71" s="37"/>
      <c r="L71" s="38">
        <f>data!N71</f>
        <v>0</v>
      </c>
      <c r="M71" s="39">
        <f>data!O71</f>
        <v>0</v>
      </c>
      <c r="N71" s="39">
        <f>data!P71</f>
        <v>0</v>
      </c>
      <c r="O71" s="33">
        <f>data!Q71</f>
        <v>0</v>
      </c>
      <c r="P71" s="33">
        <f>data!R71</f>
        <v>0</v>
      </c>
      <c r="Q71" s="33">
        <f>data!S71</f>
        <v>0</v>
      </c>
      <c r="R71" s="33">
        <f>data!T71</f>
        <v>0</v>
      </c>
      <c r="S71" s="40" t="str">
        <f t="shared" ref="S71:S134" si="8">IF(ISERROR(R71/Q71),"",R71/Q71)</f>
        <v/>
      </c>
      <c r="T71" s="33">
        <f>data!U71</f>
        <v>0</v>
      </c>
      <c r="U71" s="40" t="str">
        <f t="shared" ref="U71:U134" si="9">IF(ISERROR(T71/Q71),"",T71/Q71)</f>
        <v/>
      </c>
      <c r="V71" s="37"/>
      <c r="W71" s="38">
        <f>data!W71</f>
        <v>0</v>
      </c>
      <c r="X71" s="38" t="str">
        <f>CONCATENATE(data!X71,"/",data!Y71)</f>
        <v>/</v>
      </c>
      <c r="Y71" s="41">
        <f>data!V71</f>
        <v>0</v>
      </c>
      <c r="Z71" s="41">
        <f>data!AB71</f>
        <v>0</v>
      </c>
      <c r="AA71" s="41">
        <f>data!AA71</f>
        <v>0</v>
      </c>
      <c r="AB71" s="33">
        <f>data!AC71</f>
        <v>0</v>
      </c>
      <c r="AC71" s="33">
        <f>data!AD71</f>
        <v>0</v>
      </c>
      <c r="AD71" s="38">
        <f>data!AE71</f>
        <v>0</v>
      </c>
      <c r="AE71" s="38">
        <f>data!AF71</f>
        <v>0</v>
      </c>
      <c r="AF71" s="38">
        <f>data!AL71</f>
        <v>0</v>
      </c>
      <c r="AG71" s="37"/>
      <c r="AH71" s="41">
        <f>data!AH71</f>
        <v>0</v>
      </c>
      <c r="AI71" s="41">
        <f>data!AI71</f>
        <v>0</v>
      </c>
      <c r="AJ71" s="38">
        <f>data!AJ71</f>
        <v>0</v>
      </c>
      <c r="AK71" s="38">
        <f>data!AK71</f>
        <v>0</v>
      </c>
      <c r="AL71" s="38">
        <f>data!AL71</f>
        <v>0</v>
      </c>
      <c r="AM71" s="37"/>
      <c r="AN71" s="38">
        <f>data!W71</f>
        <v>0</v>
      </c>
      <c r="AO71" s="35">
        <f>data!P71</f>
        <v>0</v>
      </c>
      <c r="AP71" s="35">
        <f>data!V71</f>
        <v>0</v>
      </c>
      <c r="AQ71" s="35">
        <f>data!AH71</f>
        <v>0</v>
      </c>
      <c r="AR71" s="35">
        <f t="shared" ref="AR71:AR134" si="10">IF(ISERROR(AP71-AQ71),"",AP71-AQ71)</f>
        <v>0</v>
      </c>
      <c r="AS71" s="42" t="str">
        <f t="shared" ref="AS71:AS134" si="11">IF(ISERROR(AQ71/AP71),"",AQ71/AP71)</f>
        <v/>
      </c>
      <c r="AT71" s="35" t="str">
        <f t="shared" ref="AT71:AT134" si="12">IF(ISERROR(AP71/AO71),"",AP71/AO71)</f>
        <v/>
      </c>
      <c r="AU71" s="38" t="str">
        <f>CONCATENATE("방",data!AC71,",욕실",data!AD71)</f>
        <v>방,욕실</v>
      </c>
      <c r="AV71" s="38">
        <f>data!AE71</f>
        <v>0</v>
      </c>
      <c r="AW71" s="37"/>
      <c r="AX71" s="38">
        <f>data!AM71</f>
        <v>0</v>
      </c>
      <c r="AY71" s="38">
        <f>data!AN71</f>
        <v>0</v>
      </c>
      <c r="AZ71" s="38">
        <f>data!AO71</f>
        <v>0</v>
      </c>
      <c r="BA71" s="33">
        <f>data!AP71</f>
        <v>0</v>
      </c>
    </row>
    <row r="72" spans="1:54" x14ac:dyDescent="0.25">
      <c r="A72" s="21" t="str">
        <f>CONCATENATE(data!A88," ", data!B88)</f>
        <v>경기도 부천시</v>
      </c>
      <c r="B72" s="26" t="str">
        <f>data!C88</f>
        <v>상동</v>
      </c>
      <c r="C72" s="33" t="str">
        <f>data!D72</f>
        <v>백송풍림아이원</v>
      </c>
      <c r="D72" s="33">
        <f>data!H72</f>
        <v>2002.03</v>
      </c>
      <c r="E72" s="35" t="str">
        <f>CONCATENATE(TEXT(data!I72,"#,##0"),"세대")</f>
        <v>812세대</v>
      </c>
      <c r="F72" s="33">
        <f>data!L72</f>
        <v>14</v>
      </c>
      <c r="G72" s="36">
        <f>(data!L72/data!I72)*100</f>
        <v>1.7241379310344827</v>
      </c>
      <c r="H72" s="33">
        <f>data!M72</f>
        <v>15</v>
      </c>
      <c r="I72" s="36">
        <f>(data!M72/data!I72)*100</f>
        <v>1.8472906403940887</v>
      </c>
      <c r="J72" s="33">
        <f>data!K72</f>
        <v>1.0900000000000001</v>
      </c>
      <c r="K72" s="37"/>
      <c r="L72" s="38">
        <f>data!N72</f>
        <v>87</v>
      </c>
      <c r="M72" s="39">
        <f>data!O72</f>
        <v>87.28</v>
      </c>
      <c r="N72" s="39">
        <f>data!P72</f>
        <v>26.4</v>
      </c>
      <c r="O72" s="33">
        <f>data!Q72</f>
        <v>59.99</v>
      </c>
      <c r="P72" s="33">
        <f>data!R72</f>
        <v>18.14</v>
      </c>
      <c r="Q72" s="33">
        <f>data!S72</f>
        <v>812</v>
      </c>
      <c r="R72" s="33">
        <f>data!T72</f>
        <v>14</v>
      </c>
      <c r="S72" s="40">
        <f t="shared" si="8"/>
        <v>1.7241379310344827E-2</v>
      </c>
      <c r="T72" s="33">
        <f>data!U72</f>
        <v>15</v>
      </c>
      <c r="U72" s="40">
        <f t="shared" si="9"/>
        <v>1.8472906403940888E-2</v>
      </c>
      <c r="V72" s="37"/>
      <c r="W72" s="38" t="str">
        <f>data!W72</f>
        <v>2728동 1103호</v>
      </c>
      <c r="X72" s="38" t="str">
        <f>CONCATENATE(data!X72,"/",data!Y72)</f>
        <v>11/18</v>
      </c>
      <c r="Y72" s="41">
        <f>data!V72</f>
        <v>37000</v>
      </c>
      <c r="Z72" s="41">
        <f>data!AB72</f>
        <v>36200</v>
      </c>
      <c r="AA72" s="41">
        <f>data!AA72</f>
        <v>39000</v>
      </c>
      <c r="AB72" s="33">
        <f>data!AC72</f>
        <v>3</v>
      </c>
      <c r="AC72" s="33">
        <f>data!AD72</f>
        <v>2</v>
      </c>
      <c r="AD72" s="38" t="str">
        <f>data!AE72</f>
        <v>계단식</v>
      </c>
      <c r="AE72" s="38" t="str">
        <f>data!AF72</f>
        <v>즉시입주</v>
      </c>
      <c r="AF72" s="38" t="str">
        <f>data!AL72</f>
        <v>남향</v>
      </c>
      <c r="AG72" s="37"/>
      <c r="AH72" s="41">
        <f>data!AH72</f>
        <v>32000</v>
      </c>
      <c r="AI72" s="41">
        <f>data!AI72</f>
        <v>29000</v>
      </c>
      <c r="AJ72" s="38" t="str">
        <f>data!AJ72</f>
        <v>2722동</v>
      </c>
      <c r="AK72" s="38" t="str">
        <f>data!AK72</f>
        <v>"13/20"</v>
      </c>
      <c r="AL72" s="38" t="str">
        <f>data!AL72</f>
        <v>남향</v>
      </c>
      <c r="AM72" s="37"/>
      <c r="AN72" s="38" t="str">
        <f>data!W72</f>
        <v>2728동 1103호</v>
      </c>
      <c r="AO72" s="35">
        <f>data!P72</f>
        <v>26.4</v>
      </c>
      <c r="AP72" s="35">
        <f>data!V72</f>
        <v>37000</v>
      </c>
      <c r="AQ72" s="35">
        <f>data!AH72</f>
        <v>32000</v>
      </c>
      <c r="AR72" s="35">
        <f t="shared" si="10"/>
        <v>5000</v>
      </c>
      <c r="AS72" s="42">
        <f t="shared" si="11"/>
        <v>0.86486486486486491</v>
      </c>
      <c r="AT72" s="35">
        <f t="shared" si="12"/>
        <v>1401.5151515151515</v>
      </c>
      <c r="AU72" s="38" t="str">
        <f>CONCATENATE("방",data!AC72,",욕실",data!AD72)</f>
        <v>방3,욕실2</v>
      </c>
      <c r="AV72" s="38" t="str">
        <f>data!AE72</f>
        <v>계단식</v>
      </c>
      <c r="AW72" s="37"/>
      <c r="AX72" s="38" t="str">
        <f>data!AM72</f>
        <v>백송자이공인중개사사무소</v>
      </c>
      <c r="AY72" s="38" t="str">
        <f>data!AN72</f>
        <v>032-329-0114</v>
      </c>
      <c r="AZ72" s="38" t="str">
        <f>data!AO72</f>
        <v>010-6359-8386</v>
      </c>
      <c r="BA72" s="33" t="str">
        <f>data!AP72</f>
        <v>경기도 부천시 원미구 상동 571-1 백송마을 상가동 103호</v>
      </c>
    </row>
    <row r="73" spans="1:54" s="33" customFormat="1" x14ac:dyDescent="0.25">
      <c r="A73" s="33" t="str">
        <f>CONCATENATE(data!A90," ", data!B90)</f>
        <v>경기도 부천시</v>
      </c>
      <c r="B73" s="34" t="str">
        <f>data!C90</f>
        <v>상동</v>
      </c>
      <c r="C73" s="33">
        <f>data!D73</f>
        <v>0</v>
      </c>
      <c r="D73" s="33">
        <f>data!H73</f>
        <v>0</v>
      </c>
      <c r="E73" s="35" t="str">
        <f>CONCATENATE(TEXT(data!I73,"#,##0"),"세대")</f>
        <v>0세대</v>
      </c>
      <c r="F73" s="33">
        <f>data!L73</f>
        <v>0</v>
      </c>
      <c r="G73" s="36" t="e">
        <f>(data!L73/data!I73)*100</f>
        <v>#DIV/0!</v>
      </c>
      <c r="H73" s="33">
        <f>data!M73</f>
        <v>0</v>
      </c>
      <c r="I73" s="36" t="e">
        <f>(data!M73/data!I73)*100</f>
        <v>#DIV/0!</v>
      </c>
      <c r="J73" s="33">
        <f>data!K73</f>
        <v>0</v>
      </c>
      <c r="K73" s="37"/>
      <c r="L73" s="38">
        <f>data!N73</f>
        <v>0</v>
      </c>
      <c r="M73" s="39">
        <f>data!O73</f>
        <v>0</v>
      </c>
      <c r="N73" s="39">
        <f>data!P73</f>
        <v>0</v>
      </c>
      <c r="O73" s="33">
        <f>data!Q73</f>
        <v>0</v>
      </c>
      <c r="P73" s="33">
        <f>data!R73</f>
        <v>0</v>
      </c>
      <c r="Q73" s="33">
        <f>data!S73</f>
        <v>0</v>
      </c>
      <c r="R73" s="33">
        <f>data!T73</f>
        <v>0</v>
      </c>
      <c r="S73" s="40" t="str">
        <f t="shared" si="8"/>
        <v/>
      </c>
      <c r="T73" s="33">
        <f>data!U73</f>
        <v>0</v>
      </c>
      <c r="U73" s="40" t="str">
        <f t="shared" si="9"/>
        <v/>
      </c>
      <c r="V73" s="37"/>
      <c r="W73" s="38">
        <f>data!W73</f>
        <v>0</v>
      </c>
      <c r="X73" s="38" t="str">
        <f>CONCATENATE(data!X73,"/",data!Y73)</f>
        <v>/</v>
      </c>
      <c r="Y73" s="41">
        <f>data!V73</f>
        <v>0</v>
      </c>
      <c r="Z73" s="41">
        <f>data!AB73</f>
        <v>0</v>
      </c>
      <c r="AA73" s="41">
        <f>data!AA73</f>
        <v>0</v>
      </c>
      <c r="AB73" s="33">
        <f>data!AC73</f>
        <v>0</v>
      </c>
      <c r="AC73" s="33">
        <f>data!AD73</f>
        <v>0</v>
      </c>
      <c r="AD73" s="38">
        <f>data!AE73</f>
        <v>0</v>
      </c>
      <c r="AE73" s="38">
        <f>data!AF73</f>
        <v>0</v>
      </c>
      <c r="AF73" s="38">
        <f>data!AL73</f>
        <v>0</v>
      </c>
      <c r="AG73" s="37"/>
      <c r="AH73" s="41">
        <f>data!AH73</f>
        <v>0</v>
      </c>
      <c r="AI73" s="41">
        <f>data!AI73</f>
        <v>0</v>
      </c>
      <c r="AJ73" s="38">
        <f>data!AJ73</f>
        <v>0</v>
      </c>
      <c r="AK73" s="38">
        <f>data!AK73</f>
        <v>0</v>
      </c>
      <c r="AL73" s="38">
        <f>data!AL73</f>
        <v>0</v>
      </c>
      <c r="AM73" s="37"/>
      <c r="AN73" s="38">
        <f>data!W73</f>
        <v>0</v>
      </c>
      <c r="AO73" s="35">
        <f>data!P73</f>
        <v>0</v>
      </c>
      <c r="AP73" s="35">
        <f>data!V73</f>
        <v>0</v>
      </c>
      <c r="AQ73" s="35">
        <f>data!AH73</f>
        <v>0</v>
      </c>
      <c r="AR73" s="35">
        <f t="shared" si="10"/>
        <v>0</v>
      </c>
      <c r="AS73" s="42" t="str">
        <f t="shared" si="11"/>
        <v/>
      </c>
      <c r="AT73" s="35" t="str">
        <f t="shared" si="12"/>
        <v/>
      </c>
      <c r="AU73" s="38" t="str">
        <f>CONCATENATE("방",data!AC73,",욕실",data!AD73)</f>
        <v>방,욕실</v>
      </c>
      <c r="AV73" s="38">
        <f>data!AE73</f>
        <v>0</v>
      </c>
      <c r="AW73" s="37"/>
      <c r="AX73" s="38">
        <f>data!AM73</f>
        <v>0</v>
      </c>
      <c r="AY73" s="38">
        <f>data!AN73</f>
        <v>0</v>
      </c>
      <c r="AZ73" s="38">
        <f>data!AO73</f>
        <v>0</v>
      </c>
      <c r="BA73" s="33">
        <f>data!AP73</f>
        <v>0</v>
      </c>
    </row>
    <row r="74" spans="1:54" x14ac:dyDescent="0.25">
      <c r="A74" s="21" t="str">
        <f>CONCATENATE(data!A91," ", data!B91)</f>
        <v xml:space="preserve"> </v>
      </c>
      <c r="B74" s="26">
        <f>data!C91</f>
        <v>0</v>
      </c>
      <c r="C74" s="33" t="str">
        <f>data!D74</f>
        <v>벚꽃세종그랑시아</v>
      </c>
      <c r="D74" s="33">
        <f>data!H74</f>
        <v>2002.04</v>
      </c>
      <c r="E74" s="35" t="str">
        <f>CONCATENATE(TEXT(data!I74,"#,##0"),"세대")</f>
        <v>216세대</v>
      </c>
      <c r="F74" s="33">
        <f>data!L74</f>
        <v>7</v>
      </c>
      <c r="G74" s="36">
        <f>(data!L74/data!I74)*100</f>
        <v>3.2407407407407405</v>
      </c>
      <c r="H74" s="33">
        <f>data!M74</f>
        <v>6</v>
      </c>
      <c r="I74" s="36">
        <f>(data!M74/data!I74)*100</f>
        <v>2.7777777777777777</v>
      </c>
      <c r="J74" s="33">
        <f>data!K74</f>
        <v>1.31</v>
      </c>
      <c r="K74" s="37"/>
      <c r="L74" s="38" t="str">
        <f>data!N74</f>
        <v>102A</v>
      </c>
      <c r="M74" s="39">
        <f>data!O74</f>
        <v>102.52</v>
      </c>
      <c r="N74" s="39">
        <f>data!P74</f>
        <v>31.01</v>
      </c>
      <c r="O74" s="33">
        <f>data!Q74</f>
        <v>84.88</v>
      </c>
      <c r="P74" s="33">
        <f>data!R74</f>
        <v>25.67</v>
      </c>
      <c r="Q74" s="33">
        <f>data!S74</f>
        <v>162</v>
      </c>
      <c r="R74" s="33">
        <f>data!T74</f>
        <v>7</v>
      </c>
      <c r="S74" s="40">
        <f t="shared" si="8"/>
        <v>4.3209876543209874E-2</v>
      </c>
      <c r="T74" s="33">
        <f>data!U74</f>
        <v>6</v>
      </c>
      <c r="U74" s="40">
        <f t="shared" si="9"/>
        <v>3.7037037037037035E-2</v>
      </c>
      <c r="V74" s="37"/>
      <c r="W74" s="38" t="str">
        <f>data!W74</f>
        <v>2911동 201호</v>
      </c>
      <c r="X74" s="38" t="str">
        <f>CONCATENATE(data!X74,"/",data!Y74)</f>
        <v>중/4</v>
      </c>
      <c r="Y74" s="41">
        <f>data!V74</f>
        <v>43500</v>
      </c>
      <c r="Z74" s="41">
        <f>data!AB74</f>
        <v>43000</v>
      </c>
      <c r="AA74" s="41">
        <f>data!AA74</f>
        <v>52500</v>
      </c>
      <c r="AB74" s="33">
        <f>data!AC74</f>
        <v>3</v>
      </c>
      <c r="AC74" s="33">
        <f>data!AD74</f>
        <v>2</v>
      </c>
      <c r="AD74" s="38" t="str">
        <f>data!AE74</f>
        <v>계단식</v>
      </c>
      <c r="AE74" s="38" t="str">
        <f>data!AF74</f>
        <v>2개월이내</v>
      </c>
      <c r="AF74" s="38" t="str">
        <f>data!AL74</f>
        <v>남향</v>
      </c>
      <c r="AG74" s="37"/>
      <c r="AH74" s="41">
        <f>data!AH74</f>
        <v>38000</v>
      </c>
      <c r="AI74" s="41">
        <f>data!AI74</f>
        <v>32000</v>
      </c>
      <c r="AJ74" s="38" t="str">
        <f>data!AJ74</f>
        <v>2909동</v>
      </c>
      <c r="AK74" s="38" t="str">
        <f>data!AK74</f>
        <v>"3/4"</v>
      </c>
      <c r="AL74" s="38" t="str">
        <f>data!AL74</f>
        <v>남향</v>
      </c>
      <c r="AM74" s="37"/>
      <c r="AN74" s="38" t="str">
        <f>data!W74</f>
        <v>2911동 201호</v>
      </c>
      <c r="AO74" s="35">
        <f>data!P74</f>
        <v>31.01</v>
      </c>
      <c r="AP74" s="35">
        <f>data!V74</f>
        <v>43500</v>
      </c>
      <c r="AQ74" s="35">
        <f>data!AH74</f>
        <v>38000</v>
      </c>
      <c r="AR74" s="35">
        <f t="shared" si="10"/>
        <v>5500</v>
      </c>
      <c r="AS74" s="42">
        <f t="shared" si="11"/>
        <v>0.87356321839080464</v>
      </c>
      <c r="AT74" s="35">
        <f t="shared" si="12"/>
        <v>1402.7732989358271</v>
      </c>
      <c r="AU74" s="38" t="str">
        <f>CONCATENATE("방",data!AC74,",욕실",data!AD74)</f>
        <v>방3,욕실2</v>
      </c>
      <c r="AV74" s="38" t="str">
        <f>data!AE74</f>
        <v>계단식</v>
      </c>
      <c r="AW74" s="37"/>
      <c r="AX74" s="38" t="str">
        <f>data!AM74</f>
        <v>전원공인중개사사무소</v>
      </c>
      <c r="AY74" s="38" t="str">
        <f>data!AN74</f>
        <v>032-324-9944</v>
      </c>
      <c r="AZ74" s="38" t="str">
        <f>data!AO74</f>
        <v>010-9293-6645</v>
      </c>
      <c r="BA74" s="33" t="str">
        <f>data!AP74</f>
        <v>경기도 부천시 상동 600-1 1층 101호</v>
      </c>
    </row>
    <row r="75" spans="1:54" s="33" customFormat="1" x14ac:dyDescent="0.25">
      <c r="A75" s="33" t="str">
        <f>CONCATENATE(data!A93," ", data!B93)</f>
        <v>경기도 부천시</v>
      </c>
      <c r="B75" s="34" t="str">
        <f>data!C93</f>
        <v>상동</v>
      </c>
      <c r="C75" s="33" t="str">
        <f>data!D75</f>
        <v>벚꽃세종그랑시아</v>
      </c>
      <c r="D75" s="33">
        <f>data!H75</f>
        <v>2002.04</v>
      </c>
      <c r="E75" s="35" t="str">
        <f>CONCATENATE(TEXT(data!I75,"#,##0"),"세대")</f>
        <v>216세대</v>
      </c>
      <c r="F75" s="33">
        <f>data!L75</f>
        <v>7</v>
      </c>
      <c r="G75" s="36">
        <f>(data!L75/data!I75)*100</f>
        <v>3.2407407407407405</v>
      </c>
      <c r="H75" s="33">
        <f>data!M75</f>
        <v>6</v>
      </c>
      <c r="I75" s="36">
        <f>(data!M75/data!I75)*100</f>
        <v>2.7777777777777777</v>
      </c>
      <c r="J75" s="33">
        <f>data!K75</f>
        <v>1.31</v>
      </c>
      <c r="K75" s="37"/>
      <c r="L75" s="38" t="str">
        <f>data!N75</f>
        <v>102B</v>
      </c>
      <c r="M75" s="39">
        <f>data!O75</f>
        <v>102.52</v>
      </c>
      <c r="N75" s="39">
        <f>data!P75</f>
        <v>31.01</v>
      </c>
      <c r="O75" s="33">
        <f>data!Q75</f>
        <v>84.88</v>
      </c>
      <c r="P75" s="33">
        <f>data!R75</f>
        <v>25.67</v>
      </c>
      <c r="Q75" s="33">
        <f>data!S75</f>
        <v>54</v>
      </c>
      <c r="R75" s="33" t="str">
        <f>data!T75</f>
        <v>-</v>
      </c>
      <c r="S75" s="40" t="str">
        <f t="shared" si="8"/>
        <v/>
      </c>
      <c r="T75" s="33" t="str">
        <f>data!U75</f>
        <v>-</v>
      </c>
      <c r="U75" s="40" t="str">
        <f t="shared" si="9"/>
        <v/>
      </c>
      <c r="V75" s="37"/>
      <c r="W75" s="38" t="str">
        <f>data!W75</f>
        <v>-</v>
      </c>
      <c r="X75" s="38" t="str">
        <f>CONCATENATE(data!X75,"/",data!Y75)</f>
        <v>-/-</v>
      </c>
      <c r="Y75" s="41" t="str">
        <f>data!V75</f>
        <v>-</v>
      </c>
      <c r="Z75" s="41" t="str">
        <f>data!AB75</f>
        <v>-</v>
      </c>
      <c r="AA75" s="41" t="str">
        <f>data!AA75</f>
        <v>-</v>
      </c>
      <c r="AB75" s="33" t="str">
        <f>data!AC75</f>
        <v>-</v>
      </c>
      <c r="AC75" s="33" t="str">
        <f>data!AD75</f>
        <v>-</v>
      </c>
      <c r="AD75" s="38" t="str">
        <f>data!AE75</f>
        <v>-</v>
      </c>
      <c r="AE75" s="38" t="str">
        <f>data!AF75</f>
        <v>-</v>
      </c>
      <c r="AF75" s="38" t="str">
        <f>data!AL75</f>
        <v>-</v>
      </c>
      <c r="AG75" s="37"/>
      <c r="AH75" s="41" t="str">
        <f>data!AH75</f>
        <v>-</v>
      </c>
      <c r="AI75" s="41" t="str">
        <f>data!AI75</f>
        <v>-</v>
      </c>
      <c r="AJ75" s="38" t="str">
        <f>data!AJ75</f>
        <v>-</v>
      </c>
      <c r="AK75" s="38" t="str">
        <f>data!AK75</f>
        <v>-</v>
      </c>
      <c r="AL75" s="38" t="str">
        <f>data!AL75</f>
        <v>-</v>
      </c>
      <c r="AM75" s="37"/>
      <c r="AN75" s="38" t="str">
        <f>data!W75</f>
        <v>-</v>
      </c>
      <c r="AO75" s="35">
        <f>data!P75</f>
        <v>31.01</v>
      </c>
      <c r="AP75" s="35" t="str">
        <f>data!V75</f>
        <v>-</v>
      </c>
      <c r="AQ75" s="35" t="str">
        <f>data!AH75</f>
        <v>-</v>
      </c>
      <c r="AR75" s="35" t="str">
        <f t="shared" si="10"/>
        <v/>
      </c>
      <c r="AS75" s="42" t="str">
        <f t="shared" si="11"/>
        <v/>
      </c>
      <c r="AT75" s="35" t="str">
        <f t="shared" si="12"/>
        <v/>
      </c>
      <c r="AU75" s="38" t="str">
        <f>CONCATENATE("방",data!AC75,",욕실",data!AD75)</f>
        <v>방-,욕실-</v>
      </c>
      <c r="AV75" s="38" t="str">
        <f>data!AE75</f>
        <v>-</v>
      </c>
      <c r="AW75" s="37"/>
      <c r="AX75" s="38" t="str">
        <f>data!AM75</f>
        <v>-</v>
      </c>
      <c r="AY75" s="38" t="str">
        <f>data!AN75</f>
        <v>-</v>
      </c>
      <c r="AZ75" s="38" t="str">
        <f>data!AO75</f>
        <v>-</v>
      </c>
      <c r="BA75" s="33" t="str">
        <f>data!AP75</f>
        <v>-</v>
      </c>
    </row>
    <row r="76" spans="1:54" x14ac:dyDescent="0.25">
      <c r="A76" s="44" t="str">
        <f>CONCATENATE(data!A15," ", data!B15)</f>
        <v xml:space="preserve"> </v>
      </c>
      <c r="B76" s="46">
        <f>data!C15</f>
        <v>0</v>
      </c>
      <c r="C76" s="33">
        <f>data!D76</f>
        <v>0</v>
      </c>
      <c r="D76" s="33">
        <f>data!H76</f>
        <v>0</v>
      </c>
      <c r="E76" s="35" t="str">
        <f>CONCATENATE(TEXT(data!I76,"#,##0"),"세대")</f>
        <v>0세대</v>
      </c>
      <c r="F76" s="33">
        <f>data!L76</f>
        <v>0</v>
      </c>
      <c r="G76" s="36" t="e">
        <f>(data!L76/data!I76)*100</f>
        <v>#DIV/0!</v>
      </c>
      <c r="H76" s="33">
        <f>data!M76</f>
        <v>0</v>
      </c>
      <c r="I76" s="36" t="e">
        <f>(data!M76/data!I76)*100</f>
        <v>#DIV/0!</v>
      </c>
      <c r="J76" s="33">
        <f>data!K76</f>
        <v>0</v>
      </c>
      <c r="K76" s="37"/>
      <c r="L76" s="38">
        <f>data!N76</f>
        <v>0</v>
      </c>
      <c r="M76" s="39">
        <f>data!O76</f>
        <v>0</v>
      </c>
      <c r="N76" s="39">
        <f>data!P76</f>
        <v>0</v>
      </c>
      <c r="O76" s="33">
        <f>data!Q76</f>
        <v>0</v>
      </c>
      <c r="P76" s="33">
        <f>data!R76</f>
        <v>0</v>
      </c>
      <c r="Q76" s="33">
        <f>data!S76</f>
        <v>0</v>
      </c>
      <c r="R76" s="33">
        <f>data!T76</f>
        <v>0</v>
      </c>
      <c r="S76" s="40" t="str">
        <f t="shared" si="8"/>
        <v/>
      </c>
      <c r="T76" s="33">
        <f>data!U76</f>
        <v>0</v>
      </c>
      <c r="U76" s="40" t="str">
        <f t="shared" si="9"/>
        <v/>
      </c>
      <c r="V76" s="37"/>
      <c r="W76" s="38">
        <f>data!W76</f>
        <v>0</v>
      </c>
      <c r="X76" s="38" t="str">
        <f>CONCATENATE(data!X76,"/",data!Y76)</f>
        <v>/</v>
      </c>
      <c r="Y76" s="41">
        <f>data!V76</f>
        <v>0</v>
      </c>
      <c r="Z76" s="41">
        <f>data!AB76</f>
        <v>0</v>
      </c>
      <c r="AA76" s="41">
        <f>data!AA76</f>
        <v>0</v>
      </c>
      <c r="AB76" s="33">
        <f>data!AC76</f>
        <v>0</v>
      </c>
      <c r="AC76" s="33">
        <f>data!AD76</f>
        <v>0</v>
      </c>
      <c r="AD76" s="38">
        <f>data!AE76</f>
        <v>0</v>
      </c>
      <c r="AE76" s="38">
        <f>data!AF76</f>
        <v>0</v>
      </c>
      <c r="AF76" s="38">
        <f>data!AL76</f>
        <v>0</v>
      </c>
      <c r="AG76" s="37"/>
      <c r="AH76" s="41">
        <f>data!AH76</f>
        <v>0</v>
      </c>
      <c r="AI76" s="41">
        <f>data!AI76</f>
        <v>0</v>
      </c>
      <c r="AJ76" s="38">
        <f>data!AJ76</f>
        <v>0</v>
      </c>
      <c r="AK76" s="38">
        <f>data!AK76</f>
        <v>0</v>
      </c>
      <c r="AL76" s="38">
        <f>data!AL76</f>
        <v>0</v>
      </c>
      <c r="AM76" s="37"/>
      <c r="AN76" s="38">
        <f>data!W76</f>
        <v>0</v>
      </c>
      <c r="AO76" s="35">
        <f>data!P76</f>
        <v>0</v>
      </c>
      <c r="AP76" s="35">
        <f>data!V76</f>
        <v>0</v>
      </c>
      <c r="AQ76" s="35">
        <f>data!AH76</f>
        <v>0</v>
      </c>
      <c r="AR76" s="35">
        <f t="shared" si="10"/>
        <v>0</v>
      </c>
      <c r="AS76" s="42" t="str">
        <f t="shared" si="11"/>
        <v/>
      </c>
      <c r="AT76" s="35" t="str">
        <f t="shared" si="12"/>
        <v/>
      </c>
      <c r="AU76" s="38" t="str">
        <f>CONCATENATE("방",data!AC76,",욕실",data!AD76)</f>
        <v>방,욕실</v>
      </c>
      <c r="AV76" s="38">
        <f>data!AE76</f>
        <v>0</v>
      </c>
      <c r="AW76" s="37"/>
      <c r="AX76" s="38">
        <f>data!AM76</f>
        <v>0</v>
      </c>
      <c r="AY76" s="38">
        <f>data!AN76</f>
        <v>0</v>
      </c>
      <c r="AZ76" s="38">
        <f>data!AO76</f>
        <v>0</v>
      </c>
      <c r="BA76" s="33">
        <f>data!AP76</f>
        <v>0</v>
      </c>
      <c r="BB76" s="44"/>
    </row>
    <row r="77" spans="1:54" x14ac:dyDescent="0.25">
      <c r="A77" s="21" t="str">
        <f>CONCATENATE(data!A95," ", data!B95)</f>
        <v xml:space="preserve"> </v>
      </c>
      <c r="B77" s="26">
        <f>data!C95</f>
        <v>0</v>
      </c>
      <c r="C77" s="33" t="str">
        <f>data!D77</f>
        <v>사랑벽산,선경,삼익</v>
      </c>
      <c r="D77" s="33">
        <f>data!H77</f>
        <v>1994.05</v>
      </c>
      <c r="E77" s="35" t="str">
        <f>CONCATENATE(TEXT(data!I77,"#,##0"),"세대")</f>
        <v>938세대</v>
      </c>
      <c r="F77" s="33">
        <f>data!L77</f>
        <v>59</v>
      </c>
      <c r="G77" s="36">
        <f>(data!L77/data!I77)*100</f>
        <v>6.2899786780383797</v>
      </c>
      <c r="H77" s="33">
        <f>data!M77</f>
        <v>16</v>
      </c>
      <c r="I77" s="36">
        <f>(data!M77/data!I77)*100</f>
        <v>1.7057569296375266</v>
      </c>
      <c r="J77" s="33">
        <f>data!K77</f>
        <v>1.46</v>
      </c>
      <c r="K77" s="37"/>
      <c r="L77" s="38">
        <f>data!N77</f>
        <v>120</v>
      </c>
      <c r="M77" s="39">
        <f>data!O77</f>
        <v>120.62</v>
      </c>
      <c r="N77" s="39">
        <f>data!P77</f>
        <v>36.479999999999997</v>
      </c>
      <c r="O77" s="33">
        <f>data!Q77</f>
        <v>101.88</v>
      </c>
      <c r="P77" s="33">
        <f>data!R77</f>
        <v>30.81</v>
      </c>
      <c r="Q77" s="33">
        <f>data!S77</f>
        <v>74</v>
      </c>
      <c r="R77" s="33" t="str">
        <f>data!T77</f>
        <v>-</v>
      </c>
      <c r="S77" s="40" t="str">
        <f t="shared" si="8"/>
        <v/>
      </c>
      <c r="T77" s="33" t="str">
        <f>data!U77</f>
        <v>-</v>
      </c>
      <c r="U77" s="40" t="str">
        <f t="shared" si="9"/>
        <v/>
      </c>
      <c r="V77" s="37"/>
      <c r="W77" s="38" t="str">
        <f>data!W77</f>
        <v>-</v>
      </c>
      <c r="X77" s="38" t="str">
        <f>CONCATENATE(data!X77,"/",data!Y77)</f>
        <v>-/-</v>
      </c>
      <c r="Y77" s="41" t="str">
        <f>data!V77</f>
        <v>-</v>
      </c>
      <c r="Z77" s="41" t="str">
        <f>data!AB77</f>
        <v>-</v>
      </c>
      <c r="AA77" s="41" t="str">
        <f>data!AA77</f>
        <v>-</v>
      </c>
      <c r="AB77" s="33" t="str">
        <f>data!AC77</f>
        <v>-</v>
      </c>
      <c r="AC77" s="33" t="str">
        <f>data!AD77</f>
        <v>-</v>
      </c>
      <c r="AD77" s="38" t="str">
        <f>data!AE77</f>
        <v>-</v>
      </c>
      <c r="AE77" s="38" t="str">
        <f>data!AF77</f>
        <v>-</v>
      </c>
      <c r="AF77" s="38" t="str">
        <f>data!AL77</f>
        <v>-</v>
      </c>
      <c r="AG77" s="37"/>
      <c r="AH77" s="41" t="str">
        <f>data!AH77</f>
        <v>-</v>
      </c>
      <c r="AI77" s="41" t="str">
        <f>data!AI77</f>
        <v>-</v>
      </c>
      <c r="AJ77" s="38" t="str">
        <f>data!AJ77</f>
        <v>-</v>
      </c>
      <c r="AK77" s="38" t="str">
        <f>data!AK77</f>
        <v>-</v>
      </c>
      <c r="AL77" s="38" t="str">
        <f>data!AL77</f>
        <v>-</v>
      </c>
      <c r="AM77" s="37"/>
      <c r="AN77" s="38" t="str">
        <f>data!W77</f>
        <v>-</v>
      </c>
      <c r="AO77" s="35">
        <f>data!P77</f>
        <v>36.479999999999997</v>
      </c>
      <c r="AP77" s="35" t="str">
        <f>data!V77</f>
        <v>-</v>
      </c>
      <c r="AQ77" s="35" t="str">
        <f>data!AH77</f>
        <v>-</v>
      </c>
      <c r="AR77" s="35" t="str">
        <f t="shared" si="10"/>
        <v/>
      </c>
      <c r="AS77" s="42" t="str">
        <f t="shared" si="11"/>
        <v/>
      </c>
      <c r="AT77" s="35" t="str">
        <f t="shared" si="12"/>
        <v/>
      </c>
      <c r="AU77" s="38" t="str">
        <f>CONCATENATE("방",data!AC77,",욕실",data!AD77)</f>
        <v>방-,욕실-</v>
      </c>
      <c r="AV77" s="38" t="str">
        <f>data!AE77</f>
        <v>-</v>
      </c>
      <c r="AW77" s="37"/>
      <c r="AX77" s="38" t="str">
        <f>data!AM77</f>
        <v>-</v>
      </c>
      <c r="AY77" s="38" t="str">
        <f>data!AN77</f>
        <v>-</v>
      </c>
      <c r="AZ77" s="38" t="str">
        <f>data!AO77</f>
        <v>-</v>
      </c>
      <c r="BA77" s="33" t="str">
        <f>data!AP77</f>
        <v>-</v>
      </c>
    </row>
    <row r="78" spans="1:54" s="33" customFormat="1" x14ac:dyDescent="0.25">
      <c r="A78" s="33" t="str">
        <f>CONCATENATE(data!A97," ", data!B97)</f>
        <v xml:space="preserve"> </v>
      </c>
      <c r="B78" s="34">
        <f>data!C97</f>
        <v>0</v>
      </c>
      <c r="C78" s="33" t="str">
        <f>data!D78</f>
        <v>사랑벽산,선경,삼익</v>
      </c>
      <c r="D78" s="33">
        <f>data!H78</f>
        <v>1994.05</v>
      </c>
      <c r="E78" s="35" t="str">
        <f>CONCATENATE(TEXT(data!I78,"#,##0"),"세대")</f>
        <v>938세대</v>
      </c>
      <c r="F78" s="33">
        <f>data!L78</f>
        <v>59</v>
      </c>
      <c r="G78" s="36">
        <f>(data!L78/data!I78)*100</f>
        <v>6.2899786780383797</v>
      </c>
      <c r="H78" s="33">
        <f>data!M78</f>
        <v>16</v>
      </c>
      <c r="I78" s="36">
        <f>(data!M78/data!I78)*100</f>
        <v>1.7057569296375266</v>
      </c>
      <c r="J78" s="33">
        <f>data!K78</f>
        <v>1.46</v>
      </c>
      <c r="K78" s="37"/>
      <c r="L78" s="38">
        <f>data!N78</f>
        <v>123</v>
      </c>
      <c r="M78" s="39">
        <f>data!O78</f>
        <v>123.69</v>
      </c>
      <c r="N78" s="39">
        <f>data!P78</f>
        <v>37.409999999999997</v>
      </c>
      <c r="O78" s="33">
        <f>data!Q78</f>
        <v>101.88</v>
      </c>
      <c r="P78" s="33">
        <f>data!R78</f>
        <v>30.81</v>
      </c>
      <c r="Q78" s="33">
        <f>data!S78</f>
        <v>148</v>
      </c>
      <c r="R78" s="33">
        <f>data!T78</f>
        <v>11</v>
      </c>
      <c r="S78" s="40">
        <f t="shared" si="8"/>
        <v>7.4324324324324328E-2</v>
      </c>
      <c r="T78" s="33">
        <f>data!U78</f>
        <v>3</v>
      </c>
      <c r="U78" s="40">
        <f t="shared" si="9"/>
        <v>2.0270270270270271E-2</v>
      </c>
      <c r="V78" s="37"/>
      <c r="W78" s="38" t="str">
        <f>data!W78</f>
        <v>1610동 803호</v>
      </c>
      <c r="X78" s="38" t="str">
        <f>CONCATENATE(data!X78,"/",data!Y78)</f>
        <v>8/20</v>
      </c>
      <c r="Y78" s="41">
        <f>data!V78</f>
        <v>42000</v>
      </c>
      <c r="Z78" s="41">
        <f>data!AB78</f>
        <v>42000</v>
      </c>
      <c r="AA78" s="41">
        <f>data!AA78</f>
        <v>45000</v>
      </c>
      <c r="AB78" s="33">
        <f>data!AC78</f>
        <v>3</v>
      </c>
      <c r="AC78" s="33">
        <f>data!AD78</f>
        <v>2</v>
      </c>
      <c r="AD78" s="38" t="str">
        <f>data!AE78</f>
        <v>계단식</v>
      </c>
      <c r="AE78" s="38" t="str">
        <f>data!AF78</f>
        <v>즉시입주</v>
      </c>
      <c r="AF78" s="38" t="str">
        <f>data!AL78</f>
        <v>동향</v>
      </c>
      <c r="AG78" s="37"/>
      <c r="AH78" s="41">
        <f>data!AH78</f>
        <v>36000</v>
      </c>
      <c r="AI78" s="41">
        <f>data!AI78</f>
        <v>35000</v>
      </c>
      <c r="AJ78" s="38" t="str">
        <f>data!AJ78</f>
        <v>1610동</v>
      </c>
      <c r="AK78" s="38" t="str">
        <f>data!AK78</f>
        <v>"10/20"</v>
      </c>
      <c r="AL78" s="38" t="str">
        <f>data!AL78</f>
        <v>동향</v>
      </c>
      <c r="AM78" s="37"/>
      <c r="AN78" s="38" t="str">
        <f>data!W78</f>
        <v>1610동 803호</v>
      </c>
      <c r="AO78" s="35">
        <f>data!P78</f>
        <v>37.409999999999997</v>
      </c>
      <c r="AP78" s="35">
        <f>data!V78</f>
        <v>42000</v>
      </c>
      <c r="AQ78" s="35">
        <f>data!AH78</f>
        <v>36000</v>
      </c>
      <c r="AR78" s="35">
        <f t="shared" si="10"/>
        <v>6000</v>
      </c>
      <c r="AS78" s="42">
        <f t="shared" si="11"/>
        <v>0.8571428571428571</v>
      </c>
      <c r="AT78" s="35">
        <f t="shared" si="12"/>
        <v>1122.6944667201285</v>
      </c>
      <c r="AU78" s="38" t="str">
        <f>CONCATENATE("방",data!AC78,",욕실",data!AD78)</f>
        <v>방3,욕실2</v>
      </c>
      <c r="AV78" s="38" t="str">
        <f>data!AE78</f>
        <v>계단식</v>
      </c>
      <c r="AW78" s="37"/>
      <c r="AX78" s="38" t="str">
        <f>data!AM78</f>
        <v>동산공인중개사</v>
      </c>
      <c r="AY78" s="38" t="str">
        <f>data!AN78</f>
        <v>032-324-6000</v>
      </c>
      <c r="AZ78" s="38" t="str">
        <f>data!AO78</f>
        <v>011-894-5065</v>
      </c>
      <c r="BA78" s="33" t="str">
        <f>data!AP78</f>
        <v>경기 부천시 원미구 상동 415</v>
      </c>
    </row>
    <row r="79" spans="1:54" x14ac:dyDescent="0.25">
      <c r="A79" s="21" t="str">
        <f>CONCATENATE(data!A98," ", data!B98)</f>
        <v>경기도 부천시</v>
      </c>
      <c r="B79" s="26" t="str">
        <f>data!C98</f>
        <v>상동</v>
      </c>
      <c r="C79" s="33" t="str">
        <f>data!D79</f>
        <v>사랑벽산,선경,삼익</v>
      </c>
      <c r="D79" s="33">
        <f>data!H79</f>
        <v>1994.05</v>
      </c>
      <c r="E79" s="35" t="str">
        <f>CONCATENATE(TEXT(data!I79,"#,##0"),"세대")</f>
        <v>938세대</v>
      </c>
      <c r="F79" s="33">
        <f>data!L79</f>
        <v>59</v>
      </c>
      <c r="G79" s="36">
        <f>(data!L79/data!I79)*100</f>
        <v>6.2899786780383797</v>
      </c>
      <c r="H79" s="33">
        <f>data!M79</f>
        <v>16</v>
      </c>
      <c r="I79" s="36">
        <f>(data!M79/data!I79)*100</f>
        <v>1.7057569296375266</v>
      </c>
      <c r="J79" s="33">
        <f>data!K79</f>
        <v>1.46</v>
      </c>
      <c r="K79" s="37"/>
      <c r="L79" s="38">
        <f>data!N79</f>
        <v>135</v>
      </c>
      <c r="M79" s="39">
        <f>data!O79</f>
        <v>135.31</v>
      </c>
      <c r="N79" s="39">
        <f>data!P79</f>
        <v>40.93</v>
      </c>
      <c r="O79" s="33">
        <f>data!Q79</f>
        <v>114.3</v>
      </c>
      <c r="P79" s="33">
        <f>data!R79</f>
        <v>34.57</v>
      </c>
      <c r="Q79" s="33">
        <f>data!S79</f>
        <v>66</v>
      </c>
      <c r="R79" s="33" t="str">
        <f>data!T79</f>
        <v>-</v>
      </c>
      <c r="S79" s="40" t="str">
        <f t="shared" si="8"/>
        <v/>
      </c>
      <c r="T79" s="33" t="str">
        <f>data!U79</f>
        <v>-</v>
      </c>
      <c r="U79" s="40" t="str">
        <f t="shared" si="9"/>
        <v/>
      </c>
      <c r="V79" s="37"/>
      <c r="W79" s="38" t="str">
        <f>data!W79</f>
        <v>-</v>
      </c>
      <c r="X79" s="38" t="str">
        <f>CONCATENATE(data!X79,"/",data!Y79)</f>
        <v>-/-</v>
      </c>
      <c r="Y79" s="41" t="str">
        <f>data!V79</f>
        <v>-</v>
      </c>
      <c r="Z79" s="41" t="str">
        <f>data!AB79</f>
        <v>-</v>
      </c>
      <c r="AA79" s="41" t="str">
        <f>data!AA79</f>
        <v>-</v>
      </c>
      <c r="AB79" s="33" t="str">
        <f>data!AC79</f>
        <v>-</v>
      </c>
      <c r="AC79" s="33" t="str">
        <f>data!AD79</f>
        <v>-</v>
      </c>
      <c r="AD79" s="38" t="str">
        <f>data!AE79</f>
        <v>-</v>
      </c>
      <c r="AE79" s="38" t="str">
        <f>data!AF79</f>
        <v>-</v>
      </c>
      <c r="AF79" s="38" t="str">
        <f>data!AL79</f>
        <v>-</v>
      </c>
      <c r="AG79" s="37"/>
      <c r="AH79" s="41" t="str">
        <f>data!AH79</f>
        <v>-</v>
      </c>
      <c r="AI79" s="41" t="str">
        <f>data!AI79</f>
        <v>-</v>
      </c>
      <c r="AJ79" s="38" t="str">
        <f>data!AJ79</f>
        <v>-</v>
      </c>
      <c r="AK79" s="38" t="str">
        <f>data!AK79</f>
        <v>-</v>
      </c>
      <c r="AL79" s="38" t="str">
        <f>data!AL79</f>
        <v>-</v>
      </c>
      <c r="AM79" s="37"/>
      <c r="AN79" s="38" t="str">
        <f>data!W79</f>
        <v>-</v>
      </c>
      <c r="AO79" s="35">
        <f>data!P79</f>
        <v>40.93</v>
      </c>
      <c r="AP79" s="35" t="str">
        <f>data!V79</f>
        <v>-</v>
      </c>
      <c r="AQ79" s="35" t="str">
        <f>data!AH79</f>
        <v>-</v>
      </c>
      <c r="AR79" s="35" t="str">
        <f t="shared" si="10"/>
        <v/>
      </c>
      <c r="AS79" s="42" t="str">
        <f t="shared" si="11"/>
        <v/>
      </c>
      <c r="AT79" s="35" t="str">
        <f t="shared" si="12"/>
        <v/>
      </c>
      <c r="AU79" s="38" t="str">
        <f>CONCATENATE("방",data!AC79,",욕실",data!AD79)</f>
        <v>방-,욕실-</v>
      </c>
      <c r="AV79" s="38" t="str">
        <f>data!AE79</f>
        <v>-</v>
      </c>
      <c r="AW79" s="37"/>
      <c r="AX79" s="38" t="str">
        <f>data!AM79</f>
        <v>-</v>
      </c>
      <c r="AY79" s="38" t="str">
        <f>data!AN79</f>
        <v>-</v>
      </c>
      <c r="AZ79" s="38" t="str">
        <f>data!AO79</f>
        <v>-</v>
      </c>
      <c r="BA79" s="33" t="str">
        <f>data!AP79</f>
        <v>-</v>
      </c>
    </row>
    <row r="80" spans="1:54" x14ac:dyDescent="0.25">
      <c r="A80" s="21" t="str">
        <f>CONCATENATE(data!A99," ", data!B99)</f>
        <v>경기도 부천시</v>
      </c>
      <c r="B80" s="26" t="str">
        <f>data!C99</f>
        <v>상동</v>
      </c>
      <c r="C80" s="33" t="str">
        <f>data!D80</f>
        <v>사랑벽산,선경,삼익</v>
      </c>
      <c r="D80" s="33">
        <f>data!H80</f>
        <v>1994.05</v>
      </c>
      <c r="E80" s="35" t="str">
        <f>CONCATENATE(TEXT(data!I80,"#,##0"),"세대")</f>
        <v>938세대</v>
      </c>
      <c r="F80" s="33">
        <f>data!L80</f>
        <v>59</v>
      </c>
      <c r="G80" s="36">
        <f>(data!L80/data!I80)*100</f>
        <v>6.2899786780383797</v>
      </c>
      <c r="H80" s="33">
        <f>data!M80</f>
        <v>16</v>
      </c>
      <c r="I80" s="36">
        <f>(data!M80/data!I80)*100</f>
        <v>1.7057569296375266</v>
      </c>
      <c r="J80" s="33">
        <f>data!K80</f>
        <v>1.46</v>
      </c>
      <c r="K80" s="37"/>
      <c r="L80" s="38">
        <f>data!N80</f>
        <v>138</v>
      </c>
      <c r="M80" s="39">
        <f>data!O80</f>
        <v>138.77000000000001</v>
      </c>
      <c r="N80" s="39">
        <f>data!P80</f>
        <v>41.97</v>
      </c>
      <c r="O80" s="33">
        <f>data!Q80</f>
        <v>114.3</v>
      </c>
      <c r="P80" s="33">
        <f>data!R80</f>
        <v>34.57</v>
      </c>
      <c r="Q80" s="33">
        <f>data!S80</f>
        <v>140</v>
      </c>
      <c r="R80" s="33">
        <f>data!T80</f>
        <v>13</v>
      </c>
      <c r="S80" s="40">
        <f t="shared" si="8"/>
        <v>9.285714285714286E-2</v>
      </c>
      <c r="T80" s="33">
        <f>data!U80</f>
        <v>5</v>
      </c>
      <c r="U80" s="40">
        <f t="shared" si="9"/>
        <v>3.5714285714285712E-2</v>
      </c>
      <c r="V80" s="37"/>
      <c r="W80" s="38" t="str">
        <f>data!W80</f>
        <v>-</v>
      </c>
      <c r="X80" s="38" t="str">
        <f>CONCATENATE(data!X80,"/",data!Y80)</f>
        <v>-/-</v>
      </c>
      <c r="Y80" s="41" t="str">
        <f>data!V80</f>
        <v>-</v>
      </c>
      <c r="Z80" s="41" t="str">
        <f>data!AB80</f>
        <v>-</v>
      </c>
      <c r="AA80" s="41" t="str">
        <f>data!AA80</f>
        <v>-</v>
      </c>
      <c r="AB80" s="33" t="str">
        <f>data!AC80</f>
        <v>-</v>
      </c>
      <c r="AC80" s="33" t="str">
        <f>data!AD80</f>
        <v>-</v>
      </c>
      <c r="AD80" s="38" t="str">
        <f>data!AE80</f>
        <v>-</v>
      </c>
      <c r="AE80" s="38" t="str">
        <f>data!AF80</f>
        <v>-</v>
      </c>
      <c r="AF80" s="38" t="str">
        <f>data!AL80</f>
        <v>-</v>
      </c>
      <c r="AG80" s="37"/>
      <c r="AH80" s="41" t="str">
        <f>data!AH80</f>
        <v>-</v>
      </c>
      <c r="AI80" s="41" t="str">
        <f>data!AI80</f>
        <v>-</v>
      </c>
      <c r="AJ80" s="38" t="str">
        <f>data!AJ80</f>
        <v>-</v>
      </c>
      <c r="AK80" s="38" t="str">
        <f>data!AK80</f>
        <v>-</v>
      </c>
      <c r="AL80" s="38" t="str">
        <f>data!AL80</f>
        <v>-</v>
      </c>
      <c r="AM80" s="37"/>
      <c r="AN80" s="38" t="str">
        <f>data!W80</f>
        <v>-</v>
      </c>
      <c r="AO80" s="35">
        <f>data!P80</f>
        <v>41.97</v>
      </c>
      <c r="AP80" s="35" t="str">
        <f>data!V80</f>
        <v>-</v>
      </c>
      <c r="AQ80" s="35" t="str">
        <f>data!AH80</f>
        <v>-</v>
      </c>
      <c r="AR80" s="35" t="str">
        <f t="shared" si="10"/>
        <v/>
      </c>
      <c r="AS80" s="42" t="str">
        <f t="shared" si="11"/>
        <v/>
      </c>
      <c r="AT80" s="35" t="str">
        <f t="shared" si="12"/>
        <v/>
      </c>
      <c r="AU80" s="38" t="str">
        <f>CONCATENATE("방",data!AC80,",욕실",data!AD80)</f>
        <v>방-,욕실-</v>
      </c>
      <c r="AV80" s="38" t="str">
        <f>data!AE80</f>
        <v>-</v>
      </c>
      <c r="AW80" s="37"/>
      <c r="AX80" s="38" t="str">
        <f>data!AM80</f>
        <v>-</v>
      </c>
      <c r="AY80" s="38" t="str">
        <f>data!AN80</f>
        <v>-</v>
      </c>
      <c r="AZ80" s="38" t="str">
        <f>data!AO80</f>
        <v>-</v>
      </c>
      <c r="BA80" s="33" t="str">
        <f>data!AP80</f>
        <v>-</v>
      </c>
    </row>
    <row r="81" spans="1:53" s="33" customFormat="1" x14ac:dyDescent="0.25">
      <c r="A81" s="33" t="str">
        <f>CONCATENATE(data!A101," ", data!B101)</f>
        <v xml:space="preserve"> </v>
      </c>
      <c r="B81" s="34">
        <f>data!C101</f>
        <v>0</v>
      </c>
      <c r="C81" s="33" t="str">
        <f>data!D81</f>
        <v>사랑벽산,선경,삼익</v>
      </c>
      <c r="D81" s="33">
        <f>data!H81</f>
        <v>1994.05</v>
      </c>
      <c r="E81" s="35" t="str">
        <f>CONCATENATE(TEXT(data!I81,"#,##0"),"세대")</f>
        <v>938세대</v>
      </c>
      <c r="F81" s="33">
        <f>data!L81</f>
        <v>59</v>
      </c>
      <c r="G81" s="36">
        <f>(data!L81/data!I81)*100</f>
        <v>6.2899786780383797</v>
      </c>
      <c r="H81" s="33">
        <f>data!M81</f>
        <v>16</v>
      </c>
      <c r="I81" s="36">
        <f>(data!M81/data!I81)*100</f>
        <v>1.7057569296375266</v>
      </c>
      <c r="J81" s="33">
        <f>data!K81</f>
        <v>1.46</v>
      </c>
      <c r="K81" s="37"/>
      <c r="L81" s="38">
        <f>data!N81</f>
        <v>159</v>
      </c>
      <c r="M81" s="39">
        <f>data!O81</f>
        <v>159.72</v>
      </c>
      <c r="N81" s="39">
        <f>data!P81</f>
        <v>48.31</v>
      </c>
      <c r="O81" s="33">
        <f>data!Q81</f>
        <v>134.91</v>
      </c>
      <c r="P81" s="33">
        <f>data!R81</f>
        <v>40.81</v>
      </c>
      <c r="Q81" s="33">
        <f>data!S81</f>
        <v>170</v>
      </c>
      <c r="R81" s="33">
        <f>data!T81</f>
        <v>9</v>
      </c>
      <c r="S81" s="40">
        <f t="shared" si="8"/>
        <v>5.2941176470588235E-2</v>
      </c>
      <c r="T81" s="33">
        <f>data!U81</f>
        <v>2</v>
      </c>
      <c r="U81" s="40">
        <f t="shared" si="9"/>
        <v>1.1764705882352941E-2</v>
      </c>
      <c r="V81" s="37"/>
      <c r="W81" s="38" t="str">
        <f>data!W81</f>
        <v>-</v>
      </c>
      <c r="X81" s="38" t="str">
        <f>CONCATENATE(data!X81,"/",data!Y81)</f>
        <v>-/-</v>
      </c>
      <c r="Y81" s="41" t="str">
        <f>data!V81</f>
        <v>-</v>
      </c>
      <c r="Z81" s="41" t="str">
        <f>data!AB81</f>
        <v>-</v>
      </c>
      <c r="AA81" s="41" t="str">
        <f>data!AA81</f>
        <v>-</v>
      </c>
      <c r="AB81" s="33" t="str">
        <f>data!AC81</f>
        <v>-</v>
      </c>
      <c r="AC81" s="33" t="str">
        <f>data!AD81</f>
        <v>-</v>
      </c>
      <c r="AD81" s="38" t="str">
        <f>data!AE81</f>
        <v>-</v>
      </c>
      <c r="AE81" s="38" t="str">
        <f>data!AF81</f>
        <v>-</v>
      </c>
      <c r="AF81" s="38" t="str">
        <f>data!AL81</f>
        <v>-</v>
      </c>
      <c r="AG81" s="37"/>
      <c r="AH81" s="41" t="str">
        <f>data!AH81</f>
        <v>-</v>
      </c>
      <c r="AI81" s="41" t="str">
        <f>data!AI81</f>
        <v>-</v>
      </c>
      <c r="AJ81" s="38" t="str">
        <f>data!AJ81</f>
        <v>-</v>
      </c>
      <c r="AK81" s="38" t="str">
        <f>data!AK81</f>
        <v>-</v>
      </c>
      <c r="AL81" s="38" t="str">
        <f>data!AL81</f>
        <v>-</v>
      </c>
      <c r="AM81" s="37"/>
      <c r="AN81" s="38" t="str">
        <f>data!W81</f>
        <v>-</v>
      </c>
      <c r="AO81" s="35">
        <f>data!P81</f>
        <v>48.31</v>
      </c>
      <c r="AP81" s="35" t="str">
        <f>data!V81</f>
        <v>-</v>
      </c>
      <c r="AQ81" s="35" t="str">
        <f>data!AH81</f>
        <v>-</v>
      </c>
      <c r="AR81" s="35" t="str">
        <f t="shared" si="10"/>
        <v/>
      </c>
      <c r="AS81" s="42" t="str">
        <f t="shared" si="11"/>
        <v/>
      </c>
      <c r="AT81" s="35" t="str">
        <f t="shared" si="12"/>
        <v/>
      </c>
      <c r="AU81" s="38" t="str">
        <f>CONCATENATE("방",data!AC81,",욕실",data!AD81)</f>
        <v>방-,욕실-</v>
      </c>
      <c r="AV81" s="38" t="str">
        <f>data!AE81</f>
        <v>-</v>
      </c>
      <c r="AW81" s="37"/>
      <c r="AX81" s="38" t="str">
        <f>data!AM81</f>
        <v>-</v>
      </c>
      <c r="AY81" s="38" t="str">
        <f>data!AN81</f>
        <v>-</v>
      </c>
      <c r="AZ81" s="38" t="str">
        <f>data!AO81</f>
        <v>-</v>
      </c>
      <c r="BA81" s="33" t="str">
        <f>data!AP81</f>
        <v>-</v>
      </c>
    </row>
    <row r="82" spans="1:53" x14ac:dyDescent="0.25">
      <c r="A82" s="21" t="str">
        <f>CONCATENATE(data!A102," ", data!B102)</f>
        <v>경기도 부천시</v>
      </c>
      <c r="B82" s="26" t="str">
        <f>data!C102</f>
        <v>상동</v>
      </c>
      <c r="C82" s="33" t="str">
        <f>data!D82</f>
        <v>사랑벽산,선경,삼익</v>
      </c>
      <c r="D82" s="33">
        <f>data!H82</f>
        <v>1994.05</v>
      </c>
      <c r="E82" s="35" t="str">
        <f>CONCATENATE(TEXT(data!I82,"#,##0"),"세대")</f>
        <v>938세대</v>
      </c>
      <c r="F82" s="33">
        <f>data!L82</f>
        <v>59</v>
      </c>
      <c r="G82" s="36">
        <f>(data!L82/data!I82)*100</f>
        <v>6.2899786780383797</v>
      </c>
      <c r="H82" s="33">
        <f>data!M82</f>
        <v>16</v>
      </c>
      <c r="I82" s="36">
        <f>(data!M82/data!I82)*100</f>
        <v>1.7057569296375266</v>
      </c>
      <c r="J82" s="33">
        <f>data!K82</f>
        <v>1.46</v>
      </c>
      <c r="K82" s="37"/>
      <c r="L82" s="38">
        <f>data!N82</f>
        <v>163</v>
      </c>
      <c r="M82" s="39">
        <f>data!O82</f>
        <v>163.79</v>
      </c>
      <c r="N82" s="39">
        <f>data!P82</f>
        <v>49.54</v>
      </c>
      <c r="O82" s="33">
        <f>data!Q82</f>
        <v>134.91</v>
      </c>
      <c r="P82" s="33">
        <f>data!R82</f>
        <v>40.81</v>
      </c>
      <c r="Q82" s="33">
        <f>data!S82</f>
        <v>190</v>
      </c>
      <c r="R82" s="33">
        <f>data!T82</f>
        <v>18</v>
      </c>
      <c r="S82" s="40">
        <f t="shared" si="8"/>
        <v>9.4736842105263161E-2</v>
      </c>
      <c r="T82" s="33">
        <f>data!U82</f>
        <v>6</v>
      </c>
      <c r="U82" s="40">
        <f t="shared" si="9"/>
        <v>3.1578947368421054E-2</v>
      </c>
      <c r="V82" s="37"/>
      <c r="W82" s="38" t="str">
        <f>data!W82</f>
        <v>-</v>
      </c>
      <c r="X82" s="38" t="str">
        <f>CONCATENATE(data!X82,"/",data!Y82)</f>
        <v>-/-</v>
      </c>
      <c r="Y82" s="41" t="str">
        <f>data!V82</f>
        <v>-</v>
      </c>
      <c r="Z82" s="41" t="str">
        <f>data!AB82</f>
        <v>-</v>
      </c>
      <c r="AA82" s="41" t="str">
        <f>data!AA82</f>
        <v>-</v>
      </c>
      <c r="AB82" s="33" t="str">
        <f>data!AC82</f>
        <v>-</v>
      </c>
      <c r="AC82" s="33" t="str">
        <f>data!AD82</f>
        <v>-</v>
      </c>
      <c r="AD82" s="38" t="str">
        <f>data!AE82</f>
        <v>-</v>
      </c>
      <c r="AE82" s="38" t="str">
        <f>data!AF82</f>
        <v>-</v>
      </c>
      <c r="AF82" s="38" t="str">
        <f>data!AL82</f>
        <v>-</v>
      </c>
      <c r="AG82" s="37"/>
      <c r="AH82" s="41" t="str">
        <f>data!AH82</f>
        <v>-</v>
      </c>
      <c r="AI82" s="41" t="str">
        <f>data!AI82</f>
        <v>-</v>
      </c>
      <c r="AJ82" s="38" t="str">
        <f>data!AJ82</f>
        <v>-</v>
      </c>
      <c r="AK82" s="38" t="str">
        <f>data!AK82</f>
        <v>-</v>
      </c>
      <c r="AL82" s="38" t="str">
        <f>data!AL82</f>
        <v>-</v>
      </c>
      <c r="AM82" s="37"/>
      <c r="AN82" s="38" t="str">
        <f>data!W82</f>
        <v>-</v>
      </c>
      <c r="AO82" s="35">
        <f>data!P82</f>
        <v>49.54</v>
      </c>
      <c r="AP82" s="35" t="str">
        <f>data!V82</f>
        <v>-</v>
      </c>
      <c r="AQ82" s="35" t="str">
        <f>data!AH82</f>
        <v>-</v>
      </c>
      <c r="AR82" s="35" t="str">
        <f t="shared" si="10"/>
        <v/>
      </c>
      <c r="AS82" s="42" t="str">
        <f t="shared" si="11"/>
        <v/>
      </c>
      <c r="AT82" s="35" t="str">
        <f t="shared" si="12"/>
        <v/>
      </c>
      <c r="AU82" s="38" t="str">
        <f>CONCATENATE("방",data!AC82,",욕실",data!AD82)</f>
        <v>방-,욕실-</v>
      </c>
      <c r="AV82" s="38" t="str">
        <f>data!AE82</f>
        <v>-</v>
      </c>
      <c r="AW82" s="37"/>
      <c r="AX82" s="38" t="str">
        <f>data!AM82</f>
        <v>-</v>
      </c>
      <c r="AY82" s="38" t="str">
        <f>data!AN82</f>
        <v>-</v>
      </c>
      <c r="AZ82" s="38" t="str">
        <f>data!AO82</f>
        <v>-</v>
      </c>
      <c r="BA82" s="33" t="str">
        <f>data!AP82</f>
        <v>-</v>
      </c>
    </row>
    <row r="83" spans="1:53" x14ac:dyDescent="0.25">
      <c r="A83" s="21" t="str">
        <f>CONCATENATE(data!A103," ", data!B103)</f>
        <v xml:space="preserve"> </v>
      </c>
      <c r="B83" s="26">
        <f>data!C103</f>
        <v>0</v>
      </c>
      <c r="C83" s="33" t="str">
        <f>data!D83</f>
        <v>사랑벽산,선경,삼익</v>
      </c>
      <c r="D83" s="33">
        <f>data!H83</f>
        <v>1994.05</v>
      </c>
      <c r="E83" s="35" t="str">
        <f>CONCATENATE(TEXT(data!I83,"#,##0"),"세대")</f>
        <v>938세대</v>
      </c>
      <c r="F83" s="33">
        <f>data!L83</f>
        <v>59</v>
      </c>
      <c r="G83" s="36">
        <f>(data!L83/data!I83)*100</f>
        <v>6.2899786780383797</v>
      </c>
      <c r="H83" s="33">
        <f>data!M83</f>
        <v>16</v>
      </c>
      <c r="I83" s="36">
        <f>(data!M83/data!I83)*100</f>
        <v>1.7057569296375266</v>
      </c>
      <c r="J83" s="33">
        <f>data!K83</f>
        <v>1.46</v>
      </c>
      <c r="K83" s="37"/>
      <c r="L83" s="38">
        <f>data!N83</f>
        <v>189</v>
      </c>
      <c r="M83" s="39">
        <f>data!O83</f>
        <v>189.58</v>
      </c>
      <c r="N83" s="39">
        <f>data!P83</f>
        <v>57.34</v>
      </c>
      <c r="O83" s="33">
        <f>data!Q83</f>
        <v>156.15</v>
      </c>
      <c r="P83" s="33">
        <f>data!R83</f>
        <v>47.23</v>
      </c>
      <c r="Q83" s="33">
        <f>data!S83</f>
        <v>150</v>
      </c>
      <c r="R83" s="33">
        <f>data!T83</f>
        <v>8</v>
      </c>
      <c r="S83" s="40">
        <f t="shared" si="8"/>
        <v>5.3333333333333337E-2</v>
      </c>
      <c r="T83" s="33">
        <f>data!U83</f>
        <v>0</v>
      </c>
      <c r="U83" s="40">
        <f t="shared" si="9"/>
        <v>0</v>
      </c>
      <c r="V83" s="37"/>
      <c r="W83" s="38" t="str">
        <f>data!W83</f>
        <v>-</v>
      </c>
      <c r="X83" s="38" t="str">
        <f>CONCATENATE(data!X83,"/",data!Y83)</f>
        <v>-/-</v>
      </c>
      <c r="Y83" s="41" t="str">
        <f>data!V83</f>
        <v>-</v>
      </c>
      <c r="Z83" s="41" t="str">
        <f>data!AB83</f>
        <v>-</v>
      </c>
      <c r="AA83" s="41" t="str">
        <f>data!AA83</f>
        <v>-</v>
      </c>
      <c r="AB83" s="33" t="str">
        <f>data!AC83</f>
        <v>-</v>
      </c>
      <c r="AC83" s="33" t="str">
        <f>data!AD83</f>
        <v>-</v>
      </c>
      <c r="AD83" s="38" t="str">
        <f>data!AE83</f>
        <v>-</v>
      </c>
      <c r="AE83" s="38" t="str">
        <f>data!AF83</f>
        <v>-</v>
      </c>
      <c r="AF83" s="38" t="str">
        <f>data!AL83</f>
        <v>-</v>
      </c>
      <c r="AG83" s="37"/>
      <c r="AH83" s="41" t="str">
        <f>data!AH83</f>
        <v>-</v>
      </c>
      <c r="AI83" s="41" t="str">
        <f>data!AI83</f>
        <v>-</v>
      </c>
      <c r="AJ83" s="38" t="str">
        <f>data!AJ83</f>
        <v>-</v>
      </c>
      <c r="AK83" s="38" t="str">
        <f>data!AK83</f>
        <v>-</v>
      </c>
      <c r="AL83" s="38" t="str">
        <f>data!AL83</f>
        <v>-</v>
      </c>
      <c r="AM83" s="37"/>
      <c r="AN83" s="38" t="str">
        <f>data!W83</f>
        <v>-</v>
      </c>
      <c r="AO83" s="35">
        <f>data!P83</f>
        <v>57.34</v>
      </c>
      <c r="AP83" s="35" t="str">
        <f>data!V83</f>
        <v>-</v>
      </c>
      <c r="AQ83" s="35" t="str">
        <f>data!AH83</f>
        <v>-</v>
      </c>
      <c r="AR83" s="35" t="str">
        <f t="shared" si="10"/>
        <v/>
      </c>
      <c r="AS83" s="42" t="str">
        <f t="shared" si="11"/>
        <v/>
      </c>
      <c r="AT83" s="35" t="str">
        <f t="shared" si="12"/>
        <v/>
      </c>
      <c r="AU83" s="38" t="str">
        <f>CONCATENATE("방",data!AC83,",욕실",data!AD83)</f>
        <v>방-,욕실-</v>
      </c>
      <c r="AV83" s="38" t="str">
        <f>data!AE83</f>
        <v>-</v>
      </c>
      <c r="AW83" s="37"/>
      <c r="AX83" s="38" t="str">
        <f>data!AM83</f>
        <v>-</v>
      </c>
      <c r="AY83" s="38" t="str">
        <f>data!AN83</f>
        <v>-</v>
      </c>
      <c r="AZ83" s="38" t="str">
        <f>data!AO83</f>
        <v>-</v>
      </c>
      <c r="BA83" s="33" t="str">
        <f>data!AP83</f>
        <v>-</v>
      </c>
    </row>
    <row r="84" spans="1:53" x14ac:dyDescent="0.25">
      <c r="A84" s="21" t="str">
        <f>CONCATENATE(data!A104," ", data!B104)</f>
        <v>경기도 부천시</v>
      </c>
      <c r="B84" s="26" t="str">
        <f>data!C104</f>
        <v>상동</v>
      </c>
      <c r="C84" s="33">
        <f>data!D84</f>
        <v>0</v>
      </c>
      <c r="D84" s="33">
        <f>data!H84</f>
        <v>0</v>
      </c>
      <c r="E84" s="35" t="str">
        <f>CONCATENATE(TEXT(data!I84,"#,##0"),"세대")</f>
        <v>0세대</v>
      </c>
      <c r="F84" s="33">
        <f>data!L84</f>
        <v>0</v>
      </c>
      <c r="G84" s="36" t="e">
        <f>(data!L84/data!I84)*100</f>
        <v>#DIV/0!</v>
      </c>
      <c r="H84" s="33">
        <f>data!M84</f>
        <v>0</v>
      </c>
      <c r="I84" s="36" t="e">
        <f>(data!M84/data!I84)*100</f>
        <v>#DIV/0!</v>
      </c>
      <c r="J84" s="33">
        <f>data!K84</f>
        <v>0</v>
      </c>
      <c r="K84" s="37"/>
      <c r="L84" s="38">
        <f>data!N84</f>
        <v>0</v>
      </c>
      <c r="M84" s="39">
        <f>data!O84</f>
        <v>0</v>
      </c>
      <c r="N84" s="39">
        <f>data!P84</f>
        <v>0</v>
      </c>
      <c r="O84" s="33">
        <f>data!Q84</f>
        <v>0</v>
      </c>
      <c r="P84" s="33">
        <f>data!R84</f>
        <v>0</v>
      </c>
      <c r="Q84" s="33">
        <f>data!S84</f>
        <v>0</v>
      </c>
      <c r="R84" s="33">
        <f>data!T84</f>
        <v>0</v>
      </c>
      <c r="S84" s="40" t="str">
        <f t="shared" si="8"/>
        <v/>
      </c>
      <c r="T84" s="33">
        <f>data!U84</f>
        <v>0</v>
      </c>
      <c r="U84" s="40" t="str">
        <f t="shared" si="9"/>
        <v/>
      </c>
      <c r="V84" s="37"/>
      <c r="W84" s="38">
        <f>data!W84</f>
        <v>0</v>
      </c>
      <c r="X84" s="38" t="str">
        <f>CONCATENATE(data!X84,"/",data!Y84)</f>
        <v>/</v>
      </c>
      <c r="Y84" s="41">
        <f>data!V84</f>
        <v>0</v>
      </c>
      <c r="Z84" s="41">
        <f>data!AB84</f>
        <v>0</v>
      </c>
      <c r="AA84" s="41">
        <f>data!AA84</f>
        <v>0</v>
      </c>
      <c r="AB84" s="33">
        <f>data!AC84</f>
        <v>0</v>
      </c>
      <c r="AC84" s="33">
        <f>data!AD84</f>
        <v>0</v>
      </c>
      <c r="AD84" s="38">
        <f>data!AE84</f>
        <v>0</v>
      </c>
      <c r="AE84" s="38">
        <f>data!AF84</f>
        <v>0</v>
      </c>
      <c r="AF84" s="38">
        <f>data!AL84</f>
        <v>0</v>
      </c>
      <c r="AG84" s="37"/>
      <c r="AH84" s="41">
        <f>data!AH84</f>
        <v>0</v>
      </c>
      <c r="AI84" s="41">
        <f>data!AI84</f>
        <v>0</v>
      </c>
      <c r="AJ84" s="38">
        <f>data!AJ84</f>
        <v>0</v>
      </c>
      <c r="AK84" s="38">
        <f>data!AK84</f>
        <v>0</v>
      </c>
      <c r="AL84" s="38">
        <f>data!AL84</f>
        <v>0</v>
      </c>
      <c r="AM84" s="37"/>
      <c r="AN84" s="38">
        <f>data!W84</f>
        <v>0</v>
      </c>
      <c r="AO84" s="35">
        <f>data!P84</f>
        <v>0</v>
      </c>
      <c r="AP84" s="35">
        <f>data!V84</f>
        <v>0</v>
      </c>
      <c r="AQ84" s="35">
        <f>data!AH84</f>
        <v>0</v>
      </c>
      <c r="AR84" s="35">
        <f t="shared" si="10"/>
        <v>0</v>
      </c>
      <c r="AS84" s="42" t="str">
        <f t="shared" si="11"/>
        <v/>
      </c>
      <c r="AT84" s="35" t="str">
        <f t="shared" si="12"/>
        <v/>
      </c>
      <c r="AU84" s="38" t="str">
        <f>CONCATENATE("방",data!AC84,",욕실",data!AD84)</f>
        <v>방,욕실</v>
      </c>
      <c r="AV84" s="38">
        <f>data!AE84</f>
        <v>0</v>
      </c>
      <c r="AW84" s="37"/>
      <c r="AX84" s="38">
        <f>data!AM84</f>
        <v>0</v>
      </c>
      <c r="AY84" s="38">
        <f>data!AN84</f>
        <v>0</v>
      </c>
      <c r="AZ84" s="38">
        <f>data!AO84</f>
        <v>0</v>
      </c>
      <c r="BA84" s="33">
        <f>data!AP84</f>
        <v>0</v>
      </c>
    </row>
    <row r="85" spans="1:53" s="33" customFormat="1" x14ac:dyDescent="0.25">
      <c r="A85" s="43" t="str">
        <f>CONCATENATE(data!A136," ", data!B136)</f>
        <v xml:space="preserve"> </v>
      </c>
      <c r="B85" s="45">
        <f>data!C136</f>
        <v>0</v>
      </c>
      <c r="C85" s="33" t="str">
        <f>data!D85</f>
        <v>사랑청구</v>
      </c>
      <c r="D85" s="33">
        <f>data!H85</f>
        <v>1993.05</v>
      </c>
      <c r="E85" s="35" t="str">
        <f>CONCATENATE(TEXT(data!I85,"#,##0"),"세대")</f>
        <v>440세대</v>
      </c>
      <c r="F85" s="33">
        <f>data!L85</f>
        <v>21</v>
      </c>
      <c r="G85" s="36">
        <f>(data!L85/data!I85)*100</f>
        <v>4.7727272727272734</v>
      </c>
      <c r="H85" s="33">
        <f>data!M85</f>
        <v>8</v>
      </c>
      <c r="I85" s="36">
        <f>(data!M85/data!I85)*100</f>
        <v>1.8181818181818181</v>
      </c>
      <c r="J85" s="33">
        <f>data!K85</f>
        <v>1.79</v>
      </c>
      <c r="K85" s="37"/>
      <c r="L85" s="38">
        <f>data!N85</f>
        <v>124</v>
      </c>
      <c r="M85" s="39">
        <f>data!O85</f>
        <v>124.5</v>
      </c>
      <c r="N85" s="39">
        <f>data!P85</f>
        <v>37.659999999999997</v>
      </c>
      <c r="O85" s="33">
        <f>data!Q85</f>
        <v>101.53</v>
      </c>
      <c r="P85" s="33">
        <f>data!R85</f>
        <v>30.71</v>
      </c>
      <c r="Q85" s="33">
        <f>data!S85</f>
        <v>136</v>
      </c>
      <c r="R85" s="33">
        <f>data!T85</f>
        <v>3</v>
      </c>
      <c r="S85" s="40">
        <f t="shared" si="8"/>
        <v>2.2058823529411766E-2</v>
      </c>
      <c r="T85" s="33">
        <f>data!U85</f>
        <v>2</v>
      </c>
      <c r="U85" s="40">
        <f t="shared" si="9"/>
        <v>1.4705882352941176E-2</v>
      </c>
      <c r="V85" s="37"/>
      <c r="W85" s="38" t="str">
        <f>data!W85</f>
        <v>1620동 1002호</v>
      </c>
      <c r="X85" s="38" t="str">
        <f>CONCATENATE(data!X85,"/",data!Y85)</f>
        <v>10/20</v>
      </c>
      <c r="Y85" s="41">
        <f>data!V85</f>
        <v>44000</v>
      </c>
      <c r="Z85" s="41">
        <f>data!AB85</f>
        <v>44000</v>
      </c>
      <c r="AA85" s="41">
        <f>data!AA85</f>
        <v>45000</v>
      </c>
      <c r="AB85" s="33">
        <f>data!AC85</f>
        <v>3</v>
      </c>
      <c r="AC85" s="33">
        <f>data!AD85</f>
        <v>2</v>
      </c>
      <c r="AD85" s="38" t="str">
        <f>data!AE85</f>
        <v>계단식</v>
      </c>
      <c r="AE85" s="38" t="str">
        <f>data!AF85</f>
        <v>3개월이내</v>
      </c>
      <c r="AF85" s="38" t="str">
        <f>data!AL85</f>
        <v>남향</v>
      </c>
      <c r="AG85" s="37"/>
      <c r="AH85" s="41">
        <f>data!AH85</f>
        <v>36000</v>
      </c>
      <c r="AI85" s="41">
        <f>data!AI85</f>
        <v>35000</v>
      </c>
      <c r="AJ85" s="38" t="str">
        <f>data!AJ85</f>
        <v>1620동</v>
      </c>
      <c r="AK85" s="38" t="str">
        <f>data!AK85</f>
        <v>"3/20"</v>
      </c>
      <c r="AL85" s="38" t="str">
        <f>data!AL85</f>
        <v>남향</v>
      </c>
      <c r="AM85" s="37"/>
      <c r="AN85" s="38" t="str">
        <f>data!W85</f>
        <v>1620동 1002호</v>
      </c>
      <c r="AO85" s="35">
        <f>data!P85</f>
        <v>37.659999999999997</v>
      </c>
      <c r="AP85" s="35">
        <f>data!V85</f>
        <v>44000</v>
      </c>
      <c r="AQ85" s="35">
        <f>data!AH85</f>
        <v>36000</v>
      </c>
      <c r="AR85" s="35">
        <f t="shared" si="10"/>
        <v>8000</v>
      </c>
      <c r="AS85" s="42">
        <f t="shared" si="11"/>
        <v>0.81818181818181823</v>
      </c>
      <c r="AT85" s="35">
        <f t="shared" si="12"/>
        <v>1168.3483802442911</v>
      </c>
      <c r="AU85" s="38" t="str">
        <f>CONCATENATE("방",data!AC85,",욕실",data!AD85)</f>
        <v>방3,욕실2</v>
      </c>
      <c r="AV85" s="38" t="str">
        <f>data!AE85</f>
        <v>계단식</v>
      </c>
      <c r="AW85" s="37"/>
      <c r="AX85" s="38" t="str">
        <f>data!AM85</f>
        <v>로얄공인중개사사무소</v>
      </c>
      <c r="AY85" s="38" t="str">
        <f>data!AN85</f>
        <v>032-322-5557</v>
      </c>
      <c r="AZ85" s="38" t="str">
        <f>data!AO85</f>
        <v>010-9093-5052</v>
      </c>
      <c r="BA85" s="33" t="str">
        <f>data!AP85</f>
        <v>경기도 부천시 원미구 상동 445 꿈동산상가 101호</v>
      </c>
    </row>
    <row r="86" spans="1:53" x14ac:dyDescent="0.25">
      <c r="A86" s="21" t="str">
        <f>CONCATENATE(data!A107," ", data!B107)</f>
        <v>경기도 부천시</v>
      </c>
      <c r="B86" s="26" t="str">
        <f>data!C107</f>
        <v>상동</v>
      </c>
      <c r="C86" s="33" t="str">
        <f>data!D86</f>
        <v>사랑청구</v>
      </c>
      <c r="D86" s="33">
        <f>data!H86</f>
        <v>1993.05</v>
      </c>
      <c r="E86" s="35" t="str">
        <f>CONCATENATE(TEXT(data!I86,"#,##0"),"세대")</f>
        <v>440세대</v>
      </c>
      <c r="F86" s="33">
        <f>data!L86</f>
        <v>21</v>
      </c>
      <c r="G86" s="36">
        <f>(data!L86/data!I86)*100</f>
        <v>4.7727272727272734</v>
      </c>
      <c r="H86" s="33">
        <f>data!M86</f>
        <v>8</v>
      </c>
      <c r="I86" s="36">
        <f>(data!M86/data!I86)*100</f>
        <v>1.8181818181818181</v>
      </c>
      <c r="J86" s="33">
        <f>data!K86</f>
        <v>1.79</v>
      </c>
      <c r="K86" s="37"/>
      <c r="L86" s="38">
        <f>data!N86</f>
        <v>160</v>
      </c>
      <c r="M86" s="39">
        <f>data!O86</f>
        <v>160.94999999999999</v>
      </c>
      <c r="N86" s="39">
        <f>data!P86</f>
        <v>48.68</v>
      </c>
      <c r="O86" s="33">
        <f>data!Q86</f>
        <v>134.80000000000001</v>
      </c>
      <c r="P86" s="33">
        <f>data!R86</f>
        <v>40.770000000000003</v>
      </c>
      <c r="Q86" s="33">
        <f>data!S86</f>
        <v>304</v>
      </c>
      <c r="R86" s="33">
        <f>data!T86</f>
        <v>18</v>
      </c>
      <c r="S86" s="40">
        <f t="shared" si="8"/>
        <v>5.921052631578947E-2</v>
      </c>
      <c r="T86" s="33">
        <f>data!U86</f>
        <v>6</v>
      </c>
      <c r="U86" s="40">
        <f t="shared" si="9"/>
        <v>1.9736842105263157E-2</v>
      </c>
      <c r="V86" s="37"/>
      <c r="W86" s="38" t="str">
        <f>data!W86</f>
        <v>-</v>
      </c>
      <c r="X86" s="38" t="str">
        <f>CONCATENATE(data!X86,"/",data!Y86)</f>
        <v>-/-</v>
      </c>
      <c r="Y86" s="41" t="str">
        <f>data!V86</f>
        <v>-</v>
      </c>
      <c r="Z86" s="41" t="str">
        <f>data!AB86</f>
        <v>-</v>
      </c>
      <c r="AA86" s="41" t="str">
        <f>data!AA86</f>
        <v>-</v>
      </c>
      <c r="AB86" s="33" t="str">
        <f>data!AC86</f>
        <v>-</v>
      </c>
      <c r="AC86" s="33" t="str">
        <f>data!AD86</f>
        <v>-</v>
      </c>
      <c r="AD86" s="38" t="str">
        <f>data!AE86</f>
        <v>-</v>
      </c>
      <c r="AE86" s="38" t="str">
        <f>data!AF86</f>
        <v>-</v>
      </c>
      <c r="AF86" s="38" t="str">
        <f>data!AL86</f>
        <v>-</v>
      </c>
      <c r="AG86" s="37"/>
      <c r="AH86" s="41" t="str">
        <f>data!AH86</f>
        <v>-</v>
      </c>
      <c r="AI86" s="41" t="str">
        <f>data!AI86</f>
        <v>-</v>
      </c>
      <c r="AJ86" s="38" t="str">
        <f>data!AJ86</f>
        <v>-</v>
      </c>
      <c r="AK86" s="38" t="str">
        <f>data!AK86</f>
        <v>-</v>
      </c>
      <c r="AL86" s="38" t="str">
        <f>data!AL86</f>
        <v>-</v>
      </c>
      <c r="AM86" s="37"/>
      <c r="AN86" s="38" t="str">
        <f>data!W86</f>
        <v>-</v>
      </c>
      <c r="AO86" s="35">
        <f>data!P86</f>
        <v>48.68</v>
      </c>
      <c r="AP86" s="35" t="str">
        <f>data!V86</f>
        <v>-</v>
      </c>
      <c r="AQ86" s="35" t="str">
        <f>data!AH86</f>
        <v>-</v>
      </c>
      <c r="AR86" s="35" t="str">
        <f t="shared" si="10"/>
        <v/>
      </c>
      <c r="AS86" s="42" t="str">
        <f t="shared" si="11"/>
        <v/>
      </c>
      <c r="AT86" s="35" t="str">
        <f t="shared" si="12"/>
        <v/>
      </c>
      <c r="AU86" s="38" t="str">
        <f>CONCATENATE("방",data!AC86,",욕실",data!AD86)</f>
        <v>방-,욕실-</v>
      </c>
      <c r="AV86" s="38" t="str">
        <f>data!AE86</f>
        <v>-</v>
      </c>
      <c r="AW86" s="37"/>
      <c r="AX86" s="38" t="str">
        <f>data!AM86</f>
        <v>-</v>
      </c>
      <c r="AY86" s="38" t="str">
        <f>data!AN86</f>
        <v>-</v>
      </c>
      <c r="AZ86" s="38" t="str">
        <f>data!AO86</f>
        <v>-</v>
      </c>
      <c r="BA86" s="33" t="str">
        <f>data!AP86</f>
        <v>-</v>
      </c>
    </row>
    <row r="87" spans="1:53" s="33" customFormat="1" x14ac:dyDescent="0.25">
      <c r="A87" s="33" t="str">
        <f>CONCATENATE(data!A109," ", data!B109)</f>
        <v>경기도 부천시</v>
      </c>
      <c r="B87" s="34" t="str">
        <f>data!C109</f>
        <v>상동</v>
      </c>
      <c r="C87" s="33">
        <f>data!D87</f>
        <v>0</v>
      </c>
      <c r="D87" s="33">
        <f>data!H87</f>
        <v>0</v>
      </c>
      <c r="E87" s="35" t="str">
        <f>CONCATENATE(TEXT(data!I87,"#,##0"),"세대")</f>
        <v>0세대</v>
      </c>
      <c r="F87" s="33">
        <f>data!L87</f>
        <v>0</v>
      </c>
      <c r="G87" s="36" t="e">
        <f>(data!L87/data!I87)*100</f>
        <v>#DIV/0!</v>
      </c>
      <c r="H87" s="33">
        <f>data!M87</f>
        <v>0</v>
      </c>
      <c r="I87" s="36" t="e">
        <f>(data!M87/data!I87)*100</f>
        <v>#DIV/0!</v>
      </c>
      <c r="J87" s="33">
        <f>data!K87</f>
        <v>0</v>
      </c>
      <c r="K87" s="37"/>
      <c r="L87" s="38">
        <f>data!N87</f>
        <v>0</v>
      </c>
      <c r="M87" s="39">
        <f>data!O87</f>
        <v>0</v>
      </c>
      <c r="N87" s="39">
        <f>data!P87</f>
        <v>0</v>
      </c>
      <c r="O87" s="33">
        <f>data!Q87</f>
        <v>0</v>
      </c>
      <c r="P87" s="33">
        <f>data!R87</f>
        <v>0</v>
      </c>
      <c r="Q87" s="33">
        <f>data!S87</f>
        <v>0</v>
      </c>
      <c r="R87" s="33">
        <f>data!T87</f>
        <v>0</v>
      </c>
      <c r="S87" s="40" t="str">
        <f t="shared" si="8"/>
        <v/>
      </c>
      <c r="T87" s="33">
        <f>data!U87</f>
        <v>0</v>
      </c>
      <c r="U87" s="40" t="str">
        <f t="shared" si="9"/>
        <v/>
      </c>
      <c r="V87" s="37"/>
      <c r="W87" s="38">
        <f>data!W87</f>
        <v>0</v>
      </c>
      <c r="X87" s="38" t="str">
        <f>CONCATENATE(data!X87,"/",data!Y87)</f>
        <v>/</v>
      </c>
      <c r="Y87" s="41">
        <f>data!V87</f>
        <v>0</v>
      </c>
      <c r="Z87" s="41">
        <f>data!AB87</f>
        <v>0</v>
      </c>
      <c r="AA87" s="41">
        <f>data!AA87</f>
        <v>0</v>
      </c>
      <c r="AB87" s="33">
        <f>data!AC87</f>
        <v>0</v>
      </c>
      <c r="AC87" s="33">
        <f>data!AD87</f>
        <v>0</v>
      </c>
      <c r="AD87" s="38">
        <f>data!AE87</f>
        <v>0</v>
      </c>
      <c r="AE87" s="38">
        <f>data!AF87</f>
        <v>0</v>
      </c>
      <c r="AF87" s="38">
        <f>data!AL87</f>
        <v>0</v>
      </c>
      <c r="AG87" s="37"/>
      <c r="AH87" s="41">
        <f>data!AH87</f>
        <v>0</v>
      </c>
      <c r="AI87" s="41">
        <f>data!AI87</f>
        <v>0</v>
      </c>
      <c r="AJ87" s="38">
        <f>data!AJ87</f>
        <v>0</v>
      </c>
      <c r="AK87" s="38">
        <f>data!AK87</f>
        <v>0</v>
      </c>
      <c r="AL87" s="38">
        <f>data!AL87</f>
        <v>0</v>
      </c>
      <c r="AM87" s="37"/>
      <c r="AN87" s="38">
        <f>data!W87</f>
        <v>0</v>
      </c>
      <c r="AO87" s="35">
        <f>data!P87</f>
        <v>0</v>
      </c>
      <c r="AP87" s="35">
        <f>data!V87</f>
        <v>0</v>
      </c>
      <c r="AQ87" s="35">
        <f>data!AH87</f>
        <v>0</v>
      </c>
      <c r="AR87" s="35">
        <f t="shared" si="10"/>
        <v>0</v>
      </c>
      <c r="AS87" s="42" t="str">
        <f t="shared" si="11"/>
        <v/>
      </c>
      <c r="AT87" s="35" t="str">
        <f t="shared" si="12"/>
        <v/>
      </c>
      <c r="AU87" s="38" t="str">
        <f>CONCATENATE("방",data!AC87,",욕실",data!AD87)</f>
        <v>방,욕실</v>
      </c>
      <c r="AV87" s="38">
        <f>data!AE87</f>
        <v>0</v>
      </c>
      <c r="AW87" s="37"/>
      <c r="AX87" s="38">
        <f>data!AM87</f>
        <v>0</v>
      </c>
      <c r="AY87" s="38">
        <f>data!AN87</f>
        <v>0</v>
      </c>
      <c r="AZ87" s="38">
        <f>data!AO87</f>
        <v>0</v>
      </c>
      <c r="BA87" s="33">
        <f>data!AP87</f>
        <v>0</v>
      </c>
    </row>
    <row r="88" spans="1:53" x14ac:dyDescent="0.25">
      <c r="A88" s="21" t="str">
        <f>CONCATENATE(data!A110," ", data!B110)</f>
        <v>경기도 부천시</v>
      </c>
      <c r="B88" s="26" t="str">
        <f>data!C110</f>
        <v>상동</v>
      </c>
      <c r="C88" s="33" t="str">
        <f>data!D88</f>
        <v>상동스카이뷰자이</v>
      </c>
      <c r="D88" s="33">
        <f>data!H88</f>
        <v>2018.09</v>
      </c>
      <c r="E88" s="35" t="str">
        <f>CONCATENATE(TEXT(data!I88,"#,##0"),"세대")</f>
        <v>405세대</v>
      </c>
      <c r="F88" s="33">
        <f>data!L88</f>
        <v>2</v>
      </c>
      <c r="G88" s="36">
        <f>(data!L88/data!I88)*100</f>
        <v>0.49382716049382713</v>
      </c>
      <c r="H88" s="33">
        <f>data!M88</f>
        <v>38</v>
      </c>
      <c r="I88" s="36">
        <f>(data!M88/data!I88)*100</f>
        <v>9.3827160493827169</v>
      </c>
      <c r="J88" s="33">
        <f>data!K88</f>
        <v>1.34</v>
      </c>
      <c r="K88" s="37"/>
      <c r="L88" s="38" t="str">
        <f>data!N88</f>
        <v>117C</v>
      </c>
      <c r="M88" s="39">
        <f>data!O88</f>
        <v>117.73</v>
      </c>
      <c r="N88" s="39">
        <f>data!P88</f>
        <v>35.61</v>
      </c>
      <c r="O88" s="33">
        <f>data!Q88</f>
        <v>84.95</v>
      </c>
      <c r="P88" s="33">
        <f>data!R88</f>
        <v>25.69</v>
      </c>
      <c r="Q88" s="33">
        <f>data!S88</f>
        <v>160</v>
      </c>
      <c r="R88" s="33">
        <f>data!T88</f>
        <v>1</v>
      </c>
      <c r="S88" s="40">
        <f t="shared" si="8"/>
        <v>6.2500000000000003E-3</v>
      </c>
      <c r="T88" s="33">
        <f>data!U88</f>
        <v>11</v>
      </c>
      <c r="U88" s="40">
        <f t="shared" si="9"/>
        <v>6.8750000000000006E-2</v>
      </c>
      <c r="V88" s="37"/>
      <c r="W88" s="38" t="str">
        <f>data!W88</f>
        <v>102동 1804호</v>
      </c>
      <c r="X88" s="38" t="str">
        <f>CONCATENATE(data!X88,"/",data!Y88)</f>
        <v>18/45</v>
      </c>
      <c r="Y88" s="41">
        <f>data!V88</f>
        <v>59760</v>
      </c>
      <c r="Z88" s="41">
        <f>data!AB88</f>
        <v>59760</v>
      </c>
      <c r="AA88" s="41">
        <f>data!AA88</f>
        <v>59760</v>
      </c>
      <c r="AB88" s="33">
        <f>data!AC88</f>
        <v>3</v>
      </c>
      <c r="AC88" s="33">
        <f>data!AD88</f>
        <v>2</v>
      </c>
      <c r="AD88" s="38" t="str">
        <f>data!AE88</f>
        <v>계단식</v>
      </c>
      <c r="AE88" s="38" t="str">
        <f>data!AF88</f>
        <v>2018년11월 이후</v>
      </c>
      <c r="AF88" s="38" t="str">
        <f>data!AL88</f>
        <v>남향</v>
      </c>
      <c r="AG88" s="37"/>
      <c r="AH88" s="41">
        <f>data!AH88</f>
        <v>43000</v>
      </c>
      <c r="AI88" s="41">
        <f>data!AI88</f>
        <v>38000</v>
      </c>
      <c r="AJ88" s="38" t="str">
        <f>data!AJ88</f>
        <v>101동</v>
      </c>
      <c r="AK88" s="38" t="str">
        <f>data!AK88</f>
        <v>"33/45"</v>
      </c>
      <c r="AL88" s="38" t="str">
        <f>data!AL88</f>
        <v>남향</v>
      </c>
      <c r="AM88" s="37"/>
      <c r="AN88" s="38" t="str">
        <f>data!W88</f>
        <v>102동 1804호</v>
      </c>
      <c r="AO88" s="35">
        <f>data!P88</f>
        <v>35.61</v>
      </c>
      <c r="AP88" s="35">
        <f>data!V88</f>
        <v>59760</v>
      </c>
      <c r="AQ88" s="35">
        <f>data!AH88</f>
        <v>43000</v>
      </c>
      <c r="AR88" s="35">
        <f t="shared" si="10"/>
        <v>16760</v>
      </c>
      <c r="AS88" s="42">
        <f t="shared" si="11"/>
        <v>0.7195448460508701</v>
      </c>
      <c r="AT88" s="35">
        <f t="shared" si="12"/>
        <v>1678.1802864363942</v>
      </c>
      <c r="AU88" s="38" t="str">
        <f>CONCATENATE("방",data!AC88,",욕실",data!AD88)</f>
        <v>방3,욕실2</v>
      </c>
      <c r="AV88" s="38" t="str">
        <f>data!AE88</f>
        <v>계단식</v>
      </c>
      <c r="AW88" s="37"/>
      <c r="AX88" s="38" t="str">
        <f>data!AM88</f>
        <v>행복한공인중개사사무소</v>
      </c>
      <c r="AY88" s="38" t="str">
        <f>data!AN88</f>
        <v>032-325-2489</v>
      </c>
      <c r="AZ88" s="38" t="str">
        <f>data!AO88</f>
        <v>010-8651-5567</v>
      </c>
      <c r="BA88" s="33" t="str">
        <f>data!AP88</f>
        <v>경기도 부천시 상동 412-2 대명앤스빌1차 108호</v>
      </c>
    </row>
    <row r="89" spans="1:53" x14ac:dyDescent="0.25">
      <c r="A89" s="21" t="str">
        <f>CONCATENATE(data!A111," ", data!B111)</f>
        <v>경기도 부천시</v>
      </c>
      <c r="B89" s="26" t="str">
        <f>data!C111</f>
        <v>상동</v>
      </c>
      <c r="C89" s="33" t="str">
        <f>data!D89</f>
        <v>상동스카이뷰자이</v>
      </c>
      <c r="D89" s="33">
        <f>data!H89</f>
        <v>2018.09</v>
      </c>
      <c r="E89" s="35" t="str">
        <f>CONCATENATE(TEXT(data!I89,"#,##0"),"세대")</f>
        <v>405세대</v>
      </c>
      <c r="F89" s="33">
        <f>data!L89</f>
        <v>2</v>
      </c>
      <c r="G89" s="36">
        <f>(data!L89/data!I89)*100</f>
        <v>0.49382716049382713</v>
      </c>
      <c r="H89" s="33">
        <f>data!M89</f>
        <v>38</v>
      </c>
      <c r="I89" s="36">
        <f>(data!M89/data!I89)*100</f>
        <v>9.3827160493827169</v>
      </c>
      <c r="J89" s="33">
        <f>data!K89</f>
        <v>1.34</v>
      </c>
      <c r="K89" s="37"/>
      <c r="L89" s="38" t="str">
        <f>data!N89</f>
        <v>118A</v>
      </c>
      <c r="M89" s="39">
        <f>data!O89</f>
        <v>118.39</v>
      </c>
      <c r="N89" s="39">
        <f>data!P89</f>
        <v>35.81</v>
      </c>
      <c r="O89" s="33">
        <f>data!Q89</f>
        <v>84.99</v>
      </c>
      <c r="P89" s="33">
        <f>data!R89</f>
        <v>25.7</v>
      </c>
      <c r="Q89" s="33">
        <f>data!S89</f>
        <v>81</v>
      </c>
      <c r="R89" s="33">
        <f>data!T89</f>
        <v>0</v>
      </c>
      <c r="S89" s="40">
        <f t="shared" si="8"/>
        <v>0</v>
      </c>
      <c r="T89" s="33">
        <f>data!U89</f>
        <v>13</v>
      </c>
      <c r="U89" s="40">
        <f t="shared" si="9"/>
        <v>0.16049382716049382</v>
      </c>
      <c r="V89" s="37"/>
      <c r="W89" s="38" t="str">
        <f>data!W89</f>
        <v>-</v>
      </c>
      <c r="X89" s="38" t="str">
        <f>CONCATENATE(data!X89,"/",data!Y89)</f>
        <v>-/-</v>
      </c>
      <c r="Y89" s="41" t="str">
        <f>data!V89</f>
        <v>-</v>
      </c>
      <c r="Z89" s="41" t="str">
        <f>data!AB89</f>
        <v>-</v>
      </c>
      <c r="AA89" s="41" t="str">
        <f>data!AA89</f>
        <v>-</v>
      </c>
      <c r="AB89" s="33" t="str">
        <f>data!AC89</f>
        <v>-</v>
      </c>
      <c r="AC89" s="33" t="str">
        <f>data!AD89</f>
        <v>-</v>
      </c>
      <c r="AD89" s="38" t="str">
        <f>data!AE89</f>
        <v>-</v>
      </c>
      <c r="AE89" s="38" t="str">
        <f>data!AF89</f>
        <v>-</v>
      </c>
      <c r="AF89" s="38" t="str">
        <f>data!AL89</f>
        <v>남향</v>
      </c>
      <c r="AG89" s="37"/>
      <c r="AH89" s="41">
        <f>data!AH89</f>
        <v>40000</v>
      </c>
      <c r="AI89" s="41">
        <f>data!AI89</f>
        <v>37000</v>
      </c>
      <c r="AJ89" s="38" t="str">
        <f>data!AJ89</f>
        <v>102동</v>
      </c>
      <c r="AK89" s="38" t="str">
        <f>data!AK89</f>
        <v>"19/45"</v>
      </c>
      <c r="AL89" s="38" t="str">
        <f>data!AL89</f>
        <v>남향</v>
      </c>
      <c r="AM89" s="37"/>
      <c r="AN89" s="38" t="str">
        <f>data!W89</f>
        <v>-</v>
      </c>
      <c r="AO89" s="35">
        <f>data!P89</f>
        <v>35.81</v>
      </c>
      <c r="AP89" s="35" t="str">
        <f>data!V89</f>
        <v>-</v>
      </c>
      <c r="AQ89" s="35">
        <f>data!AH89</f>
        <v>40000</v>
      </c>
      <c r="AR89" s="35" t="str">
        <f t="shared" si="10"/>
        <v/>
      </c>
      <c r="AS89" s="42" t="str">
        <f t="shared" si="11"/>
        <v/>
      </c>
      <c r="AT89" s="35" t="str">
        <f t="shared" si="12"/>
        <v/>
      </c>
      <c r="AU89" s="38" t="str">
        <f>CONCATENATE("방",data!AC89,",욕실",data!AD89)</f>
        <v>방-,욕실-</v>
      </c>
      <c r="AV89" s="38" t="str">
        <f>data!AE89</f>
        <v>-</v>
      </c>
      <c r="AW89" s="37"/>
      <c r="AX89" s="38" t="str">
        <f>data!AM89</f>
        <v>-</v>
      </c>
      <c r="AY89" s="38" t="str">
        <f>data!AN89</f>
        <v>-</v>
      </c>
      <c r="AZ89" s="38" t="str">
        <f>data!AO89</f>
        <v>-</v>
      </c>
      <c r="BA89" s="33" t="str">
        <f>data!AP89</f>
        <v>-</v>
      </c>
    </row>
    <row r="90" spans="1:53" x14ac:dyDescent="0.25">
      <c r="A90" s="21" t="str">
        <f>CONCATENATE(data!A112," ", data!B112)</f>
        <v>경기도 부천시</v>
      </c>
      <c r="B90" s="26" t="str">
        <f>data!C112</f>
        <v>상동</v>
      </c>
      <c r="C90" s="33" t="str">
        <f>data!D90</f>
        <v>상동스카이뷰자이</v>
      </c>
      <c r="D90" s="33">
        <f>data!H90</f>
        <v>2018.09</v>
      </c>
      <c r="E90" s="35" t="str">
        <f>CONCATENATE(TEXT(data!I90,"#,##0"),"세대")</f>
        <v>405세대</v>
      </c>
      <c r="F90" s="33">
        <f>data!L90</f>
        <v>2</v>
      </c>
      <c r="G90" s="36">
        <f>(data!L90/data!I90)*100</f>
        <v>0.49382716049382713</v>
      </c>
      <c r="H90" s="33">
        <f>data!M90</f>
        <v>38</v>
      </c>
      <c r="I90" s="36">
        <f>(data!M90/data!I90)*100</f>
        <v>9.3827160493827169</v>
      </c>
      <c r="J90" s="33">
        <f>data!K90</f>
        <v>1.34</v>
      </c>
      <c r="K90" s="37"/>
      <c r="L90" s="38" t="str">
        <f>data!N90</f>
        <v>119B</v>
      </c>
      <c r="M90" s="39">
        <f>data!O90</f>
        <v>119.62</v>
      </c>
      <c r="N90" s="39">
        <f>data!P90</f>
        <v>36.18</v>
      </c>
      <c r="O90" s="33">
        <f>data!Q90</f>
        <v>84.98</v>
      </c>
      <c r="P90" s="33">
        <f>data!R90</f>
        <v>25.7</v>
      </c>
      <c r="Q90" s="33">
        <f>data!S90</f>
        <v>164</v>
      </c>
      <c r="R90" s="33">
        <f>data!T90</f>
        <v>1</v>
      </c>
      <c r="S90" s="40">
        <f t="shared" si="8"/>
        <v>6.0975609756097563E-3</v>
      </c>
      <c r="T90" s="33">
        <f>data!U90</f>
        <v>14</v>
      </c>
      <c r="U90" s="40">
        <f t="shared" si="9"/>
        <v>8.5365853658536592E-2</v>
      </c>
      <c r="V90" s="37"/>
      <c r="W90" s="38" t="str">
        <f>data!W90</f>
        <v>102동 2003호</v>
      </c>
      <c r="X90" s="38" t="str">
        <f>CONCATENATE(data!X90,"/",data!Y90)</f>
        <v>20/45</v>
      </c>
      <c r="Y90" s="41">
        <f>data!V90</f>
        <v>61060</v>
      </c>
      <c r="Z90" s="41">
        <f>data!AB90</f>
        <v>61060</v>
      </c>
      <c r="AA90" s="41">
        <f>data!AA90</f>
        <v>61060</v>
      </c>
      <c r="AB90" s="33">
        <f>data!AC90</f>
        <v>3</v>
      </c>
      <c r="AC90" s="33">
        <f>data!AD90</f>
        <v>2</v>
      </c>
      <c r="AD90" s="38" t="str">
        <f>data!AE90</f>
        <v>계단식</v>
      </c>
      <c r="AE90" s="38" t="str">
        <f>data!AF90</f>
        <v>즉시입주</v>
      </c>
      <c r="AF90" s="38" t="str">
        <f>data!AL90</f>
        <v>남동향</v>
      </c>
      <c r="AG90" s="37"/>
      <c r="AH90" s="41">
        <f>data!AH90</f>
        <v>42000</v>
      </c>
      <c r="AI90" s="41">
        <f>data!AI90</f>
        <v>37000</v>
      </c>
      <c r="AJ90" s="38" t="str">
        <f>data!AJ90</f>
        <v>101동</v>
      </c>
      <c r="AK90" s="38" t="str">
        <f>data!AK90</f>
        <v>"20/45"</v>
      </c>
      <c r="AL90" s="38" t="str">
        <f>data!AL90</f>
        <v>남동향</v>
      </c>
      <c r="AM90" s="37"/>
      <c r="AN90" s="38" t="str">
        <f>data!W90</f>
        <v>102동 2003호</v>
      </c>
      <c r="AO90" s="35">
        <f>data!P90</f>
        <v>36.18</v>
      </c>
      <c r="AP90" s="35">
        <f>data!V90</f>
        <v>61060</v>
      </c>
      <c r="AQ90" s="35">
        <f>data!AH90</f>
        <v>42000</v>
      </c>
      <c r="AR90" s="35">
        <f t="shared" si="10"/>
        <v>19060</v>
      </c>
      <c r="AS90" s="42">
        <f t="shared" si="11"/>
        <v>0.68784801834261378</v>
      </c>
      <c r="AT90" s="35">
        <f t="shared" si="12"/>
        <v>1687.6727473742399</v>
      </c>
      <c r="AU90" s="38" t="str">
        <f>CONCATENATE("방",data!AC90,",욕실",data!AD90)</f>
        <v>방3,욕실2</v>
      </c>
      <c r="AV90" s="38" t="str">
        <f>data!AE90</f>
        <v>계단식</v>
      </c>
      <c r="AW90" s="37"/>
      <c r="AX90" s="38" t="str">
        <f>data!AM90</f>
        <v>큰길부동산공인중개사사무소</v>
      </c>
      <c r="AY90" s="38" t="str">
        <f>data!AN90</f>
        <v>032-326-8500</v>
      </c>
      <c r="AZ90" s="38" t="str">
        <f>data!AO90</f>
        <v>010-3669-0210</v>
      </c>
      <c r="BA90" s="33" t="str">
        <f>data!AP90</f>
        <v>경기 부천시 원미구 상동 412-2</v>
      </c>
    </row>
    <row r="91" spans="1:53" s="33" customFormat="1" x14ac:dyDescent="0.25">
      <c r="A91" s="33" t="str">
        <f>CONCATENATE(data!A114," ", data!B114)</f>
        <v>경기도 부천시</v>
      </c>
      <c r="B91" s="34" t="str">
        <f>data!C114</f>
        <v>상동</v>
      </c>
      <c r="C91" s="33">
        <f>data!D91</f>
        <v>0</v>
      </c>
      <c r="D91" s="33">
        <f>data!H91</f>
        <v>0</v>
      </c>
      <c r="E91" s="35" t="str">
        <f>CONCATENATE(TEXT(data!I91,"#,##0"),"세대")</f>
        <v>0세대</v>
      </c>
      <c r="F91" s="33">
        <f>data!L91</f>
        <v>0</v>
      </c>
      <c r="G91" s="36" t="e">
        <f>(data!L91/data!I91)*100</f>
        <v>#DIV/0!</v>
      </c>
      <c r="H91" s="33">
        <f>data!M91</f>
        <v>0</v>
      </c>
      <c r="I91" s="36" t="e">
        <f>(data!M91/data!I91)*100</f>
        <v>#DIV/0!</v>
      </c>
      <c r="J91" s="33">
        <f>data!K91</f>
        <v>0</v>
      </c>
      <c r="K91" s="37"/>
      <c r="L91" s="38">
        <f>data!N91</f>
        <v>0</v>
      </c>
      <c r="M91" s="39">
        <f>data!O91</f>
        <v>0</v>
      </c>
      <c r="N91" s="39">
        <f>data!P91</f>
        <v>0</v>
      </c>
      <c r="O91" s="33">
        <f>data!Q91</f>
        <v>0</v>
      </c>
      <c r="P91" s="33">
        <f>data!R91</f>
        <v>0</v>
      </c>
      <c r="Q91" s="33">
        <f>data!S91</f>
        <v>0</v>
      </c>
      <c r="R91" s="33">
        <f>data!T91</f>
        <v>0</v>
      </c>
      <c r="S91" s="40" t="str">
        <f t="shared" si="8"/>
        <v/>
      </c>
      <c r="T91" s="33">
        <f>data!U91</f>
        <v>0</v>
      </c>
      <c r="U91" s="40" t="str">
        <f t="shared" si="9"/>
        <v/>
      </c>
      <c r="V91" s="37"/>
      <c r="W91" s="38">
        <f>data!W91</f>
        <v>0</v>
      </c>
      <c r="X91" s="38" t="str">
        <f>CONCATENATE(data!X91,"/",data!Y91)</f>
        <v>/</v>
      </c>
      <c r="Y91" s="41">
        <f>data!V91</f>
        <v>0</v>
      </c>
      <c r="Z91" s="41">
        <f>data!AB91</f>
        <v>0</v>
      </c>
      <c r="AA91" s="41">
        <f>data!AA91</f>
        <v>0</v>
      </c>
      <c r="AB91" s="33">
        <f>data!AC91</f>
        <v>0</v>
      </c>
      <c r="AC91" s="33">
        <f>data!AD91</f>
        <v>0</v>
      </c>
      <c r="AD91" s="38">
        <f>data!AE91</f>
        <v>0</v>
      </c>
      <c r="AE91" s="38">
        <f>data!AF91</f>
        <v>0</v>
      </c>
      <c r="AF91" s="38">
        <f>data!AL91</f>
        <v>0</v>
      </c>
      <c r="AG91" s="37"/>
      <c r="AH91" s="41">
        <f>data!AH91</f>
        <v>0</v>
      </c>
      <c r="AI91" s="41">
        <f>data!AI91</f>
        <v>0</v>
      </c>
      <c r="AJ91" s="38">
        <f>data!AJ91</f>
        <v>0</v>
      </c>
      <c r="AK91" s="38">
        <f>data!AK91</f>
        <v>0</v>
      </c>
      <c r="AL91" s="38">
        <f>data!AL91</f>
        <v>0</v>
      </c>
      <c r="AM91" s="37"/>
      <c r="AN91" s="38">
        <f>data!W91</f>
        <v>0</v>
      </c>
      <c r="AO91" s="35">
        <f>data!P91</f>
        <v>0</v>
      </c>
      <c r="AP91" s="35">
        <f>data!V91</f>
        <v>0</v>
      </c>
      <c r="AQ91" s="35">
        <f>data!AH91</f>
        <v>0</v>
      </c>
      <c r="AR91" s="35">
        <f t="shared" si="10"/>
        <v>0</v>
      </c>
      <c r="AS91" s="42" t="str">
        <f t="shared" si="11"/>
        <v/>
      </c>
      <c r="AT91" s="35" t="str">
        <f t="shared" si="12"/>
        <v/>
      </c>
      <c r="AU91" s="38" t="str">
        <f>CONCATENATE("방",data!AC91,",욕실",data!AD91)</f>
        <v>방,욕실</v>
      </c>
      <c r="AV91" s="38">
        <f>data!AE91</f>
        <v>0</v>
      </c>
      <c r="AW91" s="37"/>
      <c r="AX91" s="38">
        <f>data!AM91</f>
        <v>0</v>
      </c>
      <c r="AY91" s="38">
        <f>data!AN91</f>
        <v>0</v>
      </c>
      <c r="AZ91" s="38">
        <f>data!AO91</f>
        <v>0</v>
      </c>
      <c r="BA91" s="33">
        <f>data!AP91</f>
        <v>0</v>
      </c>
    </row>
    <row r="92" spans="1:53" x14ac:dyDescent="0.25">
      <c r="A92" s="21" t="str">
        <f>CONCATENATE(data!A115," ", data!B115)</f>
        <v>경기도 부천시</v>
      </c>
      <c r="B92" s="26" t="str">
        <f>data!C115</f>
        <v>상동</v>
      </c>
      <c r="C92" s="33" t="str">
        <f>data!D92</f>
        <v>스타팰리스2</v>
      </c>
      <c r="D92" s="33">
        <f>data!H92</f>
        <v>2004.07</v>
      </c>
      <c r="E92" s="35" t="str">
        <f>CONCATENATE(TEXT(data!I92,"#,##0"),"세대")</f>
        <v>204세대</v>
      </c>
      <c r="F92" s="33">
        <f>data!L92</f>
        <v>14</v>
      </c>
      <c r="G92" s="36">
        <f>(data!L92/data!I92)*100</f>
        <v>6.8627450980392162</v>
      </c>
      <c r="H92" s="33">
        <f>data!M92</f>
        <v>6</v>
      </c>
      <c r="I92" s="36">
        <f>(data!M92/data!I92)*100</f>
        <v>2.9411764705882351</v>
      </c>
      <c r="J92" s="33">
        <f>data!K92</f>
        <v>1.4</v>
      </c>
      <c r="K92" s="37"/>
      <c r="L92" s="38">
        <f>data!N92</f>
        <v>94</v>
      </c>
      <c r="M92" s="39">
        <f>data!O92</f>
        <v>94.19</v>
      </c>
      <c r="N92" s="39">
        <f>data!P92</f>
        <v>28.49</v>
      </c>
      <c r="O92" s="33">
        <f>data!Q92</f>
        <v>73.87</v>
      </c>
      <c r="P92" s="33">
        <f>data!R92</f>
        <v>22.34</v>
      </c>
      <c r="Q92" s="33">
        <f>data!S92</f>
        <v>17</v>
      </c>
      <c r="R92" s="33">
        <f>data!T92</f>
        <v>1</v>
      </c>
      <c r="S92" s="40">
        <f t="shared" si="8"/>
        <v>5.8823529411764705E-2</v>
      </c>
      <c r="T92" s="33">
        <f>data!U92</f>
        <v>0</v>
      </c>
      <c r="U92" s="40">
        <f t="shared" si="9"/>
        <v>0</v>
      </c>
      <c r="V92" s="37"/>
      <c r="W92" s="38" t="str">
        <f>data!W92</f>
        <v>1동 608호</v>
      </c>
      <c r="X92" s="38" t="str">
        <f>CONCATENATE(data!X92,"/",data!Y92)</f>
        <v>6/20</v>
      </c>
      <c r="Y92" s="41">
        <f>data!V92</f>
        <v>25000</v>
      </c>
      <c r="Z92" s="41">
        <f>data!AB92</f>
        <v>25000</v>
      </c>
      <c r="AA92" s="41">
        <f>data!AA92</f>
        <v>25000</v>
      </c>
      <c r="AB92" s="33">
        <f>data!AC92</f>
        <v>2</v>
      </c>
      <c r="AC92" s="33">
        <f>data!AD92</f>
        <v>2</v>
      </c>
      <c r="AD92" s="38" t="str">
        <f>data!AE92</f>
        <v>복도식</v>
      </c>
      <c r="AE92" s="38" t="str">
        <f>data!AF92</f>
        <v>즉시입주</v>
      </c>
      <c r="AF92" s="38" t="str">
        <f>data!AL92</f>
        <v>-</v>
      </c>
      <c r="AG92" s="37"/>
      <c r="AH92" s="41" t="str">
        <f>data!AH92</f>
        <v>-</v>
      </c>
      <c r="AI92" s="41" t="str">
        <f>data!AI92</f>
        <v>-</v>
      </c>
      <c r="AJ92" s="38" t="str">
        <f>data!AJ92</f>
        <v>-</v>
      </c>
      <c r="AK92" s="38" t="str">
        <f>data!AK92</f>
        <v>-</v>
      </c>
      <c r="AL92" s="38" t="str">
        <f>data!AL92</f>
        <v>-</v>
      </c>
      <c r="AM92" s="37"/>
      <c r="AN92" s="38" t="str">
        <f>data!W92</f>
        <v>1동 608호</v>
      </c>
      <c r="AO92" s="35">
        <f>data!P92</f>
        <v>28.49</v>
      </c>
      <c r="AP92" s="35">
        <f>data!V92</f>
        <v>25000</v>
      </c>
      <c r="AQ92" s="35" t="str">
        <f>data!AH92</f>
        <v>-</v>
      </c>
      <c r="AR92" s="35" t="str">
        <f t="shared" si="10"/>
        <v/>
      </c>
      <c r="AS92" s="42" t="str">
        <f t="shared" si="11"/>
        <v/>
      </c>
      <c r="AT92" s="35">
        <f t="shared" si="12"/>
        <v>877.50087750087755</v>
      </c>
      <c r="AU92" s="38" t="str">
        <f>CONCATENATE("방",data!AC92,",욕실",data!AD92)</f>
        <v>방2,욕실2</v>
      </c>
      <c r="AV92" s="38" t="str">
        <f>data!AE92</f>
        <v>복도식</v>
      </c>
      <c r="AW92" s="37"/>
      <c r="AX92" s="38" t="str">
        <f>data!AM92</f>
        <v>서해부동산공인중개사사무소</v>
      </c>
      <c r="AY92" s="38" t="str">
        <f>data!AN92</f>
        <v>032-327-8686</v>
      </c>
      <c r="AZ92" s="38" t="str">
        <f>data!AO92</f>
        <v>010-9030-6512</v>
      </c>
      <c r="BA92" s="33" t="str">
        <f>data!AP92</f>
        <v>경기도 부천시 상동 528-3</v>
      </c>
    </row>
    <row r="93" spans="1:53" s="33" customFormat="1" x14ac:dyDescent="0.25">
      <c r="A93" s="33" t="str">
        <f>CONCATENATE(data!A117," ", data!B117)</f>
        <v>경기도 부천시</v>
      </c>
      <c r="B93" s="34" t="str">
        <f>data!C117</f>
        <v>상동</v>
      </c>
      <c r="C93" s="33" t="str">
        <f>data!D93</f>
        <v>스타팰리스2</v>
      </c>
      <c r="D93" s="33">
        <f>data!H93</f>
        <v>2004.07</v>
      </c>
      <c r="E93" s="35" t="str">
        <f>CONCATENATE(TEXT(data!I93,"#,##0"),"세대")</f>
        <v>204세대</v>
      </c>
      <c r="F93" s="33">
        <f>data!L93</f>
        <v>14</v>
      </c>
      <c r="G93" s="36">
        <f>(data!L93/data!I93)*100</f>
        <v>6.8627450980392162</v>
      </c>
      <c r="H93" s="33">
        <f>data!M93</f>
        <v>6</v>
      </c>
      <c r="I93" s="36">
        <f>(data!M93/data!I93)*100</f>
        <v>2.9411764705882351</v>
      </c>
      <c r="J93" s="33">
        <f>data!K93</f>
        <v>1.4</v>
      </c>
      <c r="K93" s="37"/>
      <c r="L93" s="38" t="str">
        <f>data!N93</f>
        <v>95B</v>
      </c>
      <c r="M93" s="39">
        <f>data!O93</f>
        <v>95.05</v>
      </c>
      <c r="N93" s="39">
        <f>data!P93</f>
        <v>28.75</v>
      </c>
      <c r="O93" s="33">
        <f>data!Q93</f>
        <v>74.55</v>
      </c>
      <c r="P93" s="33">
        <f>data!R93</f>
        <v>22.55</v>
      </c>
      <c r="Q93" s="33">
        <f>data!S93</f>
        <v>68</v>
      </c>
      <c r="R93" s="33">
        <f>data!T93</f>
        <v>6</v>
      </c>
      <c r="S93" s="40">
        <f t="shared" si="8"/>
        <v>8.8235294117647065E-2</v>
      </c>
      <c r="T93" s="33">
        <f>data!U93</f>
        <v>3</v>
      </c>
      <c r="U93" s="40">
        <f t="shared" si="9"/>
        <v>4.4117647058823532E-2</v>
      </c>
      <c r="V93" s="37"/>
      <c r="W93" s="38" t="str">
        <f>data!W93</f>
        <v>1동 710호</v>
      </c>
      <c r="X93" s="38" t="str">
        <f>CONCATENATE(data!X93,"/",data!Y93)</f>
        <v>7/20</v>
      </c>
      <c r="Y93" s="41">
        <f>data!V93</f>
        <v>27000</v>
      </c>
      <c r="Z93" s="41">
        <f>data!AB93</f>
        <v>27000</v>
      </c>
      <c r="AA93" s="41">
        <f>data!AA93</f>
        <v>28000</v>
      </c>
      <c r="AB93" s="33">
        <f>data!AC93</f>
        <v>3</v>
      </c>
      <c r="AC93" s="33">
        <f>data!AD93</f>
        <v>2</v>
      </c>
      <c r="AD93" s="38" t="str">
        <f>data!AE93</f>
        <v>복도식</v>
      </c>
      <c r="AE93" s="38" t="str">
        <f>data!AF93</f>
        <v>즉시입주</v>
      </c>
      <c r="AF93" s="38">
        <f>data!AL93</f>
        <v>0</v>
      </c>
      <c r="AG93" s="37"/>
      <c r="AH93" s="41">
        <f>data!AH93</f>
        <v>23000</v>
      </c>
      <c r="AI93" s="41">
        <f>data!AI93</f>
        <v>22000</v>
      </c>
      <c r="AJ93" s="38" t="str">
        <f>data!AJ93</f>
        <v>1동</v>
      </c>
      <c r="AK93" s="38" t="str">
        <f>data!AK93</f>
        <v>"7/20"</v>
      </c>
      <c r="AL93" s="38">
        <f>data!AL93</f>
        <v>0</v>
      </c>
      <c r="AM93" s="37"/>
      <c r="AN93" s="38" t="str">
        <f>data!W93</f>
        <v>1동 710호</v>
      </c>
      <c r="AO93" s="35">
        <f>data!P93</f>
        <v>28.75</v>
      </c>
      <c r="AP93" s="35">
        <f>data!V93</f>
        <v>27000</v>
      </c>
      <c r="AQ93" s="35">
        <f>data!AH93</f>
        <v>23000</v>
      </c>
      <c r="AR93" s="35">
        <f t="shared" si="10"/>
        <v>4000</v>
      </c>
      <c r="AS93" s="42">
        <f t="shared" si="11"/>
        <v>0.85185185185185186</v>
      </c>
      <c r="AT93" s="35">
        <f t="shared" si="12"/>
        <v>939.13043478260875</v>
      </c>
      <c r="AU93" s="38" t="str">
        <f>CONCATENATE("방",data!AC93,",욕실",data!AD93)</f>
        <v>방3,욕실2</v>
      </c>
      <c r="AV93" s="38" t="str">
        <f>data!AE93</f>
        <v>복도식</v>
      </c>
      <c r="AW93" s="37"/>
      <c r="AX93" s="38" t="str">
        <f>data!AM93</f>
        <v>서해부동산공인중개사사무소</v>
      </c>
      <c r="AY93" s="38" t="str">
        <f>data!AN93</f>
        <v>032-327-8686</v>
      </c>
      <c r="AZ93" s="38" t="str">
        <f>data!AO93</f>
        <v>010-9030-6512</v>
      </c>
      <c r="BA93" s="33" t="str">
        <f>data!AP93</f>
        <v>경기도 부천시 상동 528-3</v>
      </c>
    </row>
    <row r="94" spans="1:53" x14ac:dyDescent="0.25">
      <c r="A94" s="21" t="str">
        <f>CONCATENATE(data!A118," ", data!B118)</f>
        <v>경기도 부천시</v>
      </c>
      <c r="B94" s="26" t="str">
        <f>data!C118</f>
        <v>상동</v>
      </c>
      <c r="C94" s="33" t="str">
        <f>data!D94</f>
        <v>스타팰리스2</v>
      </c>
      <c r="D94" s="33">
        <f>data!H94</f>
        <v>2004.07</v>
      </c>
      <c r="E94" s="35" t="str">
        <f>CONCATENATE(TEXT(data!I94,"#,##0"),"세대")</f>
        <v>204세대</v>
      </c>
      <c r="F94" s="33">
        <f>data!L94</f>
        <v>14</v>
      </c>
      <c r="G94" s="36">
        <f>(data!L94/data!I94)*100</f>
        <v>6.8627450980392162</v>
      </c>
      <c r="H94" s="33">
        <f>data!M94</f>
        <v>6</v>
      </c>
      <c r="I94" s="36">
        <f>(data!M94/data!I94)*100</f>
        <v>2.9411764705882351</v>
      </c>
      <c r="J94" s="33">
        <f>data!K94</f>
        <v>1.4</v>
      </c>
      <c r="K94" s="37"/>
      <c r="L94" s="38" t="str">
        <f>data!N94</f>
        <v>96A</v>
      </c>
      <c r="M94" s="39">
        <f>data!O94</f>
        <v>96.39</v>
      </c>
      <c r="N94" s="39">
        <f>data!P94</f>
        <v>29.15</v>
      </c>
      <c r="O94" s="33">
        <f>data!Q94</f>
        <v>75.599999999999994</v>
      </c>
      <c r="P94" s="33">
        <f>data!R94</f>
        <v>22.86</v>
      </c>
      <c r="Q94" s="33">
        <f>data!S94</f>
        <v>119</v>
      </c>
      <c r="R94" s="33">
        <f>data!T94</f>
        <v>7</v>
      </c>
      <c r="S94" s="40">
        <f t="shared" si="8"/>
        <v>5.8823529411764705E-2</v>
      </c>
      <c r="T94" s="33">
        <f>data!U94</f>
        <v>3</v>
      </c>
      <c r="U94" s="40">
        <f t="shared" si="9"/>
        <v>2.5210084033613446E-2</v>
      </c>
      <c r="V94" s="37"/>
      <c r="W94" s="38" t="str">
        <f>data!W94</f>
        <v>1동 507호</v>
      </c>
      <c r="X94" s="38" t="str">
        <f>CONCATENATE(data!X94,"/",data!Y94)</f>
        <v>5/20</v>
      </c>
      <c r="Y94" s="41">
        <f>data!V94</f>
        <v>27000</v>
      </c>
      <c r="Z94" s="41">
        <f>data!AB94</f>
        <v>27000</v>
      </c>
      <c r="AA94" s="41">
        <f>data!AA94</f>
        <v>32000</v>
      </c>
      <c r="AB94" s="33">
        <f>data!AC94</f>
        <v>3</v>
      </c>
      <c r="AC94" s="33">
        <f>data!AD94</f>
        <v>2</v>
      </c>
      <c r="AD94" s="38" t="str">
        <f>data!AE94</f>
        <v>복도식</v>
      </c>
      <c r="AE94" s="38" t="str">
        <f>data!AF94</f>
        <v>즉시입주</v>
      </c>
      <c r="AF94" s="38" t="str">
        <f>data!AL94</f>
        <v>남향</v>
      </c>
      <c r="AG94" s="37"/>
      <c r="AH94" s="41">
        <f>data!AH94</f>
        <v>24000</v>
      </c>
      <c r="AI94" s="41">
        <f>data!AI94</f>
        <v>23000</v>
      </c>
      <c r="AJ94" s="38" t="str">
        <f>data!AJ94</f>
        <v>1동</v>
      </c>
      <c r="AK94" s="38" t="str">
        <f>data!AK94</f>
        <v>"4/20"</v>
      </c>
      <c r="AL94" s="38" t="str">
        <f>data!AL94</f>
        <v>남향</v>
      </c>
      <c r="AM94" s="37"/>
      <c r="AN94" s="38" t="str">
        <f>data!W94</f>
        <v>1동 507호</v>
      </c>
      <c r="AO94" s="35">
        <f>data!P94</f>
        <v>29.15</v>
      </c>
      <c r="AP94" s="35">
        <f>data!V94</f>
        <v>27000</v>
      </c>
      <c r="AQ94" s="35">
        <f>data!AH94</f>
        <v>24000</v>
      </c>
      <c r="AR94" s="35">
        <f t="shared" si="10"/>
        <v>3000</v>
      </c>
      <c r="AS94" s="42">
        <f t="shared" si="11"/>
        <v>0.88888888888888884</v>
      </c>
      <c r="AT94" s="35">
        <f t="shared" si="12"/>
        <v>926.2435677530018</v>
      </c>
      <c r="AU94" s="38" t="str">
        <f>CONCATENATE("방",data!AC94,",욕실",data!AD94)</f>
        <v>방3,욕실2</v>
      </c>
      <c r="AV94" s="38" t="str">
        <f>data!AE94</f>
        <v>복도식</v>
      </c>
      <c r="AW94" s="37"/>
      <c r="AX94" s="38" t="str">
        <f>data!AM94</f>
        <v>가나공인중개사사무소</v>
      </c>
      <c r="AY94" s="38" t="str">
        <f>data!AN94</f>
        <v>032-328-4222</v>
      </c>
      <c r="AZ94" s="38" t="str">
        <f>data!AO94</f>
        <v>010-3664-6540</v>
      </c>
      <c r="BA94" s="33" t="str">
        <f>data!AP94</f>
        <v>경기 부천시 원미구 상동 528-3 라일락마을 서해A단지내상가 107호</v>
      </c>
    </row>
    <row r="95" spans="1:53" x14ac:dyDescent="0.25">
      <c r="A95" s="21" t="str">
        <f>CONCATENATE(data!A119," ", data!B119)</f>
        <v>경기도 부천시</v>
      </c>
      <c r="B95" s="26" t="str">
        <f>data!C119</f>
        <v>상동</v>
      </c>
      <c r="C95" s="33">
        <f>data!D95</f>
        <v>0</v>
      </c>
      <c r="D95" s="33">
        <f>data!H95</f>
        <v>0</v>
      </c>
      <c r="E95" s="35" t="str">
        <f>CONCATENATE(TEXT(data!I95,"#,##0"),"세대")</f>
        <v>0세대</v>
      </c>
      <c r="F95" s="33">
        <f>data!L95</f>
        <v>0</v>
      </c>
      <c r="G95" s="36" t="e">
        <f>(data!L95/data!I95)*100</f>
        <v>#DIV/0!</v>
      </c>
      <c r="H95" s="33">
        <f>data!M95</f>
        <v>0</v>
      </c>
      <c r="I95" s="36" t="e">
        <f>(data!M95/data!I95)*100</f>
        <v>#DIV/0!</v>
      </c>
      <c r="J95" s="33">
        <f>data!K95</f>
        <v>0</v>
      </c>
      <c r="K95" s="37"/>
      <c r="L95" s="38">
        <f>data!N95</f>
        <v>0</v>
      </c>
      <c r="M95" s="39">
        <f>data!O95</f>
        <v>0</v>
      </c>
      <c r="N95" s="39">
        <f>data!P95</f>
        <v>0</v>
      </c>
      <c r="O95" s="33">
        <f>data!Q95</f>
        <v>0</v>
      </c>
      <c r="P95" s="33">
        <f>data!R95</f>
        <v>0</v>
      </c>
      <c r="Q95" s="33">
        <f>data!S95</f>
        <v>0</v>
      </c>
      <c r="R95" s="33">
        <f>data!T95</f>
        <v>0</v>
      </c>
      <c r="S95" s="40" t="str">
        <f t="shared" si="8"/>
        <v/>
      </c>
      <c r="T95" s="33">
        <f>data!U95</f>
        <v>0</v>
      </c>
      <c r="U95" s="40" t="str">
        <f t="shared" si="9"/>
        <v/>
      </c>
      <c r="V95" s="37"/>
      <c r="W95" s="38">
        <f>data!W95</f>
        <v>0</v>
      </c>
      <c r="X95" s="38" t="str">
        <f>CONCATENATE(data!X95,"/",data!Y95)</f>
        <v>/</v>
      </c>
      <c r="Y95" s="41">
        <f>data!V95</f>
        <v>0</v>
      </c>
      <c r="Z95" s="41">
        <f>data!AB95</f>
        <v>0</v>
      </c>
      <c r="AA95" s="41">
        <f>data!AA95</f>
        <v>0</v>
      </c>
      <c r="AB95" s="33">
        <f>data!AC95</f>
        <v>0</v>
      </c>
      <c r="AC95" s="33">
        <f>data!AD95</f>
        <v>0</v>
      </c>
      <c r="AD95" s="38">
        <f>data!AE95</f>
        <v>0</v>
      </c>
      <c r="AE95" s="38">
        <f>data!AF95</f>
        <v>0</v>
      </c>
      <c r="AF95" s="38">
        <f>data!AL95</f>
        <v>0</v>
      </c>
      <c r="AG95" s="37"/>
      <c r="AH95" s="41">
        <f>data!AH95</f>
        <v>0</v>
      </c>
      <c r="AI95" s="41">
        <f>data!AI95</f>
        <v>0</v>
      </c>
      <c r="AJ95" s="38">
        <f>data!AJ95</f>
        <v>0</v>
      </c>
      <c r="AK95" s="38">
        <f>data!AK95</f>
        <v>0</v>
      </c>
      <c r="AL95" s="38">
        <f>data!AL95</f>
        <v>0</v>
      </c>
      <c r="AM95" s="37"/>
      <c r="AN95" s="38">
        <f>data!W95</f>
        <v>0</v>
      </c>
      <c r="AO95" s="35">
        <f>data!P95</f>
        <v>0</v>
      </c>
      <c r="AP95" s="35">
        <f>data!V95</f>
        <v>0</v>
      </c>
      <c r="AQ95" s="35">
        <f>data!AH95</f>
        <v>0</v>
      </c>
      <c r="AR95" s="35">
        <f t="shared" si="10"/>
        <v>0</v>
      </c>
      <c r="AS95" s="42" t="str">
        <f t="shared" si="11"/>
        <v/>
      </c>
      <c r="AT95" s="35" t="str">
        <f t="shared" si="12"/>
        <v/>
      </c>
      <c r="AU95" s="38" t="str">
        <f>CONCATENATE("방",data!AC95,",욕실",data!AD95)</f>
        <v>방,욕실</v>
      </c>
      <c r="AV95" s="38">
        <f>data!AE95</f>
        <v>0</v>
      </c>
      <c r="AW95" s="37"/>
      <c r="AX95" s="38">
        <f>data!AM95</f>
        <v>0</v>
      </c>
      <c r="AY95" s="38">
        <f>data!AN95</f>
        <v>0</v>
      </c>
      <c r="AZ95" s="38">
        <f>data!AO95</f>
        <v>0</v>
      </c>
      <c r="BA95" s="33">
        <f>data!AP95</f>
        <v>0</v>
      </c>
    </row>
    <row r="96" spans="1:53" x14ac:dyDescent="0.25">
      <c r="A96" s="21" t="str">
        <f>CONCATENATE(data!A120," ", data!B120)</f>
        <v>경기도 부천시</v>
      </c>
      <c r="B96" s="26" t="str">
        <f>data!C120</f>
        <v>상동</v>
      </c>
      <c r="C96" s="33" t="str">
        <f>data!D96</f>
        <v>진달래대림e-편한세상</v>
      </c>
      <c r="D96" s="33">
        <f>data!H96</f>
        <v>2002.08</v>
      </c>
      <c r="E96" s="35" t="str">
        <f>CONCATENATE(TEXT(data!I96,"#,##0"),"세대")</f>
        <v>639세대</v>
      </c>
      <c r="F96" s="33">
        <f>data!L96</f>
        <v>17</v>
      </c>
      <c r="G96" s="36">
        <f>(data!L96/data!I96)*100</f>
        <v>2.6604068857589982</v>
      </c>
      <c r="H96" s="33">
        <f>data!M96</f>
        <v>12</v>
      </c>
      <c r="I96" s="36">
        <f>(data!M96/data!I96)*100</f>
        <v>1.8779342723004695</v>
      </c>
      <c r="J96" s="33">
        <f>data!K96</f>
        <v>1.31</v>
      </c>
      <c r="K96" s="37"/>
      <c r="L96" s="38">
        <f>data!N96</f>
        <v>114</v>
      </c>
      <c r="M96" s="39">
        <f>data!O96</f>
        <v>114.87</v>
      </c>
      <c r="N96" s="39">
        <f>data!P96</f>
        <v>34.74</v>
      </c>
      <c r="O96" s="33">
        <f>data!Q96</f>
        <v>84.95</v>
      </c>
      <c r="P96" s="33">
        <f>data!R96</f>
        <v>25.69</v>
      </c>
      <c r="Q96" s="33">
        <f>data!S96</f>
        <v>639</v>
      </c>
      <c r="R96" s="33">
        <f>data!T96</f>
        <v>17</v>
      </c>
      <c r="S96" s="40">
        <f t="shared" si="8"/>
        <v>2.6604068857589983E-2</v>
      </c>
      <c r="T96" s="33">
        <f>data!U96</f>
        <v>12</v>
      </c>
      <c r="U96" s="40">
        <f t="shared" si="9"/>
        <v>1.8779342723004695E-2</v>
      </c>
      <c r="V96" s="37"/>
      <c r="W96" s="38" t="str">
        <f>data!W96</f>
        <v>2214동 906호</v>
      </c>
      <c r="X96" s="38" t="str">
        <f>CONCATENATE(data!X96,"/",data!Y96)</f>
        <v>9/13</v>
      </c>
      <c r="Y96" s="41">
        <f>data!V96</f>
        <v>47000</v>
      </c>
      <c r="Z96" s="41">
        <f>data!AB96</f>
        <v>43000</v>
      </c>
      <c r="AA96" s="41">
        <f>data!AA96</f>
        <v>51000</v>
      </c>
      <c r="AB96" s="33">
        <f>data!AC96</f>
        <v>3</v>
      </c>
      <c r="AC96" s="33">
        <f>data!AD96</f>
        <v>2</v>
      </c>
      <c r="AD96" s="38" t="str">
        <f>data!AE96</f>
        <v>계단식</v>
      </c>
      <c r="AE96" s="38" t="str">
        <f>data!AF96</f>
        <v>즉시입주</v>
      </c>
      <c r="AF96" s="38" t="str">
        <f>data!AL96</f>
        <v>남향</v>
      </c>
      <c r="AG96" s="37"/>
      <c r="AH96" s="41">
        <f>data!AH96</f>
        <v>39000</v>
      </c>
      <c r="AI96" s="41">
        <f>data!AI96</f>
        <v>28000</v>
      </c>
      <c r="AJ96" s="38" t="str">
        <f>data!AJ96</f>
        <v>2211동</v>
      </c>
      <c r="AK96" s="38" t="str">
        <f>data!AK96</f>
        <v>"5/25"</v>
      </c>
      <c r="AL96" s="38" t="str">
        <f>data!AL96</f>
        <v>남향</v>
      </c>
      <c r="AM96" s="37"/>
      <c r="AN96" s="38" t="str">
        <f>data!W96</f>
        <v>2214동 906호</v>
      </c>
      <c r="AO96" s="35">
        <f>data!P96</f>
        <v>34.74</v>
      </c>
      <c r="AP96" s="35">
        <f>data!V96</f>
        <v>47000</v>
      </c>
      <c r="AQ96" s="35">
        <f>data!AH96</f>
        <v>39000</v>
      </c>
      <c r="AR96" s="35">
        <f t="shared" si="10"/>
        <v>8000</v>
      </c>
      <c r="AS96" s="42">
        <f t="shared" si="11"/>
        <v>0.82978723404255317</v>
      </c>
      <c r="AT96" s="35">
        <f t="shared" si="12"/>
        <v>1352.9073114565342</v>
      </c>
      <c r="AU96" s="38" t="str">
        <f>CONCATENATE("방",data!AC96,",욕실",data!AD96)</f>
        <v>방3,욕실2</v>
      </c>
      <c r="AV96" s="38" t="str">
        <f>data!AE96</f>
        <v>계단식</v>
      </c>
      <c r="AW96" s="37"/>
      <c r="AX96" s="38" t="str">
        <f>data!AM96</f>
        <v>대림e편한공인중개사사무소</v>
      </c>
      <c r="AY96" s="38" t="str">
        <f>data!AN96</f>
        <v>032-322-6006</v>
      </c>
      <c r="AZ96" s="38" t="str">
        <f>data!AO96</f>
        <v>010-7187-6629</v>
      </c>
      <c r="BA96" s="33" t="str">
        <f>data!AP96</f>
        <v>경기도 부천시 상동 526-4 102호</v>
      </c>
    </row>
    <row r="97" spans="1:53" x14ac:dyDescent="0.25">
      <c r="A97" s="21" t="str">
        <f>CONCATENATE(data!A121," ", data!B121)</f>
        <v>경기도 부천시</v>
      </c>
      <c r="B97" s="26" t="str">
        <f>data!C121</f>
        <v>상동</v>
      </c>
      <c r="C97" s="33">
        <f>data!D97</f>
        <v>0</v>
      </c>
      <c r="D97" s="33">
        <f>data!H97</f>
        <v>0</v>
      </c>
      <c r="E97" s="35" t="str">
        <f>CONCATENATE(TEXT(data!I97,"#,##0"),"세대")</f>
        <v>0세대</v>
      </c>
      <c r="F97" s="33">
        <f>data!L97</f>
        <v>0</v>
      </c>
      <c r="G97" s="36" t="e">
        <f>(data!L97/data!I97)*100</f>
        <v>#DIV/0!</v>
      </c>
      <c r="H97" s="33">
        <f>data!M97</f>
        <v>0</v>
      </c>
      <c r="I97" s="36" t="e">
        <f>(data!M97/data!I97)*100</f>
        <v>#DIV/0!</v>
      </c>
      <c r="J97" s="33">
        <f>data!K97</f>
        <v>0</v>
      </c>
      <c r="K97" s="37"/>
      <c r="L97" s="38">
        <f>data!N97</f>
        <v>0</v>
      </c>
      <c r="M97" s="39">
        <f>data!O97</f>
        <v>0</v>
      </c>
      <c r="N97" s="39">
        <f>data!P97</f>
        <v>0</v>
      </c>
      <c r="O97" s="33">
        <f>data!Q97</f>
        <v>0</v>
      </c>
      <c r="P97" s="33">
        <f>data!R97</f>
        <v>0</v>
      </c>
      <c r="Q97" s="33">
        <f>data!S97</f>
        <v>0</v>
      </c>
      <c r="R97" s="33">
        <f>data!T97</f>
        <v>0</v>
      </c>
      <c r="S97" s="40" t="str">
        <f t="shared" si="8"/>
        <v/>
      </c>
      <c r="T97" s="33">
        <f>data!U97</f>
        <v>0</v>
      </c>
      <c r="U97" s="40" t="str">
        <f t="shared" si="9"/>
        <v/>
      </c>
      <c r="V97" s="37"/>
      <c r="W97" s="38">
        <f>data!W97</f>
        <v>0</v>
      </c>
      <c r="X97" s="38" t="str">
        <f>CONCATENATE(data!X97,"/",data!Y97)</f>
        <v>/</v>
      </c>
      <c r="Y97" s="41">
        <f>data!V97</f>
        <v>0</v>
      </c>
      <c r="Z97" s="41">
        <f>data!AB97</f>
        <v>0</v>
      </c>
      <c r="AA97" s="41">
        <f>data!AA97</f>
        <v>0</v>
      </c>
      <c r="AB97" s="33">
        <f>data!AC97</f>
        <v>0</v>
      </c>
      <c r="AC97" s="33">
        <f>data!AD97</f>
        <v>0</v>
      </c>
      <c r="AD97" s="38">
        <f>data!AE97</f>
        <v>0</v>
      </c>
      <c r="AE97" s="38">
        <f>data!AF97</f>
        <v>0</v>
      </c>
      <c r="AF97" s="38">
        <f>data!AL97</f>
        <v>0</v>
      </c>
      <c r="AG97" s="37"/>
      <c r="AH97" s="41">
        <f>data!AH97</f>
        <v>0</v>
      </c>
      <c r="AI97" s="41">
        <f>data!AI97</f>
        <v>0</v>
      </c>
      <c r="AJ97" s="38">
        <f>data!AJ97</f>
        <v>0</v>
      </c>
      <c r="AK97" s="38">
        <f>data!AK97</f>
        <v>0</v>
      </c>
      <c r="AL97" s="38">
        <f>data!AL97</f>
        <v>0</v>
      </c>
      <c r="AM97" s="37"/>
      <c r="AN97" s="38">
        <f>data!W97</f>
        <v>0</v>
      </c>
      <c r="AO97" s="35">
        <f>data!P97</f>
        <v>0</v>
      </c>
      <c r="AP97" s="35">
        <f>data!V97</f>
        <v>0</v>
      </c>
      <c r="AQ97" s="35">
        <f>data!AH97</f>
        <v>0</v>
      </c>
      <c r="AR97" s="35">
        <f t="shared" si="10"/>
        <v>0</v>
      </c>
      <c r="AS97" s="42" t="str">
        <f t="shared" si="11"/>
        <v/>
      </c>
      <c r="AT97" s="35" t="str">
        <f t="shared" si="12"/>
        <v/>
      </c>
      <c r="AU97" s="38" t="str">
        <f>CONCATENATE("방",data!AC97,",욕실",data!AD97)</f>
        <v>방,욕실</v>
      </c>
      <c r="AV97" s="38">
        <f>data!AE97</f>
        <v>0</v>
      </c>
      <c r="AW97" s="37"/>
      <c r="AX97" s="38">
        <f>data!AM97</f>
        <v>0</v>
      </c>
      <c r="AY97" s="38">
        <f>data!AN97</f>
        <v>0</v>
      </c>
      <c r="AZ97" s="38">
        <f>data!AO97</f>
        <v>0</v>
      </c>
      <c r="BA97" s="33">
        <f>data!AP97</f>
        <v>0</v>
      </c>
    </row>
    <row r="98" spans="1:53" x14ac:dyDescent="0.25">
      <c r="A98" s="21" t="str">
        <f>CONCATENATE(data!A122," ", data!B122)</f>
        <v>경기도 부천시</v>
      </c>
      <c r="B98" s="26" t="str">
        <f>data!C122</f>
        <v>상동</v>
      </c>
      <c r="C98" s="33" t="str">
        <f>data!D98</f>
        <v>진달래대우</v>
      </c>
      <c r="D98" s="33">
        <f>data!H98</f>
        <v>2002.06</v>
      </c>
      <c r="E98" s="35" t="str">
        <f>CONCATENATE(TEXT(data!I98,"#,##0"),"세대")</f>
        <v>580세대</v>
      </c>
      <c r="F98" s="33">
        <f>data!L98</f>
        <v>27</v>
      </c>
      <c r="G98" s="36">
        <f>(data!L98/data!I98)*100</f>
        <v>4.6551724137931041</v>
      </c>
      <c r="H98" s="33">
        <f>data!M98</f>
        <v>4</v>
      </c>
      <c r="I98" s="36">
        <f>(data!M98/data!I98)*100</f>
        <v>0.68965517241379315</v>
      </c>
      <c r="J98" s="33">
        <f>data!K98</f>
        <v>1.71</v>
      </c>
      <c r="K98" s="37"/>
      <c r="L98" s="38">
        <f>data!N98</f>
        <v>129</v>
      </c>
      <c r="M98" s="39">
        <f>data!O98</f>
        <v>129.68</v>
      </c>
      <c r="N98" s="39">
        <f>data!P98</f>
        <v>39.22</v>
      </c>
      <c r="O98" s="33">
        <f>data!Q98</f>
        <v>99.59</v>
      </c>
      <c r="P98" s="33">
        <f>data!R98</f>
        <v>30.12</v>
      </c>
      <c r="Q98" s="33">
        <f>data!S98</f>
        <v>180</v>
      </c>
      <c r="R98" s="33">
        <f>data!T98</f>
        <v>8</v>
      </c>
      <c r="S98" s="40">
        <f t="shared" si="8"/>
        <v>4.4444444444444446E-2</v>
      </c>
      <c r="T98" s="33">
        <f>data!U98</f>
        <v>2</v>
      </c>
      <c r="U98" s="40">
        <f t="shared" si="9"/>
        <v>1.1111111111111112E-2</v>
      </c>
      <c r="V98" s="37"/>
      <c r="W98" s="38" t="str">
        <f>data!W98</f>
        <v>2204동 1501호</v>
      </c>
      <c r="X98" s="38" t="str">
        <f>CONCATENATE(data!X98,"/",data!Y98)</f>
        <v>고/15</v>
      </c>
      <c r="Y98" s="41">
        <f>data!V98</f>
        <v>57000</v>
      </c>
      <c r="Z98" s="41">
        <f>data!AB98</f>
        <v>55000</v>
      </c>
      <c r="AA98" s="41">
        <f>data!AA98</f>
        <v>62000</v>
      </c>
      <c r="AB98" s="33">
        <f>data!AC98</f>
        <v>3</v>
      </c>
      <c r="AC98" s="33">
        <f>data!AD98</f>
        <v>2</v>
      </c>
      <c r="AD98" s="38" t="str">
        <f>data!AE98</f>
        <v>계단식</v>
      </c>
      <c r="AE98" s="38" t="str">
        <f>data!AF98</f>
        <v>3개월이내</v>
      </c>
      <c r="AF98" s="38" t="str">
        <f>data!AL98</f>
        <v>남향</v>
      </c>
      <c r="AG98" s="37"/>
      <c r="AH98" s="41">
        <f>data!AH98</f>
        <v>46000</v>
      </c>
      <c r="AI98" s="41">
        <f>data!AI98</f>
        <v>45000</v>
      </c>
      <c r="AJ98" s="38" t="str">
        <f>data!AJ98</f>
        <v>2206동</v>
      </c>
      <c r="AK98" s="38" t="str">
        <f>data!AK98</f>
        <v>"14/15"</v>
      </c>
      <c r="AL98" s="38" t="str">
        <f>data!AL98</f>
        <v>남향</v>
      </c>
      <c r="AM98" s="37"/>
      <c r="AN98" s="38" t="str">
        <f>data!W98</f>
        <v>2204동 1501호</v>
      </c>
      <c r="AO98" s="35">
        <f>data!P98</f>
        <v>39.22</v>
      </c>
      <c r="AP98" s="35">
        <f>data!V98</f>
        <v>57000</v>
      </c>
      <c r="AQ98" s="35">
        <f>data!AH98</f>
        <v>46000</v>
      </c>
      <c r="AR98" s="35">
        <f t="shared" si="10"/>
        <v>11000</v>
      </c>
      <c r="AS98" s="42">
        <f t="shared" si="11"/>
        <v>0.80701754385964908</v>
      </c>
      <c r="AT98" s="35">
        <f t="shared" si="12"/>
        <v>1453.3401325854156</v>
      </c>
      <c r="AU98" s="38" t="str">
        <f>CONCATENATE("방",data!AC98,",욕실",data!AD98)</f>
        <v>방3,욕실2</v>
      </c>
      <c r="AV98" s="38" t="str">
        <f>data!AE98</f>
        <v>계단식</v>
      </c>
      <c r="AW98" s="37"/>
      <c r="AX98" s="38" t="str">
        <f>data!AM98</f>
        <v>한결공인중개사사무소</v>
      </c>
      <c r="AY98" s="38" t="str">
        <f>data!AN98</f>
        <v>032-326-6200</v>
      </c>
      <c r="AZ98" s="38" t="str">
        <f>data!AO98</f>
        <v>010-5335-7083</v>
      </c>
      <c r="BA98" s="33" t="str">
        <f>data!AP98</f>
        <v>경기도 부천시 상동 523-11 102호</v>
      </c>
    </row>
    <row r="99" spans="1:53" s="33" customFormat="1" x14ac:dyDescent="0.25">
      <c r="A99" s="33" t="str">
        <f>CONCATENATE(data!A124," ", data!B124)</f>
        <v>경기도 부천시</v>
      </c>
      <c r="B99" s="34" t="str">
        <f>data!C124</f>
        <v>상동</v>
      </c>
      <c r="C99" s="33" t="str">
        <f>data!D99</f>
        <v>진달래대우</v>
      </c>
      <c r="D99" s="33">
        <f>data!H99</f>
        <v>2002.06</v>
      </c>
      <c r="E99" s="35" t="str">
        <f>CONCATENATE(TEXT(data!I99,"#,##0"),"세대")</f>
        <v>580세대</v>
      </c>
      <c r="F99" s="33">
        <f>data!L99</f>
        <v>27</v>
      </c>
      <c r="G99" s="36">
        <f>(data!L99/data!I99)*100</f>
        <v>4.6551724137931041</v>
      </c>
      <c r="H99" s="33">
        <f>data!M99</f>
        <v>4</v>
      </c>
      <c r="I99" s="36">
        <f>(data!M99/data!I99)*100</f>
        <v>0.68965517241379315</v>
      </c>
      <c r="J99" s="33">
        <f>data!K99</f>
        <v>1.71</v>
      </c>
      <c r="K99" s="37"/>
      <c r="L99" s="38">
        <f>data!N99</f>
        <v>164</v>
      </c>
      <c r="M99" s="39">
        <f>data!O99</f>
        <v>164.27</v>
      </c>
      <c r="N99" s="39">
        <f>data!P99</f>
        <v>49.69</v>
      </c>
      <c r="O99" s="33">
        <f>data!Q99</f>
        <v>130.36000000000001</v>
      </c>
      <c r="P99" s="33">
        <f>data!R99</f>
        <v>39.43</v>
      </c>
      <c r="Q99" s="33">
        <f>data!S99</f>
        <v>300</v>
      </c>
      <c r="R99" s="33">
        <f>data!T99</f>
        <v>12</v>
      </c>
      <c r="S99" s="40">
        <f t="shared" si="8"/>
        <v>0.04</v>
      </c>
      <c r="T99" s="33">
        <f>data!U99</f>
        <v>2</v>
      </c>
      <c r="U99" s="40">
        <f t="shared" si="9"/>
        <v>6.6666666666666671E-3</v>
      </c>
      <c r="V99" s="37"/>
      <c r="W99" s="38" t="str">
        <f>data!W99</f>
        <v>-</v>
      </c>
      <c r="X99" s="38" t="str">
        <f>CONCATENATE(data!X99,"/",data!Y99)</f>
        <v>-/-</v>
      </c>
      <c r="Y99" s="41" t="str">
        <f>data!V99</f>
        <v>-</v>
      </c>
      <c r="Z99" s="41" t="str">
        <f>data!AB99</f>
        <v>-</v>
      </c>
      <c r="AA99" s="41" t="str">
        <f>data!AA99</f>
        <v>-</v>
      </c>
      <c r="AB99" s="33" t="str">
        <f>data!AC99</f>
        <v>-</v>
      </c>
      <c r="AC99" s="33" t="str">
        <f>data!AD99</f>
        <v>-</v>
      </c>
      <c r="AD99" s="38" t="str">
        <f>data!AE99</f>
        <v>-</v>
      </c>
      <c r="AE99" s="38" t="str">
        <f>data!AF99</f>
        <v>-</v>
      </c>
      <c r="AF99" s="38" t="str">
        <f>data!AL99</f>
        <v>-</v>
      </c>
      <c r="AG99" s="37"/>
      <c r="AH99" s="41" t="str">
        <f>data!AH99</f>
        <v>-</v>
      </c>
      <c r="AI99" s="41" t="str">
        <f>data!AI99</f>
        <v>-</v>
      </c>
      <c r="AJ99" s="38" t="str">
        <f>data!AJ99</f>
        <v>-</v>
      </c>
      <c r="AK99" s="38" t="str">
        <f>data!AK99</f>
        <v>-</v>
      </c>
      <c r="AL99" s="38" t="str">
        <f>data!AL99</f>
        <v>-</v>
      </c>
      <c r="AM99" s="37"/>
      <c r="AN99" s="38" t="str">
        <f>data!W99</f>
        <v>-</v>
      </c>
      <c r="AO99" s="35">
        <f>data!P99</f>
        <v>49.69</v>
      </c>
      <c r="AP99" s="35" t="str">
        <f>data!V99</f>
        <v>-</v>
      </c>
      <c r="AQ99" s="35" t="str">
        <f>data!AH99</f>
        <v>-</v>
      </c>
      <c r="AR99" s="35" t="str">
        <f t="shared" si="10"/>
        <v/>
      </c>
      <c r="AS99" s="42" t="str">
        <f t="shared" si="11"/>
        <v/>
      </c>
      <c r="AT99" s="35" t="str">
        <f t="shared" si="12"/>
        <v/>
      </c>
      <c r="AU99" s="38" t="str">
        <f>CONCATENATE("방",data!AC99,",욕실",data!AD99)</f>
        <v>방-,욕실-</v>
      </c>
      <c r="AV99" s="38" t="str">
        <f>data!AE99</f>
        <v>-</v>
      </c>
      <c r="AW99" s="37"/>
      <c r="AX99" s="38" t="str">
        <f>data!AM99</f>
        <v>-</v>
      </c>
      <c r="AY99" s="38" t="str">
        <f>data!AN99</f>
        <v>-</v>
      </c>
      <c r="AZ99" s="38" t="str">
        <f>data!AO99</f>
        <v>-</v>
      </c>
      <c r="BA99" s="33" t="str">
        <f>data!AP99</f>
        <v>-</v>
      </c>
    </row>
    <row r="100" spans="1:53" x14ac:dyDescent="0.25">
      <c r="A100" s="21" t="str">
        <f>CONCATENATE(data!A125," ", data!B125)</f>
        <v xml:space="preserve"> </v>
      </c>
      <c r="B100" s="26">
        <f>data!C125</f>
        <v>0</v>
      </c>
      <c r="C100" s="33" t="str">
        <f>data!D100</f>
        <v>진달래대우</v>
      </c>
      <c r="D100" s="33">
        <f>data!H100</f>
        <v>2002.06</v>
      </c>
      <c r="E100" s="35" t="str">
        <f>CONCATENATE(TEXT(data!I100,"#,##0"),"세대")</f>
        <v>580세대</v>
      </c>
      <c r="F100" s="33">
        <f>data!L100</f>
        <v>27</v>
      </c>
      <c r="G100" s="36">
        <f>(data!L100/data!I100)*100</f>
        <v>4.6551724137931041</v>
      </c>
      <c r="H100" s="33">
        <f>data!M100</f>
        <v>4</v>
      </c>
      <c r="I100" s="36">
        <f>(data!M100/data!I100)*100</f>
        <v>0.68965517241379315</v>
      </c>
      <c r="J100" s="33">
        <f>data!K100</f>
        <v>1.71</v>
      </c>
      <c r="K100" s="37"/>
      <c r="L100" s="38">
        <f>data!N100</f>
        <v>198</v>
      </c>
      <c r="M100" s="39">
        <f>data!O100</f>
        <v>198.06</v>
      </c>
      <c r="N100" s="39">
        <f>data!P100</f>
        <v>59.91</v>
      </c>
      <c r="O100" s="33">
        <f>data!Q100</f>
        <v>155.83000000000001</v>
      </c>
      <c r="P100" s="33">
        <f>data!R100</f>
        <v>47.13</v>
      </c>
      <c r="Q100" s="33">
        <f>data!S100</f>
        <v>100</v>
      </c>
      <c r="R100" s="33">
        <f>data!T100</f>
        <v>7</v>
      </c>
      <c r="S100" s="40">
        <f t="shared" si="8"/>
        <v>7.0000000000000007E-2</v>
      </c>
      <c r="T100" s="33">
        <f>data!U100</f>
        <v>0</v>
      </c>
      <c r="U100" s="40">
        <f t="shared" si="9"/>
        <v>0</v>
      </c>
      <c r="V100" s="37"/>
      <c r="W100" s="38" t="str">
        <f>data!W100</f>
        <v>-</v>
      </c>
      <c r="X100" s="38" t="str">
        <f>CONCATENATE(data!X100,"/",data!Y100)</f>
        <v>-/-</v>
      </c>
      <c r="Y100" s="41" t="str">
        <f>data!V100</f>
        <v>-</v>
      </c>
      <c r="Z100" s="41" t="str">
        <f>data!AB100</f>
        <v>-</v>
      </c>
      <c r="AA100" s="41" t="str">
        <f>data!AA100</f>
        <v>-</v>
      </c>
      <c r="AB100" s="33" t="str">
        <f>data!AC100</f>
        <v>-</v>
      </c>
      <c r="AC100" s="33" t="str">
        <f>data!AD100</f>
        <v>-</v>
      </c>
      <c r="AD100" s="38" t="str">
        <f>data!AE100</f>
        <v>-</v>
      </c>
      <c r="AE100" s="38" t="str">
        <f>data!AF100</f>
        <v>-</v>
      </c>
      <c r="AF100" s="38" t="str">
        <f>data!AL100</f>
        <v>-</v>
      </c>
      <c r="AG100" s="37"/>
      <c r="AH100" s="41" t="str">
        <f>data!AH100</f>
        <v>-</v>
      </c>
      <c r="AI100" s="41" t="str">
        <f>data!AI100</f>
        <v>-</v>
      </c>
      <c r="AJ100" s="38" t="str">
        <f>data!AJ100</f>
        <v>-</v>
      </c>
      <c r="AK100" s="38" t="str">
        <f>data!AK100</f>
        <v>-</v>
      </c>
      <c r="AL100" s="38" t="str">
        <f>data!AL100</f>
        <v>-</v>
      </c>
      <c r="AM100" s="37"/>
      <c r="AN100" s="38" t="str">
        <f>data!W100</f>
        <v>-</v>
      </c>
      <c r="AO100" s="35">
        <f>data!P100</f>
        <v>59.91</v>
      </c>
      <c r="AP100" s="35" t="str">
        <f>data!V100</f>
        <v>-</v>
      </c>
      <c r="AQ100" s="35" t="str">
        <f>data!AH100</f>
        <v>-</v>
      </c>
      <c r="AR100" s="35" t="str">
        <f t="shared" si="10"/>
        <v/>
      </c>
      <c r="AS100" s="42" t="str">
        <f t="shared" si="11"/>
        <v/>
      </c>
      <c r="AT100" s="35" t="str">
        <f t="shared" si="12"/>
        <v/>
      </c>
      <c r="AU100" s="38" t="str">
        <f>CONCATENATE("방",data!AC100,",욕실",data!AD100)</f>
        <v>방-,욕실-</v>
      </c>
      <c r="AV100" s="38" t="str">
        <f>data!AE100</f>
        <v>-</v>
      </c>
      <c r="AW100" s="37"/>
      <c r="AX100" s="38" t="str">
        <f>data!AM100</f>
        <v>-</v>
      </c>
      <c r="AY100" s="38" t="str">
        <f>data!AN100</f>
        <v>-</v>
      </c>
      <c r="AZ100" s="38" t="str">
        <f>data!AO100</f>
        <v>-</v>
      </c>
      <c r="BA100" s="33" t="str">
        <f>data!AP100</f>
        <v>-</v>
      </c>
    </row>
    <row r="101" spans="1:53" x14ac:dyDescent="0.25">
      <c r="A101" s="21" t="str">
        <f>CONCATENATE(data!A126," ", data!B126)</f>
        <v>경기도 부천시</v>
      </c>
      <c r="B101" s="26" t="str">
        <f>data!C126</f>
        <v>상동</v>
      </c>
      <c r="C101" s="33">
        <f>data!D101</f>
        <v>0</v>
      </c>
      <c r="D101" s="33">
        <f>data!H101</f>
        <v>0</v>
      </c>
      <c r="E101" s="35" t="str">
        <f>CONCATENATE(TEXT(data!I101,"#,##0"),"세대")</f>
        <v>0세대</v>
      </c>
      <c r="F101" s="33">
        <f>data!L101</f>
        <v>0</v>
      </c>
      <c r="G101" s="36" t="e">
        <f>(data!L101/data!I101)*100</f>
        <v>#DIV/0!</v>
      </c>
      <c r="H101" s="33">
        <f>data!M101</f>
        <v>0</v>
      </c>
      <c r="I101" s="36" t="e">
        <f>(data!M101/data!I101)*100</f>
        <v>#DIV/0!</v>
      </c>
      <c r="J101" s="33">
        <f>data!K101</f>
        <v>0</v>
      </c>
      <c r="K101" s="37"/>
      <c r="L101" s="38">
        <f>data!N101</f>
        <v>0</v>
      </c>
      <c r="M101" s="39">
        <f>data!O101</f>
        <v>0</v>
      </c>
      <c r="N101" s="39">
        <f>data!P101</f>
        <v>0</v>
      </c>
      <c r="O101" s="33">
        <f>data!Q101</f>
        <v>0</v>
      </c>
      <c r="P101" s="33">
        <f>data!R101</f>
        <v>0</v>
      </c>
      <c r="Q101" s="33">
        <f>data!S101</f>
        <v>0</v>
      </c>
      <c r="R101" s="33">
        <f>data!T101</f>
        <v>0</v>
      </c>
      <c r="S101" s="40" t="str">
        <f t="shared" si="8"/>
        <v/>
      </c>
      <c r="T101" s="33">
        <f>data!U101</f>
        <v>0</v>
      </c>
      <c r="U101" s="40" t="str">
        <f t="shared" si="9"/>
        <v/>
      </c>
      <c r="V101" s="37"/>
      <c r="W101" s="38">
        <f>data!W101</f>
        <v>0</v>
      </c>
      <c r="X101" s="38" t="str">
        <f>CONCATENATE(data!X101,"/",data!Y101)</f>
        <v>/</v>
      </c>
      <c r="Y101" s="41">
        <f>data!V101</f>
        <v>0</v>
      </c>
      <c r="Z101" s="41">
        <f>data!AB101</f>
        <v>0</v>
      </c>
      <c r="AA101" s="41">
        <f>data!AA101</f>
        <v>0</v>
      </c>
      <c r="AB101" s="33">
        <f>data!AC101</f>
        <v>0</v>
      </c>
      <c r="AC101" s="33">
        <f>data!AD101</f>
        <v>0</v>
      </c>
      <c r="AD101" s="38">
        <f>data!AE101</f>
        <v>0</v>
      </c>
      <c r="AE101" s="38">
        <f>data!AF101</f>
        <v>0</v>
      </c>
      <c r="AF101" s="38">
        <f>data!AL101</f>
        <v>0</v>
      </c>
      <c r="AG101" s="37"/>
      <c r="AH101" s="41">
        <f>data!AH101</f>
        <v>0</v>
      </c>
      <c r="AI101" s="41">
        <f>data!AI101</f>
        <v>0</v>
      </c>
      <c r="AJ101" s="38">
        <f>data!AJ101</f>
        <v>0</v>
      </c>
      <c r="AK101" s="38">
        <f>data!AK101</f>
        <v>0</v>
      </c>
      <c r="AL101" s="38">
        <f>data!AL101</f>
        <v>0</v>
      </c>
      <c r="AM101" s="37"/>
      <c r="AN101" s="38">
        <f>data!W101</f>
        <v>0</v>
      </c>
      <c r="AO101" s="35">
        <f>data!P101</f>
        <v>0</v>
      </c>
      <c r="AP101" s="35">
        <f>data!V101</f>
        <v>0</v>
      </c>
      <c r="AQ101" s="35">
        <f>data!AH101</f>
        <v>0</v>
      </c>
      <c r="AR101" s="35">
        <f t="shared" si="10"/>
        <v>0</v>
      </c>
      <c r="AS101" s="42" t="str">
        <f t="shared" si="11"/>
        <v/>
      </c>
      <c r="AT101" s="35" t="str">
        <f t="shared" si="12"/>
        <v/>
      </c>
      <c r="AU101" s="38" t="str">
        <f>CONCATENATE("방",data!AC101,",욕실",data!AD101)</f>
        <v>방,욕실</v>
      </c>
      <c r="AV101" s="38">
        <f>data!AE101</f>
        <v>0</v>
      </c>
      <c r="AW101" s="37"/>
      <c r="AX101" s="38">
        <f>data!AM101</f>
        <v>0</v>
      </c>
      <c r="AY101" s="38">
        <f>data!AN101</f>
        <v>0</v>
      </c>
      <c r="AZ101" s="38">
        <f>data!AO101</f>
        <v>0</v>
      </c>
      <c r="BA101" s="33">
        <f>data!AP101</f>
        <v>0</v>
      </c>
    </row>
    <row r="102" spans="1:53" s="33" customFormat="1" x14ac:dyDescent="0.25">
      <c r="A102" s="33" t="str">
        <f>CONCATENATE(data!A128," ", data!B128)</f>
        <v>경기도 부천시</v>
      </c>
      <c r="B102" s="34" t="str">
        <f>data!C128</f>
        <v>상동</v>
      </c>
      <c r="C102" s="33" t="str">
        <f>data!D102</f>
        <v>진달래신동아베르디</v>
      </c>
      <c r="D102" s="33">
        <f>data!H102</f>
        <v>2002.04</v>
      </c>
      <c r="E102" s="35" t="str">
        <f>CONCATENATE(TEXT(data!I102,"#,##0"),"세대")</f>
        <v>256세대</v>
      </c>
      <c r="F102" s="33">
        <f>data!L102</f>
        <v>1</v>
      </c>
      <c r="G102" s="36">
        <f>(data!L102/data!I102)*100</f>
        <v>0.390625</v>
      </c>
      <c r="H102" s="33">
        <f>data!M102</f>
        <v>2</v>
      </c>
      <c r="I102" s="36">
        <f>(data!M102/data!I102)*100</f>
        <v>0.78125</v>
      </c>
      <c r="J102" s="33">
        <f>data!K102</f>
        <v>1.33</v>
      </c>
      <c r="K102" s="37"/>
      <c r="L102" s="38">
        <f>data!N102</f>
        <v>114</v>
      </c>
      <c r="M102" s="39">
        <f>data!O102</f>
        <v>114.8</v>
      </c>
      <c r="N102" s="39">
        <f>data!P102</f>
        <v>34.72</v>
      </c>
      <c r="O102" s="33">
        <f>data!Q102</f>
        <v>84.85</v>
      </c>
      <c r="P102" s="33">
        <f>data!R102</f>
        <v>25.66</v>
      </c>
      <c r="Q102" s="33">
        <f>data!S102</f>
        <v>256</v>
      </c>
      <c r="R102" s="33">
        <f>data!T102</f>
        <v>1</v>
      </c>
      <c r="S102" s="40">
        <f t="shared" si="8"/>
        <v>3.90625E-3</v>
      </c>
      <c r="T102" s="33">
        <f>data!U102</f>
        <v>2</v>
      </c>
      <c r="U102" s="40">
        <f t="shared" si="9"/>
        <v>7.8125E-3</v>
      </c>
      <c r="V102" s="37"/>
      <c r="W102" s="38" t="str">
        <f>data!W102</f>
        <v>-</v>
      </c>
      <c r="X102" s="38" t="str">
        <f>CONCATENATE(data!X102,"/",data!Y102)</f>
        <v>-/-</v>
      </c>
      <c r="Y102" s="41" t="str">
        <f>data!V102</f>
        <v>-</v>
      </c>
      <c r="Z102" s="41" t="str">
        <f>data!AB102</f>
        <v>-</v>
      </c>
      <c r="AA102" s="41" t="str">
        <f>data!AA102</f>
        <v>-</v>
      </c>
      <c r="AB102" s="33" t="str">
        <f>data!AC102</f>
        <v>-</v>
      </c>
      <c r="AC102" s="33" t="str">
        <f>data!AD102</f>
        <v>-</v>
      </c>
      <c r="AD102" s="38" t="str">
        <f>data!AE102</f>
        <v>-</v>
      </c>
      <c r="AE102" s="38" t="str">
        <f>data!AF102</f>
        <v>-</v>
      </c>
      <c r="AF102" s="38" t="str">
        <f>data!AL102</f>
        <v>남향</v>
      </c>
      <c r="AG102" s="37"/>
      <c r="AH102" s="41">
        <f>data!AH102</f>
        <v>37000</v>
      </c>
      <c r="AI102" s="41">
        <f>data!AI102</f>
        <v>36000</v>
      </c>
      <c r="AJ102" s="38" t="str">
        <f>data!AJ102</f>
        <v>2220동</v>
      </c>
      <c r="AK102" s="38" t="str">
        <f>data!AK102</f>
        <v>"10/16"</v>
      </c>
      <c r="AL102" s="38" t="str">
        <f>data!AL102</f>
        <v>남향</v>
      </c>
      <c r="AM102" s="37"/>
      <c r="AN102" s="38" t="str">
        <f>data!W102</f>
        <v>-</v>
      </c>
      <c r="AO102" s="35">
        <f>data!P102</f>
        <v>34.72</v>
      </c>
      <c r="AP102" s="35" t="str">
        <f>data!V102</f>
        <v>-</v>
      </c>
      <c r="AQ102" s="35">
        <f>data!AH102</f>
        <v>37000</v>
      </c>
      <c r="AR102" s="35" t="str">
        <f t="shared" si="10"/>
        <v/>
      </c>
      <c r="AS102" s="42" t="str">
        <f t="shared" si="11"/>
        <v/>
      </c>
      <c r="AT102" s="35" t="str">
        <f t="shared" si="12"/>
        <v/>
      </c>
      <c r="AU102" s="38" t="str">
        <f>CONCATENATE("방",data!AC102,",욕실",data!AD102)</f>
        <v>방-,욕실-</v>
      </c>
      <c r="AV102" s="38" t="str">
        <f>data!AE102</f>
        <v>-</v>
      </c>
      <c r="AW102" s="37"/>
      <c r="AX102" s="38" t="str">
        <f>data!AM102</f>
        <v>-</v>
      </c>
      <c r="AY102" s="38" t="str">
        <f>data!AN102</f>
        <v>-</v>
      </c>
      <c r="AZ102" s="38" t="str">
        <f>data!AO102</f>
        <v>-</v>
      </c>
      <c r="BA102" s="33" t="str">
        <f>data!AP102</f>
        <v>-</v>
      </c>
    </row>
    <row r="103" spans="1:53" x14ac:dyDescent="0.25">
      <c r="A103" s="21" t="str">
        <f>CONCATENATE(data!A129," ", data!B129)</f>
        <v xml:space="preserve"> </v>
      </c>
      <c r="B103" s="26">
        <f>data!C129</f>
        <v>0</v>
      </c>
      <c r="C103" s="33">
        <f>data!D103</f>
        <v>0</v>
      </c>
      <c r="D103" s="33">
        <f>data!H103</f>
        <v>0</v>
      </c>
      <c r="E103" s="35" t="str">
        <f>CONCATENATE(TEXT(data!I103,"#,##0"),"세대")</f>
        <v>0세대</v>
      </c>
      <c r="F103" s="33">
        <f>data!L103</f>
        <v>0</v>
      </c>
      <c r="G103" s="36" t="e">
        <f>(data!L103/data!I103)*100</f>
        <v>#DIV/0!</v>
      </c>
      <c r="H103" s="33">
        <f>data!M103</f>
        <v>0</v>
      </c>
      <c r="I103" s="36" t="e">
        <f>(data!M103/data!I103)*100</f>
        <v>#DIV/0!</v>
      </c>
      <c r="J103" s="33">
        <f>data!K103</f>
        <v>0</v>
      </c>
      <c r="K103" s="37"/>
      <c r="L103" s="38">
        <f>data!N103</f>
        <v>0</v>
      </c>
      <c r="M103" s="39">
        <f>data!O103</f>
        <v>0</v>
      </c>
      <c r="N103" s="39">
        <f>data!P103</f>
        <v>0</v>
      </c>
      <c r="O103" s="33">
        <f>data!Q103</f>
        <v>0</v>
      </c>
      <c r="P103" s="33">
        <f>data!R103</f>
        <v>0</v>
      </c>
      <c r="Q103" s="33">
        <f>data!S103</f>
        <v>0</v>
      </c>
      <c r="R103" s="33">
        <f>data!T103</f>
        <v>0</v>
      </c>
      <c r="S103" s="40" t="str">
        <f t="shared" si="8"/>
        <v/>
      </c>
      <c r="T103" s="33">
        <f>data!U103</f>
        <v>0</v>
      </c>
      <c r="U103" s="40" t="str">
        <f t="shared" si="9"/>
        <v/>
      </c>
      <c r="V103" s="37"/>
      <c r="W103" s="38">
        <f>data!W103</f>
        <v>0</v>
      </c>
      <c r="X103" s="38" t="str">
        <f>CONCATENATE(data!X103,"/",data!Y103)</f>
        <v>/</v>
      </c>
      <c r="Y103" s="41">
        <f>data!V103</f>
        <v>0</v>
      </c>
      <c r="Z103" s="41">
        <f>data!AB103</f>
        <v>0</v>
      </c>
      <c r="AA103" s="41">
        <f>data!AA103</f>
        <v>0</v>
      </c>
      <c r="AB103" s="33">
        <f>data!AC103</f>
        <v>0</v>
      </c>
      <c r="AC103" s="33">
        <f>data!AD103</f>
        <v>0</v>
      </c>
      <c r="AD103" s="38">
        <f>data!AE103</f>
        <v>0</v>
      </c>
      <c r="AE103" s="38">
        <f>data!AF103</f>
        <v>0</v>
      </c>
      <c r="AF103" s="38">
        <f>data!AL103</f>
        <v>0</v>
      </c>
      <c r="AG103" s="37"/>
      <c r="AH103" s="41">
        <f>data!AH103</f>
        <v>0</v>
      </c>
      <c r="AI103" s="41">
        <f>data!AI103</f>
        <v>0</v>
      </c>
      <c r="AJ103" s="38">
        <f>data!AJ103</f>
        <v>0</v>
      </c>
      <c r="AK103" s="38">
        <f>data!AK103</f>
        <v>0</v>
      </c>
      <c r="AL103" s="38">
        <f>data!AL103</f>
        <v>0</v>
      </c>
      <c r="AM103" s="37"/>
      <c r="AN103" s="38">
        <f>data!W103</f>
        <v>0</v>
      </c>
      <c r="AO103" s="35">
        <f>data!P103</f>
        <v>0</v>
      </c>
      <c r="AP103" s="35">
        <f>data!V103</f>
        <v>0</v>
      </c>
      <c r="AQ103" s="35">
        <f>data!AH103</f>
        <v>0</v>
      </c>
      <c r="AR103" s="35">
        <f t="shared" si="10"/>
        <v>0</v>
      </c>
      <c r="AS103" s="42" t="str">
        <f t="shared" si="11"/>
        <v/>
      </c>
      <c r="AT103" s="35" t="str">
        <f t="shared" si="12"/>
        <v/>
      </c>
      <c r="AU103" s="38" t="str">
        <f>CONCATENATE("방",data!AC103,",욕실",data!AD103)</f>
        <v>방,욕실</v>
      </c>
      <c r="AV103" s="38">
        <f>data!AE103</f>
        <v>0</v>
      </c>
      <c r="AW103" s="37"/>
      <c r="AX103" s="38">
        <f>data!AM103</f>
        <v>0</v>
      </c>
      <c r="AY103" s="38">
        <f>data!AN103</f>
        <v>0</v>
      </c>
      <c r="AZ103" s="38">
        <f>data!AO103</f>
        <v>0</v>
      </c>
      <c r="BA103" s="33">
        <f>data!AP103</f>
        <v>0</v>
      </c>
    </row>
    <row r="104" spans="1:53" x14ac:dyDescent="0.25">
      <c r="A104" s="21" t="str">
        <f>CONCATENATE(data!A130," ", data!B130)</f>
        <v>경기도 부천시</v>
      </c>
      <c r="B104" s="26" t="str">
        <f>data!C130</f>
        <v>상동</v>
      </c>
      <c r="C104" s="33" t="str">
        <f>data!D104</f>
        <v>진달래써미트빌</v>
      </c>
      <c r="D104" s="33">
        <f>data!H104</f>
        <v>2002.09</v>
      </c>
      <c r="E104" s="35" t="str">
        <f>CONCATENATE(TEXT(data!I104,"#,##0"),"세대")</f>
        <v>559세대</v>
      </c>
      <c r="F104" s="33">
        <f>data!L104</f>
        <v>18</v>
      </c>
      <c r="G104" s="36">
        <f>(data!L104/data!I104)*100</f>
        <v>3.2200357781753133</v>
      </c>
      <c r="H104" s="33">
        <f>data!M104</f>
        <v>8</v>
      </c>
      <c r="I104" s="36">
        <f>(data!M104/data!I104)*100</f>
        <v>1.4311270125223614</v>
      </c>
      <c r="J104" s="33">
        <f>data!K104</f>
        <v>1.74</v>
      </c>
      <c r="K104" s="37"/>
      <c r="L104" s="38">
        <f>data!N104</f>
        <v>126</v>
      </c>
      <c r="M104" s="39">
        <f>data!O104</f>
        <v>126.54</v>
      </c>
      <c r="N104" s="39">
        <f>data!P104</f>
        <v>38.270000000000003</v>
      </c>
      <c r="O104" s="33">
        <f>data!Q104</f>
        <v>101.84</v>
      </c>
      <c r="P104" s="33">
        <f>data!R104</f>
        <v>30.8</v>
      </c>
      <c r="Q104" s="33">
        <f>data!S104</f>
        <v>295</v>
      </c>
      <c r="R104" s="33">
        <f>data!T104</f>
        <v>9</v>
      </c>
      <c r="S104" s="40">
        <f t="shared" si="8"/>
        <v>3.0508474576271188E-2</v>
      </c>
      <c r="T104" s="33">
        <f>data!U104</f>
        <v>7</v>
      </c>
      <c r="U104" s="40">
        <f t="shared" si="9"/>
        <v>2.3728813559322035E-2</v>
      </c>
      <c r="V104" s="37"/>
      <c r="W104" s="38" t="str">
        <f>data!W104</f>
        <v>2240동 1802호</v>
      </c>
      <c r="X104" s="38" t="str">
        <f>CONCATENATE(data!X104,"/",data!Y104)</f>
        <v>고/19</v>
      </c>
      <c r="Y104" s="41">
        <f>data!V104</f>
        <v>60000</v>
      </c>
      <c r="Z104" s="41">
        <f>data!AB104</f>
        <v>60000</v>
      </c>
      <c r="AA104" s="41">
        <f>data!AA104</f>
        <v>69000</v>
      </c>
      <c r="AB104" s="33">
        <f>data!AC104</f>
        <v>3</v>
      </c>
      <c r="AC104" s="33">
        <f>data!AD104</f>
        <v>2</v>
      </c>
      <c r="AD104" s="38" t="str">
        <f>data!AE104</f>
        <v>계단식</v>
      </c>
      <c r="AE104" s="38" t="str">
        <f>data!AF104</f>
        <v>2020년11월 이후</v>
      </c>
      <c r="AF104" s="38" t="str">
        <f>data!AL104</f>
        <v>남향</v>
      </c>
      <c r="AG104" s="37"/>
      <c r="AH104" s="41">
        <f>data!AH104</f>
        <v>46000</v>
      </c>
      <c r="AI104" s="41">
        <f>data!AI104</f>
        <v>42000</v>
      </c>
      <c r="AJ104" s="38" t="str">
        <f>data!AJ104</f>
        <v>2239동</v>
      </c>
      <c r="AK104" s="38" t="str">
        <f>data!AK104</f>
        <v>"15/25"</v>
      </c>
      <c r="AL104" s="38" t="str">
        <f>data!AL104</f>
        <v>남향</v>
      </c>
      <c r="AM104" s="37"/>
      <c r="AN104" s="38" t="str">
        <f>data!W104</f>
        <v>2240동 1802호</v>
      </c>
      <c r="AO104" s="35">
        <f>data!P104</f>
        <v>38.270000000000003</v>
      </c>
      <c r="AP104" s="35">
        <f>data!V104</f>
        <v>60000</v>
      </c>
      <c r="AQ104" s="35">
        <f>data!AH104</f>
        <v>46000</v>
      </c>
      <c r="AR104" s="35">
        <f t="shared" si="10"/>
        <v>14000</v>
      </c>
      <c r="AS104" s="42">
        <f t="shared" si="11"/>
        <v>0.76666666666666672</v>
      </c>
      <c r="AT104" s="35">
        <f t="shared" si="12"/>
        <v>1567.8076822576429</v>
      </c>
      <c r="AU104" s="38" t="str">
        <f>CONCATENATE("방",data!AC104,",욕실",data!AD104)</f>
        <v>방3,욕실2</v>
      </c>
      <c r="AV104" s="38" t="str">
        <f>data!AE104</f>
        <v>계단식</v>
      </c>
      <c r="AW104" s="37"/>
      <c r="AX104" s="38" t="str">
        <f>data!AM104</f>
        <v>수秀공인중개사</v>
      </c>
      <c r="AY104" s="38" t="str">
        <f>data!AN104</f>
        <v>032-328-3700</v>
      </c>
      <c r="AZ104" s="38" t="str">
        <f>data!AO104</f>
        <v>010-7283-3100</v>
      </c>
      <c r="BA104" s="33" t="str">
        <f>data!AP104</f>
        <v>경기도 부천시 원미구 상3동 528-3</v>
      </c>
    </row>
    <row r="105" spans="1:53" s="33" customFormat="1" x14ac:dyDescent="0.25">
      <c r="A105" s="33" t="str">
        <f>CONCATENATE(data!A132," ", data!B132)</f>
        <v>경기도 부천시</v>
      </c>
      <c r="B105" s="34" t="str">
        <f>data!C132</f>
        <v>상동</v>
      </c>
      <c r="C105" s="33" t="str">
        <f>data!D105</f>
        <v>진달래써미트빌</v>
      </c>
      <c r="D105" s="33">
        <f>data!H105</f>
        <v>2002.09</v>
      </c>
      <c r="E105" s="35" t="str">
        <f>CONCATENATE(TEXT(data!I105,"#,##0"),"세대")</f>
        <v>559세대</v>
      </c>
      <c r="F105" s="33">
        <f>data!L105</f>
        <v>18</v>
      </c>
      <c r="G105" s="36">
        <f>(data!L105/data!I105)*100</f>
        <v>3.2200357781753133</v>
      </c>
      <c r="H105" s="33">
        <f>data!M105</f>
        <v>8</v>
      </c>
      <c r="I105" s="36">
        <f>(data!M105/data!I105)*100</f>
        <v>1.4311270125223614</v>
      </c>
      <c r="J105" s="33">
        <f>data!K105</f>
        <v>1.74</v>
      </c>
      <c r="K105" s="37"/>
      <c r="L105" s="38">
        <f>data!N105</f>
        <v>146</v>
      </c>
      <c r="M105" s="39">
        <f>data!O105</f>
        <v>146.08000000000001</v>
      </c>
      <c r="N105" s="39">
        <f>data!P105</f>
        <v>44.18</v>
      </c>
      <c r="O105" s="33">
        <f>data!Q105</f>
        <v>121.16</v>
      </c>
      <c r="P105" s="33">
        <f>data!R105</f>
        <v>36.65</v>
      </c>
      <c r="Q105" s="33">
        <f>data!S105</f>
        <v>264</v>
      </c>
      <c r="R105" s="33">
        <f>data!T105</f>
        <v>9</v>
      </c>
      <c r="S105" s="40">
        <f t="shared" si="8"/>
        <v>3.4090909090909088E-2</v>
      </c>
      <c r="T105" s="33">
        <f>data!U105</f>
        <v>1</v>
      </c>
      <c r="U105" s="40">
        <f t="shared" si="9"/>
        <v>3.787878787878788E-3</v>
      </c>
      <c r="V105" s="37"/>
      <c r="W105" s="38" t="str">
        <f>data!W105</f>
        <v>-</v>
      </c>
      <c r="X105" s="38" t="str">
        <f>CONCATENATE(data!X105,"/",data!Y105)</f>
        <v>-/-</v>
      </c>
      <c r="Y105" s="41" t="str">
        <f>data!V105</f>
        <v>-</v>
      </c>
      <c r="Z105" s="41" t="str">
        <f>data!AB105</f>
        <v>-</v>
      </c>
      <c r="AA105" s="41" t="str">
        <f>data!AA105</f>
        <v>-</v>
      </c>
      <c r="AB105" s="33" t="str">
        <f>data!AC105</f>
        <v>-</v>
      </c>
      <c r="AC105" s="33" t="str">
        <f>data!AD105</f>
        <v>-</v>
      </c>
      <c r="AD105" s="38" t="str">
        <f>data!AE105</f>
        <v>-</v>
      </c>
      <c r="AE105" s="38" t="str">
        <f>data!AF105</f>
        <v>-</v>
      </c>
      <c r="AF105" s="38" t="str">
        <f>data!AL105</f>
        <v>-</v>
      </c>
      <c r="AG105" s="37"/>
      <c r="AH105" s="41" t="str">
        <f>data!AH105</f>
        <v>-</v>
      </c>
      <c r="AI105" s="41" t="str">
        <f>data!AI105</f>
        <v>-</v>
      </c>
      <c r="AJ105" s="38" t="str">
        <f>data!AJ105</f>
        <v>-</v>
      </c>
      <c r="AK105" s="38" t="str">
        <f>data!AK105</f>
        <v>-</v>
      </c>
      <c r="AL105" s="38" t="str">
        <f>data!AL105</f>
        <v>-</v>
      </c>
      <c r="AM105" s="37"/>
      <c r="AN105" s="38" t="str">
        <f>data!W105</f>
        <v>-</v>
      </c>
      <c r="AO105" s="35">
        <f>data!P105</f>
        <v>44.18</v>
      </c>
      <c r="AP105" s="35" t="str">
        <f>data!V105</f>
        <v>-</v>
      </c>
      <c r="AQ105" s="35" t="str">
        <f>data!AH105</f>
        <v>-</v>
      </c>
      <c r="AR105" s="35" t="str">
        <f t="shared" si="10"/>
        <v/>
      </c>
      <c r="AS105" s="42" t="str">
        <f t="shared" si="11"/>
        <v/>
      </c>
      <c r="AT105" s="35" t="str">
        <f t="shared" si="12"/>
        <v/>
      </c>
      <c r="AU105" s="38" t="str">
        <f>CONCATENATE("방",data!AC105,",욕실",data!AD105)</f>
        <v>방-,욕실-</v>
      </c>
      <c r="AV105" s="38" t="str">
        <f>data!AE105</f>
        <v>-</v>
      </c>
      <c r="AW105" s="37"/>
      <c r="AX105" s="38" t="str">
        <f>data!AM105</f>
        <v>-</v>
      </c>
      <c r="AY105" s="38" t="str">
        <f>data!AN105</f>
        <v>-</v>
      </c>
      <c r="AZ105" s="38" t="str">
        <f>data!AO105</f>
        <v>-</v>
      </c>
      <c r="BA105" s="33" t="str">
        <f>data!AP105</f>
        <v>-</v>
      </c>
    </row>
    <row r="106" spans="1:53" x14ac:dyDescent="0.25">
      <c r="A106" s="21" t="str">
        <f>CONCATENATE(data!A133," ", data!B133)</f>
        <v>경기도 부천시</v>
      </c>
      <c r="B106" s="26" t="str">
        <f>data!C133</f>
        <v>상동</v>
      </c>
      <c r="C106" s="33">
        <f>data!D106</f>
        <v>0</v>
      </c>
      <c r="D106" s="33">
        <f>data!H106</f>
        <v>0</v>
      </c>
      <c r="E106" s="35" t="str">
        <f>CONCATENATE(TEXT(data!I106,"#,##0"),"세대")</f>
        <v>0세대</v>
      </c>
      <c r="F106" s="33">
        <f>data!L106</f>
        <v>0</v>
      </c>
      <c r="G106" s="36" t="e">
        <f>(data!L106/data!I106)*100</f>
        <v>#DIV/0!</v>
      </c>
      <c r="H106" s="33">
        <f>data!M106</f>
        <v>0</v>
      </c>
      <c r="I106" s="36" t="e">
        <f>(data!M106/data!I106)*100</f>
        <v>#DIV/0!</v>
      </c>
      <c r="J106" s="33">
        <f>data!K106</f>
        <v>0</v>
      </c>
      <c r="K106" s="37"/>
      <c r="L106" s="38">
        <f>data!N106</f>
        <v>0</v>
      </c>
      <c r="M106" s="39">
        <f>data!O106</f>
        <v>0</v>
      </c>
      <c r="N106" s="39">
        <f>data!P106</f>
        <v>0</v>
      </c>
      <c r="O106" s="33">
        <f>data!Q106</f>
        <v>0</v>
      </c>
      <c r="P106" s="33">
        <f>data!R106</f>
        <v>0</v>
      </c>
      <c r="Q106" s="33">
        <f>data!S106</f>
        <v>0</v>
      </c>
      <c r="R106" s="33">
        <f>data!T106</f>
        <v>0</v>
      </c>
      <c r="S106" s="40" t="str">
        <f t="shared" si="8"/>
        <v/>
      </c>
      <c r="T106" s="33">
        <f>data!U106</f>
        <v>0</v>
      </c>
      <c r="U106" s="40" t="str">
        <f t="shared" si="9"/>
        <v/>
      </c>
      <c r="V106" s="37"/>
      <c r="W106" s="38">
        <f>data!W106</f>
        <v>0</v>
      </c>
      <c r="X106" s="38" t="str">
        <f>CONCATENATE(data!X106,"/",data!Y106)</f>
        <v>/</v>
      </c>
      <c r="Y106" s="41">
        <f>data!V106</f>
        <v>0</v>
      </c>
      <c r="Z106" s="41">
        <f>data!AB106</f>
        <v>0</v>
      </c>
      <c r="AA106" s="41">
        <f>data!AA106</f>
        <v>0</v>
      </c>
      <c r="AB106" s="33">
        <f>data!AC106</f>
        <v>0</v>
      </c>
      <c r="AC106" s="33">
        <f>data!AD106</f>
        <v>0</v>
      </c>
      <c r="AD106" s="38">
        <f>data!AE106</f>
        <v>0</v>
      </c>
      <c r="AE106" s="38">
        <f>data!AF106</f>
        <v>0</v>
      </c>
      <c r="AF106" s="38">
        <f>data!AL106</f>
        <v>0</v>
      </c>
      <c r="AG106" s="37"/>
      <c r="AH106" s="41">
        <f>data!AH106</f>
        <v>0</v>
      </c>
      <c r="AI106" s="41">
        <f>data!AI106</f>
        <v>0</v>
      </c>
      <c r="AJ106" s="38">
        <f>data!AJ106</f>
        <v>0</v>
      </c>
      <c r="AK106" s="38">
        <f>data!AK106</f>
        <v>0</v>
      </c>
      <c r="AL106" s="38">
        <f>data!AL106</f>
        <v>0</v>
      </c>
      <c r="AM106" s="37"/>
      <c r="AN106" s="38">
        <f>data!W106</f>
        <v>0</v>
      </c>
      <c r="AO106" s="35">
        <f>data!P106</f>
        <v>0</v>
      </c>
      <c r="AP106" s="35">
        <f>data!V106</f>
        <v>0</v>
      </c>
      <c r="AQ106" s="35">
        <f>data!AH106</f>
        <v>0</v>
      </c>
      <c r="AR106" s="35">
        <f t="shared" si="10"/>
        <v>0</v>
      </c>
      <c r="AS106" s="42" t="str">
        <f t="shared" si="11"/>
        <v/>
      </c>
      <c r="AT106" s="35" t="str">
        <f t="shared" si="12"/>
        <v/>
      </c>
      <c r="AU106" s="38" t="str">
        <f>CONCATENATE("방",data!AC106,",욕실",data!AD106)</f>
        <v>방,욕실</v>
      </c>
      <c r="AV106" s="38">
        <f>data!AE106</f>
        <v>0</v>
      </c>
      <c r="AW106" s="37"/>
      <c r="AX106" s="38">
        <f>data!AM106</f>
        <v>0</v>
      </c>
      <c r="AY106" s="38">
        <f>data!AN106</f>
        <v>0</v>
      </c>
      <c r="AZ106" s="38">
        <f>data!AO106</f>
        <v>0</v>
      </c>
      <c r="BA106" s="33">
        <f>data!AP106</f>
        <v>0</v>
      </c>
    </row>
    <row r="107" spans="1:53" x14ac:dyDescent="0.25">
      <c r="A107" s="21" t="str">
        <f>CONCATENATE(data!A134," ", data!B134)</f>
        <v>경기도 부천시</v>
      </c>
      <c r="B107" s="26" t="str">
        <f>data!C134</f>
        <v>상동</v>
      </c>
      <c r="C107" s="33" t="str">
        <f>data!D107</f>
        <v>진달래효성</v>
      </c>
      <c r="D107" s="33">
        <f>data!H107</f>
        <v>2002.09</v>
      </c>
      <c r="E107" s="35" t="str">
        <f>CONCATENATE(TEXT(data!I107,"#,##0"),"세대")</f>
        <v>708세대</v>
      </c>
      <c r="F107" s="33">
        <f>data!L107</f>
        <v>15</v>
      </c>
      <c r="G107" s="36">
        <f>(data!L107/data!I107)*100</f>
        <v>2.1186440677966099</v>
      </c>
      <c r="H107" s="33">
        <f>data!M107</f>
        <v>7</v>
      </c>
      <c r="I107" s="36">
        <f>(data!M107/data!I107)*100</f>
        <v>0.98870056497175152</v>
      </c>
      <c r="J107" s="33">
        <f>data!K107</f>
        <v>1.31</v>
      </c>
      <c r="K107" s="37"/>
      <c r="L107" s="38">
        <f>data!N107</f>
        <v>115</v>
      </c>
      <c r="M107" s="39">
        <f>data!O107</f>
        <v>115.14</v>
      </c>
      <c r="N107" s="39">
        <f>data!P107</f>
        <v>34.82</v>
      </c>
      <c r="O107" s="33">
        <f>data!Q107</f>
        <v>84.98</v>
      </c>
      <c r="P107" s="33">
        <f>data!R107</f>
        <v>25.7</v>
      </c>
      <c r="Q107" s="33">
        <f>data!S107</f>
        <v>708</v>
      </c>
      <c r="R107" s="33">
        <f>data!T107</f>
        <v>15</v>
      </c>
      <c r="S107" s="40">
        <f t="shared" si="8"/>
        <v>2.1186440677966101E-2</v>
      </c>
      <c r="T107" s="33">
        <f>data!U107</f>
        <v>7</v>
      </c>
      <c r="U107" s="40">
        <f t="shared" si="9"/>
        <v>9.887005649717515E-3</v>
      </c>
      <c r="V107" s="37"/>
      <c r="W107" s="38" t="str">
        <f>data!W107</f>
        <v>2226동 505호</v>
      </c>
      <c r="X107" s="38" t="str">
        <f>CONCATENATE(data!X107,"/",data!Y107)</f>
        <v>5/20</v>
      </c>
      <c r="Y107" s="41">
        <f>data!V107</f>
        <v>53000</v>
      </c>
      <c r="Z107" s="41">
        <f>data!AB107</f>
        <v>46000</v>
      </c>
      <c r="AA107" s="41">
        <f>data!AA107</f>
        <v>58000</v>
      </c>
      <c r="AB107" s="33">
        <f>data!AC107</f>
        <v>3</v>
      </c>
      <c r="AC107" s="33">
        <f>data!AD107</f>
        <v>2</v>
      </c>
      <c r="AD107" s="38" t="str">
        <f>data!AE107</f>
        <v>계단식</v>
      </c>
      <c r="AE107" s="38" t="str">
        <f>data!AF107</f>
        <v>3개월이내</v>
      </c>
      <c r="AF107" s="38" t="str">
        <f>data!AL107</f>
        <v>남향</v>
      </c>
      <c r="AG107" s="37"/>
      <c r="AH107" s="41">
        <f>data!AH107</f>
        <v>40000</v>
      </c>
      <c r="AI107" s="41">
        <f>data!AI107</f>
        <v>37000</v>
      </c>
      <c r="AJ107" s="38" t="str">
        <f>data!AJ107</f>
        <v>2233동</v>
      </c>
      <c r="AK107" s="38" t="str">
        <f>data!AK107</f>
        <v>"7/20"</v>
      </c>
      <c r="AL107" s="38" t="str">
        <f>data!AL107</f>
        <v>남향</v>
      </c>
      <c r="AM107" s="37"/>
      <c r="AN107" s="38" t="str">
        <f>data!W107</f>
        <v>2226동 505호</v>
      </c>
      <c r="AO107" s="35">
        <f>data!P107</f>
        <v>34.82</v>
      </c>
      <c r="AP107" s="35">
        <f>data!V107</f>
        <v>53000</v>
      </c>
      <c r="AQ107" s="35">
        <f>data!AH107</f>
        <v>40000</v>
      </c>
      <c r="AR107" s="35">
        <f t="shared" si="10"/>
        <v>13000</v>
      </c>
      <c r="AS107" s="42">
        <f t="shared" si="11"/>
        <v>0.75471698113207553</v>
      </c>
      <c r="AT107" s="35">
        <f t="shared" si="12"/>
        <v>1522.1137277426767</v>
      </c>
      <c r="AU107" s="38" t="str">
        <f>CONCATENATE("방",data!AC107,",욕실",data!AD107)</f>
        <v>방3,욕실2</v>
      </c>
      <c r="AV107" s="38" t="str">
        <f>data!AE107</f>
        <v>계단식</v>
      </c>
      <c r="AW107" s="37"/>
      <c r="AX107" s="38" t="str">
        <f>data!AM107</f>
        <v>효성공인중개사사무소</v>
      </c>
      <c r="AY107" s="38" t="str">
        <f>data!AN107</f>
        <v>032-324-8484</v>
      </c>
      <c r="AZ107" s="38" t="str">
        <f>data!AO107</f>
        <v>010-7475-1960</v>
      </c>
      <c r="BA107" s="33" t="str">
        <f>data!AP107</f>
        <v>경기도 부천시 상동 527-3 진달래마을 상가동 104호</v>
      </c>
    </row>
    <row r="108" spans="1:53" x14ac:dyDescent="0.25">
      <c r="A108" s="21" t="str">
        <f>CONCATENATE(data!A135," ", data!B135)</f>
        <v>경기도 부천시</v>
      </c>
      <c r="B108" s="26" t="str">
        <f>data!C135</f>
        <v>상동</v>
      </c>
      <c r="C108" s="33">
        <f>data!D108</f>
        <v>0</v>
      </c>
      <c r="D108" s="33">
        <f>data!H108</f>
        <v>0</v>
      </c>
      <c r="E108" s="35" t="str">
        <f>CONCATENATE(TEXT(data!I108,"#,##0"),"세대")</f>
        <v>0세대</v>
      </c>
      <c r="F108" s="33">
        <f>data!L108</f>
        <v>0</v>
      </c>
      <c r="G108" s="36" t="e">
        <f>(data!L108/data!I108)*100</f>
        <v>#DIV/0!</v>
      </c>
      <c r="H108" s="33">
        <f>data!M108</f>
        <v>0</v>
      </c>
      <c r="I108" s="36" t="e">
        <f>(data!M108/data!I108)*100</f>
        <v>#DIV/0!</v>
      </c>
      <c r="J108" s="33">
        <f>data!K108</f>
        <v>0</v>
      </c>
      <c r="K108" s="37"/>
      <c r="L108" s="38">
        <f>data!N108</f>
        <v>0</v>
      </c>
      <c r="M108" s="39">
        <f>data!O108</f>
        <v>0</v>
      </c>
      <c r="N108" s="39">
        <f>data!P108</f>
        <v>0</v>
      </c>
      <c r="O108" s="33">
        <f>data!Q108</f>
        <v>0</v>
      </c>
      <c r="P108" s="33">
        <f>data!R108</f>
        <v>0</v>
      </c>
      <c r="Q108" s="33">
        <f>data!S108</f>
        <v>0</v>
      </c>
      <c r="R108" s="33">
        <f>data!T108</f>
        <v>0</v>
      </c>
      <c r="S108" s="40" t="str">
        <f t="shared" si="8"/>
        <v/>
      </c>
      <c r="T108" s="33">
        <f>data!U108</f>
        <v>0</v>
      </c>
      <c r="U108" s="40" t="str">
        <f t="shared" si="9"/>
        <v/>
      </c>
      <c r="V108" s="37"/>
      <c r="W108" s="38">
        <f>data!W108</f>
        <v>0</v>
      </c>
      <c r="X108" s="38" t="str">
        <f>CONCATENATE(data!X108,"/",data!Y108)</f>
        <v>/</v>
      </c>
      <c r="Y108" s="41">
        <f>data!V108</f>
        <v>0</v>
      </c>
      <c r="Z108" s="41">
        <f>data!AB108</f>
        <v>0</v>
      </c>
      <c r="AA108" s="41">
        <f>data!AA108</f>
        <v>0</v>
      </c>
      <c r="AB108" s="33">
        <f>data!AC108</f>
        <v>0</v>
      </c>
      <c r="AC108" s="33">
        <f>data!AD108</f>
        <v>0</v>
      </c>
      <c r="AD108" s="38">
        <f>data!AE108</f>
        <v>0</v>
      </c>
      <c r="AE108" s="38">
        <f>data!AF108</f>
        <v>0</v>
      </c>
      <c r="AF108" s="38">
        <f>data!AL108</f>
        <v>0</v>
      </c>
      <c r="AG108" s="37"/>
      <c r="AH108" s="41">
        <f>data!AH108</f>
        <v>0</v>
      </c>
      <c r="AI108" s="41">
        <f>data!AI108</f>
        <v>0</v>
      </c>
      <c r="AJ108" s="38">
        <f>data!AJ108</f>
        <v>0</v>
      </c>
      <c r="AK108" s="38">
        <f>data!AK108</f>
        <v>0</v>
      </c>
      <c r="AL108" s="38">
        <f>data!AL108</f>
        <v>0</v>
      </c>
      <c r="AM108" s="37"/>
      <c r="AN108" s="38">
        <f>data!W108</f>
        <v>0</v>
      </c>
      <c r="AO108" s="35">
        <f>data!P108</f>
        <v>0</v>
      </c>
      <c r="AP108" s="35">
        <f>data!V108</f>
        <v>0</v>
      </c>
      <c r="AQ108" s="35">
        <f>data!AH108</f>
        <v>0</v>
      </c>
      <c r="AR108" s="35">
        <f t="shared" si="10"/>
        <v>0</v>
      </c>
      <c r="AS108" s="42" t="str">
        <f t="shared" si="11"/>
        <v/>
      </c>
      <c r="AT108" s="35" t="str">
        <f t="shared" si="12"/>
        <v/>
      </c>
      <c r="AU108" s="38" t="str">
        <f>CONCATENATE("방",data!AC108,",욕실",data!AD108)</f>
        <v>방,욕실</v>
      </c>
      <c r="AV108" s="38">
        <f>data!AE108</f>
        <v>0</v>
      </c>
      <c r="AW108" s="37"/>
      <c r="AX108" s="38">
        <f>data!AM108</f>
        <v>0</v>
      </c>
      <c r="AY108" s="38">
        <f>data!AN108</f>
        <v>0</v>
      </c>
      <c r="AZ108" s="38">
        <f>data!AO108</f>
        <v>0</v>
      </c>
      <c r="BA108" s="33">
        <f>data!AP108</f>
        <v>0</v>
      </c>
    </row>
    <row r="109" spans="1:53" x14ac:dyDescent="0.25">
      <c r="A109" s="21" t="str">
        <f>CONCATENATE(data!A179," ", data!B179)</f>
        <v>경기도 부천시</v>
      </c>
      <c r="B109" s="26" t="str">
        <f>data!C179</f>
        <v>중동</v>
      </c>
      <c r="C109" s="33" t="str">
        <f>data!D109</f>
        <v>코오롱이데아폴리스</v>
      </c>
      <c r="D109" s="33">
        <f>data!H109</f>
        <v>2007.03</v>
      </c>
      <c r="E109" s="35" t="str">
        <f>CONCATENATE(TEXT(data!I109,"#,##0"),"세대")</f>
        <v>288세대</v>
      </c>
      <c r="F109" s="33">
        <f>data!L109</f>
        <v>21</v>
      </c>
      <c r="G109" s="36">
        <f>(data!L109/data!I109)*100</f>
        <v>7.291666666666667</v>
      </c>
      <c r="H109" s="33">
        <f>data!M109</f>
        <v>4</v>
      </c>
      <c r="I109" s="36">
        <f>(data!M109/data!I109)*100</f>
        <v>1.3888888888888888</v>
      </c>
      <c r="J109" s="33">
        <f>data!K109</f>
        <v>2.21</v>
      </c>
      <c r="K109" s="37"/>
      <c r="L109" s="38" t="str">
        <f>data!N109</f>
        <v>134C2</v>
      </c>
      <c r="M109" s="39">
        <f>data!O109</f>
        <v>134.41999999999999</v>
      </c>
      <c r="N109" s="39">
        <f>data!P109</f>
        <v>40.659999999999997</v>
      </c>
      <c r="O109" s="33">
        <f>data!Q109</f>
        <v>105.53</v>
      </c>
      <c r="P109" s="33">
        <f>data!R109</f>
        <v>31.92</v>
      </c>
      <c r="Q109" s="33">
        <f>data!S109</f>
        <v>28</v>
      </c>
      <c r="R109" s="33">
        <f>data!T109</f>
        <v>1</v>
      </c>
      <c r="S109" s="40">
        <f t="shared" si="8"/>
        <v>3.5714285714285712E-2</v>
      </c>
      <c r="T109" s="33">
        <f>data!U109</f>
        <v>2</v>
      </c>
      <c r="U109" s="40">
        <f t="shared" si="9"/>
        <v>7.1428571428571425E-2</v>
      </c>
      <c r="V109" s="37"/>
      <c r="W109" s="38" t="str">
        <f>data!W109</f>
        <v>-</v>
      </c>
      <c r="X109" s="38" t="str">
        <f>CONCATENATE(data!X109,"/",data!Y109)</f>
        <v>-/-</v>
      </c>
      <c r="Y109" s="41" t="str">
        <f>data!V109</f>
        <v>-</v>
      </c>
      <c r="Z109" s="41" t="str">
        <f>data!AB109</f>
        <v>-</v>
      </c>
      <c r="AA109" s="41" t="str">
        <f>data!AA109</f>
        <v>-</v>
      </c>
      <c r="AB109" s="33" t="str">
        <f>data!AC109</f>
        <v>-</v>
      </c>
      <c r="AC109" s="33" t="str">
        <f>data!AD109</f>
        <v>-</v>
      </c>
      <c r="AD109" s="38" t="str">
        <f>data!AE109</f>
        <v>-</v>
      </c>
      <c r="AE109" s="38" t="str">
        <f>data!AF109</f>
        <v>-</v>
      </c>
      <c r="AF109" s="38" t="str">
        <f>data!AL109</f>
        <v>-</v>
      </c>
      <c r="AG109" s="37"/>
      <c r="AH109" s="41" t="str">
        <f>data!AH109</f>
        <v>-</v>
      </c>
      <c r="AI109" s="41" t="str">
        <f>data!AI109</f>
        <v>-</v>
      </c>
      <c r="AJ109" s="38" t="str">
        <f>data!AJ109</f>
        <v>-</v>
      </c>
      <c r="AK109" s="38" t="str">
        <f>data!AK109</f>
        <v>-</v>
      </c>
      <c r="AL109" s="38" t="str">
        <f>data!AL109</f>
        <v>-</v>
      </c>
      <c r="AM109" s="37"/>
      <c r="AN109" s="38" t="str">
        <f>data!W109</f>
        <v>-</v>
      </c>
      <c r="AO109" s="35">
        <f>data!P109</f>
        <v>40.659999999999997</v>
      </c>
      <c r="AP109" s="35" t="str">
        <f>data!V109</f>
        <v>-</v>
      </c>
      <c r="AQ109" s="35" t="str">
        <f>data!AH109</f>
        <v>-</v>
      </c>
      <c r="AR109" s="35" t="str">
        <f t="shared" si="10"/>
        <v/>
      </c>
      <c r="AS109" s="42" t="str">
        <f t="shared" si="11"/>
        <v/>
      </c>
      <c r="AT109" s="35" t="str">
        <f t="shared" si="12"/>
        <v/>
      </c>
      <c r="AU109" s="38" t="str">
        <f>CONCATENATE("방",data!AC109,",욕실",data!AD109)</f>
        <v>방-,욕실-</v>
      </c>
      <c r="AV109" s="38" t="str">
        <f>data!AE109</f>
        <v>-</v>
      </c>
      <c r="AW109" s="37"/>
      <c r="AX109" s="38" t="str">
        <f>data!AM109</f>
        <v>-</v>
      </c>
      <c r="AY109" s="38" t="str">
        <f>data!AN109</f>
        <v>-</v>
      </c>
      <c r="AZ109" s="38" t="str">
        <f>data!AO109</f>
        <v>-</v>
      </c>
      <c r="BA109" s="33" t="str">
        <f>data!AP109</f>
        <v>-</v>
      </c>
    </row>
    <row r="110" spans="1:53" s="33" customFormat="1" x14ac:dyDescent="0.25">
      <c r="A110" s="33" t="str">
        <f>CONCATENATE(data!A138," ", data!B138)</f>
        <v>경기도 부천시</v>
      </c>
      <c r="B110" s="34" t="str">
        <f>data!C138</f>
        <v>상동</v>
      </c>
      <c r="C110" s="33" t="str">
        <f>data!D110</f>
        <v>코오롱이데아폴리스</v>
      </c>
      <c r="D110" s="33">
        <f>data!H110</f>
        <v>2007.03</v>
      </c>
      <c r="E110" s="35" t="str">
        <f>CONCATENATE(TEXT(data!I110,"#,##0"),"세대")</f>
        <v>288세대</v>
      </c>
      <c r="F110" s="33">
        <f>data!L110</f>
        <v>21</v>
      </c>
      <c r="G110" s="36">
        <f>(data!L110/data!I110)*100</f>
        <v>7.291666666666667</v>
      </c>
      <c r="H110" s="33">
        <f>data!M110</f>
        <v>4</v>
      </c>
      <c r="I110" s="36">
        <f>(data!M110/data!I110)*100</f>
        <v>1.3888888888888888</v>
      </c>
      <c r="J110" s="33">
        <f>data!K110</f>
        <v>2.21</v>
      </c>
      <c r="K110" s="37"/>
      <c r="L110" s="38" t="str">
        <f>data!N110</f>
        <v>139PB4</v>
      </c>
      <c r="M110" s="39">
        <f>data!O110</f>
        <v>139.03</v>
      </c>
      <c r="N110" s="39">
        <f>data!P110</f>
        <v>42.05</v>
      </c>
      <c r="O110" s="33">
        <f>data!Q110</f>
        <v>109.15</v>
      </c>
      <c r="P110" s="33">
        <f>data!R110</f>
        <v>33.01</v>
      </c>
      <c r="Q110" s="33">
        <f>data!S110</f>
        <v>1</v>
      </c>
      <c r="R110" s="33" t="str">
        <f>data!T110</f>
        <v>-</v>
      </c>
      <c r="S110" s="40" t="str">
        <f t="shared" si="8"/>
        <v/>
      </c>
      <c r="T110" s="33" t="str">
        <f>data!U110</f>
        <v>-</v>
      </c>
      <c r="U110" s="40" t="str">
        <f t="shared" si="9"/>
        <v/>
      </c>
      <c r="V110" s="37"/>
      <c r="W110" s="38" t="str">
        <f>data!W110</f>
        <v>-</v>
      </c>
      <c r="X110" s="38" t="str">
        <f>CONCATENATE(data!X110,"/",data!Y110)</f>
        <v>-/-</v>
      </c>
      <c r="Y110" s="41" t="str">
        <f>data!V110</f>
        <v>-</v>
      </c>
      <c r="Z110" s="41" t="str">
        <f>data!AB110</f>
        <v>-</v>
      </c>
      <c r="AA110" s="41" t="str">
        <f>data!AA110</f>
        <v>-</v>
      </c>
      <c r="AB110" s="33" t="str">
        <f>data!AC110</f>
        <v>-</v>
      </c>
      <c r="AC110" s="33" t="str">
        <f>data!AD110</f>
        <v>-</v>
      </c>
      <c r="AD110" s="38" t="str">
        <f>data!AE110</f>
        <v>-</v>
      </c>
      <c r="AE110" s="38" t="str">
        <f>data!AF110</f>
        <v>-</v>
      </c>
      <c r="AF110" s="38" t="str">
        <f>data!AL110</f>
        <v>-</v>
      </c>
      <c r="AG110" s="37"/>
      <c r="AH110" s="41" t="str">
        <f>data!AH110</f>
        <v>-</v>
      </c>
      <c r="AI110" s="41" t="str">
        <f>data!AI110</f>
        <v>-</v>
      </c>
      <c r="AJ110" s="38" t="str">
        <f>data!AJ110</f>
        <v>-</v>
      </c>
      <c r="AK110" s="38" t="str">
        <f>data!AK110</f>
        <v>-</v>
      </c>
      <c r="AL110" s="38" t="str">
        <f>data!AL110</f>
        <v>-</v>
      </c>
      <c r="AM110" s="37"/>
      <c r="AN110" s="38" t="str">
        <f>data!W110</f>
        <v>-</v>
      </c>
      <c r="AO110" s="35">
        <f>data!P110</f>
        <v>42.05</v>
      </c>
      <c r="AP110" s="35" t="str">
        <f>data!V110</f>
        <v>-</v>
      </c>
      <c r="AQ110" s="35" t="str">
        <f>data!AH110</f>
        <v>-</v>
      </c>
      <c r="AR110" s="35" t="str">
        <f t="shared" si="10"/>
        <v/>
      </c>
      <c r="AS110" s="42" t="str">
        <f t="shared" si="11"/>
        <v/>
      </c>
      <c r="AT110" s="35" t="str">
        <f t="shared" si="12"/>
        <v/>
      </c>
      <c r="AU110" s="38" t="str">
        <f>CONCATENATE("방",data!AC110,",욕실",data!AD110)</f>
        <v>방-,욕실-</v>
      </c>
      <c r="AV110" s="38" t="str">
        <f>data!AE110</f>
        <v>-</v>
      </c>
      <c r="AW110" s="37"/>
      <c r="AX110" s="38" t="str">
        <f>data!AM110</f>
        <v>-</v>
      </c>
      <c r="AY110" s="38" t="str">
        <f>data!AN110</f>
        <v>-</v>
      </c>
      <c r="AZ110" s="38" t="str">
        <f>data!AO110</f>
        <v>-</v>
      </c>
      <c r="BA110" s="33" t="str">
        <f>data!AP110</f>
        <v>-</v>
      </c>
    </row>
    <row r="111" spans="1:53" x14ac:dyDescent="0.25">
      <c r="A111" s="21" t="str">
        <f>CONCATENATE(data!A139," ", data!B139)</f>
        <v xml:space="preserve"> </v>
      </c>
      <c r="B111" s="26">
        <f>data!C139</f>
        <v>0</v>
      </c>
      <c r="C111" s="33" t="str">
        <f>data!D111</f>
        <v>코오롱이데아폴리스</v>
      </c>
      <c r="D111" s="33">
        <f>data!H111</f>
        <v>2007.03</v>
      </c>
      <c r="E111" s="35" t="str">
        <f>CONCATENATE(TEXT(data!I111,"#,##0"),"세대")</f>
        <v>288세대</v>
      </c>
      <c r="F111" s="33">
        <f>data!L111</f>
        <v>21</v>
      </c>
      <c r="G111" s="36">
        <f>(data!L111/data!I111)*100</f>
        <v>7.291666666666667</v>
      </c>
      <c r="H111" s="33">
        <f>data!M111</f>
        <v>4</v>
      </c>
      <c r="I111" s="36">
        <f>(data!M111/data!I111)*100</f>
        <v>1.3888888888888888</v>
      </c>
      <c r="J111" s="33">
        <f>data!K111</f>
        <v>2.21</v>
      </c>
      <c r="K111" s="37"/>
      <c r="L111" s="38" t="str">
        <f>data!N111</f>
        <v>139B4</v>
      </c>
      <c r="M111" s="39">
        <f>data!O111</f>
        <v>139.35</v>
      </c>
      <c r="N111" s="39">
        <f>data!P111</f>
        <v>42.15</v>
      </c>
      <c r="O111" s="33">
        <f>data!Q111</f>
        <v>109.4</v>
      </c>
      <c r="P111" s="33">
        <f>data!R111</f>
        <v>33.090000000000003</v>
      </c>
      <c r="Q111" s="33">
        <f>data!S111</f>
        <v>28</v>
      </c>
      <c r="R111" s="33" t="str">
        <f>data!T111</f>
        <v>-</v>
      </c>
      <c r="S111" s="40" t="str">
        <f t="shared" si="8"/>
        <v/>
      </c>
      <c r="T111" s="33" t="str">
        <f>data!U111</f>
        <v>-</v>
      </c>
      <c r="U111" s="40" t="str">
        <f t="shared" si="9"/>
        <v/>
      </c>
      <c r="V111" s="37"/>
      <c r="W111" s="38" t="str">
        <f>data!W111</f>
        <v>-</v>
      </c>
      <c r="X111" s="38" t="str">
        <f>CONCATENATE(data!X111,"/",data!Y111)</f>
        <v>-/-</v>
      </c>
      <c r="Y111" s="41" t="str">
        <f>data!V111</f>
        <v>-</v>
      </c>
      <c r="Z111" s="41" t="str">
        <f>data!AB111</f>
        <v>-</v>
      </c>
      <c r="AA111" s="41" t="str">
        <f>data!AA111</f>
        <v>-</v>
      </c>
      <c r="AB111" s="33" t="str">
        <f>data!AC111</f>
        <v>-</v>
      </c>
      <c r="AC111" s="33" t="str">
        <f>data!AD111</f>
        <v>-</v>
      </c>
      <c r="AD111" s="38" t="str">
        <f>data!AE111</f>
        <v>-</v>
      </c>
      <c r="AE111" s="38" t="str">
        <f>data!AF111</f>
        <v>-</v>
      </c>
      <c r="AF111" s="38" t="str">
        <f>data!AL111</f>
        <v>-</v>
      </c>
      <c r="AG111" s="37"/>
      <c r="AH111" s="41" t="str">
        <f>data!AH111</f>
        <v>-</v>
      </c>
      <c r="AI111" s="41" t="str">
        <f>data!AI111</f>
        <v>-</v>
      </c>
      <c r="AJ111" s="38" t="str">
        <f>data!AJ111</f>
        <v>-</v>
      </c>
      <c r="AK111" s="38" t="str">
        <f>data!AK111</f>
        <v>-</v>
      </c>
      <c r="AL111" s="38" t="str">
        <f>data!AL111</f>
        <v>-</v>
      </c>
      <c r="AM111" s="37"/>
      <c r="AN111" s="38" t="str">
        <f>data!W111</f>
        <v>-</v>
      </c>
      <c r="AO111" s="35">
        <f>data!P111</f>
        <v>42.15</v>
      </c>
      <c r="AP111" s="35" t="str">
        <f>data!V111</f>
        <v>-</v>
      </c>
      <c r="AQ111" s="35" t="str">
        <f>data!AH111</f>
        <v>-</v>
      </c>
      <c r="AR111" s="35" t="str">
        <f t="shared" si="10"/>
        <v/>
      </c>
      <c r="AS111" s="42" t="str">
        <f t="shared" si="11"/>
        <v/>
      </c>
      <c r="AT111" s="35" t="str">
        <f t="shared" si="12"/>
        <v/>
      </c>
      <c r="AU111" s="38" t="str">
        <f>CONCATENATE("방",data!AC111,",욕실",data!AD111)</f>
        <v>방-,욕실-</v>
      </c>
      <c r="AV111" s="38" t="str">
        <f>data!AE111</f>
        <v>-</v>
      </c>
      <c r="AW111" s="37"/>
      <c r="AX111" s="38" t="str">
        <f>data!AM111</f>
        <v>-</v>
      </c>
      <c r="AY111" s="38" t="str">
        <f>data!AN111</f>
        <v>-</v>
      </c>
      <c r="AZ111" s="38" t="str">
        <f>data!AO111</f>
        <v>-</v>
      </c>
      <c r="BA111" s="33" t="str">
        <f>data!AP111</f>
        <v>-</v>
      </c>
    </row>
    <row r="112" spans="1:53" x14ac:dyDescent="0.25">
      <c r="A112" s="21" t="str">
        <f>CONCATENATE(data!A140," ", data!B140)</f>
        <v>경기도 부천시</v>
      </c>
      <c r="B112" s="26" t="str">
        <f>data!C140</f>
        <v>상동</v>
      </c>
      <c r="C112" s="33" t="str">
        <f>data!D112</f>
        <v>코오롱이데아폴리스</v>
      </c>
      <c r="D112" s="33">
        <f>data!H112</f>
        <v>2007.03</v>
      </c>
      <c r="E112" s="35" t="str">
        <f>CONCATENATE(TEXT(data!I112,"#,##0"),"세대")</f>
        <v>288세대</v>
      </c>
      <c r="F112" s="33">
        <f>data!L112</f>
        <v>21</v>
      </c>
      <c r="G112" s="36">
        <f>(data!L112/data!I112)*100</f>
        <v>7.291666666666667</v>
      </c>
      <c r="H112" s="33">
        <f>data!M112</f>
        <v>4</v>
      </c>
      <c r="I112" s="36">
        <f>(data!M112/data!I112)*100</f>
        <v>1.3888888888888888</v>
      </c>
      <c r="J112" s="33">
        <f>data!K112</f>
        <v>2.21</v>
      </c>
      <c r="K112" s="37"/>
      <c r="L112" s="38" t="str">
        <f>data!N112</f>
        <v>141PB3</v>
      </c>
      <c r="M112" s="39">
        <f>data!O112</f>
        <v>141.34</v>
      </c>
      <c r="N112" s="39">
        <f>data!P112</f>
        <v>42.75</v>
      </c>
      <c r="O112" s="33">
        <f>data!Q112</f>
        <v>110.96</v>
      </c>
      <c r="P112" s="33">
        <f>data!R112</f>
        <v>33.56</v>
      </c>
      <c r="Q112" s="33">
        <f>data!S112</f>
        <v>1</v>
      </c>
      <c r="R112" s="33">
        <f>data!T112</f>
        <v>1</v>
      </c>
      <c r="S112" s="40">
        <f t="shared" si="8"/>
        <v>1</v>
      </c>
      <c r="T112" s="33">
        <f>data!U112</f>
        <v>0</v>
      </c>
      <c r="U112" s="40">
        <f t="shared" si="9"/>
        <v>0</v>
      </c>
      <c r="V112" s="37"/>
      <c r="W112" s="38" t="str">
        <f>data!W112</f>
        <v>-</v>
      </c>
      <c r="X112" s="38" t="str">
        <f>CONCATENATE(data!X112,"/",data!Y112)</f>
        <v>-/-</v>
      </c>
      <c r="Y112" s="41" t="str">
        <f>data!V112</f>
        <v>-</v>
      </c>
      <c r="Z112" s="41" t="str">
        <f>data!AB112</f>
        <v>-</v>
      </c>
      <c r="AA112" s="41" t="str">
        <f>data!AA112</f>
        <v>-</v>
      </c>
      <c r="AB112" s="33" t="str">
        <f>data!AC112</f>
        <v>-</v>
      </c>
      <c r="AC112" s="33" t="str">
        <f>data!AD112</f>
        <v>-</v>
      </c>
      <c r="AD112" s="38" t="str">
        <f>data!AE112</f>
        <v>-</v>
      </c>
      <c r="AE112" s="38" t="str">
        <f>data!AF112</f>
        <v>-</v>
      </c>
      <c r="AF112" s="38" t="str">
        <f>data!AL112</f>
        <v>-</v>
      </c>
      <c r="AG112" s="37"/>
      <c r="AH112" s="41" t="str">
        <f>data!AH112</f>
        <v>-</v>
      </c>
      <c r="AI112" s="41" t="str">
        <f>data!AI112</f>
        <v>-</v>
      </c>
      <c r="AJ112" s="38" t="str">
        <f>data!AJ112</f>
        <v>-</v>
      </c>
      <c r="AK112" s="38" t="str">
        <f>data!AK112</f>
        <v>-</v>
      </c>
      <c r="AL112" s="38" t="str">
        <f>data!AL112</f>
        <v>-</v>
      </c>
      <c r="AM112" s="37"/>
      <c r="AN112" s="38" t="str">
        <f>data!W112</f>
        <v>-</v>
      </c>
      <c r="AO112" s="35">
        <f>data!P112</f>
        <v>42.75</v>
      </c>
      <c r="AP112" s="35" t="str">
        <f>data!V112</f>
        <v>-</v>
      </c>
      <c r="AQ112" s="35" t="str">
        <f>data!AH112</f>
        <v>-</v>
      </c>
      <c r="AR112" s="35" t="str">
        <f t="shared" si="10"/>
        <v/>
      </c>
      <c r="AS112" s="42" t="str">
        <f t="shared" si="11"/>
        <v/>
      </c>
      <c r="AT112" s="35" t="str">
        <f t="shared" si="12"/>
        <v/>
      </c>
      <c r="AU112" s="38" t="str">
        <f>CONCATENATE("방",data!AC112,",욕실",data!AD112)</f>
        <v>방-,욕실-</v>
      </c>
      <c r="AV112" s="38" t="str">
        <f>data!AE112</f>
        <v>-</v>
      </c>
      <c r="AW112" s="37"/>
      <c r="AX112" s="38" t="str">
        <f>data!AM112</f>
        <v>-</v>
      </c>
      <c r="AY112" s="38" t="str">
        <f>data!AN112</f>
        <v>-</v>
      </c>
      <c r="AZ112" s="38" t="str">
        <f>data!AO112</f>
        <v>-</v>
      </c>
      <c r="BA112" s="33" t="str">
        <f>data!AP112</f>
        <v>-</v>
      </c>
    </row>
    <row r="113" spans="1:54" x14ac:dyDescent="0.25">
      <c r="A113" s="21" t="str">
        <f>CONCATENATE(data!A141," ", data!B141)</f>
        <v>경기도 부천시</v>
      </c>
      <c r="B113" s="26" t="str">
        <f>data!C141</f>
        <v>상동</v>
      </c>
      <c r="C113" s="33" t="str">
        <f>data!D113</f>
        <v>코오롱이데아폴리스</v>
      </c>
      <c r="D113" s="33">
        <f>data!H113</f>
        <v>2007.03</v>
      </c>
      <c r="E113" s="35" t="str">
        <f>CONCATENATE(TEXT(data!I113,"#,##0"),"세대")</f>
        <v>288세대</v>
      </c>
      <c r="F113" s="33">
        <f>data!L113</f>
        <v>21</v>
      </c>
      <c r="G113" s="36">
        <f>(data!L113/data!I113)*100</f>
        <v>7.291666666666667</v>
      </c>
      <c r="H113" s="33">
        <f>data!M113</f>
        <v>4</v>
      </c>
      <c r="I113" s="36">
        <f>(data!M113/data!I113)*100</f>
        <v>1.3888888888888888</v>
      </c>
      <c r="J113" s="33">
        <f>data!K113</f>
        <v>2.21</v>
      </c>
      <c r="K113" s="37"/>
      <c r="L113" s="38" t="str">
        <f>data!N113</f>
        <v>141B3</v>
      </c>
      <c r="M113" s="39">
        <f>data!O113</f>
        <v>141.66</v>
      </c>
      <c r="N113" s="39">
        <f>data!P113</f>
        <v>42.85</v>
      </c>
      <c r="O113" s="33">
        <f>data!Q113</f>
        <v>111.21</v>
      </c>
      <c r="P113" s="33">
        <f>data!R113</f>
        <v>33.64</v>
      </c>
      <c r="Q113" s="33">
        <f>data!S113</f>
        <v>28</v>
      </c>
      <c r="R113" s="33">
        <f>data!T113</f>
        <v>2</v>
      </c>
      <c r="S113" s="40">
        <f t="shared" si="8"/>
        <v>7.1428571428571425E-2</v>
      </c>
      <c r="T113" s="33">
        <f>data!U113</f>
        <v>0</v>
      </c>
      <c r="U113" s="40">
        <f t="shared" si="9"/>
        <v>0</v>
      </c>
      <c r="V113" s="37"/>
      <c r="W113" s="38" t="str">
        <f>data!W113</f>
        <v>-</v>
      </c>
      <c r="X113" s="38" t="str">
        <f>CONCATENATE(data!X113,"/",data!Y113)</f>
        <v>-/-</v>
      </c>
      <c r="Y113" s="41" t="str">
        <f>data!V113</f>
        <v>-</v>
      </c>
      <c r="Z113" s="41" t="str">
        <f>data!AB113</f>
        <v>-</v>
      </c>
      <c r="AA113" s="41" t="str">
        <f>data!AA113</f>
        <v>-</v>
      </c>
      <c r="AB113" s="33" t="str">
        <f>data!AC113</f>
        <v>-</v>
      </c>
      <c r="AC113" s="33" t="str">
        <f>data!AD113</f>
        <v>-</v>
      </c>
      <c r="AD113" s="38" t="str">
        <f>data!AE113</f>
        <v>-</v>
      </c>
      <c r="AE113" s="38" t="str">
        <f>data!AF113</f>
        <v>-</v>
      </c>
      <c r="AF113" s="38" t="str">
        <f>data!AL113</f>
        <v>-</v>
      </c>
      <c r="AG113" s="37"/>
      <c r="AH113" s="41" t="str">
        <f>data!AH113</f>
        <v>-</v>
      </c>
      <c r="AI113" s="41" t="str">
        <f>data!AI113</f>
        <v>-</v>
      </c>
      <c r="AJ113" s="38" t="str">
        <f>data!AJ113</f>
        <v>-</v>
      </c>
      <c r="AK113" s="38" t="str">
        <f>data!AK113</f>
        <v>-</v>
      </c>
      <c r="AL113" s="38" t="str">
        <f>data!AL113</f>
        <v>-</v>
      </c>
      <c r="AM113" s="37"/>
      <c r="AN113" s="38" t="str">
        <f>data!W113</f>
        <v>-</v>
      </c>
      <c r="AO113" s="35">
        <f>data!P113</f>
        <v>42.85</v>
      </c>
      <c r="AP113" s="35" t="str">
        <f>data!V113</f>
        <v>-</v>
      </c>
      <c r="AQ113" s="35" t="str">
        <f>data!AH113</f>
        <v>-</v>
      </c>
      <c r="AR113" s="35" t="str">
        <f t="shared" si="10"/>
        <v/>
      </c>
      <c r="AS113" s="42" t="str">
        <f t="shared" si="11"/>
        <v/>
      </c>
      <c r="AT113" s="35" t="str">
        <f t="shared" si="12"/>
        <v/>
      </c>
      <c r="AU113" s="38" t="str">
        <f>CONCATENATE("방",data!AC113,",욕실",data!AD113)</f>
        <v>방-,욕실-</v>
      </c>
      <c r="AV113" s="38" t="str">
        <f>data!AE113</f>
        <v>-</v>
      </c>
      <c r="AW113" s="37"/>
      <c r="AX113" s="38" t="str">
        <f>data!AM113</f>
        <v>-</v>
      </c>
      <c r="AY113" s="38" t="str">
        <f>data!AN113</f>
        <v>-</v>
      </c>
      <c r="AZ113" s="38" t="str">
        <f>data!AO113</f>
        <v>-</v>
      </c>
      <c r="BA113" s="33" t="str">
        <f>data!AP113</f>
        <v>-</v>
      </c>
    </row>
    <row r="114" spans="1:54" x14ac:dyDescent="0.25">
      <c r="A114" s="21" t="str">
        <f>CONCATENATE(data!A142," ", data!B142)</f>
        <v>경기도 부천시</v>
      </c>
      <c r="B114" s="26" t="str">
        <f>data!C142</f>
        <v>상동</v>
      </c>
      <c r="C114" s="33" t="str">
        <f>data!D114</f>
        <v>코오롱이데아폴리스</v>
      </c>
      <c r="D114" s="33">
        <f>data!H114</f>
        <v>2007.03</v>
      </c>
      <c r="E114" s="35" t="str">
        <f>CONCATENATE(TEXT(data!I114,"#,##0"),"세대")</f>
        <v>288세대</v>
      </c>
      <c r="F114" s="33">
        <f>data!L114</f>
        <v>21</v>
      </c>
      <c r="G114" s="36">
        <f>(data!L114/data!I114)*100</f>
        <v>7.291666666666667</v>
      </c>
      <c r="H114" s="33">
        <f>data!M114</f>
        <v>4</v>
      </c>
      <c r="I114" s="36">
        <f>(data!M114/data!I114)*100</f>
        <v>1.3888888888888888</v>
      </c>
      <c r="J114" s="33">
        <f>data!K114</f>
        <v>2.21</v>
      </c>
      <c r="K114" s="37"/>
      <c r="L114" s="38" t="str">
        <f>data!N114</f>
        <v>145PB2</v>
      </c>
      <c r="M114" s="39">
        <f>data!O114</f>
        <v>145.28</v>
      </c>
      <c r="N114" s="39">
        <f>data!P114</f>
        <v>43.94</v>
      </c>
      <c r="O114" s="33">
        <f>data!Q114</f>
        <v>114.05</v>
      </c>
      <c r="P114" s="33">
        <f>data!R114</f>
        <v>34.5</v>
      </c>
      <c r="Q114" s="33">
        <f>data!S114</f>
        <v>1</v>
      </c>
      <c r="R114" s="33" t="str">
        <f>data!T114</f>
        <v>-</v>
      </c>
      <c r="S114" s="40" t="str">
        <f t="shared" si="8"/>
        <v/>
      </c>
      <c r="T114" s="33" t="str">
        <f>data!U114</f>
        <v>-</v>
      </c>
      <c r="U114" s="40" t="str">
        <f t="shared" si="9"/>
        <v/>
      </c>
      <c r="V114" s="37"/>
      <c r="W114" s="38" t="str">
        <f>data!W114</f>
        <v>-</v>
      </c>
      <c r="X114" s="38" t="str">
        <f>CONCATENATE(data!X114,"/",data!Y114)</f>
        <v>-/-</v>
      </c>
      <c r="Y114" s="41" t="str">
        <f>data!V114</f>
        <v>-</v>
      </c>
      <c r="Z114" s="41" t="str">
        <f>data!AB114</f>
        <v>-</v>
      </c>
      <c r="AA114" s="41" t="str">
        <f>data!AA114</f>
        <v>-</v>
      </c>
      <c r="AB114" s="33" t="str">
        <f>data!AC114</f>
        <v>-</v>
      </c>
      <c r="AC114" s="33" t="str">
        <f>data!AD114</f>
        <v>-</v>
      </c>
      <c r="AD114" s="38" t="str">
        <f>data!AE114</f>
        <v>-</v>
      </c>
      <c r="AE114" s="38" t="str">
        <f>data!AF114</f>
        <v>-</v>
      </c>
      <c r="AF114" s="38" t="str">
        <f>data!AL114</f>
        <v>-</v>
      </c>
      <c r="AG114" s="37"/>
      <c r="AH114" s="41" t="str">
        <f>data!AH114</f>
        <v>-</v>
      </c>
      <c r="AI114" s="41" t="str">
        <f>data!AI114</f>
        <v>-</v>
      </c>
      <c r="AJ114" s="38" t="str">
        <f>data!AJ114</f>
        <v>-</v>
      </c>
      <c r="AK114" s="38" t="str">
        <f>data!AK114</f>
        <v>-</v>
      </c>
      <c r="AL114" s="38" t="str">
        <f>data!AL114</f>
        <v>-</v>
      </c>
      <c r="AM114" s="37"/>
      <c r="AN114" s="38" t="str">
        <f>data!W114</f>
        <v>-</v>
      </c>
      <c r="AO114" s="35">
        <f>data!P114</f>
        <v>43.94</v>
      </c>
      <c r="AP114" s="35" t="str">
        <f>data!V114</f>
        <v>-</v>
      </c>
      <c r="AQ114" s="35" t="str">
        <f>data!AH114</f>
        <v>-</v>
      </c>
      <c r="AR114" s="35" t="str">
        <f t="shared" si="10"/>
        <v/>
      </c>
      <c r="AS114" s="42" t="str">
        <f t="shared" si="11"/>
        <v/>
      </c>
      <c r="AT114" s="35" t="str">
        <f t="shared" si="12"/>
        <v/>
      </c>
      <c r="AU114" s="38" t="str">
        <f>CONCATENATE("방",data!AC114,",욕실",data!AD114)</f>
        <v>방-,욕실-</v>
      </c>
      <c r="AV114" s="38" t="str">
        <f>data!AE114</f>
        <v>-</v>
      </c>
      <c r="AW114" s="37"/>
      <c r="AX114" s="38" t="str">
        <f>data!AM114</f>
        <v>-</v>
      </c>
      <c r="AY114" s="38" t="str">
        <f>data!AN114</f>
        <v>-</v>
      </c>
      <c r="AZ114" s="38" t="str">
        <f>data!AO114</f>
        <v>-</v>
      </c>
      <c r="BA114" s="33" t="str">
        <f>data!AP114</f>
        <v>-</v>
      </c>
    </row>
    <row r="115" spans="1:54" x14ac:dyDescent="0.25">
      <c r="A115" s="21" t="str">
        <f>CONCATENATE(data!A143," ", data!B143)</f>
        <v>경기도 부천시</v>
      </c>
      <c r="B115" s="26" t="str">
        <f>data!C143</f>
        <v>상동</v>
      </c>
      <c r="C115" s="33" t="str">
        <f>data!D115</f>
        <v>코오롱이데아폴리스</v>
      </c>
      <c r="D115" s="33">
        <f>data!H115</f>
        <v>2007.03</v>
      </c>
      <c r="E115" s="35" t="str">
        <f>CONCATENATE(TEXT(data!I115,"#,##0"),"세대")</f>
        <v>288세대</v>
      </c>
      <c r="F115" s="33">
        <f>data!L115</f>
        <v>21</v>
      </c>
      <c r="G115" s="36">
        <f>(data!L115/data!I115)*100</f>
        <v>7.291666666666667</v>
      </c>
      <c r="H115" s="33">
        <f>data!M115</f>
        <v>4</v>
      </c>
      <c r="I115" s="36">
        <f>(data!M115/data!I115)*100</f>
        <v>1.3888888888888888</v>
      </c>
      <c r="J115" s="33">
        <f>data!K115</f>
        <v>2.21</v>
      </c>
      <c r="K115" s="37"/>
      <c r="L115" s="38" t="str">
        <f>data!N115</f>
        <v>145B2</v>
      </c>
      <c r="M115" s="39">
        <f>data!O115</f>
        <v>145.6</v>
      </c>
      <c r="N115" s="39">
        <f>data!P115</f>
        <v>44.04</v>
      </c>
      <c r="O115" s="33">
        <f>data!Q115</f>
        <v>114.3</v>
      </c>
      <c r="P115" s="33">
        <f>data!R115</f>
        <v>34.57</v>
      </c>
      <c r="Q115" s="33">
        <f>data!S115</f>
        <v>28</v>
      </c>
      <c r="R115" s="33">
        <f>data!T115</f>
        <v>1</v>
      </c>
      <c r="S115" s="40">
        <f t="shared" si="8"/>
        <v>3.5714285714285712E-2</v>
      </c>
      <c r="T115" s="33">
        <f>data!U115</f>
        <v>0</v>
      </c>
      <c r="U115" s="40">
        <f t="shared" si="9"/>
        <v>0</v>
      </c>
      <c r="V115" s="37"/>
      <c r="W115" s="38" t="str">
        <f>data!W115</f>
        <v>-</v>
      </c>
      <c r="X115" s="38" t="str">
        <f>CONCATENATE(data!X115,"/",data!Y115)</f>
        <v>-/-</v>
      </c>
      <c r="Y115" s="41" t="str">
        <f>data!V115</f>
        <v>-</v>
      </c>
      <c r="Z115" s="41" t="str">
        <f>data!AB115</f>
        <v>-</v>
      </c>
      <c r="AA115" s="41" t="str">
        <f>data!AA115</f>
        <v>-</v>
      </c>
      <c r="AB115" s="33" t="str">
        <f>data!AC115</f>
        <v>-</v>
      </c>
      <c r="AC115" s="33" t="str">
        <f>data!AD115</f>
        <v>-</v>
      </c>
      <c r="AD115" s="38" t="str">
        <f>data!AE115</f>
        <v>-</v>
      </c>
      <c r="AE115" s="38" t="str">
        <f>data!AF115</f>
        <v>-</v>
      </c>
      <c r="AF115" s="38" t="str">
        <f>data!AL115</f>
        <v>-</v>
      </c>
      <c r="AG115" s="37"/>
      <c r="AH115" s="41" t="str">
        <f>data!AH115</f>
        <v>-</v>
      </c>
      <c r="AI115" s="41" t="str">
        <f>data!AI115</f>
        <v>-</v>
      </c>
      <c r="AJ115" s="38" t="str">
        <f>data!AJ115</f>
        <v>-</v>
      </c>
      <c r="AK115" s="38" t="str">
        <f>data!AK115</f>
        <v>-</v>
      </c>
      <c r="AL115" s="38" t="str">
        <f>data!AL115</f>
        <v>-</v>
      </c>
      <c r="AM115" s="37"/>
      <c r="AN115" s="38" t="str">
        <f>data!W115</f>
        <v>-</v>
      </c>
      <c r="AO115" s="35">
        <f>data!P115</f>
        <v>44.04</v>
      </c>
      <c r="AP115" s="35" t="str">
        <f>data!V115</f>
        <v>-</v>
      </c>
      <c r="AQ115" s="35" t="str">
        <f>data!AH115</f>
        <v>-</v>
      </c>
      <c r="AR115" s="35" t="str">
        <f t="shared" si="10"/>
        <v/>
      </c>
      <c r="AS115" s="42" t="str">
        <f t="shared" si="11"/>
        <v/>
      </c>
      <c r="AT115" s="35" t="str">
        <f t="shared" si="12"/>
        <v/>
      </c>
      <c r="AU115" s="38" t="str">
        <f>CONCATENATE("방",data!AC115,",욕실",data!AD115)</f>
        <v>방-,욕실-</v>
      </c>
      <c r="AV115" s="38" t="str">
        <f>data!AE115</f>
        <v>-</v>
      </c>
      <c r="AW115" s="37"/>
      <c r="AX115" s="38" t="str">
        <f>data!AM115</f>
        <v>-</v>
      </c>
      <c r="AY115" s="38" t="str">
        <f>data!AN115</f>
        <v>-</v>
      </c>
      <c r="AZ115" s="38" t="str">
        <f>data!AO115</f>
        <v>-</v>
      </c>
      <c r="BA115" s="33" t="str">
        <f>data!AP115</f>
        <v>-</v>
      </c>
    </row>
    <row r="116" spans="1:54" s="33" customFormat="1" x14ac:dyDescent="0.25">
      <c r="A116" s="33" t="str">
        <f>CONCATENATE(data!A145," ", data!B145)</f>
        <v xml:space="preserve"> </v>
      </c>
      <c r="B116" s="34">
        <f>data!C145</f>
        <v>0</v>
      </c>
      <c r="C116" s="33" t="str">
        <f>data!D116</f>
        <v>코오롱이데아폴리스</v>
      </c>
      <c r="D116" s="33">
        <f>data!H116</f>
        <v>2007.03</v>
      </c>
      <c r="E116" s="35" t="str">
        <f>CONCATENATE(TEXT(data!I116,"#,##0"),"세대")</f>
        <v>288세대</v>
      </c>
      <c r="F116" s="33">
        <f>data!L116</f>
        <v>21</v>
      </c>
      <c r="G116" s="36">
        <f>(data!L116/data!I116)*100</f>
        <v>7.291666666666667</v>
      </c>
      <c r="H116" s="33">
        <f>data!M116</f>
        <v>4</v>
      </c>
      <c r="I116" s="36">
        <f>(data!M116/data!I116)*100</f>
        <v>1.3888888888888888</v>
      </c>
      <c r="J116" s="33">
        <f>data!K116</f>
        <v>2.21</v>
      </c>
      <c r="K116" s="37"/>
      <c r="L116" s="38" t="str">
        <f>data!N116</f>
        <v>147C1</v>
      </c>
      <c r="M116" s="39">
        <f>data!O116</f>
        <v>147.53</v>
      </c>
      <c r="N116" s="39">
        <f>data!P116</f>
        <v>44.62</v>
      </c>
      <c r="O116" s="33">
        <f>data!Q116</f>
        <v>115.82</v>
      </c>
      <c r="P116" s="33">
        <f>data!R116</f>
        <v>35.03</v>
      </c>
      <c r="Q116" s="33">
        <f>data!S116</f>
        <v>84</v>
      </c>
      <c r="R116" s="33">
        <f>data!T116</f>
        <v>7</v>
      </c>
      <c r="S116" s="40">
        <f t="shared" si="8"/>
        <v>8.3333333333333329E-2</v>
      </c>
      <c r="T116" s="33">
        <f>data!U116</f>
        <v>1</v>
      </c>
      <c r="U116" s="40">
        <f t="shared" si="9"/>
        <v>1.1904761904761904E-2</v>
      </c>
      <c r="V116" s="37"/>
      <c r="W116" s="38" t="str">
        <f>data!W116</f>
        <v>-</v>
      </c>
      <c r="X116" s="38" t="str">
        <f>CONCATENATE(data!X116,"/",data!Y116)</f>
        <v>-/-</v>
      </c>
      <c r="Y116" s="41" t="str">
        <f>data!V116</f>
        <v>-</v>
      </c>
      <c r="Z116" s="41" t="str">
        <f>data!AB116</f>
        <v>-</v>
      </c>
      <c r="AA116" s="41" t="str">
        <f>data!AA116</f>
        <v>-</v>
      </c>
      <c r="AB116" s="33" t="str">
        <f>data!AC116</f>
        <v>-</v>
      </c>
      <c r="AC116" s="33" t="str">
        <f>data!AD116</f>
        <v>-</v>
      </c>
      <c r="AD116" s="38" t="str">
        <f>data!AE116</f>
        <v>-</v>
      </c>
      <c r="AE116" s="38" t="str">
        <f>data!AF116</f>
        <v>-</v>
      </c>
      <c r="AF116" s="38" t="str">
        <f>data!AL116</f>
        <v>-</v>
      </c>
      <c r="AG116" s="37"/>
      <c r="AH116" s="41" t="str">
        <f>data!AH116</f>
        <v>-</v>
      </c>
      <c r="AI116" s="41" t="str">
        <f>data!AI116</f>
        <v>-</v>
      </c>
      <c r="AJ116" s="38" t="str">
        <f>data!AJ116</f>
        <v>-</v>
      </c>
      <c r="AK116" s="38" t="str">
        <f>data!AK116</f>
        <v>-</v>
      </c>
      <c r="AL116" s="38" t="str">
        <f>data!AL116</f>
        <v>-</v>
      </c>
      <c r="AM116" s="37"/>
      <c r="AN116" s="38" t="str">
        <f>data!W116</f>
        <v>-</v>
      </c>
      <c r="AO116" s="35">
        <f>data!P116</f>
        <v>44.62</v>
      </c>
      <c r="AP116" s="35" t="str">
        <f>data!V116</f>
        <v>-</v>
      </c>
      <c r="AQ116" s="35" t="str">
        <f>data!AH116</f>
        <v>-</v>
      </c>
      <c r="AR116" s="35" t="str">
        <f t="shared" si="10"/>
        <v/>
      </c>
      <c r="AS116" s="42" t="str">
        <f t="shared" si="11"/>
        <v/>
      </c>
      <c r="AT116" s="35" t="str">
        <f t="shared" si="12"/>
        <v/>
      </c>
      <c r="AU116" s="38" t="str">
        <f>CONCATENATE("방",data!AC116,",욕실",data!AD116)</f>
        <v>방-,욕실-</v>
      </c>
      <c r="AV116" s="38" t="str">
        <f>data!AE116</f>
        <v>-</v>
      </c>
      <c r="AW116" s="37"/>
      <c r="AX116" s="38" t="str">
        <f>data!AM116</f>
        <v>-</v>
      </c>
      <c r="AY116" s="38" t="str">
        <f>data!AN116</f>
        <v>-</v>
      </c>
      <c r="AZ116" s="38" t="str">
        <f>data!AO116</f>
        <v>-</v>
      </c>
      <c r="BA116" s="33" t="str">
        <f>data!AP116</f>
        <v>-</v>
      </c>
    </row>
    <row r="117" spans="1:54" x14ac:dyDescent="0.25">
      <c r="A117" s="21" t="str">
        <f>CONCATENATE(data!A146," ", data!B146)</f>
        <v>경기도 부천시</v>
      </c>
      <c r="B117" s="26" t="str">
        <f>data!C146</f>
        <v>상동</v>
      </c>
      <c r="C117" s="33" t="str">
        <f>data!D117</f>
        <v>코오롱이데아폴리스</v>
      </c>
      <c r="D117" s="33">
        <f>data!H117</f>
        <v>2007.03</v>
      </c>
      <c r="E117" s="35" t="str">
        <f>CONCATENATE(TEXT(data!I117,"#,##0"),"세대")</f>
        <v>288세대</v>
      </c>
      <c r="F117" s="33">
        <f>data!L117</f>
        <v>21</v>
      </c>
      <c r="G117" s="36">
        <f>(data!L117/data!I117)*100</f>
        <v>7.291666666666667</v>
      </c>
      <c r="H117" s="33">
        <f>data!M117</f>
        <v>4</v>
      </c>
      <c r="I117" s="36">
        <f>(data!M117/data!I117)*100</f>
        <v>1.3888888888888888</v>
      </c>
      <c r="J117" s="33">
        <f>data!K117</f>
        <v>2.21</v>
      </c>
      <c r="K117" s="37"/>
      <c r="L117" s="38" t="str">
        <f>data!N117</f>
        <v>147PB1</v>
      </c>
      <c r="M117" s="39">
        <f>data!O117</f>
        <v>147.58000000000001</v>
      </c>
      <c r="N117" s="39">
        <f>data!P117</f>
        <v>44.64</v>
      </c>
      <c r="O117" s="33">
        <f>data!Q117</f>
        <v>115.86</v>
      </c>
      <c r="P117" s="33">
        <f>data!R117</f>
        <v>35.04</v>
      </c>
      <c r="Q117" s="33">
        <f>data!S117</f>
        <v>1</v>
      </c>
      <c r="R117" s="33">
        <f>data!T117</f>
        <v>1</v>
      </c>
      <c r="S117" s="40">
        <f t="shared" si="8"/>
        <v>1</v>
      </c>
      <c r="T117" s="33">
        <f>data!U117</f>
        <v>0</v>
      </c>
      <c r="U117" s="40">
        <f t="shared" si="9"/>
        <v>0</v>
      </c>
      <c r="V117" s="37"/>
      <c r="W117" s="38" t="str">
        <f>data!W117</f>
        <v>-</v>
      </c>
      <c r="X117" s="38" t="str">
        <f>CONCATENATE(data!X117,"/",data!Y117)</f>
        <v>-/-</v>
      </c>
      <c r="Y117" s="41" t="str">
        <f>data!V117</f>
        <v>-</v>
      </c>
      <c r="Z117" s="41" t="str">
        <f>data!AB117</f>
        <v>-</v>
      </c>
      <c r="AA117" s="41" t="str">
        <f>data!AA117</f>
        <v>-</v>
      </c>
      <c r="AB117" s="33" t="str">
        <f>data!AC117</f>
        <v>-</v>
      </c>
      <c r="AC117" s="33" t="str">
        <f>data!AD117</f>
        <v>-</v>
      </c>
      <c r="AD117" s="38" t="str">
        <f>data!AE117</f>
        <v>-</v>
      </c>
      <c r="AE117" s="38" t="str">
        <f>data!AF117</f>
        <v>-</v>
      </c>
      <c r="AF117" s="38" t="str">
        <f>data!AL117</f>
        <v>-</v>
      </c>
      <c r="AG117" s="37"/>
      <c r="AH117" s="41" t="str">
        <f>data!AH117</f>
        <v>-</v>
      </c>
      <c r="AI117" s="41" t="str">
        <f>data!AI117</f>
        <v>-</v>
      </c>
      <c r="AJ117" s="38" t="str">
        <f>data!AJ117</f>
        <v>-</v>
      </c>
      <c r="AK117" s="38" t="str">
        <f>data!AK117</f>
        <v>-</v>
      </c>
      <c r="AL117" s="38" t="str">
        <f>data!AL117</f>
        <v>-</v>
      </c>
      <c r="AM117" s="37"/>
      <c r="AN117" s="38" t="str">
        <f>data!W117</f>
        <v>-</v>
      </c>
      <c r="AO117" s="35">
        <f>data!P117</f>
        <v>44.64</v>
      </c>
      <c r="AP117" s="35" t="str">
        <f>data!V117</f>
        <v>-</v>
      </c>
      <c r="AQ117" s="35" t="str">
        <f>data!AH117</f>
        <v>-</v>
      </c>
      <c r="AR117" s="35" t="str">
        <f t="shared" si="10"/>
        <v/>
      </c>
      <c r="AS117" s="42" t="str">
        <f t="shared" si="11"/>
        <v/>
      </c>
      <c r="AT117" s="35" t="str">
        <f t="shared" si="12"/>
        <v/>
      </c>
      <c r="AU117" s="38" t="str">
        <f>CONCATENATE("방",data!AC117,",욕실",data!AD117)</f>
        <v>방-,욕실-</v>
      </c>
      <c r="AV117" s="38" t="str">
        <f>data!AE117</f>
        <v>-</v>
      </c>
      <c r="AW117" s="37"/>
      <c r="AX117" s="38" t="str">
        <f>data!AM117</f>
        <v>-</v>
      </c>
      <c r="AY117" s="38" t="str">
        <f>data!AN117</f>
        <v>-</v>
      </c>
      <c r="AZ117" s="38" t="str">
        <f>data!AO117</f>
        <v>-</v>
      </c>
      <c r="BA117" s="33" t="str">
        <f>data!AP117</f>
        <v>-</v>
      </c>
    </row>
    <row r="118" spans="1:54" x14ac:dyDescent="0.25">
      <c r="A118" s="21" t="str">
        <f>CONCATENATE(data!A147," ", data!B147)</f>
        <v>경기도 부천시</v>
      </c>
      <c r="B118" s="26" t="str">
        <f>data!C147</f>
        <v>상동</v>
      </c>
      <c r="C118" s="33" t="str">
        <f>data!D118</f>
        <v>코오롱이데아폴리스</v>
      </c>
      <c r="D118" s="33">
        <f>data!H118</f>
        <v>2007.03</v>
      </c>
      <c r="E118" s="35" t="str">
        <f>CONCATENATE(TEXT(data!I118,"#,##0"),"세대")</f>
        <v>288세대</v>
      </c>
      <c r="F118" s="33">
        <f>data!L118</f>
        <v>21</v>
      </c>
      <c r="G118" s="36">
        <f>(data!L118/data!I118)*100</f>
        <v>7.291666666666667</v>
      </c>
      <c r="H118" s="33">
        <f>data!M118</f>
        <v>4</v>
      </c>
      <c r="I118" s="36">
        <f>(data!M118/data!I118)*100</f>
        <v>1.3888888888888888</v>
      </c>
      <c r="J118" s="33">
        <f>data!K118</f>
        <v>2.21</v>
      </c>
      <c r="K118" s="37"/>
      <c r="L118" s="38" t="str">
        <f>data!N118</f>
        <v>147B1</v>
      </c>
      <c r="M118" s="39">
        <f>data!O118</f>
        <v>147.9</v>
      </c>
      <c r="N118" s="39">
        <f>data!P118</f>
        <v>44.73</v>
      </c>
      <c r="O118" s="33">
        <f>data!Q118</f>
        <v>116.11</v>
      </c>
      <c r="P118" s="33">
        <f>data!R118</f>
        <v>35.119999999999997</v>
      </c>
      <c r="Q118" s="33">
        <f>data!S118</f>
        <v>28</v>
      </c>
      <c r="R118" s="33">
        <f>data!T118</f>
        <v>3</v>
      </c>
      <c r="S118" s="40">
        <f t="shared" si="8"/>
        <v>0.10714285714285714</v>
      </c>
      <c r="T118" s="33">
        <f>data!U118</f>
        <v>0</v>
      </c>
      <c r="U118" s="40">
        <f t="shared" si="9"/>
        <v>0</v>
      </c>
      <c r="V118" s="37"/>
      <c r="W118" s="38" t="str">
        <f>data!W118</f>
        <v>-</v>
      </c>
      <c r="X118" s="38" t="str">
        <f>CONCATENATE(data!X118,"/",data!Y118)</f>
        <v>-/-</v>
      </c>
      <c r="Y118" s="41" t="str">
        <f>data!V118</f>
        <v>-</v>
      </c>
      <c r="Z118" s="41" t="str">
        <f>data!AB118</f>
        <v>-</v>
      </c>
      <c r="AA118" s="41" t="str">
        <f>data!AA118</f>
        <v>-</v>
      </c>
      <c r="AB118" s="33" t="str">
        <f>data!AC118</f>
        <v>-</v>
      </c>
      <c r="AC118" s="33" t="str">
        <f>data!AD118</f>
        <v>-</v>
      </c>
      <c r="AD118" s="38" t="str">
        <f>data!AE118</f>
        <v>-</v>
      </c>
      <c r="AE118" s="38" t="str">
        <f>data!AF118</f>
        <v>-</v>
      </c>
      <c r="AF118" s="38" t="str">
        <f>data!AL118</f>
        <v>-</v>
      </c>
      <c r="AG118" s="37"/>
      <c r="AH118" s="41" t="str">
        <f>data!AH118</f>
        <v>-</v>
      </c>
      <c r="AI118" s="41" t="str">
        <f>data!AI118</f>
        <v>-</v>
      </c>
      <c r="AJ118" s="38" t="str">
        <f>data!AJ118</f>
        <v>-</v>
      </c>
      <c r="AK118" s="38" t="str">
        <f>data!AK118</f>
        <v>-</v>
      </c>
      <c r="AL118" s="38" t="str">
        <f>data!AL118</f>
        <v>-</v>
      </c>
      <c r="AM118" s="37"/>
      <c r="AN118" s="38" t="str">
        <f>data!W118</f>
        <v>-</v>
      </c>
      <c r="AO118" s="35">
        <f>data!P118</f>
        <v>44.73</v>
      </c>
      <c r="AP118" s="35" t="str">
        <f>data!V118</f>
        <v>-</v>
      </c>
      <c r="AQ118" s="35" t="str">
        <f>data!AH118</f>
        <v>-</v>
      </c>
      <c r="AR118" s="35" t="str">
        <f t="shared" si="10"/>
        <v/>
      </c>
      <c r="AS118" s="42" t="str">
        <f t="shared" si="11"/>
        <v/>
      </c>
      <c r="AT118" s="35" t="str">
        <f t="shared" si="12"/>
        <v/>
      </c>
      <c r="AU118" s="38" t="str">
        <f>CONCATENATE("방",data!AC118,",욕실",data!AD118)</f>
        <v>방-,욕실-</v>
      </c>
      <c r="AV118" s="38" t="str">
        <f>data!AE118</f>
        <v>-</v>
      </c>
      <c r="AW118" s="37"/>
      <c r="AX118" s="38" t="str">
        <f>data!AM118</f>
        <v>-</v>
      </c>
      <c r="AY118" s="38" t="str">
        <f>data!AN118</f>
        <v>-</v>
      </c>
      <c r="AZ118" s="38" t="str">
        <f>data!AO118</f>
        <v>-</v>
      </c>
      <c r="BA118" s="33" t="str">
        <f>data!AP118</f>
        <v>-</v>
      </c>
    </row>
    <row r="119" spans="1:54" x14ac:dyDescent="0.25">
      <c r="A119" s="21" t="str">
        <f>CONCATENATE(data!A148," ", data!B148)</f>
        <v xml:space="preserve"> </v>
      </c>
      <c r="B119" s="26">
        <f>data!C148</f>
        <v>0</v>
      </c>
      <c r="C119" s="33" t="str">
        <f>data!D119</f>
        <v>코오롱이데아폴리스</v>
      </c>
      <c r="D119" s="33">
        <f>data!H119</f>
        <v>2007.03</v>
      </c>
      <c r="E119" s="35" t="str">
        <f>CONCATENATE(TEXT(data!I119,"#,##0"),"세대")</f>
        <v>288세대</v>
      </c>
      <c r="F119" s="33">
        <f>data!L119</f>
        <v>21</v>
      </c>
      <c r="G119" s="36">
        <f>(data!L119/data!I119)*100</f>
        <v>7.291666666666667</v>
      </c>
      <c r="H119" s="33">
        <f>data!M119</f>
        <v>4</v>
      </c>
      <c r="I119" s="36">
        <f>(data!M119/data!I119)*100</f>
        <v>1.3888888888888888</v>
      </c>
      <c r="J119" s="33">
        <f>data!K119</f>
        <v>2.21</v>
      </c>
      <c r="K119" s="37"/>
      <c r="L119" s="38" t="str">
        <f>data!N119</f>
        <v>150A2</v>
      </c>
      <c r="M119" s="39">
        <f>data!O119</f>
        <v>150.63999999999999</v>
      </c>
      <c r="N119" s="39">
        <f>data!P119</f>
        <v>45.56</v>
      </c>
      <c r="O119" s="33">
        <f>data!Q119</f>
        <v>118.26</v>
      </c>
      <c r="P119" s="33">
        <f>data!R119</f>
        <v>35.770000000000003</v>
      </c>
      <c r="Q119" s="33">
        <f>data!S119</f>
        <v>28</v>
      </c>
      <c r="R119" s="33">
        <f>data!T119</f>
        <v>3</v>
      </c>
      <c r="S119" s="40">
        <f t="shared" si="8"/>
        <v>0.10714285714285714</v>
      </c>
      <c r="T119" s="33">
        <f>data!U119</f>
        <v>1</v>
      </c>
      <c r="U119" s="40">
        <f t="shared" si="9"/>
        <v>3.5714285714285712E-2</v>
      </c>
      <c r="V119" s="37"/>
      <c r="W119" s="38" t="str">
        <f>data!W119</f>
        <v>-</v>
      </c>
      <c r="X119" s="38" t="str">
        <f>CONCATENATE(data!X119,"/",data!Y119)</f>
        <v>-/-</v>
      </c>
      <c r="Y119" s="41" t="str">
        <f>data!V119</f>
        <v>-</v>
      </c>
      <c r="Z119" s="41" t="str">
        <f>data!AB119</f>
        <v>-</v>
      </c>
      <c r="AA119" s="41" t="str">
        <f>data!AA119</f>
        <v>-</v>
      </c>
      <c r="AB119" s="33" t="str">
        <f>data!AC119</f>
        <v>-</v>
      </c>
      <c r="AC119" s="33" t="str">
        <f>data!AD119</f>
        <v>-</v>
      </c>
      <c r="AD119" s="38" t="str">
        <f>data!AE119</f>
        <v>-</v>
      </c>
      <c r="AE119" s="38" t="str">
        <f>data!AF119</f>
        <v>-</v>
      </c>
      <c r="AF119" s="38" t="str">
        <f>data!AL119</f>
        <v>-</v>
      </c>
      <c r="AG119" s="37"/>
      <c r="AH119" s="41" t="str">
        <f>data!AH119</f>
        <v>-</v>
      </c>
      <c r="AI119" s="41" t="str">
        <f>data!AI119</f>
        <v>-</v>
      </c>
      <c r="AJ119" s="38" t="str">
        <f>data!AJ119</f>
        <v>-</v>
      </c>
      <c r="AK119" s="38" t="str">
        <f>data!AK119</f>
        <v>-</v>
      </c>
      <c r="AL119" s="38" t="str">
        <f>data!AL119</f>
        <v>-</v>
      </c>
      <c r="AM119" s="37"/>
      <c r="AN119" s="38" t="str">
        <f>data!W119</f>
        <v>-</v>
      </c>
      <c r="AO119" s="35">
        <f>data!P119</f>
        <v>45.56</v>
      </c>
      <c r="AP119" s="35" t="str">
        <f>data!V119</f>
        <v>-</v>
      </c>
      <c r="AQ119" s="35" t="str">
        <f>data!AH119</f>
        <v>-</v>
      </c>
      <c r="AR119" s="35" t="str">
        <f t="shared" si="10"/>
        <v/>
      </c>
      <c r="AS119" s="42" t="str">
        <f t="shared" si="11"/>
        <v/>
      </c>
      <c r="AT119" s="35" t="str">
        <f t="shared" si="12"/>
        <v/>
      </c>
      <c r="AU119" s="38" t="str">
        <f>CONCATENATE("방",data!AC119,",욕실",data!AD119)</f>
        <v>방-,욕실-</v>
      </c>
      <c r="AV119" s="38" t="str">
        <f>data!AE119</f>
        <v>-</v>
      </c>
      <c r="AW119" s="37"/>
      <c r="AX119" s="38" t="str">
        <f>data!AM119</f>
        <v>-</v>
      </c>
      <c r="AY119" s="38" t="str">
        <f>data!AN119</f>
        <v>-</v>
      </c>
      <c r="AZ119" s="38" t="str">
        <f>data!AO119</f>
        <v>-</v>
      </c>
      <c r="BA119" s="33" t="str">
        <f>data!AP119</f>
        <v>-</v>
      </c>
    </row>
    <row r="120" spans="1:54" x14ac:dyDescent="0.25">
      <c r="A120" s="44" t="str">
        <f>CONCATENATE(data!A33," ", data!B33)</f>
        <v xml:space="preserve"> </v>
      </c>
      <c r="B120" s="46">
        <f>data!C33</f>
        <v>0</v>
      </c>
      <c r="C120" s="33" t="str">
        <f>data!D120</f>
        <v>코오롱이데아폴리스</v>
      </c>
      <c r="D120" s="33">
        <f>data!H120</f>
        <v>2007.03</v>
      </c>
      <c r="E120" s="35" t="str">
        <f>CONCATENATE(TEXT(data!I120,"#,##0"),"세대")</f>
        <v>288세대</v>
      </c>
      <c r="F120" s="33">
        <f>data!L120</f>
        <v>21</v>
      </c>
      <c r="G120" s="36">
        <f>(data!L120/data!I120)*100</f>
        <v>7.291666666666667</v>
      </c>
      <c r="H120" s="33">
        <f>data!M120</f>
        <v>4</v>
      </c>
      <c r="I120" s="36">
        <f>(data!M120/data!I120)*100</f>
        <v>1.3888888888888888</v>
      </c>
      <c r="J120" s="33">
        <f>data!K120</f>
        <v>2.21</v>
      </c>
      <c r="K120" s="37"/>
      <c r="L120" s="38" t="str">
        <f>data!N120</f>
        <v>162PC4</v>
      </c>
      <c r="M120" s="39">
        <f>data!O120</f>
        <v>162.15</v>
      </c>
      <c r="N120" s="39">
        <f>data!P120</f>
        <v>49.05</v>
      </c>
      <c r="O120" s="33">
        <f>data!Q120</f>
        <v>127.3</v>
      </c>
      <c r="P120" s="33">
        <f>data!R120</f>
        <v>38.5</v>
      </c>
      <c r="Q120" s="33">
        <f>data!S120</f>
        <v>1</v>
      </c>
      <c r="R120" s="33" t="str">
        <f>data!T120</f>
        <v>-</v>
      </c>
      <c r="S120" s="40" t="str">
        <f t="shared" si="8"/>
        <v/>
      </c>
      <c r="T120" s="33" t="str">
        <f>data!U120</f>
        <v>-</v>
      </c>
      <c r="U120" s="40" t="str">
        <f t="shared" si="9"/>
        <v/>
      </c>
      <c r="V120" s="37"/>
      <c r="W120" s="38" t="str">
        <f>data!W120</f>
        <v>-</v>
      </c>
      <c r="X120" s="38" t="str">
        <f>CONCATENATE(data!X120,"/",data!Y120)</f>
        <v>-/-</v>
      </c>
      <c r="Y120" s="41" t="str">
        <f>data!V120</f>
        <v>-</v>
      </c>
      <c r="Z120" s="41" t="str">
        <f>data!AB120</f>
        <v>-</v>
      </c>
      <c r="AA120" s="41" t="str">
        <f>data!AA120</f>
        <v>-</v>
      </c>
      <c r="AB120" s="33" t="str">
        <f>data!AC120</f>
        <v>-</v>
      </c>
      <c r="AC120" s="33" t="str">
        <f>data!AD120</f>
        <v>-</v>
      </c>
      <c r="AD120" s="38" t="str">
        <f>data!AE120</f>
        <v>-</v>
      </c>
      <c r="AE120" s="38" t="str">
        <f>data!AF120</f>
        <v>-</v>
      </c>
      <c r="AF120" s="38" t="str">
        <f>data!AL120</f>
        <v>-</v>
      </c>
      <c r="AG120" s="37"/>
      <c r="AH120" s="41" t="str">
        <f>data!AH120</f>
        <v>-</v>
      </c>
      <c r="AI120" s="41" t="str">
        <f>data!AI120</f>
        <v>-</v>
      </c>
      <c r="AJ120" s="38" t="str">
        <f>data!AJ120</f>
        <v>-</v>
      </c>
      <c r="AK120" s="38" t="str">
        <f>data!AK120</f>
        <v>-</v>
      </c>
      <c r="AL120" s="38" t="str">
        <f>data!AL120</f>
        <v>-</v>
      </c>
      <c r="AM120" s="37"/>
      <c r="AN120" s="38" t="str">
        <f>data!W120</f>
        <v>-</v>
      </c>
      <c r="AO120" s="35">
        <f>data!P120</f>
        <v>49.05</v>
      </c>
      <c r="AP120" s="35" t="str">
        <f>data!V120</f>
        <v>-</v>
      </c>
      <c r="AQ120" s="35" t="str">
        <f>data!AH120</f>
        <v>-</v>
      </c>
      <c r="AR120" s="35" t="str">
        <f t="shared" si="10"/>
        <v/>
      </c>
      <c r="AS120" s="42" t="str">
        <f t="shared" si="11"/>
        <v/>
      </c>
      <c r="AT120" s="35" t="str">
        <f t="shared" si="12"/>
        <v/>
      </c>
      <c r="AU120" s="38" t="str">
        <f>CONCATENATE("방",data!AC120,",욕실",data!AD120)</f>
        <v>방-,욕실-</v>
      </c>
      <c r="AV120" s="38" t="str">
        <f>data!AE120</f>
        <v>-</v>
      </c>
      <c r="AW120" s="37"/>
      <c r="AX120" s="38" t="str">
        <f>data!AM120</f>
        <v>-</v>
      </c>
      <c r="AY120" s="38" t="str">
        <f>data!AN120</f>
        <v>-</v>
      </c>
      <c r="AZ120" s="38" t="str">
        <f>data!AO120</f>
        <v>-</v>
      </c>
      <c r="BA120" s="33" t="str">
        <f>data!AP120</f>
        <v>-</v>
      </c>
      <c r="BB120" s="44"/>
    </row>
    <row r="121" spans="1:54" x14ac:dyDescent="0.25">
      <c r="A121" s="21" t="str">
        <f>CONCATENATE(data!A150," ", data!B150)</f>
        <v>경기도 부천시</v>
      </c>
      <c r="B121" s="26" t="str">
        <f>data!C150</f>
        <v>상동</v>
      </c>
      <c r="C121" s="33" t="str">
        <f>data!D121</f>
        <v>코오롱이데아폴리스</v>
      </c>
      <c r="D121" s="33">
        <f>data!H121</f>
        <v>2007.03</v>
      </c>
      <c r="E121" s="35" t="str">
        <f>CONCATENATE(TEXT(data!I121,"#,##0"),"세대")</f>
        <v>288세대</v>
      </c>
      <c r="F121" s="33">
        <f>data!L121</f>
        <v>21</v>
      </c>
      <c r="G121" s="36">
        <f>(data!L121/data!I121)*100</f>
        <v>7.291666666666667</v>
      </c>
      <c r="H121" s="33">
        <f>data!M121</f>
        <v>4</v>
      </c>
      <c r="I121" s="36">
        <f>(data!M121/data!I121)*100</f>
        <v>1.3888888888888888</v>
      </c>
      <c r="J121" s="33">
        <f>data!K121</f>
        <v>2.21</v>
      </c>
      <c r="K121" s="37"/>
      <c r="L121" s="38" t="str">
        <f>data!N121</f>
        <v>165A1</v>
      </c>
      <c r="M121" s="39">
        <f>data!O121</f>
        <v>165.29</v>
      </c>
      <c r="N121" s="39">
        <f>data!P121</f>
        <v>50</v>
      </c>
      <c r="O121" s="33">
        <f>data!Q121</f>
        <v>129.76</v>
      </c>
      <c r="P121" s="33">
        <f>data!R121</f>
        <v>39.25</v>
      </c>
      <c r="Q121" s="33">
        <f>data!S121</f>
        <v>28</v>
      </c>
      <c r="R121" s="33">
        <f>data!T121</f>
        <v>2</v>
      </c>
      <c r="S121" s="40">
        <f t="shared" si="8"/>
        <v>7.1428571428571425E-2</v>
      </c>
      <c r="T121" s="33">
        <f>data!U121</f>
        <v>0</v>
      </c>
      <c r="U121" s="40">
        <f t="shared" si="9"/>
        <v>0</v>
      </c>
      <c r="V121" s="37"/>
      <c r="W121" s="38" t="str">
        <f>data!W121</f>
        <v>-</v>
      </c>
      <c r="X121" s="38" t="str">
        <f>CONCATENATE(data!X121,"/",data!Y121)</f>
        <v>-/-</v>
      </c>
      <c r="Y121" s="41" t="str">
        <f>data!V121</f>
        <v>-</v>
      </c>
      <c r="Z121" s="41" t="str">
        <f>data!AB121</f>
        <v>-</v>
      </c>
      <c r="AA121" s="41" t="str">
        <f>data!AA121</f>
        <v>-</v>
      </c>
      <c r="AB121" s="33" t="str">
        <f>data!AC121</f>
        <v>-</v>
      </c>
      <c r="AC121" s="33" t="str">
        <f>data!AD121</f>
        <v>-</v>
      </c>
      <c r="AD121" s="38" t="str">
        <f>data!AE121</f>
        <v>-</v>
      </c>
      <c r="AE121" s="38" t="str">
        <f>data!AF121</f>
        <v>-</v>
      </c>
      <c r="AF121" s="38" t="str">
        <f>data!AL121</f>
        <v>-</v>
      </c>
      <c r="AG121" s="37"/>
      <c r="AH121" s="41" t="str">
        <f>data!AH121</f>
        <v>-</v>
      </c>
      <c r="AI121" s="41" t="str">
        <f>data!AI121</f>
        <v>-</v>
      </c>
      <c r="AJ121" s="38" t="str">
        <f>data!AJ121</f>
        <v>-</v>
      </c>
      <c r="AK121" s="38" t="str">
        <f>data!AK121</f>
        <v>-</v>
      </c>
      <c r="AL121" s="38" t="str">
        <f>data!AL121</f>
        <v>-</v>
      </c>
      <c r="AM121" s="37"/>
      <c r="AN121" s="38" t="str">
        <f>data!W121</f>
        <v>-</v>
      </c>
      <c r="AO121" s="35">
        <f>data!P121</f>
        <v>50</v>
      </c>
      <c r="AP121" s="35" t="str">
        <f>data!V121</f>
        <v>-</v>
      </c>
      <c r="AQ121" s="35" t="str">
        <f>data!AH121</f>
        <v>-</v>
      </c>
      <c r="AR121" s="35" t="str">
        <f t="shared" si="10"/>
        <v/>
      </c>
      <c r="AS121" s="42" t="str">
        <f t="shared" si="11"/>
        <v/>
      </c>
      <c r="AT121" s="35" t="str">
        <f t="shared" si="12"/>
        <v/>
      </c>
      <c r="AU121" s="38" t="str">
        <f>CONCATENATE("방",data!AC121,",욕실",data!AD121)</f>
        <v>방-,욕실-</v>
      </c>
      <c r="AV121" s="38" t="str">
        <f>data!AE121</f>
        <v>-</v>
      </c>
      <c r="AW121" s="37"/>
      <c r="AX121" s="38" t="str">
        <f>data!AM121</f>
        <v>-</v>
      </c>
      <c r="AY121" s="38" t="str">
        <f>data!AN121</f>
        <v>-</v>
      </c>
      <c r="AZ121" s="38" t="str">
        <f>data!AO121</f>
        <v>-</v>
      </c>
      <c r="BA121" s="33" t="str">
        <f>data!AP121</f>
        <v>-</v>
      </c>
    </row>
    <row r="122" spans="1:54" s="33" customFormat="1" x14ac:dyDescent="0.25">
      <c r="A122" s="33" t="str">
        <f>CONCATENATE(data!A152," ", data!B152)</f>
        <v xml:space="preserve"> </v>
      </c>
      <c r="B122" s="34">
        <f>data!C152</f>
        <v>0</v>
      </c>
      <c r="C122" s="33" t="str">
        <f>data!D122</f>
        <v>코오롱이데아폴리스</v>
      </c>
      <c r="D122" s="33">
        <f>data!H122</f>
        <v>2007.03</v>
      </c>
      <c r="E122" s="35" t="str">
        <f>CONCATENATE(TEXT(data!I122,"#,##0"),"세대")</f>
        <v>288세대</v>
      </c>
      <c r="F122" s="33">
        <f>data!L122</f>
        <v>21</v>
      </c>
      <c r="G122" s="36">
        <f>(data!L122/data!I122)*100</f>
        <v>7.291666666666667</v>
      </c>
      <c r="H122" s="33">
        <f>data!M122</f>
        <v>4</v>
      </c>
      <c r="I122" s="36">
        <f>(data!M122/data!I122)*100</f>
        <v>1.3888888888888888</v>
      </c>
      <c r="J122" s="33">
        <f>data!K122</f>
        <v>2.21</v>
      </c>
      <c r="K122" s="37"/>
      <c r="L122" s="38" t="str">
        <f>data!N122</f>
        <v>167PC3</v>
      </c>
      <c r="M122" s="39">
        <f>data!O122</f>
        <v>167.52</v>
      </c>
      <c r="N122" s="39">
        <f>data!P122</f>
        <v>50.67</v>
      </c>
      <c r="O122" s="33">
        <f>data!Q122</f>
        <v>131.51</v>
      </c>
      <c r="P122" s="33">
        <f>data!R122</f>
        <v>39.78</v>
      </c>
      <c r="Q122" s="33">
        <f>data!S122</f>
        <v>1</v>
      </c>
      <c r="R122" s="33" t="str">
        <f>data!T122</f>
        <v>-</v>
      </c>
      <c r="S122" s="40" t="str">
        <f t="shared" si="8"/>
        <v/>
      </c>
      <c r="T122" s="33" t="str">
        <f>data!U122</f>
        <v>-</v>
      </c>
      <c r="U122" s="40" t="str">
        <f t="shared" si="9"/>
        <v/>
      </c>
      <c r="V122" s="37"/>
      <c r="W122" s="38" t="str">
        <f>data!W122</f>
        <v>-</v>
      </c>
      <c r="X122" s="38" t="str">
        <f>CONCATENATE(data!X122,"/",data!Y122)</f>
        <v>-/-</v>
      </c>
      <c r="Y122" s="41" t="str">
        <f>data!V122</f>
        <v>-</v>
      </c>
      <c r="Z122" s="41" t="str">
        <f>data!AB122</f>
        <v>-</v>
      </c>
      <c r="AA122" s="41" t="str">
        <f>data!AA122</f>
        <v>-</v>
      </c>
      <c r="AB122" s="33" t="str">
        <f>data!AC122</f>
        <v>-</v>
      </c>
      <c r="AC122" s="33" t="str">
        <f>data!AD122</f>
        <v>-</v>
      </c>
      <c r="AD122" s="38" t="str">
        <f>data!AE122</f>
        <v>-</v>
      </c>
      <c r="AE122" s="38" t="str">
        <f>data!AF122</f>
        <v>-</v>
      </c>
      <c r="AF122" s="38" t="str">
        <f>data!AL122</f>
        <v>-</v>
      </c>
      <c r="AG122" s="37"/>
      <c r="AH122" s="41" t="str">
        <f>data!AH122</f>
        <v>-</v>
      </c>
      <c r="AI122" s="41" t="str">
        <f>data!AI122</f>
        <v>-</v>
      </c>
      <c r="AJ122" s="38" t="str">
        <f>data!AJ122</f>
        <v>-</v>
      </c>
      <c r="AK122" s="38" t="str">
        <f>data!AK122</f>
        <v>-</v>
      </c>
      <c r="AL122" s="38" t="str">
        <f>data!AL122</f>
        <v>-</v>
      </c>
      <c r="AM122" s="37"/>
      <c r="AN122" s="38" t="str">
        <f>data!W122</f>
        <v>-</v>
      </c>
      <c r="AO122" s="35">
        <f>data!P122</f>
        <v>50.67</v>
      </c>
      <c r="AP122" s="35" t="str">
        <f>data!V122</f>
        <v>-</v>
      </c>
      <c r="AQ122" s="35" t="str">
        <f>data!AH122</f>
        <v>-</v>
      </c>
      <c r="AR122" s="35" t="str">
        <f t="shared" si="10"/>
        <v/>
      </c>
      <c r="AS122" s="42" t="str">
        <f t="shared" si="11"/>
        <v/>
      </c>
      <c r="AT122" s="35" t="str">
        <f t="shared" si="12"/>
        <v/>
      </c>
      <c r="AU122" s="38" t="str">
        <f>CONCATENATE("방",data!AC122,",욕실",data!AD122)</f>
        <v>방-,욕실-</v>
      </c>
      <c r="AV122" s="38" t="str">
        <f>data!AE122</f>
        <v>-</v>
      </c>
      <c r="AW122" s="37"/>
      <c r="AX122" s="38" t="str">
        <f>data!AM122</f>
        <v>-</v>
      </c>
      <c r="AY122" s="38" t="str">
        <f>data!AN122</f>
        <v>-</v>
      </c>
      <c r="AZ122" s="38" t="str">
        <f>data!AO122</f>
        <v>-</v>
      </c>
      <c r="BA122" s="33" t="str">
        <f>data!AP122</f>
        <v>-</v>
      </c>
    </row>
    <row r="123" spans="1:54" x14ac:dyDescent="0.25">
      <c r="A123" s="21" t="str">
        <f>CONCATENATE(data!A153," ", data!B153)</f>
        <v>경기도 부천시</v>
      </c>
      <c r="B123" s="26" t="str">
        <f>data!C153</f>
        <v>상동</v>
      </c>
      <c r="C123" s="33" t="str">
        <f>data!D123</f>
        <v>코오롱이데아폴리스</v>
      </c>
      <c r="D123" s="33">
        <f>data!H123</f>
        <v>2007.03</v>
      </c>
      <c r="E123" s="35" t="str">
        <f>CONCATENATE(TEXT(data!I123,"#,##0"),"세대")</f>
        <v>288세대</v>
      </c>
      <c r="F123" s="33">
        <f>data!L123</f>
        <v>21</v>
      </c>
      <c r="G123" s="36">
        <f>(data!L123/data!I123)*100</f>
        <v>7.291666666666667</v>
      </c>
      <c r="H123" s="33">
        <f>data!M123</f>
        <v>4</v>
      </c>
      <c r="I123" s="36">
        <f>(data!M123/data!I123)*100</f>
        <v>1.3888888888888888</v>
      </c>
      <c r="J123" s="33">
        <f>data!K123</f>
        <v>2.21</v>
      </c>
      <c r="K123" s="37"/>
      <c r="L123" s="38" t="str">
        <f>data!N123</f>
        <v>168PC2</v>
      </c>
      <c r="M123" s="39">
        <f>data!O123</f>
        <v>168.91</v>
      </c>
      <c r="N123" s="39">
        <f>data!P123</f>
        <v>51.09</v>
      </c>
      <c r="O123" s="33">
        <f>data!Q123</f>
        <v>132.6</v>
      </c>
      <c r="P123" s="33">
        <f>data!R123</f>
        <v>40.11</v>
      </c>
      <c r="Q123" s="33">
        <f>data!S123</f>
        <v>1</v>
      </c>
      <c r="R123" s="33" t="str">
        <f>data!T123</f>
        <v>-</v>
      </c>
      <c r="S123" s="40" t="str">
        <f t="shared" si="8"/>
        <v/>
      </c>
      <c r="T123" s="33" t="str">
        <f>data!U123</f>
        <v>-</v>
      </c>
      <c r="U123" s="40" t="str">
        <f t="shared" si="9"/>
        <v/>
      </c>
      <c r="V123" s="37"/>
      <c r="W123" s="38" t="str">
        <f>data!W123</f>
        <v>-</v>
      </c>
      <c r="X123" s="38" t="str">
        <f>CONCATENATE(data!X123,"/",data!Y123)</f>
        <v>-/-</v>
      </c>
      <c r="Y123" s="41" t="str">
        <f>data!V123</f>
        <v>-</v>
      </c>
      <c r="Z123" s="41" t="str">
        <f>data!AB123</f>
        <v>-</v>
      </c>
      <c r="AA123" s="41" t="str">
        <f>data!AA123</f>
        <v>-</v>
      </c>
      <c r="AB123" s="33" t="str">
        <f>data!AC123</f>
        <v>-</v>
      </c>
      <c r="AC123" s="33" t="str">
        <f>data!AD123</f>
        <v>-</v>
      </c>
      <c r="AD123" s="38" t="str">
        <f>data!AE123</f>
        <v>-</v>
      </c>
      <c r="AE123" s="38" t="str">
        <f>data!AF123</f>
        <v>-</v>
      </c>
      <c r="AF123" s="38" t="str">
        <f>data!AL123</f>
        <v>-</v>
      </c>
      <c r="AG123" s="37"/>
      <c r="AH123" s="41" t="str">
        <f>data!AH123</f>
        <v>-</v>
      </c>
      <c r="AI123" s="41" t="str">
        <f>data!AI123</f>
        <v>-</v>
      </c>
      <c r="AJ123" s="38" t="str">
        <f>data!AJ123</f>
        <v>-</v>
      </c>
      <c r="AK123" s="38" t="str">
        <f>data!AK123</f>
        <v>-</v>
      </c>
      <c r="AL123" s="38" t="str">
        <f>data!AL123</f>
        <v>-</v>
      </c>
      <c r="AM123" s="37"/>
      <c r="AN123" s="38" t="str">
        <f>data!W123</f>
        <v>-</v>
      </c>
      <c r="AO123" s="35">
        <f>data!P123</f>
        <v>51.09</v>
      </c>
      <c r="AP123" s="35" t="str">
        <f>data!V123</f>
        <v>-</v>
      </c>
      <c r="AQ123" s="35" t="str">
        <f>data!AH123</f>
        <v>-</v>
      </c>
      <c r="AR123" s="35" t="str">
        <f t="shared" si="10"/>
        <v/>
      </c>
      <c r="AS123" s="42" t="str">
        <f t="shared" si="11"/>
        <v/>
      </c>
      <c r="AT123" s="35" t="str">
        <f t="shared" si="12"/>
        <v/>
      </c>
      <c r="AU123" s="38" t="str">
        <f>CONCATENATE("방",data!AC123,",욕실",data!AD123)</f>
        <v>방-,욕실-</v>
      </c>
      <c r="AV123" s="38" t="str">
        <f>data!AE123</f>
        <v>-</v>
      </c>
      <c r="AW123" s="37"/>
      <c r="AX123" s="38" t="str">
        <f>data!AM123</f>
        <v>-</v>
      </c>
      <c r="AY123" s="38" t="str">
        <f>data!AN123</f>
        <v>-</v>
      </c>
      <c r="AZ123" s="38" t="str">
        <f>data!AO123</f>
        <v>-</v>
      </c>
      <c r="BA123" s="33" t="str">
        <f>data!AP123</f>
        <v>-</v>
      </c>
    </row>
    <row r="124" spans="1:54" x14ac:dyDescent="0.25">
      <c r="A124" s="21" t="str">
        <f>CONCATENATE(data!A154," ", data!B154)</f>
        <v xml:space="preserve"> </v>
      </c>
      <c r="B124" s="26">
        <f>data!C154</f>
        <v>0</v>
      </c>
      <c r="C124" s="33" t="str">
        <f>data!D124</f>
        <v>코오롱이데아폴리스</v>
      </c>
      <c r="D124" s="33">
        <f>data!H124</f>
        <v>2007.03</v>
      </c>
      <c r="E124" s="35" t="str">
        <f>CONCATENATE(TEXT(data!I124,"#,##0"),"세대")</f>
        <v>288세대</v>
      </c>
      <c r="F124" s="33">
        <f>data!L124</f>
        <v>21</v>
      </c>
      <c r="G124" s="36">
        <f>(data!L124/data!I124)*100</f>
        <v>7.291666666666667</v>
      </c>
      <c r="H124" s="33">
        <f>data!M124</f>
        <v>4</v>
      </c>
      <c r="I124" s="36">
        <f>(data!M124/data!I124)*100</f>
        <v>1.3888888888888888</v>
      </c>
      <c r="J124" s="33">
        <f>data!K124</f>
        <v>2.21</v>
      </c>
      <c r="K124" s="37"/>
      <c r="L124" s="38" t="str">
        <f>data!N124</f>
        <v>173PC1</v>
      </c>
      <c r="M124" s="39">
        <f>data!O124</f>
        <v>173.86</v>
      </c>
      <c r="N124" s="39">
        <f>data!P124</f>
        <v>52.59</v>
      </c>
      <c r="O124" s="33">
        <f>data!Q124</f>
        <v>136.49</v>
      </c>
      <c r="P124" s="33">
        <f>data!R124</f>
        <v>41.28</v>
      </c>
      <c r="Q124" s="33">
        <f>data!S124</f>
        <v>1</v>
      </c>
      <c r="R124" s="33" t="str">
        <f>data!T124</f>
        <v>-</v>
      </c>
      <c r="S124" s="40" t="str">
        <f t="shared" si="8"/>
        <v/>
      </c>
      <c r="T124" s="33" t="str">
        <f>data!U124</f>
        <v>-</v>
      </c>
      <c r="U124" s="40" t="str">
        <f t="shared" si="9"/>
        <v/>
      </c>
      <c r="V124" s="37"/>
      <c r="W124" s="38" t="str">
        <f>data!W124</f>
        <v>-</v>
      </c>
      <c r="X124" s="38" t="str">
        <f>CONCATENATE(data!X124,"/",data!Y124)</f>
        <v>-/-</v>
      </c>
      <c r="Y124" s="41" t="str">
        <f>data!V124</f>
        <v>-</v>
      </c>
      <c r="Z124" s="41" t="str">
        <f>data!AB124</f>
        <v>-</v>
      </c>
      <c r="AA124" s="41" t="str">
        <f>data!AA124</f>
        <v>-</v>
      </c>
      <c r="AB124" s="33" t="str">
        <f>data!AC124</f>
        <v>-</v>
      </c>
      <c r="AC124" s="33" t="str">
        <f>data!AD124</f>
        <v>-</v>
      </c>
      <c r="AD124" s="38" t="str">
        <f>data!AE124</f>
        <v>-</v>
      </c>
      <c r="AE124" s="38" t="str">
        <f>data!AF124</f>
        <v>-</v>
      </c>
      <c r="AF124" s="38" t="str">
        <f>data!AL124</f>
        <v>-</v>
      </c>
      <c r="AG124" s="37"/>
      <c r="AH124" s="41" t="str">
        <f>data!AH124</f>
        <v>-</v>
      </c>
      <c r="AI124" s="41" t="str">
        <f>data!AI124</f>
        <v>-</v>
      </c>
      <c r="AJ124" s="38" t="str">
        <f>data!AJ124</f>
        <v>-</v>
      </c>
      <c r="AK124" s="38" t="str">
        <f>data!AK124</f>
        <v>-</v>
      </c>
      <c r="AL124" s="38" t="str">
        <f>data!AL124</f>
        <v>-</v>
      </c>
      <c r="AM124" s="37"/>
      <c r="AN124" s="38" t="str">
        <f>data!W124</f>
        <v>-</v>
      </c>
      <c r="AO124" s="35">
        <f>data!P124</f>
        <v>52.59</v>
      </c>
      <c r="AP124" s="35" t="str">
        <f>data!V124</f>
        <v>-</v>
      </c>
      <c r="AQ124" s="35" t="str">
        <f>data!AH124</f>
        <v>-</v>
      </c>
      <c r="AR124" s="35" t="str">
        <f t="shared" si="10"/>
        <v/>
      </c>
      <c r="AS124" s="42" t="str">
        <f t="shared" si="11"/>
        <v/>
      </c>
      <c r="AT124" s="35" t="str">
        <f t="shared" si="12"/>
        <v/>
      </c>
      <c r="AU124" s="38" t="str">
        <f>CONCATENATE("방",data!AC124,",욕실",data!AD124)</f>
        <v>방-,욕실-</v>
      </c>
      <c r="AV124" s="38" t="str">
        <f>data!AE124</f>
        <v>-</v>
      </c>
      <c r="AW124" s="37"/>
      <c r="AX124" s="38" t="str">
        <f>data!AM124</f>
        <v>-</v>
      </c>
      <c r="AY124" s="38" t="str">
        <f>data!AN124</f>
        <v>-</v>
      </c>
      <c r="AZ124" s="38" t="str">
        <f>data!AO124</f>
        <v>-</v>
      </c>
      <c r="BA124" s="33" t="str">
        <f>data!AP124</f>
        <v>-</v>
      </c>
    </row>
    <row r="125" spans="1:54" x14ac:dyDescent="0.25">
      <c r="A125" s="21" t="str">
        <f>CONCATENATE(data!A155," ", data!B155)</f>
        <v>경기도 부천시</v>
      </c>
      <c r="B125" s="26" t="str">
        <f>data!C155</f>
        <v>상동</v>
      </c>
      <c r="C125" s="33">
        <f>data!D125</f>
        <v>0</v>
      </c>
      <c r="D125" s="33">
        <f>data!H125</f>
        <v>0</v>
      </c>
      <c r="E125" s="35" t="str">
        <f>CONCATENATE(TEXT(data!I125,"#,##0"),"세대")</f>
        <v>0세대</v>
      </c>
      <c r="F125" s="33">
        <f>data!L125</f>
        <v>0</v>
      </c>
      <c r="G125" s="36" t="e">
        <f>(data!L125/data!I125)*100</f>
        <v>#DIV/0!</v>
      </c>
      <c r="H125" s="33">
        <f>data!M125</f>
        <v>0</v>
      </c>
      <c r="I125" s="36" t="e">
        <f>(data!M125/data!I125)*100</f>
        <v>#DIV/0!</v>
      </c>
      <c r="J125" s="33">
        <f>data!K125</f>
        <v>0</v>
      </c>
      <c r="K125" s="37"/>
      <c r="L125" s="38">
        <f>data!N125</f>
        <v>0</v>
      </c>
      <c r="M125" s="39">
        <f>data!O125</f>
        <v>0</v>
      </c>
      <c r="N125" s="39">
        <f>data!P125</f>
        <v>0</v>
      </c>
      <c r="O125" s="33">
        <f>data!Q125</f>
        <v>0</v>
      </c>
      <c r="P125" s="33">
        <f>data!R125</f>
        <v>0</v>
      </c>
      <c r="Q125" s="33">
        <f>data!S125</f>
        <v>0</v>
      </c>
      <c r="R125" s="33">
        <f>data!T125</f>
        <v>0</v>
      </c>
      <c r="S125" s="40" t="str">
        <f t="shared" si="8"/>
        <v/>
      </c>
      <c r="T125" s="33">
        <f>data!U125</f>
        <v>0</v>
      </c>
      <c r="U125" s="40" t="str">
        <f t="shared" si="9"/>
        <v/>
      </c>
      <c r="V125" s="37"/>
      <c r="W125" s="38">
        <f>data!W125</f>
        <v>0</v>
      </c>
      <c r="X125" s="38" t="str">
        <f>CONCATENATE(data!X125,"/",data!Y125)</f>
        <v>/</v>
      </c>
      <c r="Y125" s="41">
        <f>data!V125</f>
        <v>0</v>
      </c>
      <c r="Z125" s="41">
        <f>data!AB125</f>
        <v>0</v>
      </c>
      <c r="AA125" s="41">
        <f>data!AA125</f>
        <v>0</v>
      </c>
      <c r="AB125" s="33">
        <f>data!AC125</f>
        <v>0</v>
      </c>
      <c r="AC125" s="33">
        <f>data!AD125</f>
        <v>0</v>
      </c>
      <c r="AD125" s="38">
        <f>data!AE125</f>
        <v>0</v>
      </c>
      <c r="AE125" s="38">
        <f>data!AF125</f>
        <v>0</v>
      </c>
      <c r="AF125" s="38">
        <f>data!AL125</f>
        <v>0</v>
      </c>
      <c r="AG125" s="37"/>
      <c r="AH125" s="41">
        <f>data!AH125</f>
        <v>0</v>
      </c>
      <c r="AI125" s="41">
        <f>data!AI125</f>
        <v>0</v>
      </c>
      <c r="AJ125" s="38">
        <f>data!AJ125</f>
        <v>0</v>
      </c>
      <c r="AK125" s="38">
        <f>data!AK125</f>
        <v>0</v>
      </c>
      <c r="AL125" s="38">
        <f>data!AL125</f>
        <v>0</v>
      </c>
      <c r="AM125" s="37"/>
      <c r="AN125" s="38">
        <f>data!W125</f>
        <v>0</v>
      </c>
      <c r="AO125" s="35">
        <f>data!P125</f>
        <v>0</v>
      </c>
      <c r="AP125" s="35">
        <f>data!V125</f>
        <v>0</v>
      </c>
      <c r="AQ125" s="35">
        <f>data!AH125</f>
        <v>0</v>
      </c>
      <c r="AR125" s="35">
        <f t="shared" si="10"/>
        <v>0</v>
      </c>
      <c r="AS125" s="42" t="str">
        <f t="shared" si="11"/>
        <v/>
      </c>
      <c r="AT125" s="35" t="str">
        <f t="shared" si="12"/>
        <v/>
      </c>
      <c r="AU125" s="38" t="str">
        <f>CONCATENATE("방",data!AC125,",욕실",data!AD125)</f>
        <v>방,욕실</v>
      </c>
      <c r="AV125" s="38">
        <f>data!AE125</f>
        <v>0</v>
      </c>
      <c r="AW125" s="37"/>
      <c r="AX125" s="38">
        <f>data!AM125</f>
        <v>0</v>
      </c>
      <c r="AY125" s="38">
        <f>data!AN125</f>
        <v>0</v>
      </c>
      <c r="AZ125" s="38">
        <f>data!AO125</f>
        <v>0</v>
      </c>
      <c r="BA125" s="33">
        <f>data!AP125</f>
        <v>0</v>
      </c>
    </row>
    <row r="126" spans="1:54" x14ac:dyDescent="0.25">
      <c r="A126" s="21" t="str">
        <f>CONCATENATE(data!A156," ", data!B156)</f>
        <v>경기도 부천시</v>
      </c>
      <c r="B126" s="26" t="str">
        <f>data!C156</f>
        <v>상동</v>
      </c>
      <c r="C126" s="33" t="str">
        <f>data!D126</f>
        <v>푸른창보밀레시티</v>
      </c>
      <c r="D126" s="33">
        <f>data!H126</f>
        <v>2002.04</v>
      </c>
      <c r="E126" s="35" t="str">
        <f>CONCATENATE(TEXT(data!I126,"#,##0"),"세대")</f>
        <v>330세대</v>
      </c>
      <c r="F126" s="33">
        <f>data!L126</f>
        <v>4</v>
      </c>
      <c r="G126" s="36">
        <f>(data!L126/data!I126)*100</f>
        <v>1.2121212121212122</v>
      </c>
      <c r="H126" s="33">
        <f>data!M126</f>
        <v>9</v>
      </c>
      <c r="I126" s="36">
        <f>(data!M126/data!I126)*100</f>
        <v>2.7272727272727271</v>
      </c>
      <c r="J126" s="33">
        <f>data!K126</f>
        <v>1.33</v>
      </c>
      <c r="K126" s="37"/>
      <c r="L126" s="38">
        <f>data!N126</f>
        <v>116</v>
      </c>
      <c r="M126" s="39">
        <f>data!O126</f>
        <v>116.4</v>
      </c>
      <c r="N126" s="39">
        <f>data!P126</f>
        <v>35.21</v>
      </c>
      <c r="O126" s="33">
        <f>data!Q126</f>
        <v>84.96</v>
      </c>
      <c r="P126" s="33">
        <f>data!R126</f>
        <v>25.7</v>
      </c>
      <c r="Q126" s="33">
        <f>data!S126</f>
        <v>330</v>
      </c>
      <c r="R126" s="33">
        <f>data!T126</f>
        <v>4</v>
      </c>
      <c r="S126" s="40">
        <f t="shared" si="8"/>
        <v>1.2121212121212121E-2</v>
      </c>
      <c r="T126" s="33">
        <f>data!U126</f>
        <v>9</v>
      </c>
      <c r="U126" s="40">
        <f t="shared" si="9"/>
        <v>2.7272727272727271E-2</v>
      </c>
      <c r="V126" s="37"/>
      <c r="W126" s="38" t="str">
        <f>data!W126</f>
        <v>2502동 501호</v>
      </c>
      <c r="X126" s="38" t="str">
        <f>CONCATENATE(data!X126,"/",data!Y126)</f>
        <v>5/15</v>
      </c>
      <c r="Y126" s="41">
        <f>data!V126</f>
        <v>55000</v>
      </c>
      <c r="Z126" s="41">
        <f>data!AB126</f>
        <v>53000</v>
      </c>
      <c r="AA126" s="41">
        <f>data!AA126</f>
        <v>56000</v>
      </c>
      <c r="AB126" s="33">
        <f>data!AC126</f>
        <v>3</v>
      </c>
      <c r="AC126" s="33">
        <f>data!AD126</f>
        <v>2</v>
      </c>
      <c r="AD126" s="38" t="str">
        <f>data!AE126</f>
        <v>계단식</v>
      </c>
      <c r="AE126" s="38" t="str">
        <f>data!AF126</f>
        <v>즉시입주</v>
      </c>
      <c r="AF126" s="38" t="str">
        <f>data!AL126</f>
        <v>남향</v>
      </c>
      <c r="AG126" s="37"/>
      <c r="AH126" s="41">
        <f>data!AH126</f>
        <v>43000</v>
      </c>
      <c r="AI126" s="41">
        <f>data!AI126</f>
        <v>36000</v>
      </c>
      <c r="AJ126" s="38" t="str">
        <f>data!AJ126</f>
        <v>2502동</v>
      </c>
      <c r="AK126" s="38" t="str">
        <f>data!AK126</f>
        <v>"15/15"</v>
      </c>
      <c r="AL126" s="38" t="str">
        <f>data!AL126</f>
        <v>남향</v>
      </c>
      <c r="AM126" s="37"/>
      <c r="AN126" s="38" t="str">
        <f>data!W126</f>
        <v>2502동 501호</v>
      </c>
      <c r="AO126" s="35">
        <f>data!P126</f>
        <v>35.21</v>
      </c>
      <c r="AP126" s="35">
        <f>data!V126</f>
        <v>55000</v>
      </c>
      <c r="AQ126" s="35">
        <f>data!AH126</f>
        <v>43000</v>
      </c>
      <c r="AR126" s="35">
        <f t="shared" si="10"/>
        <v>12000</v>
      </c>
      <c r="AS126" s="42">
        <f t="shared" si="11"/>
        <v>0.78181818181818186</v>
      </c>
      <c r="AT126" s="35">
        <f t="shared" si="12"/>
        <v>1562.0562340244248</v>
      </c>
      <c r="AU126" s="38" t="str">
        <f>CONCATENATE("방",data!AC126,",욕실",data!AD126)</f>
        <v>방3,욕실2</v>
      </c>
      <c r="AV126" s="38" t="str">
        <f>data!AE126</f>
        <v>계단식</v>
      </c>
      <c r="AW126" s="37"/>
      <c r="AX126" s="38" t="str">
        <f>data!AM126</f>
        <v>창보 공인중개사사무소</v>
      </c>
      <c r="AY126" s="38" t="str">
        <f>data!AN126</f>
        <v>032-328-4989</v>
      </c>
      <c r="AZ126" s="38" t="str">
        <f>data!AO126</f>
        <v>010-7440-6034</v>
      </c>
      <c r="BA126" s="33" t="str">
        <f>data!AP126</f>
        <v>경기 부천시 원미구 상동 송내대로 205번길 70 상가 103(상동, 푸른마을)</v>
      </c>
    </row>
    <row r="127" spans="1:54" x14ac:dyDescent="0.25">
      <c r="A127" s="21" t="str">
        <f>CONCATENATE(data!A157," ", data!B157)</f>
        <v xml:space="preserve"> </v>
      </c>
      <c r="B127" s="26">
        <f>data!C157</f>
        <v>0</v>
      </c>
      <c r="C127" s="33">
        <f>data!D127</f>
        <v>0</v>
      </c>
      <c r="D127" s="33">
        <f>data!H127</f>
        <v>0</v>
      </c>
      <c r="E127" s="35" t="str">
        <f>CONCATENATE(TEXT(data!I127,"#,##0"),"세대")</f>
        <v>0세대</v>
      </c>
      <c r="F127" s="33">
        <f>data!L127</f>
        <v>0</v>
      </c>
      <c r="G127" s="36" t="e">
        <f>(data!L127/data!I127)*100</f>
        <v>#DIV/0!</v>
      </c>
      <c r="H127" s="33">
        <f>data!M127</f>
        <v>0</v>
      </c>
      <c r="I127" s="36" t="e">
        <f>(data!M127/data!I127)*100</f>
        <v>#DIV/0!</v>
      </c>
      <c r="J127" s="33">
        <f>data!K127</f>
        <v>0</v>
      </c>
      <c r="K127" s="37"/>
      <c r="L127" s="38">
        <f>data!N127</f>
        <v>0</v>
      </c>
      <c r="M127" s="39">
        <f>data!O127</f>
        <v>0</v>
      </c>
      <c r="N127" s="39">
        <f>data!P127</f>
        <v>0</v>
      </c>
      <c r="O127" s="33">
        <f>data!Q127</f>
        <v>0</v>
      </c>
      <c r="P127" s="33">
        <f>data!R127</f>
        <v>0</v>
      </c>
      <c r="Q127" s="33">
        <f>data!S127</f>
        <v>0</v>
      </c>
      <c r="R127" s="33">
        <f>data!T127</f>
        <v>0</v>
      </c>
      <c r="S127" s="40" t="str">
        <f t="shared" si="8"/>
        <v/>
      </c>
      <c r="T127" s="33">
        <f>data!U127</f>
        <v>0</v>
      </c>
      <c r="U127" s="40" t="str">
        <f t="shared" si="9"/>
        <v/>
      </c>
      <c r="V127" s="37"/>
      <c r="W127" s="38">
        <f>data!W127</f>
        <v>0</v>
      </c>
      <c r="X127" s="38" t="str">
        <f>CONCATENATE(data!X127,"/",data!Y127)</f>
        <v>/</v>
      </c>
      <c r="Y127" s="41">
        <f>data!V127</f>
        <v>0</v>
      </c>
      <c r="Z127" s="41">
        <f>data!AB127</f>
        <v>0</v>
      </c>
      <c r="AA127" s="41">
        <f>data!AA127</f>
        <v>0</v>
      </c>
      <c r="AB127" s="33">
        <f>data!AC127</f>
        <v>0</v>
      </c>
      <c r="AC127" s="33">
        <f>data!AD127</f>
        <v>0</v>
      </c>
      <c r="AD127" s="38">
        <f>data!AE127</f>
        <v>0</v>
      </c>
      <c r="AE127" s="38">
        <f>data!AF127</f>
        <v>0</v>
      </c>
      <c r="AF127" s="38">
        <f>data!AL127</f>
        <v>0</v>
      </c>
      <c r="AG127" s="37"/>
      <c r="AH127" s="41">
        <f>data!AH127</f>
        <v>0</v>
      </c>
      <c r="AI127" s="41">
        <f>data!AI127</f>
        <v>0</v>
      </c>
      <c r="AJ127" s="38">
        <f>data!AJ127</f>
        <v>0</v>
      </c>
      <c r="AK127" s="38">
        <f>data!AK127</f>
        <v>0</v>
      </c>
      <c r="AL127" s="38">
        <f>data!AL127</f>
        <v>0</v>
      </c>
      <c r="AM127" s="37"/>
      <c r="AN127" s="38">
        <f>data!W127</f>
        <v>0</v>
      </c>
      <c r="AO127" s="35">
        <f>data!P127</f>
        <v>0</v>
      </c>
      <c r="AP127" s="35">
        <f>data!V127</f>
        <v>0</v>
      </c>
      <c r="AQ127" s="35">
        <f>data!AH127</f>
        <v>0</v>
      </c>
      <c r="AR127" s="35">
        <f t="shared" si="10"/>
        <v>0</v>
      </c>
      <c r="AS127" s="42" t="str">
        <f t="shared" si="11"/>
        <v/>
      </c>
      <c r="AT127" s="35" t="str">
        <f t="shared" si="12"/>
        <v/>
      </c>
      <c r="AU127" s="38" t="str">
        <f>CONCATENATE("방",data!AC127,",욕실",data!AD127)</f>
        <v>방,욕실</v>
      </c>
      <c r="AV127" s="38">
        <f>data!AE127</f>
        <v>0</v>
      </c>
      <c r="AW127" s="37"/>
      <c r="AX127" s="38">
        <f>data!AM127</f>
        <v>0</v>
      </c>
      <c r="AY127" s="38">
        <f>data!AN127</f>
        <v>0</v>
      </c>
      <c r="AZ127" s="38">
        <f>data!AO127</f>
        <v>0</v>
      </c>
      <c r="BA127" s="33">
        <f>data!AP127</f>
        <v>0</v>
      </c>
    </row>
    <row r="128" spans="1:54" x14ac:dyDescent="0.25">
      <c r="A128" s="21" t="str">
        <f>CONCATENATE(data!A158," ", data!B158)</f>
        <v>경기도 부천시</v>
      </c>
      <c r="B128" s="26" t="str">
        <f>data!C158</f>
        <v>상동</v>
      </c>
      <c r="C128" s="33" t="str">
        <f>data!D128</f>
        <v>푸른한라비발디</v>
      </c>
      <c r="D128" s="33">
        <f>data!H128</f>
        <v>2002.06</v>
      </c>
      <c r="E128" s="35" t="str">
        <f>CONCATENATE(TEXT(data!I128,"#,##0"),"세대")</f>
        <v>382세대</v>
      </c>
      <c r="F128" s="33">
        <f>data!L128</f>
        <v>5</v>
      </c>
      <c r="G128" s="36">
        <f>(data!L128/data!I128)*100</f>
        <v>1.3089005235602094</v>
      </c>
      <c r="H128" s="33">
        <f>data!M128</f>
        <v>7</v>
      </c>
      <c r="I128" s="36">
        <f>(data!M128/data!I128)*100</f>
        <v>1.832460732984293</v>
      </c>
      <c r="J128" s="33">
        <f>data!K128</f>
        <v>1.06</v>
      </c>
      <c r="K128" s="37"/>
      <c r="L128" s="38">
        <f>data!N128</f>
        <v>89</v>
      </c>
      <c r="M128" s="39">
        <f>data!O128</f>
        <v>89.42</v>
      </c>
      <c r="N128" s="39">
        <f>data!P128</f>
        <v>27.04</v>
      </c>
      <c r="O128" s="33">
        <f>data!Q128</f>
        <v>59.99</v>
      </c>
      <c r="P128" s="33">
        <f>data!R128</f>
        <v>18.14</v>
      </c>
      <c r="Q128" s="33">
        <f>data!S128</f>
        <v>382</v>
      </c>
      <c r="R128" s="33">
        <f>data!T128</f>
        <v>5</v>
      </c>
      <c r="S128" s="40">
        <f t="shared" si="8"/>
        <v>1.3089005235602094E-2</v>
      </c>
      <c r="T128" s="33">
        <f>data!U128</f>
        <v>7</v>
      </c>
      <c r="U128" s="40">
        <f t="shared" si="9"/>
        <v>1.832460732984293E-2</v>
      </c>
      <c r="V128" s="37"/>
      <c r="W128" s="38" t="str">
        <f>data!W128</f>
        <v>2510동 401호</v>
      </c>
      <c r="X128" s="38" t="str">
        <f>CONCATENATE(data!X128,"/",data!Y128)</f>
        <v>4/15</v>
      </c>
      <c r="Y128" s="41">
        <f>data!V128</f>
        <v>45000</v>
      </c>
      <c r="Z128" s="41">
        <f>data!AB128</f>
        <v>41000</v>
      </c>
      <c r="AA128" s="41">
        <f>data!AA128</f>
        <v>46000</v>
      </c>
      <c r="AB128" s="33">
        <f>data!AC128</f>
        <v>3</v>
      </c>
      <c r="AC128" s="33">
        <f>data!AD128</f>
        <v>2</v>
      </c>
      <c r="AD128" s="38" t="str">
        <f>data!AE128</f>
        <v>계단식</v>
      </c>
      <c r="AE128" s="38" t="str">
        <f>data!AF128</f>
        <v>즉시입주</v>
      </c>
      <c r="AF128" s="38" t="str">
        <f>data!AL128</f>
        <v>남향</v>
      </c>
      <c r="AG128" s="37"/>
      <c r="AH128" s="41">
        <f>data!AH128</f>
        <v>33000</v>
      </c>
      <c r="AI128" s="41">
        <f>data!AI128</f>
        <v>32000</v>
      </c>
      <c r="AJ128" s="38" t="str">
        <f>data!AJ128</f>
        <v>2510동</v>
      </c>
      <c r="AK128" s="38" t="str">
        <f>data!AK128</f>
        <v>"15/15"</v>
      </c>
      <c r="AL128" s="38" t="str">
        <f>data!AL128</f>
        <v>남향</v>
      </c>
      <c r="AM128" s="37"/>
      <c r="AN128" s="38" t="str">
        <f>data!W128</f>
        <v>2510동 401호</v>
      </c>
      <c r="AO128" s="35">
        <f>data!P128</f>
        <v>27.04</v>
      </c>
      <c r="AP128" s="35">
        <f>data!V128</f>
        <v>45000</v>
      </c>
      <c r="AQ128" s="35">
        <f>data!AH128</f>
        <v>33000</v>
      </c>
      <c r="AR128" s="35">
        <f t="shared" si="10"/>
        <v>12000</v>
      </c>
      <c r="AS128" s="42">
        <f t="shared" si="11"/>
        <v>0.73333333333333328</v>
      </c>
      <c r="AT128" s="35">
        <f t="shared" si="12"/>
        <v>1664.2011834319528</v>
      </c>
      <c r="AU128" s="38" t="str">
        <f>CONCATENATE("방",data!AC128,",욕실",data!AD128)</f>
        <v>방3,욕실2</v>
      </c>
      <c r="AV128" s="38" t="str">
        <f>data!AE128</f>
        <v>계단식</v>
      </c>
      <c r="AW128" s="37"/>
      <c r="AX128" s="38" t="str">
        <f>data!AM128</f>
        <v>하얀아이파크공인중개사</v>
      </c>
      <c r="AY128" s="38" t="str">
        <f>data!AN128</f>
        <v>032-328-0002</v>
      </c>
      <c r="AZ128" s="38" t="str">
        <f>data!AO128</f>
        <v>010-2653-8479</v>
      </c>
      <c r="BA128" s="33" t="str">
        <f>data!AP128</f>
        <v>경기도 부천시 상동 570-1</v>
      </c>
    </row>
    <row r="129" spans="1:53" x14ac:dyDescent="0.25">
      <c r="A129" s="21" t="str">
        <f>CONCATENATE(data!A159," ", data!B159)</f>
        <v>경기도 부천시</v>
      </c>
      <c r="B129" s="26" t="str">
        <f>data!C159</f>
        <v>상동</v>
      </c>
      <c r="C129" s="33">
        <f>data!D129</f>
        <v>0</v>
      </c>
      <c r="D129" s="33">
        <f>data!H129</f>
        <v>0</v>
      </c>
      <c r="E129" s="35" t="str">
        <f>CONCATENATE(TEXT(data!I129,"#,##0"),"세대")</f>
        <v>0세대</v>
      </c>
      <c r="F129" s="33">
        <f>data!L129</f>
        <v>0</v>
      </c>
      <c r="G129" s="36" t="e">
        <f>(data!L129/data!I129)*100</f>
        <v>#DIV/0!</v>
      </c>
      <c r="H129" s="33">
        <f>data!M129</f>
        <v>0</v>
      </c>
      <c r="I129" s="36" t="e">
        <f>(data!M129/data!I129)*100</f>
        <v>#DIV/0!</v>
      </c>
      <c r="J129" s="33">
        <f>data!K129</f>
        <v>0</v>
      </c>
      <c r="K129" s="37"/>
      <c r="L129" s="38">
        <f>data!N129</f>
        <v>0</v>
      </c>
      <c r="M129" s="39">
        <f>data!O129</f>
        <v>0</v>
      </c>
      <c r="N129" s="39">
        <f>data!P129</f>
        <v>0</v>
      </c>
      <c r="O129" s="33">
        <f>data!Q129</f>
        <v>0</v>
      </c>
      <c r="P129" s="33">
        <f>data!R129</f>
        <v>0</v>
      </c>
      <c r="Q129" s="33">
        <f>data!S129</f>
        <v>0</v>
      </c>
      <c r="R129" s="33">
        <f>data!T129</f>
        <v>0</v>
      </c>
      <c r="S129" s="40" t="str">
        <f t="shared" si="8"/>
        <v/>
      </c>
      <c r="T129" s="33">
        <f>data!U129</f>
        <v>0</v>
      </c>
      <c r="U129" s="40" t="str">
        <f t="shared" si="9"/>
        <v/>
      </c>
      <c r="V129" s="37"/>
      <c r="W129" s="38">
        <f>data!W129</f>
        <v>0</v>
      </c>
      <c r="X129" s="38" t="str">
        <f>CONCATENATE(data!X129,"/",data!Y129)</f>
        <v>/</v>
      </c>
      <c r="Y129" s="41">
        <f>data!V129</f>
        <v>0</v>
      </c>
      <c r="Z129" s="41">
        <f>data!AB129</f>
        <v>0</v>
      </c>
      <c r="AA129" s="41">
        <f>data!AA129</f>
        <v>0</v>
      </c>
      <c r="AB129" s="33">
        <f>data!AC129</f>
        <v>0</v>
      </c>
      <c r="AC129" s="33">
        <f>data!AD129</f>
        <v>0</v>
      </c>
      <c r="AD129" s="38">
        <f>data!AE129</f>
        <v>0</v>
      </c>
      <c r="AE129" s="38">
        <f>data!AF129</f>
        <v>0</v>
      </c>
      <c r="AF129" s="38">
        <f>data!AL129</f>
        <v>0</v>
      </c>
      <c r="AG129" s="37"/>
      <c r="AH129" s="41">
        <f>data!AH129</f>
        <v>0</v>
      </c>
      <c r="AI129" s="41">
        <f>data!AI129</f>
        <v>0</v>
      </c>
      <c r="AJ129" s="38">
        <f>data!AJ129</f>
        <v>0</v>
      </c>
      <c r="AK129" s="38">
        <f>data!AK129</f>
        <v>0</v>
      </c>
      <c r="AL129" s="38">
        <f>data!AL129</f>
        <v>0</v>
      </c>
      <c r="AM129" s="37"/>
      <c r="AN129" s="38">
        <f>data!W129</f>
        <v>0</v>
      </c>
      <c r="AO129" s="35">
        <f>data!P129</f>
        <v>0</v>
      </c>
      <c r="AP129" s="35">
        <f>data!V129</f>
        <v>0</v>
      </c>
      <c r="AQ129" s="35">
        <f>data!AH129</f>
        <v>0</v>
      </c>
      <c r="AR129" s="35">
        <f t="shared" si="10"/>
        <v>0</v>
      </c>
      <c r="AS129" s="42" t="str">
        <f t="shared" si="11"/>
        <v/>
      </c>
      <c r="AT129" s="35" t="str">
        <f t="shared" si="12"/>
        <v/>
      </c>
      <c r="AU129" s="38" t="str">
        <f>CONCATENATE("방",data!AC129,",욕실",data!AD129)</f>
        <v>방,욕실</v>
      </c>
      <c r="AV129" s="38">
        <f>data!AE129</f>
        <v>0</v>
      </c>
      <c r="AW129" s="37"/>
      <c r="AX129" s="38">
        <f>data!AM129</f>
        <v>0</v>
      </c>
      <c r="AY129" s="38">
        <f>data!AN129</f>
        <v>0</v>
      </c>
      <c r="AZ129" s="38">
        <f>data!AO129</f>
        <v>0</v>
      </c>
      <c r="BA129" s="33">
        <f>data!AP129</f>
        <v>0</v>
      </c>
    </row>
    <row r="130" spans="1:53" x14ac:dyDescent="0.25">
      <c r="A130" s="21" t="str">
        <f>CONCATENATE(data!A160," ", data!B160)</f>
        <v xml:space="preserve"> </v>
      </c>
      <c r="B130" s="26">
        <f>data!C160</f>
        <v>0</v>
      </c>
      <c r="C130" s="33" t="str">
        <f>data!D130</f>
        <v>하얀경남</v>
      </c>
      <c r="D130" s="33">
        <f>data!H130</f>
        <v>2002.04</v>
      </c>
      <c r="E130" s="35" t="str">
        <f>CONCATENATE(TEXT(data!I130,"#,##0"),"세대")</f>
        <v>414세대</v>
      </c>
      <c r="F130" s="33">
        <f>data!L130</f>
        <v>21</v>
      </c>
      <c r="G130" s="36">
        <f>(data!L130/data!I130)*100</f>
        <v>5.0724637681159424</v>
      </c>
      <c r="H130" s="33">
        <f>data!M130</f>
        <v>18</v>
      </c>
      <c r="I130" s="36">
        <f>(data!M130/data!I130)*100</f>
        <v>4.3478260869565215</v>
      </c>
      <c r="J130" s="33">
        <f>data!K130</f>
        <v>1.07</v>
      </c>
      <c r="K130" s="37"/>
      <c r="L130" s="38">
        <f>data!N130</f>
        <v>80</v>
      </c>
      <c r="M130" s="39">
        <f>data!O130</f>
        <v>80.099999999999994</v>
      </c>
      <c r="N130" s="39">
        <f>data!P130</f>
        <v>24.23</v>
      </c>
      <c r="O130" s="33">
        <f>data!Q130</f>
        <v>59.82</v>
      </c>
      <c r="P130" s="33">
        <f>data!R130</f>
        <v>18.09</v>
      </c>
      <c r="Q130" s="33">
        <f>data!S130</f>
        <v>414</v>
      </c>
      <c r="R130" s="33">
        <f>data!T130</f>
        <v>21</v>
      </c>
      <c r="S130" s="40">
        <f t="shared" si="8"/>
        <v>5.0724637681159424E-2</v>
      </c>
      <c r="T130" s="33">
        <f>data!U130</f>
        <v>18</v>
      </c>
      <c r="U130" s="40">
        <f t="shared" si="9"/>
        <v>4.3478260869565216E-2</v>
      </c>
      <c r="V130" s="37"/>
      <c r="W130" s="38" t="str">
        <f>data!W130</f>
        <v>2620동 601호</v>
      </c>
      <c r="X130" s="38" t="str">
        <f>CONCATENATE(data!X130,"/",data!Y130)</f>
        <v>6/25</v>
      </c>
      <c r="Y130" s="41">
        <f>data!V130</f>
        <v>35000</v>
      </c>
      <c r="Z130" s="41">
        <f>data!AB130</f>
        <v>33000</v>
      </c>
      <c r="AA130" s="41">
        <f>data!AA130</f>
        <v>38500</v>
      </c>
      <c r="AB130" s="33">
        <f>data!AC130</f>
        <v>3</v>
      </c>
      <c r="AC130" s="33">
        <f>data!AD130</f>
        <v>1</v>
      </c>
      <c r="AD130" s="38" t="str">
        <f>data!AE130</f>
        <v>계단식</v>
      </c>
      <c r="AE130" s="38" t="str">
        <f>data!AF130</f>
        <v>2019년03월 이후</v>
      </c>
      <c r="AF130" s="38" t="str">
        <f>data!AL130</f>
        <v>남향</v>
      </c>
      <c r="AG130" s="37"/>
      <c r="AH130" s="41">
        <f>data!AH130</f>
        <v>30000</v>
      </c>
      <c r="AI130" s="41">
        <f>data!AI130</f>
        <v>27000</v>
      </c>
      <c r="AJ130" s="38" t="str">
        <f>data!AJ130</f>
        <v>2621동</v>
      </c>
      <c r="AK130" s="38" t="str">
        <f>data!AK130</f>
        <v>"9/21"</v>
      </c>
      <c r="AL130" s="38" t="str">
        <f>data!AL130</f>
        <v>남향</v>
      </c>
      <c r="AM130" s="37"/>
      <c r="AN130" s="38" t="str">
        <f>data!W130</f>
        <v>2620동 601호</v>
      </c>
      <c r="AO130" s="35">
        <f>data!P130</f>
        <v>24.23</v>
      </c>
      <c r="AP130" s="35">
        <f>data!V130</f>
        <v>35000</v>
      </c>
      <c r="AQ130" s="35">
        <f>data!AH130</f>
        <v>30000</v>
      </c>
      <c r="AR130" s="35">
        <f t="shared" si="10"/>
        <v>5000</v>
      </c>
      <c r="AS130" s="42">
        <f t="shared" si="11"/>
        <v>0.8571428571428571</v>
      </c>
      <c r="AT130" s="35">
        <f t="shared" si="12"/>
        <v>1444.4903012794057</v>
      </c>
      <c r="AU130" s="38" t="str">
        <f>CONCATENATE("방",data!AC130,",욕실",data!AD130)</f>
        <v>방3,욕실1</v>
      </c>
      <c r="AV130" s="38" t="str">
        <f>data!AE130</f>
        <v>계단식</v>
      </c>
      <c r="AW130" s="37"/>
      <c r="AX130" s="38" t="str">
        <f>data!AM130</f>
        <v>하얀아이파크공인중개사</v>
      </c>
      <c r="AY130" s="38" t="str">
        <f>data!AN130</f>
        <v>032-328-0002</v>
      </c>
      <c r="AZ130" s="38" t="str">
        <f>data!AO130</f>
        <v>010-2653-8479</v>
      </c>
      <c r="BA130" s="33" t="str">
        <f>data!AP130</f>
        <v>경기도 부천시 상동 570-1</v>
      </c>
    </row>
    <row r="131" spans="1:53" x14ac:dyDescent="0.25">
      <c r="A131" s="21" t="str">
        <f>CONCATENATE(data!A161," ", data!B161)</f>
        <v>경기도 부천시</v>
      </c>
      <c r="B131" s="26" t="str">
        <f>data!C161</f>
        <v>중동</v>
      </c>
      <c r="C131" s="33">
        <f>data!D131</f>
        <v>0</v>
      </c>
      <c r="D131" s="33">
        <f>data!H131</f>
        <v>0</v>
      </c>
      <c r="E131" s="35" t="str">
        <f>CONCATENATE(TEXT(data!I131,"#,##0"),"세대")</f>
        <v>0세대</v>
      </c>
      <c r="F131" s="33">
        <f>data!L131</f>
        <v>0</v>
      </c>
      <c r="G131" s="36" t="e">
        <f>(data!L131/data!I131)*100</f>
        <v>#DIV/0!</v>
      </c>
      <c r="H131" s="33">
        <f>data!M131</f>
        <v>0</v>
      </c>
      <c r="I131" s="36" t="e">
        <f>(data!M131/data!I131)*100</f>
        <v>#DIV/0!</v>
      </c>
      <c r="J131" s="33">
        <f>data!K131</f>
        <v>0</v>
      </c>
      <c r="K131" s="37"/>
      <c r="L131" s="38">
        <f>data!N131</f>
        <v>0</v>
      </c>
      <c r="M131" s="39">
        <f>data!O131</f>
        <v>0</v>
      </c>
      <c r="N131" s="39">
        <f>data!P131</f>
        <v>0</v>
      </c>
      <c r="O131" s="33">
        <f>data!Q131</f>
        <v>0</v>
      </c>
      <c r="P131" s="33">
        <f>data!R131</f>
        <v>0</v>
      </c>
      <c r="Q131" s="33">
        <f>data!S131</f>
        <v>0</v>
      </c>
      <c r="R131" s="33">
        <f>data!T131</f>
        <v>0</v>
      </c>
      <c r="S131" s="40" t="str">
        <f t="shared" si="8"/>
        <v/>
      </c>
      <c r="T131" s="33">
        <f>data!U131</f>
        <v>0</v>
      </c>
      <c r="U131" s="40" t="str">
        <f t="shared" si="9"/>
        <v/>
      </c>
      <c r="V131" s="37"/>
      <c r="W131" s="38">
        <f>data!W131</f>
        <v>0</v>
      </c>
      <c r="X131" s="38" t="str">
        <f>CONCATENATE(data!X131,"/",data!Y131)</f>
        <v>/</v>
      </c>
      <c r="Y131" s="41">
        <f>data!V131</f>
        <v>0</v>
      </c>
      <c r="Z131" s="41">
        <f>data!AB131</f>
        <v>0</v>
      </c>
      <c r="AA131" s="41">
        <f>data!AA131</f>
        <v>0</v>
      </c>
      <c r="AB131" s="33">
        <f>data!AC131</f>
        <v>0</v>
      </c>
      <c r="AC131" s="33">
        <f>data!AD131</f>
        <v>0</v>
      </c>
      <c r="AD131" s="38">
        <f>data!AE131</f>
        <v>0</v>
      </c>
      <c r="AE131" s="38">
        <f>data!AF131</f>
        <v>0</v>
      </c>
      <c r="AF131" s="38">
        <f>data!AL131</f>
        <v>0</v>
      </c>
      <c r="AG131" s="37"/>
      <c r="AH131" s="41">
        <f>data!AH131</f>
        <v>0</v>
      </c>
      <c r="AI131" s="41">
        <f>data!AI131</f>
        <v>0</v>
      </c>
      <c r="AJ131" s="38">
        <f>data!AJ131</f>
        <v>0</v>
      </c>
      <c r="AK131" s="38">
        <f>data!AK131</f>
        <v>0</v>
      </c>
      <c r="AL131" s="38">
        <f>data!AL131</f>
        <v>0</v>
      </c>
      <c r="AM131" s="37"/>
      <c r="AN131" s="38">
        <f>data!W131</f>
        <v>0</v>
      </c>
      <c r="AO131" s="35">
        <f>data!P131</f>
        <v>0</v>
      </c>
      <c r="AP131" s="35">
        <f>data!V131</f>
        <v>0</v>
      </c>
      <c r="AQ131" s="35">
        <f>data!AH131</f>
        <v>0</v>
      </c>
      <c r="AR131" s="35">
        <f t="shared" si="10"/>
        <v>0</v>
      </c>
      <c r="AS131" s="42" t="str">
        <f t="shared" si="11"/>
        <v/>
      </c>
      <c r="AT131" s="35" t="str">
        <f t="shared" si="12"/>
        <v/>
      </c>
      <c r="AU131" s="38" t="str">
        <f>CONCATENATE("방",data!AC131,",욕실",data!AD131)</f>
        <v>방,욕실</v>
      </c>
      <c r="AV131" s="38">
        <f>data!AE131</f>
        <v>0</v>
      </c>
      <c r="AW131" s="37"/>
      <c r="AX131" s="38">
        <f>data!AM131</f>
        <v>0</v>
      </c>
      <c r="AY131" s="38">
        <f>data!AN131</f>
        <v>0</v>
      </c>
      <c r="AZ131" s="38">
        <f>data!AO131</f>
        <v>0</v>
      </c>
      <c r="BA131" s="33">
        <f>data!AP131</f>
        <v>0</v>
      </c>
    </row>
    <row r="132" spans="1:53" x14ac:dyDescent="0.25">
      <c r="A132" s="21" t="str">
        <f>CONCATENATE(data!A162," ", data!B162)</f>
        <v>경기도 부천시</v>
      </c>
      <c r="B132" s="26" t="str">
        <f>data!C162</f>
        <v>중동</v>
      </c>
      <c r="C132" s="33" t="str">
        <f>data!D132</f>
        <v>하얀마을아이파크</v>
      </c>
      <c r="D132" s="33">
        <f>data!H132</f>
        <v>2002.03</v>
      </c>
      <c r="E132" s="35" t="str">
        <f>CONCATENATE(TEXT(data!I132,"#,##0"),"세대")</f>
        <v>511세대</v>
      </c>
      <c r="F132" s="33">
        <f>data!L132</f>
        <v>14</v>
      </c>
      <c r="G132" s="36">
        <f>(data!L132/data!I132)*100</f>
        <v>2.7397260273972601</v>
      </c>
      <c r="H132" s="33">
        <f>data!M132</f>
        <v>1</v>
      </c>
      <c r="I132" s="36">
        <f>(data!M132/data!I132)*100</f>
        <v>0.19569471624266144</v>
      </c>
      <c r="J132" s="33">
        <f>data!K132</f>
        <v>1.74</v>
      </c>
      <c r="K132" s="37"/>
      <c r="L132" s="38">
        <f>data!N132</f>
        <v>129</v>
      </c>
      <c r="M132" s="39">
        <f>data!O132</f>
        <v>129.54</v>
      </c>
      <c r="N132" s="39">
        <f>data!P132</f>
        <v>39.18</v>
      </c>
      <c r="O132" s="33">
        <f>data!Q132</f>
        <v>101.82</v>
      </c>
      <c r="P132" s="33">
        <f>data!R132</f>
        <v>30.8</v>
      </c>
      <c r="Q132" s="33">
        <f>data!S132</f>
        <v>242</v>
      </c>
      <c r="R132" s="33">
        <f>data!T132</f>
        <v>0</v>
      </c>
      <c r="S132" s="40">
        <f t="shared" si="8"/>
        <v>0</v>
      </c>
      <c r="T132" s="33">
        <f>data!U132</f>
        <v>1</v>
      </c>
      <c r="U132" s="40">
        <f t="shared" si="9"/>
        <v>4.1322314049586778E-3</v>
      </c>
      <c r="V132" s="37"/>
      <c r="W132" s="38" t="str">
        <f>data!W132</f>
        <v>-</v>
      </c>
      <c r="X132" s="38" t="str">
        <f>CONCATENATE(data!X132,"/",data!Y132)</f>
        <v>-/-</v>
      </c>
      <c r="Y132" s="41" t="str">
        <f>data!V132</f>
        <v>-</v>
      </c>
      <c r="Z132" s="41" t="str">
        <f>data!AB132</f>
        <v>-</v>
      </c>
      <c r="AA132" s="41" t="str">
        <f>data!AA132</f>
        <v>-</v>
      </c>
      <c r="AB132" s="33" t="str">
        <f>data!AC132</f>
        <v>-</v>
      </c>
      <c r="AC132" s="33" t="str">
        <f>data!AD132</f>
        <v>-</v>
      </c>
      <c r="AD132" s="38" t="str">
        <f>data!AE132</f>
        <v>-</v>
      </c>
      <c r="AE132" s="38" t="str">
        <f>data!AF132</f>
        <v>-</v>
      </c>
      <c r="AF132" s="38" t="str">
        <f>data!AL132</f>
        <v>남향</v>
      </c>
      <c r="AG132" s="37"/>
      <c r="AH132" s="41">
        <f>data!AH132</f>
        <v>46000</v>
      </c>
      <c r="AI132" s="41">
        <f>data!AI132</f>
        <v>46000</v>
      </c>
      <c r="AJ132" s="38" t="str">
        <f>data!AJ132</f>
        <v>2601동</v>
      </c>
      <c r="AK132" s="38" t="str">
        <f>data!AK132</f>
        <v>"저/15"</v>
      </c>
      <c r="AL132" s="38" t="str">
        <f>data!AL132</f>
        <v>남향</v>
      </c>
      <c r="AM132" s="37"/>
      <c r="AN132" s="38" t="str">
        <f>data!W132</f>
        <v>-</v>
      </c>
      <c r="AO132" s="35">
        <f>data!P132</f>
        <v>39.18</v>
      </c>
      <c r="AP132" s="35" t="str">
        <f>data!V132</f>
        <v>-</v>
      </c>
      <c r="AQ132" s="35">
        <f>data!AH132</f>
        <v>46000</v>
      </c>
      <c r="AR132" s="35" t="str">
        <f t="shared" si="10"/>
        <v/>
      </c>
      <c r="AS132" s="42" t="str">
        <f t="shared" si="11"/>
        <v/>
      </c>
      <c r="AT132" s="35" t="str">
        <f t="shared" si="12"/>
        <v/>
      </c>
      <c r="AU132" s="38" t="str">
        <f>CONCATENATE("방",data!AC132,",욕실",data!AD132)</f>
        <v>방-,욕실-</v>
      </c>
      <c r="AV132" s="38" t="str">
        <f>data!AE132</f>
        <v>-</v>
      </c>
      <c r="AW132" s="37"/>
      <c r="AX132" s="38" t="str">
        <f>data!AM132</f>
        <v>-</v>
      </c>
      <c r="AY132" s="38" t="str">
        <f>data!AN132</f>
        <v>-</v>
      </c>
      <c r="AZ132" s="38" t="str">
        <f>data!AO132</f>
        <v>-</v>
      </c>
      <c r="BA132" s="33" t="str">
        <f>data!AP132</f>
        <v>-</v>
      </c>
    </row>
    <row r="133" spans="1:53" x14ac:dyDescent="0.25">
      <c r="A133" s="21" t="str">
        <f>CONCATENATE(data!A163," ", data!B163)</f>
        <v>경기도 부천시</v>
      </c>
      <c r="B133" s="26" t="str">
        <f>data!C163</f>
        <v>중동</v>
      </c>
      <c r="C133" s="33" t="str">
        <f>data!D133</f>
        <v>하얀마을아이파크</v>
      </c>
      <c r="D133" s="33">
        <f>data!H133</f>
        <v>2002.03</v>
      </c>
      <c r="E133" s="35" t="str">
        <f>CONCATENATE(TEXT(data!I133,"#,##0"),"세대")</f>
        <v>511세대</v>
      </c>
      <c r="F133" s="33">
        <f>data!L133</f>
        <v>14</v>
      </c>
      <c r="G133" s="36">
        <f>(data!L133/data!I133)*100</f>
        <v>2.7397260273972601</v>
      </c>
      <c r="H133" s="33">
        <f>data!M133</f>
        <v>1</v>
      </c>
      <c r="I133" s="36">
        <f>(data!M133/data!I133)*100</f>
        <v>0.19569471624266144</v>
      </c>
      <c r="J133" s="33">
        <f>data!K133</f>
        <v>1.74</v>
      </c>
      <c r="K133" s="37"/>
      <c r="L133" s="38" t="str">
        <f>data!N133</f>
        <v>171A</v>
      </c>
      <c r="M133" s="39">
        <f>data!O133</f>
        <v>171.06</v>
      </c>
      <c r="N133" s="39">
        <f>data!P133</f>
        <v>51.74</v>
      </c>
      <c r="O133" s="33">
        <f>data!Q133</f>
        <v>134.46</v>
      </c>
      <c r="P133" s="33">
        <f>data!R133</f>
        <v>40.67</v>
      </c>
      <c r="Q133" s="33">
        <f>data!S133</f>
        <v>148</v>
      </c>
      <c r="R133" s="33">
        <f>data!T133</f>
        <v>8</v>
      </c>
      <c r="S133" s="40">
        <f t="shared" si="8"/>
        <v>5.4054054054054057E-2</v>
      </c>
      <c r="T133" s="33">
        <f>data!U133</f>
        <v>0</v>
      </c>
      <c r="U133" s="40">
        <f t="shared" si="9"/>
        <v>0</v>
      </c>
      <c r="V133" s="37"/>
      <c r="W133" s="38" t="str">
        <f>data!W133</f>
        <v>-</v>
      </c>
      <c r="X133" s="38" t="str">
        <f>CONCATENATE(data!X133,"/",data!Y133)</f>
        <v>-/-</v>
      </c>
      <c r="Y133" s="41" t="str">
        <f>data!V133</f>
        <v>-</v>
      </c>
      <c r="Z133" s="41" t="str">
        <f>data!AB133</f>
        <v>-</v>
      </c>
      <c r="AA133" s="41" t="str">
        <f>data!AA133</f>
        <v>-</v>
      </c>
      <c r="AB133" s="33" t="str">
        <f>data!AC133</f>
        <v>-</v>
      </c>
      <c r="AC133" s="33" t="str">
        <f>data!AD133</f>
        <v>-</v>
      </c>
      <c r="AD133" s="38" t="str">
        <f>data!AE133</f>
        <v>-</v>
      </c>
      <c r="AE133" s="38" t="str">
        <f>data!AF133</f>
        <v>-</v>
      </c>
      <c r="AF133" s="38" t="str">
        <f>data!AL133</f>
        <v>-</v>
      </c>
      <c r="AG133" s="37"/>
      <c r="AH133" s="41" t="str">
        <f>data!AH133</f>
        <v>-</v>
      </c>
      <c r="AI133" s="41" t="str">
        <f>data!AI133</f>
        <v>-</v>
      </c>
      <c r="AJ133" s="38" t="str">
        <f>data!AJ133</f>
        <v>-</v>
      </c>
      <c r="AK133" s="38" t="str">
        <f>data!AK133</f>
        <v>-</v>
      </c>
      <c r="AL133" s="38" t="str">
        <f>data!AL133</f>
        <v>-</v>
      </c>
      <c r="AM133" s="37"/>
      <c r="AN133" s="38" t="str">
        <f>data!W133</f>
        <v>-</v>
      </c>
      <c r="AO133" s="35">
        <f>data!P133</f>
        <v>51.74</v>
      </c>
      <c r="AP133" s="35" t="str">
        <f>data!V133</f>
        <v>-</v>
      </c>
      <c r="AQ133" s="35" t="str">
        <f>data!AH133</f>
        <v>-</v>
      </c>
      <c r="AR133" s="35" t="str">
        <f t="shared" si="10"/>
        <v/>
      </c>
      <c r="AS133" s="42" t="str">
        <f t="shared" si="11"/>
        <v/>
      </c>
      <c r="AT133" s="35" t="str">
        <f t="shared" si="12"/>
        <v/>
      </c>
      <c r="AU133" s="38" t="str">
        <f>CONCATENATE("방",data!AC133,",욕실",data!AD133)</f>
        <v>방-,욕실-</v>
      </c>
      <c r="AV133" s="38" t="str">
        <f>data!AE133</f>
        <v>-</v>
      </c>
      <c r="AW133" s="37"/>
      <c r="AX133" s="38" t="str">
        <f>data!AM133</f>
        <v>-</v>
      </c>
      <c r="AY133" s="38" t="str">
        <f>data!AN133</f>
        <v>-</v>
      </c>
      <c r="AZ133" s="38" t="str">
        <f>data!AO133</f>
        <v>-</v>
      </c>
      <c r="BA133" s="33" t="str">
        <f>data!AP133</f>
        <v>-</v>
      </c>
    </row>
    <row r="134" spans="1:53" x14ac:dyDescent="0.25">
      <c r="A134" s="21" t="str">
        <f>CONCATENATE(data!A164," ", data!B164)</f>
        <v>경기도 부천시</v>
      </c>
      <c r="B134" s="26" t="str">
        <f>data!C164</f>
        <v>중동</v>
      </c>
      <c r="C134" s="33" t="str">
        <f>data!D134</f>
        <v>하얀마을아이파크</v>
      </c>
      <c r="D134" s="33">
        <f>data!H134</f>
        <v>2002.03</v>
      </c>
      <c r="E134" s="35" t="str">
        <f>CONCATENATE(TEXT(data!I134,"#,##0"),"세대")</f>
        <v>511세대</v>
      </c>
      <c r="F134" s="33">
        <f>data!L134</f>
        <v>14</v>
      </c>
      <c r="G134" s="36">
        <f>(data!L134/data!I134)*100</f>
        <v>2.7397260273972601</v>
      </c>
      <c r="H134" s="33">
        <f>data!M134</f>
        <v>1</v>
      </c>
      <c r="I134" s="36">
        <f>(data!M134/data!I134)*100</f>
        <v>0.19569471624266144</v>
      </c>
      <c r="J134" s="33">
        <f>data!K134</f>
        <v>1.74</v>
      </c>
      <c r="K134" s="37"/>
      <c r="L134" s="38" t="str">
        <f>data!N134</f>
        <v>171B</v>
      </c>
      <c r="M134" s="39">
        <f>data!O134</f>
        <v>171.36</v>
      </c>
      <c r="N134" s="39">
        <f>data!P134</f>
        <v>51.83</v>
      </c>
      <c r="O134" s="33">
        <f>data!Q134</f>
        <v>134.69999999999999</v>
      </c>
      <c r="P134" s="33">
        <f>data!R134</f>
        <v>40.74</v>
      </c>
      <c r="Q134" s="33">
        <f>data!S134</f>
        <v>91</v>
      </c>
      <c r="R134" s="33">
        <f>data!T134</f>
        <v>2</v>
      </c>
      <c r="S134" s="40">
        <f t="shared" si="8"/>
        <v>2.197802197802198E-2</v>
      </c>
      <c r="T134" s="33">
        <f>data!U134</f>
        <v>0</v>
      </c>
      <c r="U134" s="40">
        <f t="shared" si="9"/>
        <v>0</v>
      </c>
      <c r="V134" s="37"/>
      <c r="W134" s="38" t="str">
        <f>data!W134</f>
        <v>-</v>
      </c>
      <c r="X134" s="38" t="str">
        <f>CONCATENATE(data!X134,"/",data!Y134)</f>
        <v>-/-</v>
      </c>
      <c r="Y134" s="41" t="str">
        <f>data!V134</f>
        <v>-</v>
      </c>
      <c r="Z134" s="41" t="str">
        <f>data!AB134</f>
        <v>-</v>
      </c>
      <c r="AA134" s="41" t="str">
        <f>data!AA134</f>
        <v>-</v>
      </c>
      <c r="AB134" s="33" t="str">
        <f>data!AC134</f>
        <v>-</v>
      </c>
      <c r="AC134" s="33" t="str">
        <f>data!AD134</f>
        <v>-</v>
      </c>
      <c r="AD134" s="38" t="str">
        <f>data!AE134</f>
        <v>-</v>
      </c>
      <c r="AE134" s="38" t="str">
        <f>data!AF134</f>
        <v>-</v>
      </c>
      <c r="AF134" s="38" t="str">
        <f>data!AL134</f>
        <v>-</v>
      </c>
      <c r="AG134" s="37"/>
      <c r="AH134" s="41" t="str">
        <f>data!AH134</f>
        <v>-</v>
      </c>
      <c r="AI134" s="41" t="str">
        <f>data!AI134</f>
        <v>-</v>
      </c>
      <c r="AJ134" s="38" t="str">
        <f>data!AJ134</f>
        <v>-</v>
      </c>
      <c r="AK134" s="38" t="str">
        <f>data!AK134</f>
        <v>-</v>
      </c>
      <c r="AL134" s="38" t="str">
        <f>data!AL134</f>
        <v>-</v>
      </c>
      <c r="AM134" s="37"/>
      <c r="AN134" s="38" t="str">
        <f>data!W134</f>
        <v>-</v>
      </c>
      <c r="AO134" s="35">
        <f>data!P134</f>
        <v>51.83</v>
      </c>
      <c r="AP134" s="35" t="str">
        <f>data!V134</f>
        <v>-</v>
      </c>
      <c r="AQ134" s="35" t="str">
        <f>data!AH134</f>
        <v>-</v>
      </c>
      <c r="AR134" s="35" t="str">
        <f t="shared" si="10"/>
        <v/>
      </c>
      <c r="AS134" s="42" t="str">
        <f t="shared" si="11"/>
        <v/>
      </c>
      <c r="AT134" s="35" t="str">
        <f t="shared" si="12"/>
        <v/>
      </c>
      <c r="AU134" s="38" t="str">
        <f>CONCATENATE("방",data!AC134,",욕실",data!AD134)</f>
        <v>방-,욕실-</v>
      </c>
      <c r="AV134" s="38" t="str">
        <f>data!AE134</f>
        <v>-</v>
      </c>
      <c r="AW134" s="37"/>
      <c r="AX134" s="38" t="str">
        <f>data!AM134</f>
        <v>-</v>
      </c>
      <c r="AY134" s="38" t="str">
        <f>data!AN134</f>
        <v>-</v>
      </c>
      <c r="AZ134" s="38" t="str">
        <f>data!AO134</f>
        <v>-</v>
      </c>
      <c r="BA134" s="33" t="str">
        <f>data!AP134</f>
        <v>-</v>
      </c>
    </row>
    <row r="135" spans="1:53" x14ac:dyDescent="0.25">
      <c r="A135" s="21" t="str">
        <f>CONCATENATE(data!A165," ", data!B165)</f>
        <v>경기도 부천시</v>
      </c>
      <c r="B135" s="26" t="str">
        <f>data!C165</f>
        <v>중동</v>
      </c>
      <c r="C135" s="33" t="str">
        <f>data!D135</f>
        <v>하얀마을아이파크</v>
      </c>
      <c r="D135" s="33">
        <f>data!H135</f>
        <v>2002.03</v>
      </c>
      <c r="E135" s="35" t="str">
        <f>CONCATENATE(TEXT(data!I135,"#,##0"),"세대")</f>
        <v>511세대</v>
      </c>
      <c r="F135" s="33">
        <f>data!L135</f>
        <v>14</v>
      </c>
      <c r="G135" s="36">
        <f>(data!L135/data!I135)*100</f>
        <v>2.7397260273972601</v>
      </c>
      <c r="H135" s="33">
        <f>data!M135</f>
        <v>1</v>
      </c>
      <c r="I135" s="36">
        <f>(data!M135/data!I135)*100</f>
        <v>0.19569471624266144</v>
      </c>
      <c r="J135" s="33">
        <f>data!K135</f>
        <v>1.74</v>
      </c>
      <c r="K135" s="37"/>
      <c r="L135" s="38">
        <f>data!N135</f>
        <v>190</v>
      </c>
      <c r="M135" s="39">
        <f>data!O135</f>
        <v>190.89</v>
      </c>
      <c r="N135" s="39">
        <f>data!P135</f>
        <v>57.74</v>
      </c>
      <c r="O135" s="33">
        <f>data!Q135</f>
        <v>150.05000000000001</v>
      </c>
      <c r="P135" s="33">
        <f>data!R135</f>
        <v>45.39</v>
      </c>
      <c r="Q135" s="33">
        <f>data!S135</f>
        <v>30</v>
      </c>
      <c r="R135" s="33">
        <f>data!T135</f>
        <v>4</v>
      </c>
      <c r="S135" s="40">
        <f t="shared" ref="S135:S198" si="13">IF(ISERROR(R135/Q135),"",R135/Q135)</f>
        <v>0.13333333333333333</v>
      </c>
      <c r="T135" s="33">
        <f>data!U135</f>
        <v>0</v>
      </c>
      <c r="U135" s="40">
        <f t="shared" ref="U135:U198" si="14">IF(ISERROR(T135/Q135),"",T135/Q135)</f>
        <v>0</v>
      </c>
      <c r="V135" s="37"/>
      <c r="W135" s="38" t="str">
        <f>data!W135</f>
        <v>-</v>
      </c>
      <c r="X135" s="38" t="str">
        <f>CONCATENATE(data!X135,"/",data!Y135)</f>
        <v>-/-</v>
      </c>
      <c r="Y135" s="41" t="str">
        <f>data!V135</f>
        <v>-</v>
      </c>
      <c r="Z135" s="41" t="str">
        <f>data!AB135</f>
        <v>-</v>
      </c>
      <c r="AA135" s="41" t="str">
        <f>data!AA135</f>
        <v>-</v>
      </c>
      <c r="AB135" s="33" t="str">
        <f>data!AC135</f>
        <v>-</v>
      </c>
      <c r="AC135" s="33" t="str">
        <f>data!AD135</f>
        <v>-</v>
      </c>
      <c r="AD135" s="38" t="str">
        <f>data!AE135</f>
        <v>-</v>
      </c>
      <c r="AE135" s="38" t="str">
        <f>data!AF135</f>
        <v>-</v>
      </c>
      <c r="AF135" s="38" t="str">
        <f>data!AL135</f>
        <v>-</v>
      </c>
      <c r="AG135" s="37"/>
      <c r="AH135" s="41" t="str">
        <f>data!AH135</f>
        <v>-</v>
      </c>
      <c r="AI135" s="41" t="str">
        <f>data!AI135</f>
        <v>-</v>
      </c>
      <c r="AJ135" s="38" t="str">
        <f>data!AJ135</f>
        <v>-</v>
      </c>
      <c r="AK135" s="38" t="str">
        <f>data!AK135</f>
        <v>-</v>
      </c>
      <c r="AL135" s="38" t="str">
        <f>data!AL135</f>
        <v>-</v>
      </c>
      <c r="AM135" s="37"/>
      <c r="AN135" s="38" t="str">
        <f>data!W135</f>
        <v>-</v>
      </c>
      <c r="AO135" s="35">
        <f>data!P135</f>
        <v>57.74</v>
      </c>
      <c r="AP135" s="35" t="str">
        <f>data!V135</f>
        <v>-</v>
      </c>
      <c r="AQ135" s="35" t="str">
        <f>data!AH135</f>
        <v>-</v>
      </c>
      <c r="AR135" s="35" t="str">
        <f t="shared" ref="AR135:AR198" si="15">IF(ISERROR(AP135-AQ135),"",AP135-AQ135)</f>
        <v/>
      </c>
      <c r="AS135" s="42" t="str">
        <f t="shared" ref="AS135:AS198" si="16">IF(ISERROR(AQ135/AP135),"",AQ135/AP135)</f>
        <v/>
      </c>
      <c r="AT135" s="35" t="str">
        <f t="shared" ref="AT135:AT198" si="17">IF(ISERROR(AP135/AO135),"",AP135/AO135)</f>
        <v/>
      </c>
      <c r="AU135" s="38" t="str">
        <f>CONCATENATE("방",data!AC135,",욕실",data!AD135)</f>
        <v>방-,욕실-</v>
      </c>
      <c r="AV135" s="38" t="str">
        <f>data!AE135</f>
        <v>-</v>
      </c>
      <c r="AW135" s="37"/>
      <c r="AX135" s="38" t="str">
        <f>data!AM135</f>
        <v>-</v>
      </c>
      <c r="AY135" s="38" t="str">
        <f>data!AN135</f>
        <v>-</v>
      </c>
      <c r="AZ135" s="38" t="str">
        <f>data!AO135</f>
        <v>-</v>
      </c>
      <c r="BA135" s="33" t="str">
        <f>data!AP135</f>
        <v>-</v>
      </c>
    </row>
    <row r="136" spans="1:53" x14ac:dyDescent="0.25">
      <c r="A136" s="21" t="str">
        <f>CONCATENATE(data!A166," ", data!B166)</f>
        <v>경기도 부천시</v>
      </c>
      <c r="B136" s="26" t="str">
        <f>data!C166</f>
        <v>중동</v>
      </c>
      <c r="C136" s="33">
        <f>data!D136</f>
        <v>0</v>
      </c>
      <c r="D136" s="33">
        <f>data!H136</f>
        <v>0</v>
      </c>
      <c r="E136" s="35" t="str">
        <f>CONCATENATE(TEXT(data!I136,"#,##0"),"세대")</f>
        <v>0세대</v>
      </c>
      <c r="F136" s="33">
        <f>data!L136</f>
        <v>0</v>
      </c>
      <c r="G136" s="36" t="e">
        <f>(data!L136/data!I136)*100</f>
        <v>#DIV/0!</v>
      </c>
      <c r="H136" s="33">
        <f>data!M136</f>
        <v>0</v>
      </c>
      <c r="I136" s="36" t="e">
        <f>(data!M136/data!I136)*100</f>
        <v>#DIV/0!</v>
      </c>
      <c r="J136" s="33">
        <f>data!K136</f>
        <v>0</v>
      </c>
      <c r="K136" s="37"/>
      <c r="L136" s="38">
        <f>data!N136</f>
        <v>0</v>
      </c>
      <c r="M136" s="39">
        <f>data!O136</f>
        <v>0</v>
      </c>
      <c r="N136" s="39">
        <f>data!P136</f>
        <v>0</v>
      </c>
      <c r="O136" s="33">
        <f>data!Q136</f>
        <v>0</v>
      </c>
      <c r="P136" s="33">
        <f>data!R136</f>
        <v>0</v>
      </c>
      <c r="Q136" s="33">
        <f>data!S136</f>
        <v>0</v>
      </c>
      <c r="R136" s="33">
        <f>data!T136</f>
        <v>0</v>
      </c>
      <c r="S136" s="40" t="str">
        <f t="shared" si="13"/>
        <v/>
      </c>
      <c r="T136" s="33">
        <f>data!U136</f>
        <v>0</v>
      </c>
      <c r="U136" s="40" t="str">
        <f t="shared" si="14"/>
        <v/>
      </c>
      <c r="V136" s="37"/>
      <c r="W136" s="38">
        <f>data!W136</f>
        <v>0</v>
      </c>
      <c r="X136" s="38" t="str">
        <f>CONCATENATE(data!X136,"/",data!Y136)</f>
        <v>/</v>
      </c>
      <c r="Y136" s="41">
        <f>data!V136</f>
        <v>0</v>
      </c>
      <c r="Z136" s="41">
        <f>data!AB136</f>
        <v>0</v>
      </c>
      <c r="AA136" s="41">
        <f>data!AA136</f>
        <v>0</v>
      </c>
      <c r="AB136" s="33">
        <f>data!AC136</f>
        <v>0</v>
      </c>
      <c r="AC136" s="33">
        <f>data!AD136</f>
        <v>0</v>
      </c>
      <c r="AD136" s="38">
        <f>data!AE136</f>
        <v>0</v>
      </c>
      <c r="AE136" s="38">
        <f>data!AF136</f>
        <v>0</v>
      </c>
      <c r="AF136" s="38">
        <f>data!AL136</f>
        <v>0</v>
      </c>
      <c r="AG136" s="37"/>
      <c r="AH136" s="41">
        <f>data!AH136</f>
        <v>0</v>
      </c>
      <c r="AI136" s="41">
        <f>data!AI136</f>
        <v>0</v>
      </c>
      <c r="AJ136" s="38">
        <f>data!AJ136</f>
        <v>0</v>
      </c>
      <c r="AK136" s="38">
        <f>data!AK136</f>
        <v>0</v>
      </c>
      <c r="AL136" s="38">
        <f>data!AL136</f>
        <v>0</v>
      </c>
      <c r="AM136" s="37"/>
      <c r="AN136" s="38">
        <f>data!W136</f>
        <v>0</v>
      </c>
      <c r="AO136" s="35">
        <f>data!P136</f>
        <v>0</v>
      </c>
      <c r="AP136" s="35">
        <f>data!V136</f>
        <v>0</v>
      </c>
      <c r="AQ136" s="35">
        <f>data!AH136</f>
        <v>0</v>
      </c>
      <c r="AR136" s="35">
        <f t="shared" si="15"/>
        <v>0</v>
      </c>
      <c r="AS136" s="42" t="str">
        <f t="shared" si="16"/>
        <v/>
      </c>
      <c r="AT136" s="35" t="str">
        <f t="shared" si="17"/>
        <v/>
      </c>
      <c r="AU136" s="38" t="str">
        <f>CONCATENATE("방",data!AC136,",욕실",data!AD136)</f>
        <v>방,욕실</v>
      </c>
      <c r="AV136" s="38">
        <f>data!AE136</f>
        <v>0</v>
      </c>
      <c r="AW136" s="37"/>
      <c r="AX136" s="38">
        <f>data!AM136</f>
        <v>0</v>
      </c>
      <c r="AY136" s="38">
        <f>data!AN136</f>
        <v>0</v>
      </c>
      <c r="AZ136" s="38">
        <f>data!AO136</f>
        <v>0</v>
      </c>
      <c r="BA136" s="33">
        <f>data!AP136</f>
        <v>0</v>
      </c>
    </row>
    <row r="137" spans="1:53" x14ac:dyDescent="0.25">
      <c r="A137" s="21" t="str">
        <f>CONCATENATE(data!A167," ", data!B167)</f>
        <v>경기도 부천시</v>
      </c>
      <c r="B137" s="26" t="str">
        <f>data!C167</f>
        <v>중동</v>
      </c>
      <c r="C137" s="33" t="str">
        <f>data!D137</f>
        <v>한아름동원</v>
      </c>
      <c r="D137" s="33">
        <f>data!H137</f>
        <v>1995.04</v>
      </c>
      <c r="E137" s="35" t="str">
        <f>CONCATENATE(TEXT(data!I137,"#,##0"),"세대")</f>
        <v>296세대</v>
      </c>
      <c r="F137" s="33">
        <f>data!L137</f>
        <v>27</v>
      </c>
      <c r="G137" s="36">
        <f>(data!L137/data!I137)*100</f>
        <v>9.121621621621621</v>
      </c>
      <c r="H137" s="33">
        <f>data!M137</f>
        <v>15</v>
      </c>
      <c r="I137" s="36">
        <f>(data!M137/data!I137)*100</f>
        <v>5.0675675675675675</v>
      </c>
      <c r="J137" s="33">
        <f>data!K137</f>
        <v>0.78</v>
      </c>
      <c r="K137" s="37"/>
      <c r="L137" s="38">
        <f>data!N137</f>
        <v>78</v>
      </c>
      <c r="M137" s="39">
        <f>data!O137</f>
        <v>78.760000000000005</v>
      </c>
      <c r="N137" s="39">
        <f>data!P137</f>
        <v>23.82</v>
      </c>
      <c r="O137" s="33">
        <f>data!Q137</f>
        <v>59.4</v>
      </c>
      <c r="P137" s="33">
        <f>data!R137</f>
        <v>17.96</v>
      </c>
      <c r="Q137" s="33">
        <f>data!S137</f>
        <v>72</v>
      </c>
      <c r="R137" s="33">
        <f>data!T137</f>
        <v>11</v>
      </c>
      <c r="S137" s="40">
        <f t="shared" si="13"/>
        <v>0.15277777777777779</v>
      </c>
      <c r="T137" s="33">
        <f>data!U137</f>
        <v>6</v>
      </c>
      <c r="U137" s="40">
        <f t="shared" si="14"/>
        <v>8.3333333333333329E-2</v>
      </c>
      <c r="V137" s="37"/>
      <c r="W137" s="38" t="str">
        <f>data!W137</f>
        <v>1537동 1001호</v>
      </c>
      <c r="X137" s="38" t="str">
        <f>CONCATENATE(data!X137,"/",data!Y137)</f>
        <v>10/12</v>
      </c>
      <c r="Y137" s="41">
        <f>data!V137</f>
        <v>26500</v>
      </c>
      <c r="Z137" s="41">
        <f>data!AB137</f>
        <v>25000</v>
      </c>
      <c r="AA137" s="41">
        <f>data!AA137</f>
        <v>27500</v>
      </c>
      <c r="AB137" s="33">
        <f>data!AC137</f>
        <v>3</v>
      </c>
      <c r="AC137" s="33">
        <f>data!AD137</f>
        <v>1</v>
      </c>
      <c r="AD137" s="38" t="str">
        <f>data!AE137</f>
        <v>복도식</v>
      </c>
      <c r="AE137" s="38" t="str">
        <f>data!AF137</f>
        <v>즉시입주</v>
      </c>
      <c r="AF137" s="38" t="str">
        <f>data!AL137</f>
        <v>남향</v>
      </c>
      <c r="AG137" s="37"/>
      <c r="AH137" s="41">
        <f>data!AH137</f>
        <v>22000</v>
      </c>
      <c r="AI137" s="41">
        <f>data!AI137</f>
        <v>21500</v>
      </c>
      <c r="AJ137" s="38" t="str">
        <f>data!AJ137</f>
        <v>1537동</v>
      </c>
      <c r="AK137" s="38" t="str">
        <f>data!AK137</f>
        <v>"7/12"</v>
      </c>
      <c r="AL137" s="38" t="str">
        <f>data!AL137</f>
        <v>남향</v>
      </c>
      <c r="AM137" s="37"/>
      <c r="AN137" s="38" t="str">
        <f>data!W137</f>
        <v>1537동 1001호</v>
      </c>
      <c r="AO137" s="35">
        <f>data!P137</f>
        <v>23.82</v>
      </c>
      <c r="AP137" s="35">
        <f>data!V137</f>
        <v>26500</v>
      </c>
      <c r="AQ137" s="35">
        <f>data!AH137</f>
        <v>22000</v>
      </c>
      <c r="AR137" s="35">
        <f t="shared" si="15"/>
        <v>4500</v>
      </c>
      <c r="AS137" s="42">
        <f t="shared" si="16"/>
        <v>0.83018867924528306</v>
      </c>
      <c r="AT137" s="35">
        <f t="shared" si="17"/>
        <v>1112.5104953820319</v>
      </c>
      <c r="AU137" s="38" t="str">
        <f>CONCATENATE("방",data!AC137,",욕실",data!AD137)</f>
        <v>방3,욕실1</v>
      </c>
      <c r="AV137" s="38" t="str">
        <f>data!AE137</f>
        <v>복도식</v>
      </c>
      <c r="AW137" s="37"/>
      <c r="AX137" s="38" t="str">
        <f>data!AM137</f>
        <v>청구공인중개사사무소</v>
      </c>
      <c r="AY137" s="38" t="str">
        <f>data!AN137</f>
        <v>032-323-0089</v>
      </c>
      <c r="AZ137" s="38" t="str">
        <f>data!AO137</f>
        <v>010-3315-5146</v>
      </c>
      <c r="BA137" s="33" t="str">
        <f>data!AP137</f>
        <v>경기 부천시 원미구 상동 395 반달마을 상가동 105호</v>
      </c>
    </row>
    <row r="138" spans="1:53" x14ac:dyDescent="0.25">
      <c r="A138" s="21" t="str">
        <f>CONCATENATE(data!A168," ", data!B168)</f>
        <v>경기도 부천시</v>
      </c>
      <c r="B138" s="26" t="str">
        <f>data!C168</f>
        <v>중동</v>
      </c>
      <c r="C138" s="33" t="str">
        <f>data!D138</f>
        <v>한아름동원</v>
      </c>
      <c r="D138" s="33">
        <f>data!H138</f>
        <v>1995.04</v>
      </c>
      <c r="E138" s="35" t="str">
        <f>CONCATENATE(TEXT(data!I138,"#,##0"),"세대")</f>
        <v>296세대</v>
      </c>
      <c r="F138" s="33">
        <f>data!L138</f>
        <v>27</v>
      </c>
      <c r="G138" s="36">
        <f>(data!L138/data!I138)*100</f>
        <v>9.121621621621621</v>
      </c>
      <c r="H138" s="33">
        <f>data!M138</f>
        <v>15</v>
      </c>
      <c r="I138" s="36">
        <f>(data!M138/data!I138)*100</f>
        <v>5.0675675675675675</v>
      </c>
      <c r="J138" s="33">
        <f>data!K138</f>
        <v>0.78</v>
      </c>
      <c r="K138" s="37"/>
      <c r="L138" s="38">
        <f>data!N138</f>
        <v>105</v>
      </c>
      <c r="M138" s="39">
        <f>data!O138</f>
        <v>105.4</v>
      </c>
      <c r="N138" s="39">
        <f>data!P138</f>
        <v>31.88</v>
      </c>
      <c r="O138" s="33">
        <f>data!Q138</f>
        <v>84.97</v>
      </c>
      <c r="P138" s="33">
        <f>data!R138</f>
        <v>25.7</v>
      </c>
      <c r="Q138" s="33">
        <f>data!S138</f>
        <v>224</v>
      </c>
      <c r="R138" s="33">
        <f>data!T138</f>
        <v>16</v>
      </c>
      <c r="S138" s="40">
        <f t="shared" si="13"/>
        <v>7.1428571428571425E-2</v>
      </c>
      <c r="T138" s="33">
        <f>data!U138</f>
        <v>9</v>
      </c>
      <c r="U138" s="40">
        <f t="shared" si="14"/>
        <v>4.0178571428571432E-2</v>
      </c>
      <c r="V138" s="37"/>
      <c r="W138" s="38" t="str">
        <f>data!W138</f>
        <v>1534동 1703호</v>
      </c>
      <c r="X138" s="38" t="str">
        <f>CONCATENATE(data!X138,"/",data!Y138)</f>
        <v>17/18</v>
      </c>
      <c r="Y138" s="41">
        <f>data!V138</f>
        <v>33000</v>
      </c>
      <c r="Z138" s="41">
        <f>data!AB138</f>
        <v>32000</v>
      </c>
      <c r="AA138" s="41">
        <f>data!AA138</f>
        <v>36500</v>
      </c>
      <c r="AB138" s="33">
        <f>data!AC138</f>
        <v>3</v>
      </c>
      <c r="AC138" s="33">
        <f>data!AD138</f>
        <v>2</v>
      </c>
      <c r="AD138" s="38" t="str">
        <f>data!AE138</f>
        <v>계단식</v>
      </c>
      <c r="AE138" s="38" t="str">
        <f>data!AF138</f>
        <v>3개월이내</v>
      </c>
      <c r="AF138" s="38" t="str">
        <f>data!AL138</f>
        <v>동향</v>
      </c>
      <c r="AG138" s="37"/>
      <c r="AH138" s="41">
        <f>data!AH138</f>
        <v>31000</v>
      </c>
      <c r="AI138" s="41">
        <f>data!AI138</f>
        <v>29000</v>
      </c>
      <c r="AJ138" s="38" t="str">
        <f>data!AJ138</f>
        <v>1534동</v>
      </c>
      <c r="AK138" s="38" t="str">
        <f>data!AK138</f>
        <v>"3/18"</v>
      </c>
      <c r="AL138" s="38" t="str">
        <f>data!AL138</f>
        <v>동향</v>
      </c>
      <c r="AM138" s="37"/>
      <c r="AN138" s="38" t="str">
        <f>data!W138</f>
        <v>1534동 1703호</v>
      </c>
      <c r="AO138" s="35">
        <f>data!P138</f>
        <v>31.88</v>
      </c>
      <c r="AP138" s="35">
        <f>data!V138</f>
        <v>33000</v>
      </c>
      <c r="AQ138" s="35">
        <f>data!AH138</f>
        <v>31000</v>
      </c>
      <c r="AR138" s="35">
        <f t="shared" si="15"/>
        <v>2000</v>
      </c>
      <c r="AS138" s="42">
        <f t="shared" si="16"/>
        <v>0.93939393939393945</v>
      </c>
      <c r="AT138" s="35">
        <f t="shared" si="17"/>
        <v>1035.1317440401506</v>
      </c>
      <c r="AU138" s="38" t="str">
        <f>CONCATENATE("방",data!AC138,",욕실",data!AD138)</f>
        <v>방3,욕실2</v>
      </c>
      <c r="AV138" s="38" t="str">
        <f>data!AE138</f>
        <v>계단식</v>
      </c>
      <c r="AW138" s="37"/>
      <c r="AX138" s="38" t="str">
        <f>data!AM138</f>
        <v>한샘공인중개사사무소</v>
      </c>
      <c r="AY138" s="38" t="str">
        <f>data!AN138</f>
        <v>032-325-9400</v>
      </c>
      <c r="AZ138" s="38" t="str">
        <f>data!AO138</f>
        <v>010-5654-7737</v>
      </c>
      <c r="BA138" s="33" t="str">
        <f>data!AP138</f>
        <v>경기 부천시 원미구 부흥로 100-1 상가-111(상동393,한아름마을)</v>
      </c>
    </row>
    <row r="139" spans="1:53" x14ac:dyDescent="0.25">
      <c r="A139" s="21" t="str">
        <f>CONCATENATE(data!A169," ", data!B169)</f>
        <v>경기도 부천시</v>
      </c>
      <c r="B139" s="26" t="str">
        <f>data!C169</f>
        <v>중동</v>
      </c>
      <c r="C139" s="33">
        <f>data!D139</f>
        <v>0</v>
      </c>
      <c r="D139" s="33">
        <f>data!H139</f>
        <v>0</v>
      </c>
      <c r="E139" s="35" t="str">
        <f>CONCATENATE(TEXT(data!I139,"#,##0"),"세대")</f>
        <v>0세대</v>
      </c>
      <c r="F139" s="33">
        <f>data!L139</f>
        <v>0</v>
      </c>
      <c r="G139" s="36" t="e">
        <f>(data!L139/data!I139)*100</f>
        <v>#DIV/0!</v>
      </c>
      <c r="H139" s="33">
        <f>data!M139</f>
        <v>0</v>
      </c>
      <c r="I139" s="36" t="e">
        <f>(data!M139/data!I139)*100</f>
        <v>#DIV/0!</v>
      </c>
      <c r="J139" s="33">
        <f>data!K139</f>
        <v>0</v>
      </c>
      <c r="K139" s="37"/>
      <c r="L139" s="38">
        <f>data!N139</f>
        <v>0</v>
      </c>
      <c r="M139" s="39">
        <f>data!O139</f>
        <v>0</v>
      </c>
      <c r="N139" s="39">
        <f>data!P139</f>
        <v>0</v>
      </c>
      <c r="O139" s="33">
        <f>data!Q139</f>
        <v>0</v>
      </c>
      <c r="P139" s="33">
        <f>data!R139</f>
        <v>0</v>
      </c>
      <c r="Q139" s="33">
        <f>data!S139</f>
        <v>0</v>
      </c>
      <c r="R139" s="33">
        <f>data!T139</f>
        <v>0</v>
      </c>
      <c r="S139" s="40" t="str">
        <f t="shared" si="13"/>
        <v/>
      </c>
      <c r="T139" s="33">
        <f>data!U139</f>
        <v>0</v>
      </c>
      <c r="U139" s="40" t="str">
        <f t="shared" si="14"/>
        <v/>
      </c>
      <c r="V139" s="37"/>
      <c r="W139" s="38">
        <f>data!W139</f>
        <v>0</v>
      </c>
      <c r="X139" s="38" t="str">
        <f>CONCATENATE(data!X139,"/",data!Y139)</f>
        <v>/</v>
      </c>
      <c r="Y139" s="41">
        <f>data!V139</f>
        <v>0</v>
      </c>
      <c r="Z139" s="41">
        <f>data!AB139</f>
        <v>0</v>
      </c>
      <c r="AA139" s="41">
        <f>data!AA139</f>
        <v>0</v>
      </c>
      <c r="AB139" s="33">
        <f>data!AC139</f>
        <v>0</v>
      </c>
      <c r="AC139" s="33">
        <f>data!AD139</f>
        <v>0</v>
      </c>
      <c r="AD139" s="38">
        <f>data!AE139</f>
        <v>0</v>
      </c>
      <c r="AE139" s="38">
        <f>data!AF139</f>
        <v>0</v>
      </c>
      <c r="AF139" s="38">
        <f>data!AL139</f>
        <v>0</v>
      </c>
      <c r="AG139" s="37"/>
      <c r="AH139" s="41">
        <f>data!AH139</f>
        <v>0</v>
      </c>
      <c r="AI139" s="41">
        <f>data!AI139</f>
        <v>0</v>
      </c>
      <c r="AJ139" s="38">
        <f>data!AJ139</f>
        <v>0</v>
      </c>
      <c r="AK139" s="38">
        <f>data!AK139</f>
        <v>0</v>
      </c>
      <c r="AL139" s="38">
        <f>data!AL139</f>
        <v>0</v>
      </c>
      <c r="AM139" s="37"/>
      <c r="AN139" s="38">
        <f>data!W139</f>
        <v>0</v>
      </c>
      <c r="AO139" s="35">
        <f>data!P139</f>
        <v>0</v>
      </c>
      <c r="AP139" s="35">
        <f>data!V139</f>
        <v>0</v>
      </c>
      <c r="AQ139" s="35">
        <f>data!AH139</f>
        <v>0</v>
      </c>
      <c r="AR139" s="35">
        <f t="shared" si="15"/>
        <v>0</v>
      </c>
      <c r="AS139" s="42" t="str">
        <f t="shared" si="16"/>
        <v/>
      </c>
      <c r="AT139" s="35" t="str">
        <f t="shared" si="17"/>
        <v/>
      </c>
      <c r="AU139" s="38" t="str">
        <f>CONCATENATE("방",data!AC139,",욕실",data!AD139)</f>
        <v>방,욕실</v>
      </c>
      <c r="AV139" s="38">
        <f>data!AE139</f>
        <v>0</v>
      </c>
      <c r="AW139" s="37"/>
      <c r="AX139" s="38">
        <f>data!AM139</f>
        <v>0</v>
      </c>
      <c r="AY139" s="38">
        <f>data!AN139</f>
        <v>0</v>
      </c>
      <c r="AZ139" s="38">
        <f>data!AO139</f>
        <v>0</v>
      </c>
      <c r="BA139" s="33">
        <f>data!AP139</f>
        <v>0</v>
      </c>
    </row>
    <row r="140" spans="1:53" x14ac:dyDescent="0.25">
      <c r="A140" s="21" t="str">
        <f>CONCATENATE(data!A170," ", data!B170)</f>
        <v>경기도 부천시</v>
      </c>
      <c r="B140" s="26" t="str">
        <f>data!C170</f>
        <v>중동</v>
      </c>
      <c r="C140" s="33" t="str">
        <f>data!D140</f>
        <v>한아름라이프,현대</v>
      </c>
      <c r="D140" s="33">
        <f>data!H140</f>
        <v>1993.04</v>
      </c>
      <c r="E140" s="35" t="str">
        <f>CONCATENATE(TEXT(data!I140,"#,##0"),"세대")</f>
        <v>1,236세대</v>
      </c>
      <c r="F140" s="33">
        <f>data!L140</f>
        <v>54</v>
      </c>
      <c r="G140" s="36">
        <f>(data!L140/data!I140)*100</f>
        <v>4.3689320388349513</v>
      </c>
      <c r="H140" s="33">
        <f>data!M140</f>
        <v>18</v>
      </c>
      <c r="I140" s="36">
        <f>(data!M140/data!I140)*100</f>
        <v>1.4563106796116505</v>
      </c>
      <c r="J140" s="33">
        <f>data!K140</f>
        <v>0.91</v>
      </c>
      <c r="K140" s="37"/>
      <c r="L140" s="38">
        <f>data!N140</f>
        <v>77</v>
      </c>
      <c r="M140" s="39">
        <f>data!O140</f>
        <v>77.86</v>
      </c>
      <c r="N140" s="39">
        <f>data!P140</f>
        <v>23.55</v>
      </c>
      <c r="O140" s="33">
        <f>data!Q140</f>
        <v>59.4</v>
      </c>
      <c r="P140" s="33">
        <f>data!R140</f>
        <v>17.96</v>
      </c>
      <c r="Q140" s="33">
        <f>data!S140</f>
        <v>246</v>
      </c>
      <c r="R140" s="33">
        <f>data!T140</f>
        <v>20</v>
      </c>
      <c r="S140" s="40">
        <f t="shared" si="13"/>
        <v>8.1300813008130079E-2</v>
      </c>
      <c r="T140" s="33">
        <f>data!U140</f>
        <v>13</v>
      </c>
      <c r="U140" s="40">
        <f t="shared" si="14"/>
        <v>5.2845528455284556E-2</v>
      </c>
      <c r="V140" s="37"/>
      <c r="W140" s="38" t="str">
        <f>data!W140</f>
        <v>1503동 806호</v>
      </c>
      <c r="X140" s="38" t="str">
        <f>CONCATENATE(data!X140,"/",data!Y140)</f>
        <v>중/14</v>
      </c>
      <c r="Y140" s="41">
        <f>data!V140</f>
        <v>24500</v>
      </c>
      <c r="Z140" s="41">
        <f>data!AB140</f>
        <v>23600</v>
      </c>
      <c r="AA140" s="41">
        <f>data!AA140</f>
        <v>25900</v>
      </c>
      <c r="AB140" s="33">
        <f>data!AC140</f>
        <v>3</v>
      </c>
      <c r="AC140" s="33">
        <f>data!AD140</f>
        <v>1</v>
      </c>
      <c r="AD140" s="38" t="str">
        <f>data!AE140</f>
        <v>복도식</v>
      </c>
      <c r="AE140" s="38" t="str">
        <f>data!AF140</f>
        <v>즉시입주</v>
      </c>
      <c r="AF140" s="38">
        <f>data!AL140</f>
        <v>0</v>
      </c>
      <c r="AG140" s="37"/>
      <c r="AH140" s="41">
        <f>data!AH140</f>
        <v>23500</v>
      </c>
      <c r="AI140" s="41">
        <f>data!AI140</f>
        <v>19000</v>
      </c>
      <c r="AJ140" s="38" t="str">
        <f>data!AJ140</f>
        <v>1503동</v>
      </c>
      <c r="AK140" s="38" t="str">
        <f>data!AK140</f>
        <v>"7/14"</v>
      </c>
      <c r="AL140" s="38">
        <f>data!AL140</f>
        <v>0</v>
      </c>
      <c r="AM140" s="37"/>
      <c r="AN140" s="38" t="str">
        <f>data!W140</f>
        <v>1503동 806호</v>
      </c>
      <c r="AO140" s="35">
        <f>data!P140</f>
        <v>23.55</v>
      </c>
      <c r="AP140" s="35">
        <f>data!V140</f>
        <v>24500</v>
      </c>
      <c r="AQ140" s="35">
        <f>data!AH140</f>
        <v>23500</v>
      </c>
      <c r="AR140" s="35">
        <f t="shared" si="15"/>
        <v>1000</v>
      </c>
      <c r="AS140" s="42">
        <f t="shared" si="16"/>
        <v>0.95918367346938771</v>
      </c>
      <c r="AT140" s="35">
        <f t="shared" si="17"/>
        <v>1040.3397027600849</v>
      </c>
      <c r="AU140" s="38" t="str">
        <f>CONCATENATE("방",data!AC140,",욕실",data!AD140)</f>
        <v>방3,욕실1</v>
      </c>
      <c r="AV140" s="38" t="str">
        <f>data!AE140</f>
        <v>복도식</v>
      </c>
      <c r="AW140" s="37"/>
      <c r="AX140" s="38" t="str">
        <f>data!AM140</f>
        <v>청구공인중개사사무소</v>
      </c>
      <c r="AY140" s="38" t="str">
        <f>data!AN140</f>
        <v>032-323-0089</v>
      </c>
      <c r="AZ140" s="38" t="str">
        <f>data!AO140</f>
        <v>010-3315-5146</v>
      </c>
      <c r="BA140" s="33" t="str">
        <f>data!AP140</f>
        <v>경기 부천시 원미구 상동 395 반달마을 상가동 105호</v>
      </c>
    </row>
    <row r="141" spans="1:53" x14ac:dyDescent="0.25">
      <c r="A141" s="21" t="str">
        <f>CONCATENATE(data!A171," ", data!B171)</f>
        <v xml:space="preserve"> </v>
      </c>
      <c r="B141" s="26">
        <f>data!C171</f>
        <v>0</v>
      </c>
      <c r="C141" s="33" t="str">
        <f>data!D141</f>
        <v>한아름라이프,현대</v>
      </c>
      <c r="D141" s="33">
        <f>data!H141</f>
        <v>1993.04</v>
      </c>
      <c r="E141" s="35" t="str">
        <f>CONCATENATE(TEXT(data!I141,"#,##0"),"세대")</f>
        <v>1,236세대</v>
      </c>
      <c r="F141" s="33">
        <f>data!L141</f>
        <v>54</v>
      </c>
      <c r="G141" s="36">
        <f>(data!L141/data!I141)*100</f>
        <v>4.3689320388349513</v>
      </c>
      <c r="H141" s="33">
        <f>data!M141</f>
        <v>18</v>
      </c>
      <c r="I141" s="36">
        <f>(data!M141/data!I141)*100</f>
        <v>1.4563106796116505</v>
      </c>
      <c r="J141" s="33">
        <f>data!K141</f>
        <v>0.91</v>
      </c>
      <c r="K141" s="37"/>
      <c r="L141" s="38">
        <f>data!N141</f>
        <v>90</v>
      </c>
      <c r="M141" s="39">
        <f>data!O141</f>
        <v>90.56</v>
      </c>
      <c r="N141" s="39">
        <f>data!P141</f>
        <v>27.39</v>
      </c>
      <c r="O141" s="33">
        <f>data!Q141</f>
        <v>75.180000000000007</v>
      </c>
      <c r="P141" s="33">
        <f>data!R141</f>
        <v>22.74</v>
      </c>
      <c r="Q141" s="33">
        <f>data!S141</f>
        <v>180</v>
      </c>
      <c r="R141" s="33">
        <f>data!T141</f>
        <v>6</v>
      </c>
      <c r="S141" s="40">
        <f t="shared" si="13"/>
        <v>3.3333333333333333E-2</v>
      </c>
      <c r="T141" s="33">
        <f>data!U141</f>
        <v>0</v>
      </c>
      <c r="U141" s="40">
        <f t="shared" si="14"/>
        <v>0</v>
      </c>
      <c r="V141" s="37"/>
      <c r="W141" s="38" t="str">
        <f>data!W141</f>
        <v>1502동 1304호</v>
      </c>
      <c r="X141" s="38" t="str">
        <f>CONCATENATE(data!X141,"/",data!Y141)</f>
        <v>13/15</v>
      </c>
      <c r="Y141" s="41">
        <f>data!V141</f>
        <v>33000</v>
      </c>
      <c r="Z141" s="41">
        <f>data!AB141</f>
        <v>33000</v>
      </c>
      <c r="AA141" s="41">
        <f>data!AA141</f>
        <v>35000</v>
      </c>
      <c r="AB141" s="33">
        <f>data!AC141</f>
        <v>3</v>
      </c>
      <c r="AC141" s="33">
        <f>data!AD141</f>
        <v>1</v>
      </c>
      <c r="AD141" s="38" t="str">
        <f>data!AE141</f>
        <v>계단식</v>
      </c>
      <c r="AE141" s="38" t="str">
        <f>data!AF141</f>
        <v>즉시입주</v>
      </c>
      <c r="AF141" s="38" t="str">
        <f>data!AL141</f>
        <v>-</v>
      </c>
      <c r="AG141" s="37"/>
      <c r="AH141" s="41" t="str">
        <f>data!AH141</f>
        <v>-</v>
      </c>
      <c r="AI141" s="41" t="str">
        <f>data!AI141</f>
        <v>-</v>
      </c>
      <c r="AJ141" s="38" t="str">
        <f>data!AJ141</f>
        <v>-</v>
      </c>
      <c r="AK141" s="38" t="str">
        <f>data!AK141</f>
        <v>-</v>
      </c>
      <c r="AL141" s="38" t="str">
        <f>data!AL141</f>
        <v>-</v>
      </c>
      <c r="AM141" s="37"/>
      <c r="AN141" s="38" t="str">
        <f>data!W141</f>
        <v>1502동 1304호</v>
      </c>
      <c r="AO141" s="35">
        <f>data!P141</f>
        <v>27.39</v>
      </c>
      <c r="AP141" s="35">
        <f>data!V141</f>
        <v>33000</v>
      </c>
      <c r="AQ141" s="35" t="str">
        <f>data!AH141</f>
        <v>-</v>
      </c>
      <c r="AR141" s="35" t="str">
        <f t="shared" si="15"/>
        <v/>
      </c>
      <c r="AS141" s="42" t="str">
        <f t="shared" si="16"/>
        <v/>
      </c>
      <c r="AT141" s="35">
        <f t="shared" si="17"/>
        <v>1204.8192771084337</v>
      </c>
      <c r="AU141" s="38" t="str">
        <f>CONCATENATE("방",data!AC141,",욕실",data!AD141)</f>
        <v>방3,욕실1</v>
      </c>
      <c r="AV141" s="38" t="str">
        <f>data!AE141</f>
        <v>계단식</v>
      </c>
      <c r="AW141" s="37"/>
      <c r="AX141" s="38" t="str">
        <f>data!AM141</f>
        <v>현대공인중개사</v>
      </c>
      <c r="AY141" s="38" t="str">
        <f>data!AN141</f>
        <v>032-323-8000</v>
      </c>
      <c r="AZ141" s="38" t="str">
        <f>data!AO141</f>
        <v>010-8946-9510</v>
      </c>
      <c r="BA141" s="33" t="str">
        <f>data!AP141</f>
        <v>경기 부천시 원미구 상동 392 한아름 상가 107호</v>
      </c>
    </row>
    <row r="142" spans="1:53" x14ac:dyDescent="0.25">
      <c r="A142" s="21" t="str">
        <f>CONCATENATE(data!A172," ", data!B172)</f>
        <v>경기도 부천시</v>
      </c>
      <c r="B142" s="26" t="str">
        <f>data!C172</f>
        <v>중동</v>
      </c>
      <c r="C142" s="33" t="str">
        <f>data!D142</f>
        <v>한아름라이프,현대</v>
      </c>
      <c r="D142" s="33">
        <f>data!H142</f>
        <v>1993.04</v>
      </c>
      <c r="E142" s="35" t="str">
        <f>CONCATENATE(TEXT(data!I142,"#,##0"),"세대")</f>
        <v>1,236세대</v>
      </c>
      <c r="F142" s="33">
        <f>data!L142</f>
        <v>54</v>
      </c>
      <c r="G142" s="36">
        <f>(data!L142/data!I142)*100</f>
        <v>4.3689320388349513</v>
      </c>
      <c r="H142" s="33">
        <f>data!M142</f>
        <v>18</v>
      </c>
      <c r="I142" s="36">
        <f>(data!M142/data!I142)*100</f>
        <v>1.4563106796116505</v>
      </c>
      <c r="J142" s="33">
        <f>data!K142</f>
        <v>0.91</v>
      </c>
      <c r="K142" s="37"/>
      <c r="L142" s="38">
        <f>data!N142</f>
        <v>92</v>
      </c>
      <c r="M142" s="39">
        <f>data!O142</f>
        <v>92.83</v>
      </c>
      <c r="N142" s="39">
        <f>data!P142</f>
        <v>28.08</v>
      </c>
      <c r="O142" s="33">
        <f>data!Q142</f>
        <v>77.099999999999994</v>
      </c>
      <c r="P142" s="33">
        <f>data!R142</f>
        <v>23.32</v>
      </c>
      <c r="Q142" s="33">
        <f>data!S142</f>
        <v>90</v>
      </c>
      <c r="R142" s="33">
        <f>data!T142</f>
        <v>3</v>
      </c>
      <c r="S142" s="40">
        <f t="shared" si="13"/>
        <v>3.3333333333333333E-2</v>
      </c>
      <c r="T142" s="33">
        <f>data!U142</f>
        <v>0</v>
      </c>
      <c r="U142" s="40">
        <f t="shared" si="14"/>
        <v>0</v>
      </c>
      <c r="V142" s="37"/>
      <c r="W142" s="38" t="str">
        <f>data!W142</f>
        <v>1515동 707호</v>
      </c>
      <c r="X142" s="38" t="str">
        <f>CONCATENATE(data!X142,"/",data!Y142)</f>
        <v>7/15</v>
      </c>
      <c r="Y142" s="41">
        <f>data!V142</f>
        <v>33900</v>
      </c>
      <c r="Z142" s="41">
        <f>data!AB142</f>
        <v>31000</v>
      </c>
      <c r="AA142" s="41">
        <f>data!AA142</f>
        <v>33900</v>
      </c>
      <c r="AB142" s="33">
        <f>data!AC142</f>
        <v>3</v>
      </c>
      <c r="AC142" s="33">
        <f>data!AD142</f>
        <v>1</v>
      </c>
      <c r="AD142" s="38" t="str">
        <f>data!AE142</f>
        <v>계단식</v>
      </c>
      <c r="AE142" s="38" t="str">
        <f>data!AF142</f>
        <v>3개월이내</v>
      </c>
      <c r="AF142" s="38" t="str">
        <f>data!AL142</f>
        <v>-</v>
      </c>
      <c r="AG142" s="37"/>
      <c r="AH142" s="41" t="str">
        <f>data!AH142</f>
        <v>-</v>
      </c>
      <c r="AI142" s="41" t="str">
        <f>data!AI142</f>
        <v>-</v>
      </c>
      <c r="AJ142" s="38" t="str">
        <f>data!AJ142</f>
        <v>-</v>
      </c>
      <c r="AK142" s="38" t="str">
        <f>data!AK142</f>
        <v>-</v>
      </c>
      <c r="AL142" s="38" t="str">
        <f>data!AL142</f>
        <v>-</v>
      </c>
      <c r="AM142" s="37"/>
      <c r="AN142" s="38" t="str">
        <f>data!W142</f>
        <v>1515동 707호</v>
      </c>
      <c r="AO142" s="35">
        <f>data!P142</f>
        <v>28.08</v>
      </c>
      <c r="AP142" s="35">
        <f>data!V142</f>
        <v>33900</v>
      </c>
      <c r="AQ142" s="35" t="str">
        <f>data!AH142</f>
        <v>-</v>
      </c>
      <c r="AR142" s="35" t="str">
        <f t="shared" si="15"/>
        <v/>
      </c>
      <c r="AS142" s="42" t="str">
        <f t="shared" si="16"/>
        <v/>
      </c>
      <c r="AT142" s="35">
        <f t="shared" si="17"/>
        <v>1207.2649572649573</v>
      </c>
      <c r="AU142" s="38" t="str">
        <f>CONCATENATE("방",data!AC142,",욕실",data!AD142)</f>
        <v>방3,욕실1</v>
      </c>
      <c r="AV142" s="38" t="str">
        <f>data!AE142</f>
        <v>계단식</v>
      </c>
      <c r="AW142" s="37"/>
      <c r="AX142" s="38" t="str">
        <f>data!AM142</f>
        <v>지성공인중개사사무소</v>
      </c>
      <c r="AY142" s="38" t="str">
        <f>data!AN142</f>
        <v>032-321-1144</v>
      </c>
      <c r="AZ142" s="38" t="str">
        <f>data!AO142</f>
        <v>010-3290-5345</v>
      </c>
      <c r="BA142" s="33" t="str">
        <f>data!AP142</f>
        <v>경기도 부천시 상동 395 반달마을 상가동 106호</v>
      </c>
    </row>
    <row r="143" spans="1:53" s="33" customFormat="1" x14ac:dyDescent="0.25">
      <c r="A143" s="33" t="str">
        <f>CONCATENATE(data!A174," ", data!B174)</f>
        <v>경기도 부천시</v>
      </c>
      <c r="B143" s="34" t="str">
        <f>data!C174</f>
        <v>중동</v>
      </c>
      <c r="C143" s="33" t="str">
        <f>data!D143</f>
        <v>한아름라이프,현대</v>
      </c>
      <c r="D143" s="33">
        <f>data!H143</f>
        <v>1993.04</v>
      </c>
      <c r="E143" s="35" t="str">
        <f>CONCATENATE(TEXT(data!I143,"#,##0"),"세대")</f>
        <v>1,236세대</v>
      </c>
      <c r="F143" s="33">
        <f>data!L143</f>
        <v>54</v>
      </c>
      <c r="G143" s="36">
        <f>(data!L143/data!I143)*100</f>
        <v>4.3689320388349513</v>
      </c>
      <c r="H143" s="33">
        <f>data!M143</f>
        <v>18</v>
      </c>
      <c r="I143" s="36">
        <f>(data!M143/data!I143)*100</f>
        <v>1.4563106796116505</v>
      </c>
      <c r="J143" s="33">
        <f>data!K143</f>
        <v>0.91</v>
      </c>
      <c r="K143" s="37"/>
      <c r="L143" s="38">
        <f>data!N143</f>
        <v>103</v>
      </c>
      <c r="M143" s="39">
        <f>data!O143</f>
        <v>103.73</v>
      </c>
      <c r="N143" s="39">
        <f>data!P143</f>
        <v>31.37</v>
      </c>
      <c r="O143" s="33">
        <f>data!Q143</f>
        <v>84.9</v>
      </c>
      <c r="P143" s="33">
        <f>data!R143</f>
        <v>25.68</v>
      </c>
      <c r="Q143" s="33">
        <f>data!S143</f>
        <v>240</v>
      </c>
      <c r="R143" s="33">
        <f>data!T143</f>
        <v>13</v>
      </c>
      <c r="S143" s="40">
        <f t="shared" si="13"/>
        <v>5.4166666666666669E-2</v>
      </c>
      <c r="T143" s="33">
        <f>data!U143</f>
        <v>2</v>
      </c>
      <c r="U143" s="40">
        <f t="shared" si="14"/>
        <v>8.3333333333333332E-3</v>
      </c>
      <c r="V143" s="37"/>
      <c r="W143" s="38" t="str">
        <f>data!W143</f>
        <v>1513동 1601호</v>
      </c>
      <c r="X143" s="38" t="str">
        <f>CONCATENATE(data!X143,"/",data!Y143)</f>
        <v>16/20</v>
      </c>
      <c r="Y143" s="41">
        <f>data!V143</f>
        <v>35200</v>
      </c>
      <c r="Z143" s="41">
        <f>data!AB143</f>
        <v>35200</v>
      </c>
      <c r="AA143" s="41">
        <f>data!AA143</f>
        <v>37000</v>
      </c>
      <c r="AB143" s="33">
        <f>data!AC143</f>
        <v>3</v>
      </c>
      <c r="AC143" s="33">
        <f>data!AD143</f>
        <v>1</v>
      </c>
      <c r="AD143" s="38" t="str">
        <f>data!AE143</f>
        <v>계단식</v>
      </c>
      <c r="AE143" s="38" t="str">
        <f>data!AF143</f>
        <v>즉시입주</v>
      </c>
      <c r="AF143" s="38" t="str">
        <f>data!AL143</f>
        <v>남향</v>
      </c>
      <c r="AG143" s="37"/>
      <c r="AH143" s="41">
        <f>data!AH143</f>
        <v>31000</v>
      </c>
      <c r="AI143" s="41">
        <f>data!AI143</f>
        <v>31000</v>
      </c>
      <c r="AJ143" s="38" t="str">
        <f>data!AJ143</f>
        <v>1512동</v>
      </c>
      <c r="AK143" s="38" t="str">
        <f>data!AK143</f>
        <v>"2/15"</v>
      </c>
      <c r="AL143" s="38" t="str">
        <f>data!AL143</f>
        <v>남향</v>
      </c>
      <c r="AM143" s="37"/>
      <c r="AN143" s="38" t="str">
        <f>data!W143</f>
        <v>1513동 1601호</v>
      </c>
      <c r="AO143" s="35">
        <f>data!P143</f>
        <v>31.37</v>
      </c>
      <c r="AP143" s="35">
        <f>data!V143</f>
        <v>35200</v>
      </c>
      <c r="AQ143" s="35">
        <f>data!AH143</f>
        <v>31000</v>
      </c>
      <c r="AR143" s="35">
        <f t="shared" si="15"/>
        <v>4200</v>
      </c>
      <c r="AS143" s="42">
        <f t="shared" si="16"/>
        <v>0.88068181818181823</v>
      </c>
      <c r="AT143" s="35">
        <f t="shared" si="17"/>
        <v>1122.091169907555</v>
      </c>
      <c r="AU143" s="38" t="str">
        <f>CONCATENATE("방",data!AC143,",욕실",data!AD143)</f>
        <v>방3,욕실1</v>
      </c>
      <c r="AV143" s="38" t="str">
        <f>data!AE143</f>
        <v>계단식</v>
      </c>
      <c r="AW143" s="37"/>
      <c r="AX143" s="38" t="str">
        <f>data!AM143</f>
        <v>현대공인중개사</v>
      </c>
      <c r="AY143" s="38" t="str">
        <f>data!AN143</f>
        <v>032-323-8000</v>
      </c>
      <c r="AZ143" s="38" t="str">
        <f>data!AO143</f>
        <v>010-8946-9510</v>
      </c>
      <c r="BA143" s="33" t="str">
        <f>data!AP143</f>
        <v>경기 부천시 원미구 상동 392 한아름 상가 107호</v>
      </c>
    </row>
    <row r="144" spans="1:53" x14ac:dyDescent="0.25">
      <c r="A144" s="21" t="str">
        <f>CONCATENATE(data!A175," ", data!B175)</f>
        <v>경기도 부천시</v>
      </c>
      <c r="B144" s="26" t="str">
        <f>data!C175</f>
        <v>중동</v>
      </c>
      <c r="C144" s="33" t="str">
        <f>data!D144</f>
        <v>한아름라이프,현대</v>
      </c>
      <c r="D144" s="33">
        <f>data!H144</f>
        <v>1993.04</v>
      </c>
      <c r="E144" s="35" t="str">
        <f>CONCATENATE(TEXT(data!I144,"#,##0"),"세대")</f>
        <v>1,236세대</v>
      </c>
      <c r="F144" s="33">
        <f>data!L144</f>
        <v>54</v>
      </c>
      <c r="G144" s="36">
        <f>(data!L144/data!I144)*100</f>
        <v>4.3689320388349513</v>
      </c>
      <c r="H144" s="33">
        <f>data!M144</f>
        <v>18</v>
      </c>
      <c r="I144" s="36">
        <f>(data!M144/data!I144)*100</f>
        <v>1.4563106796116505</v>
      </c>
      <c r="J144" s="33">
        <f>data!K144</f>
        <v>0.91</v>
      </c>
      <c r="K144" s="37"/>
      <c r="L144" s="38">
        <f>data!N144</f>
        <v>104</v>
      </c>
      <c r="M144" s="39">
        <f>data!O144</f>
        <v>104.35</v>
      </c>
      <c r="N144" s="39">
        <f>data!P144</f>
        <v>31.56</v>
      </c>
      <c r="O144" s="33">
        <f>data!Q144</f>
        <v>84.77</v>
      </c>
      <c r="P144" s="33">
        <f>data!R144</f>
        <v>25.64</v>
      </c>
      <c r="Q144" s="33">
        <f>data!S144</f>
        <v>480</v>
      </c>
      <c r="R144" s="33">
        <f>data!T144</f>
        <v>12</v>
      </c>
      <c r="S144" s="40">
        <f t="shared" si="13"/>
        <v>2.5000000000000001E-2</v>
      </c>
      <c r="T144" s="33">
        <f>data!U144</f>
        <v>3</v>
      </c>
      <c r="U144" s="40">
        <f t="shared" si="14"/>
        <v>6.2500000000000003E-3</v>
      </c>
      <c r="V144" s="37"/>
      <c r="W144" s="38" t="str">
        <f>data!W144</f>
        <v>1501동 1404호</v>
      </c>
      <c r="X144" s="38" t="str">
        <f>CONCATENATE(data!X144,"/",data!Y144)</f>
        <v>14/15</v>
      </c>
      <c r="Y144" s="41">
        <f>data!V144</f>
        <v>36000</v>
      </c>
      <c r="Z144" s="41">
        <f>data!AB144</f>
        <v>35200</v>
      </c>
      <c r="AA144" s="41">
        <f>data!AA144</f>
        <v>38500</v>
      </c>
      <c r="AB144" s="33">
        <f>data!AC144</f>
        <v>3</v>
      </c>
      <c r="AC144" s="33">
        <f>data!AD144</f>
        <v>2</v>
      </c>
      <c r="AD144" s="38" t="str">
        <f>data!AE144</f>
        <v>계단식</v>
      </c>
      <c r="AE144" s="38" t="str">
        <f>data!AF144</f>
        <v>2개월이내</v>
      </c>
      <c r="AF144" s="38" t="str">
        <f>data!AL144</f>
        <v>남향</v>
      </c>
      <c r="AG144" s="37"/>
      <c r="AH144" s="41">
        <f>data!AH144</f>
        <v>31000</v>
      </c>
      <c r="AI144" s="41">
        <f>data!AI144</f>
        <v>30000</v>
      </c>
      <c r="AJ144" s="38" t="str">
        <f>data!AJ144</f>
        <v>1501동</v>
      </c>
      <c r="AK144" s="38" t="str">
        <f>data!AK144</f>
        <v>"9/15"</v>
      </c>
      <c r="AL144" s="38" t="str">
        <f>data!AL144</f>
        <v>남향</v>
      </c>
      <c r="AM144" s="37"/>
      <c r="AN144" s="38" t="str">
        <f>data!W144</f>
        <v>1501동 1404호</v>
      </c>
      <c r="AO144" s="35">
        <f>data!P144</f>
        <v>31.56</v>
      </c>
      <c r="AP144" s="35">
        <f>data!V144</f>
        <v>36000</v>
      </c>
      <c r="AQ144" s="35">
        <f>data!AH144</f>
        <v>31000</v>
      </c>
      <c r="AR144" s="35">
        <f t="shared" si="15"/>
        <v>5000</v>
      </c>
      <c r="AS144" s="42">
        <f t="shared" si="16"/>
        <v>0.86111111111111116</v>
      </c>
      <c r="AT144" s="35">
        <f t="shared" si="17"/>
        <v>1140.684410646388</v>
      </c>
      <c r="AU144" s="38" t="str">
        <f>CONCATENATE("방",data!AC144,",욕실",data!AD144)</f>
        <v>방3,욕실2</v>
      </c>
      <c r="AV144" s="38" t="str">
        <f>data!AE144</f>
        <v>계단식</v>
      </c>
      <c r="AW144" s="37"/>
      <c r="AX144" s="38" t="str">
        <f>data!AM144</f>
        <v>삼익공인중개사사무소</v>
      </c>
      <c r="AY144" s="38" t="str">
        <f>data!AN144</f>
        <v>032-322-8949</v>
      </c>
      <c r="AZ144" s="38" t="str">
        <f>data!AO144</f>
        <v>010-2746-0704</v>
      </c>
      <c r="BA144" s="33" t="str">
        <f>data!AP144</f>
        <v>경기도 부천시 상동 395 삼익상가 103호</v>
      </c>
    </row>
    <row r="145" spans="1:54" x14ac:dyDescent="0.25">
      <c r="A145" s="21" t="str">
        <f>CONCATENATE(data!A176," ", data!B176)</f>
        <v>경기도 부천시</v>
      </c>
      <c r="B145" s="26" t="str">
        <f>data!C176</f>
        <v>중동</v>
      </c>
      <c r="C145" s="33">
        <f>data!D145</f>
        <v>0</v>
      </c>
      <c r="D145" s="33">
        <f>data!H145</f>
        <v>0</v>
      </c>
      <c r="E145" s="35" t="str">
        <f>CONCATENATE(TEXT(data!I145,"#,##0"),"세대")</f>
        <v>0세대</v>
      </c>
      <c r="F145" s="33">
        <f>data!L145</f>
        <v>0</v>
      </c>
      <c r="G145" s="36" t="e">
        <f>(data!L145/data!I145)*100</f>
        <v>#DIV/0!</v>
      </c>
      <c r="H145" s="33">
        <f>data!M145</f>
        <v>0</v>
      </c>
      <c r="I145" s="36" t="e">
        <f>(data!M145/data!I145)*100</f>
        <v>#DIV/0!</v>
      </c>
      <c r="J145" s="33">
        <f>data!K145</f>
        <v>0</v>
      </c>
      <c r="K145" s="37"/>
      <c r="L145" s="38">
        <f>data!N145</f>
        <v>0</v>
      </c>
      <c r="M145" s="39">
        <f>data!O145</f>
        <v>0</v>
      </c>
      <c r="N145" s="39">
        <f>data!P145</f>
        <v>0</v>
      </c>
      <c r="O145" s="33">
        <f>data!Q145</f>
        <v>0</v>
      </c>
      <c r="P145" s="33">
        <f>data!R145</f>
        <v>0</v>
      </c>
      <c r="Q145" s="33">
        <f>data!S145</f>
        <v>0</v>
      </c>
      <c r="R145" s="33">
        <f>data!T145</f>
        <v>0</v>
      </c>
      <c r="S145" s="40" t="str">
        <f t="shared" si="13"/>
        <v/>
      </c>
      <c r="T145" s="33">
        <f>data!U145</f>
        <v>0</v>
      </c>
      <c r="U145" s="40" t="str">
        <f t="shared" si="14"/>
        <v/>
      </c>
      <c r="V145" s="37"/>
      <c r="W145" s="38">
        <f>data!W145</f>
        <v>0</v>
      </c>
      <c r="X145" s="38" t="str">
        <f>CONCATENATE(data!X145,"/",data!Y145)</f>
        <v>/</v>
      </c>
      <c r="Y145" s="41">
        <f>data!V145</f>
        <v>0</v>
      </c>
      <c r="Z145" s="41">
        <f>data!AB145</f>
        <v>0</v>
      </c>
      <c r="AA145" s="41">
        <f>data!AA145</f>
        <v>0</v>
      </c>
      <c r="AB145" s="33">
        <f>data!AC145</f>
        <v>0</v>
      </c>
      <c r="AC145" s="33">
        <f>data!AD145</f>
        <v>0</v>
      </c>
      <c r="AD145" s="38">
        <f>data!AE145</f>
        <v>0</v>
      </c>
      <c r="AE145" s="38">
        <f>data!AF145</f>
        <v>0</v>
      </c>
      <c r="AF145" s="38">
        <f>data!AL145</f>
        <v>0</v>
      </c>
      <c r="AG145" s="37"/>
      <c r="AH145" s="41">
        <f>data!AH145</f>
        <v>0</v>
      </c>
      <c r="AI145" s="41">
        <f>data!AI145</f>
        <v>0</v>
      </c>
      <c r="AJ145" s="38">
        <f>data!AJ145</f>
        <v>0</v>
      </c>
      <c r="AK145" s="38">
        <f>data!AK145</f>
        <v>0</v>
      </c>
      <c r="AL145" s="38">
        <f>data!AL145</f>
        <v>0</v>
      </c>
      <c r="AM145" s="37"/>
      <c r="AN145" s="38">
        <f>data!W145</f>
        <v>0</v>
      </c>
      <c r="AO145" s="35">
        <f>data!P145</f>
        <v>0</v>
      </c>
      <c r="AP145" s="35">
        <f>data!V145</f>
        <v>0</v>
      </c>
      <c r="AQ145" s="35">
        <f>data!AH145</f>
        <v>0</v>
      </c>
      <c r="AR145" s="35">
        <f t="shared" si="15"/>
        <v>0</v>
      </c>
      <c r="AS145" s="42" t="str">
        <f t="shared" si="16"/>
        <v/>
      </c>
      <c r="AT145" s="35" t="str">
        <f t="shared" si="17"/>
        <v/>
      </c>
      <c r="AU145" s="38" t="str">
        <f>CONCATENATE("방",data!AC145,",욕실",data!AD145)</f>
        <v>방,욕실</v>
      </c>
      <c r="AV145" s="38">
        <f>data!AE145</f>
        <v>0</v>
      </c>
      <c r="AW145" s="37"/>
      <c r="AX145" s="38">
        <f>data!AM145</f>
        <v>0</v>
      </c>
      <c r="AY145" s="38">
        <f>data!AN145</f>
        <v>0</v>
      </c>
      <c r="AZ145" s="38">
        <f>data!AO145</f>
        <v>0</v>
      </c>
      <c r="BA145" s="33">
        <f>data!AP145</f>
        <v>0</v>
      </c>
    </row>
    <row r="146" spans="1:54" x14ac:dyDescent="0.25">
      <c r="A146" s="21" t="str">
        <f>CONCATENATE(data!A177," ", data!B177)</f>
        <v>경기도 부천시</v>
      </c>
      <c r="B146" s="26" t="str">
        <f>data!C177</f>
        <v>중동</v>
      </c>
      <c r="C146" s="33" t="str">
        <f>data!D146</f>
        <v>한아름삼환,동아,동성</v>
      </c>
      <c r="D146" s="33">
        <f>data!H146</f>
        <v>1994.11</v>
      </c>
      <c r="E146" s="35" t="str">
        <f>CONCATENATE(TEXT(data!I146,"#,##0"),"세대")</f>
        <v>1,428세대</v>
      </c>
      <c r="F146" s="33">
        <f>data!L146</f>
        <v>56</v>
      </c>
      <c r="G146" s="36">
        <f>(data!L146/data!I146)*100</f>
        <v>3.9215686274509802</v>
      </c>
      <c r="H146" s="33">
        <f>data!M146</f>
        <v>39</v>
      </c>
      <c r="I146" s="36">
        <f>(data!M146/data!I146)*100</f>
        <v>2.73109243697479</v>
      </c>
      <c r="J146" s="33">
        <f>data!K146</f>
        <v>0.76</v>
      </c>
      <c r="K146" s="37"/>
      <c r="L146" s="38">
        <f>data!N146</f>
        <v>81</v>
      </c>
      <c r="M146" s="39">
        <f>data!O146</f>
        <v>81.459999999999994</v>
      </c>
      <c r="N146" s="39">
        <f>data!P146</f>
        <v>24.64</v>
      </c>
      <c r="O146" s="33">
        <f>data!Q146</f>
        <v>59.4</v>
      </c>
      <c r="P146" s="33">
        <f>data!R146</f>
        <v>17.96</v>
      </c>
      <c r="Q146" s="33">
        <f>data!S146</f>
        <v>270</v>
      </c>
      <c r="R146" s="33">
        <f>data!T146</f>
        <v>15</v>
      </c>
      <c r="S146" s="40">
        <f t="shared" si="13"/>
        <v>5.5555555555555552E-2</v>
      </c>
      <c r="T146" s="33">
        <f>data!U146</f>
        <v>24</v>
      </c>
      <c r="U146" s="40">
        <f t="shared" si="14"/>
        <v>8.8888888888888892E-2</v>
      </c>
      <c r="V146" s="37"/>
      <c r="W146" s="38" t="str">
        <f>data!W146</f>
        <v>1528동 1203호</v>
      </c>
      <c r="X146" s="38" t="str">
        <f>CONCATENATE(data!X146,"/",data!Y146)</f>
        <v>12/15</v>
      </c>
      <c r="Y146" s="41">
        <f>data!V146</f>
        <v>25300</v>
      </c>
      <c r="Z146" s="41">
        <f>data!AB146</f>
        <v>23000</v>
      </c>
      <c r="AA146" s="41">
        <f>data!AA146</f>
        <v>26500</v>
      </c>
      <c r="AB146" s="33">
        <f>data!AC146</f>
        <v>3</v>
      </c>
      <c r="AC146" s="33">
        <f>data!AD146</f>
        <v>1</v>
      </c>
      <c r="AD146" s="38" t="str">
        <f>data!AE146</f>
        <v>복도식</v>
      </c>
      <c r="AE146" s="38" t="str">
        <f>data!AF146</f>
        <v>즉시입주</v>
      </c>
      <c r="AF146" s="38">
        <f>data!AL146</f>
        <v>0</v>
      </c>
      <c r="AG146" s="37"/>
      <c r="AH146" s="41">
        <f>data!AH146</f>
        <v>23500</v>
      </c>
      <c r="AI146" s="41">
        <f>data!AI146</f>
        <v>21500</v>
      </c>
      <c r="AJ146" s="38" t="str">
        <f>data!AJ146</f>
        <v>1528동</v>
      </c>
      <c r="AK146" s="38" t="str">
        <f>data!AK146</f>
        <v>"12/15"</v>
      </c>
      <c r="AL146" s="38">
        <f>data!AL146</f>
        <v>0</v>
      </c>
      <c r="AM146" s="37"/>
      <c r="AN146" s="38" t="str">
        <f>data!W146</f>
        <v>1528동 1203호</v>
      </c>
      <c r="AO146" s="35">
        <f>data!P146</f>
        <v>24.64</v>
      </c>
      <c r="AP146" s="35">
        <f>data!V146</f>
        <v>25300</v>
      </c>
      <c r="AQ146" s="35">
        <f>data!AH146</f>
        <v>23500</v>
      </c>
      <c r="AR146" s="35">
        <f t="shared" si="15"/>
        <v>1800</v>
      </c>
      <c r="AS146" s="42">
        <f t="shared" si="16"/>
        <v>0.92885375494071143</v>
      </c>
      <c r="AT146" s="35">
        <f t="shared" si="17"/>
        <v>1026.7857142857142</v>
      </c>
      <c r="AU146" s="38" t="str">
        <f>CONCATENATE("방",data!AC146,",욕실",data!AD146)</f>
        <v>방3,욕실1</v>
      </c>
      <c r="AV146" s="38" t="str">
        <f>data!AE146</f>
        <v>복도식</v>
      </c>
      <c r="AW146" s="37"/>
      <c r="AX146" s="38" t="str">
        <f>data!AM146</f>
        <v>한샘공인중개사사무소</v>
      </c>
      <c r="AY146" s="38" t="str">
        <f>data!AN146</f>
        <v>032-325-9400</v>
      </c>
      <c r="AZ146" s="38" t="str">
        <f>data!AO146</f>
        <v>010-5654-7737</v>
      </c>
      <c r="BA146" s="33" t="str">
        <f>data!AP146</f>
        <v>경기 부천시 원미구 부흥로 100-1 상가-111(상동393,한아름마을)</v>
      </c>
    </row>
    <row r="147" spans="1:54" x14ac:dyDescent="0.25">
      <c r="A147" s="21" t="str">
        <f>CONCATENATE(data!A178," ", data!B178)</f>
        <v xml:space="preserve"> </v>
      </c>
      <c r="B147" s="26">
        <f>data!C178</f>
        <v>0</v>
      </c>
      <c r="C147" s="33" t="str">
        <f>data!D147</f>
        <v>한아름삼환,동아,동성</v>
      </c>
      <c r="D147" s="33">
        <f>data!H147</f>
        <v>1994.11</v>
      </c>
      <c r="E147" s="35" t="str">
        <f>CONCATENATE(TEXT(data!I147,"#,##0"),"세대")</f>
        <v>1,428세대</v>
      </c>
      <c r="F147" s="33">
        <f>data!L147</f>
        <v>56</v>
      </c>
      <c r="G147" s="36">
        <f>(data!L147/data!I147)*100</f>
        <v>3.9215686274509802</v>
      </c>
      <c r="H147" s="33">
        <f>data!M147</f>
        <v>39</v>
      </c>
      <c r="I147" s="36">
        <f>(data!M147/data!I147)*100</f>
        <v>2.73109243697479</v>
      </c>
      <c r="J147" s="33">
        <f>data!K147</f>
        <v>0.76</v>
      </c>
      <c r="K147" s="37"/>
      <c r="L147" s="38">
        <f>data!N147</f>
        <v>104</v>
      </c>
      <c r="M147" s="39">
        <f>data!O147</f>
        <v>104.73</v>
      </c>
      <c r="N147" s="39">
        <f>data!P147</f>
        <v>31.68</v>
      </c>
      <c r="O147" s="33">
        <f>data!Q147</f>
        <v>84.87</v>
      </c>
      <c r="P147" s="33">
        <f>data!R147</f>
        <v>25.67</v>
      </c>
      <c r="Q147" s="33">
        <f>data!S147</f>
        <v>1158</v>
      </c>
      <c r="R147" s="33">
        <f>data!T147</f>
        <v>41</v>
      </c>
      <c r="S147" s="40">
        <f t="shared" si="13"/>
        <v>3.5405872193436959E-2</v>
      </c>
      <c r="T147" s="33">
        <f>data!U147</f>
        <v>15</v>
      </c>
      <c r="U147" s="40">
        <f t="shared" si="14"/>
        <v>1.2953367875647668E-2</v>
      </c>
      <c r="V147" s="37"/>
      <c r="W147" s="38" t="str">
        <f>data!W147</f>
        <v>1520동 804호</v>
      </c>
      <c r="X147" s="38" t="str">
        <f>CONCATENATE(data!X147,"/",data!Y147)</f>
        <v>8/20</v>
      </c>
      <c r="Y147" s="41">
        <f>data!V147</f>
        <v>34000</v>
      </c>
      <c r="Z147" s="41">
        <f>data!AB147</f>
        <v>32000</v>
      </c>
      <c r="AA147" s="41">
        <f>data!AA147</f>
        <v>40000</v>
      </c>
      <c r="AB147" s="33">
        <f>data!AC147</f>
        <v>3</v>
      </c>
      <c r="AC147" s="33">
        <f>data!AD147</f>
        <v>2</v>
      </c>
      <c r="AD147" s="38" t="str">
        <f>data!AE147</f>
        <v>계단식</v>
      </c>
      <c r="AE147" s="38" t="str">
        <f>data!AF147</f>
        <v>3개월이내</v>
      </c>
      <c r="AF147" s="38" t="str">
        <f>data!AL147</f>
        <v>남향</v>
      </c>
      <c r="AG147" s="37"/>
      <c r="AH147" s="41">
        <f>data!AH147</f>
        <v>32000</v>
      </c>
      <c r="AI147" s="41">
        <f>data!AI147</f>
        <v>30000</v>
      </c>
      <c r="AJ147" s="38" t="str">
        <f>data!AJ147</f>
        <v>1531동</v>
      </c>
      <c r="AK147" s="38" t="str">
        <f>data!AK147</f>
        <v>"17/22"</v>
      </c>
      <c r="AL147" s="38" t="str">
        <f>data!AL147</f>
        <v>남향</v>
      </c>
      <c r="AM147" s="37"/>
      <c r="AN147" s="38" t="str">
        <f>data!W147</f>
        <v>1520동 804호</v>
      </c>
      <c r="AO147" s="35">
        <f>data!P147</f>
        <v>31.68</v>
      </c>
      <c r="AP147" s="35">
        <f>data!V147</f>
        <v>34000</v>
      </c>
      <c r="AQ147" s="35">
        <f>data!AH147</f>
        <v>32000</v>
      </c>
      <c r="AR147" s="35">
        <f t="shared" si="15"/>
        <v>2000</v>
      </c>
      <c r="AS147" s="42">
        <f t="shared" si="16"/>
        <v>0.94117647058823528</v>
      </c>
      <c r="AT147" s="35">
        <f t="shared" si="17"/>
        <v>1073.2323232323233</v>
      </c>
      <c r="AU147" s="38" t="str">
        <f>CONCATENATE("방",data!AC147,",욕실",data!AD147)</f>
        <v>방3,욕실2</v>
      </c>
      <c r="AV147" s="38" t="str">
        <f>data!AE147</f>
        <v>계단식</v>
      </c>
      <c r="AW147" s="37"/>
      <c r="AX147" s="38" t="str">
        <f>data!AM147</f>
        <v>한샘공인중개사사무소</v>
      </c>
      <c r="AY147" s="38" t="str">
        <f>data!AN147</f>
        <v>032-325-9400</v>
      </c>
      <c r="AZ147" s="38" t="str">
        <f>data!AO147</f>
        <v>010-5654-7737</v>
      </c>
      <c r="BA147" s="33" t="str">
        <f>data!AP147</f>
        <v>경기 부천시 원미구 부흥로 100-1 상가-111(상동393,한아름마을)</v>
      </c>
    </row>
    <row r="148" spans="1:54" x14ac:dyDescent="0.25">
      <c r="A148" s="44" t="str">
        <f>CONCATENATE(data!A106," ", data!B106)</f>
        <v xml:space="preserve"> </v>
      </c>
      <c r="B148" s="46">
        <f>data!C106</f>
        <v>0</v>
      </c>
      <c r="C148" s="33">
        <f>data!D148</f>
        <v>0</v>
      </c>
      <c r="D148" s="33">
        <f>data!H148</f>
        <v>0</v>
      </c>
      <c r="E148" s="35" t="str">
        <f>CONCATENATE(TEXT(data!I148,"#,##0"),"세대")</f>
        <v>0세대</v>
      </c>
      <c r="F148" s="33">
        <f>data!L148</f>
        <v>0</v>
      </c>
      <c r="G148" s="36" t="e">
        <f>(data!L148/data!I148)*100</f>
        <v>#DIV/0!</v>
      </c>
      <c r="H148" s="33">
        <f>data!M148</f>
        <v>0</v>
      </c>
      <c r="I148" s="36" t="e">
        <f>(data!M148/data!I148)*100</f>
        <v>#DIV/0!</v>
      </c>
      <c r="J148" s="33">
        <f>data!K148</f>
        <v>0</v>
      </c>
      <c r="K148" s="37"/>
      <c r="L148" s="38">
        <f>data!N148</f>
        <v>0</v>
      </c>
      <c r="M148" s="39">
        <f>data!O148</f>
        <v>0</v>
      </c>
      <c r="N148" s="39">
        <f>data!P148</f>
        <v>0</v>
      </c>
      <c r="O148" s="33">
        <f>data!Q148</f>
        <v>0</v>
      </c>
      <c r="P148" s="33">
        <f>data!R148</f>
        <v>0</v>
      </c>
      <c r="Q148" s="33">
        <f>data!S148</f>
        <v>0</v>
      </c>
      <c r="R148" s="33">
        <f>data!T148</f>
        <v>0</v>
      </c>
      <c r="S148" s="40" t="str">
        <f t="shared" si="13"/>
        <v/>
      </c>
      <c r="T148" s="33">
        <f>data!U148</f>
        <v>0</v>
      </c>
      <c r="U148" s="40" t="str">
        <f t="shared" si="14"/>
        <v/>
      </c>
      <c r="V148" s="37"/>
      <c r="W148" s="38">
        <f>data!W148</f>
        <v>0</v>
      </c>
      <c r="X148" s="38" t="str">
        <f>CONCATENATE(data!X148,"/",data!Y148)</f>
        <v>/</v>
      </c>
      <c r="Y148" s="41">
        <f>data!V148</f>
        <v>0</v>
      </c>
      <c r="Z148" s="41">
        <f>data!AB148</f>
        <v>0</v>
      </c>
      <c r="AA148" s="41">
        <f>data!AA148</f>
        <v>0</v>
      </c>
      <c r="AB148" s="33">
        <f>data!AC148</f>
        <v>0</v>
      </c>
      <c r="AC148" s="33">
        <f>data!AD148</f>
        <v>0</v>
      </c>
      <c r="AD148" s="38">
        <f>data!AE148</f>
        <v>0</v>
      </c>
      <c r="AE148" s="38">
        <f>data!AF148</f>
        <v>0</v>
      </c>
      <c r="AF148" s="38">
        <f>data!AL148</f>
        <v>0</v>
      </c>
      <c r="AG148" s="37"/>
      <c r="AH148" s="41">
        <f>data!AH148</f>
        <v>0</v>
      </c>
      <c r="AI148" s="41">
        <f>data!AI148</f>
        <v>0</v>
      </c>
      <c r="AJ148" s="38">
        <f>data!AJ148</f>
        <v>0</v>
      </c>
      <c r="AK148" s="38">
        <f>data!AK148</f>
        <v>0</v>
      </c>
      <c r="AL148" s="38">
        <f>data!AL148</f>
        <v>0</v>
      </c>
      <c r="AM148" s="37"/>
      <c r="AN148" s="38">
        <f>data!W148</f>
        <v>0</v>
      </c>
      <c r="AO148" s="35">
        <f>data!P148</f>
        <v>0</v>
      </c>
      <c r="AP148" s="35">
        <f>data!V148</f>
        <v>0</v>
      </c>
      <c r="AQ148" s="35">
        <f>data!AH148</f>
        <v>0</v>
      </c>
      <c r="AR148" s="35">
        <f t="shared" si="15"/>
        <v>0</v>
      </c>
      <c r="AS148" s="42" t="str">
        <f t="shared" si="16"/>
        <v/>
      </c>
      <c r="AT148" s="35" t="str">
        <f t="shared" si="17"/>
        <v/>
      </c>
      <c r="AU148" s="38" t="str">
        <f>CONCATENATE("방",data!AC148,",욕실",data!AD148)</f>
        <v>방,욕실</v>
      </c>
      <c r="AV148" s="38">
        <f>data!AE148</f>
        <v>0</v>
      </c>
      <c r="AW148" s="37"/>
      <c r="AX148" s="38">
        <f>data!AM148</f>
        <v>0</v>
      </c>
      <c r="AY148" s="38">
        <f>data!AN148</f>
        <v>0</v>
      </c>
      <c r="AZ148" s="38">
        <f>data!AO148</f>
        <v>0</v>
      </c>
      <c r="BA148" s="33">
        <f>data!AP148</f>
        <v>0</v>
      </c>
      <c r="BB148" s="44"/>
    </row>
    <row r="149" spans="1:54" x14ac:dyDescent="0.25">
      <c r="A149" s="21" t="str">
        <f>CONCATENATE(data!A180," ", data!B180)</f>
        <v>경기도 부천시</v>
      </c>
      <c r="B149" s="26" t="str">
        <f>data!C180</f>
        <v>중동</v>
      </c>
      <c r="C149" s="33" t="str">
        <f>data!D149</f>
        <v>한아름한국</v>
      </c>
      <c r="D149" s="33">
        <f>data!H149</f>
        <v>1996.12</v>
      </c>
      <c r="E149" s="35" t="str">
        <f>CONCATENATE(TEXT(data!I149,"#,##0"),"세대")</f>
        <v>500세대</v>
      </c>
      <c r="F149" s="33">
        <f>data!L149</f>
        <v>26</v>
      </c>
      <c r="G149" s="36">
        <f>(data!L149/data!I149)*100</f>
        <v>5.2</v>
      </c>
      <c r="H149" s="33">
        <f>data!M149</f>
        <v>19</v>
      </c>
      <c r="I149" s="36">
        <f>(data!M149/data!I149)*100</f>
        <v>3.8</v>
      </c>
      <c r="J149" s="33">
        <f>data!K149</f>
        <v>0.67</v>
      </c>
      <c r="K149" s="37"/>
      <c r="L149" s="38">
        <f>data!N149</f>
        <v>64</v>
      </c>
      <c r="M149" s="39">
        <f>data!O149</f>
        <v>64.22</v>
      </c>
      <c r="N149" s="39">
        <f>data!P149</f>
        <v>19.420000000000002</v>
      </c>
      <c r="O149" s="33">
        <f>data!Q149</f>
        <v>48.18</v>
      </c>
      <c r="P149" s="33">
        <f>data!R149</f>
        <v>14.57</v>
      </c>
      <c r="Q149" s="33">
        <f>data!S149</f>
        <v>180</v>
      </c>
      <c r="R149" s="33">
        <f>data!T149</f>
        <v>13</v>
      </c>
      <c r="S149" s="40">
        <f t="shared" si="13"/>
        <v>7.2222222222222215E-2</v>
      </c>
      <c r="T149" s="33">
        <f>data!U149</f>
        <v>11</v>
      </c>
      <c r="U149" s="40">
        <f t="shared" si="14"/>
        <v>6.1111111111111109E-2</v>
      </c>
      <c r="V149" s="37"/>
      <c r="W149" s="38" t="str">
        <f>data!W149</f>
        <v>1538동 403호</v>
      </c>
      <c r="X149" s="38" t="str">
        <f>CONCATENATE(data!X149,"/",data!Y149)</f>
        <v>4/15</v>
      </c>
      <c r="Y149" s="41">
        <f>data!V149</f>
        <v>21500</v>
      </c>
      <c r="Z149" s="41">
        <f>data!AB149</f>
        <v>21500</v>
      </c>
      <c r="AA149" s="41">
        <f>data!AA149</f>
        <v>24000</v>
      </c>
      <c r="AB149" s="33">
        <f>data!AC149</f>
        <v>3</v>
      </c>
      <c r="AC149" s="33">
        <f>data!AD149</f>
        <v>1</v>
      </c>
      <c r="AD149" s="38" t="str">
        <f>data!AE149</f>
        <v>복도식</v>
      </c>
      <c r="AE149" s="38" t="str">
        <f>data!AF149</f>
        <v>3개월이내</v>
      </c>
      <c r="AF149" s="38" t="str">
        <f>data!AL149</f>
        <v>동향</v>
      </c>
      <c r="AG149" s="37"/>
      <c r="AH149" s="41">
        <f>data!AH149</f>
        <v>21000</v>
      </c>
      <c r="AI149" s="41">
        <f>data!AI149</f>
        <v>19000</v>
      </c>
      <c r="AJ149" s="38" t="str">
        <f>data!AJ149</f>
        <v>1543동</v>
      </c>
      <c r="AK149" s="38" t="str">
        <f>data!AK149</f>
        <v>"11/15"</v>
      </c>
      <c r="AL149" s="38" t="str">
        <f>data!AL149</f>
        <v>동향</v>
      </c>
      <c r="AM149" s="37"/>
      <c r="AN149" s="38" t="str">
        <f>data!W149</f>
        <v>1538동 403호</v>
      </c>
      <c r="AO149" s="35">
        <f>data!P149</f>
        <v>19.420000000000002</v>
      </c>
      <c r="AP149" s="35">
        <f>data!V149</f>
        <v>21500</v>
      </c>
      <c r="AQ149" s="35">
        <f>data!AH149</f>
        <v>21000</v>
      </c>
      <c r="AR149" s="35">
        <f t="shared" si="15"/>
        <v>500</v>
      </c>
      <c r="AS149" s="42">
        <f t="shared" si="16"/>
        <v>0.97674418604651159</v>
      </c>
      <c r="AT149" s="35">
        <f t="shared" si="17"/>
        <v>1107.1060762100926</v>
      </c>
      <c r="AU149" s="38" t="str">
        <f>CONCATENATE("방",data!AC149,",욕실",data!AD149)</f>
        <v>방3,욕실1</v>
      </c>
      <c r="AV149" s="38" t="str">
        <f>data!AE149</f>
        <v>복도식</v>
      </c>
      <c r="AW149" s="37"/>
      <c r="AX149" s="38" t="str">
        <f>data!AM149</f>
        <v>한샘공인중개사사무소</v>
      </c>
      <c r="AY149" s="38" t="str">
        <f>data!AN149</f>
        <v>032-325-9400</v>
      </c>
      <c r="AZ149" s="38" t="str">
        <f>data!AO149</f>
        <v>010-5654-7737</v>
      </c>
      <c r="BA149" s="33" t="str">
        <f>data!AP149</f>
        <v>경기 부천시 원미구 부흥로 100-1 상가-111(상동393,한아름마을)</v>
      </c>
    </row>
    <row r="150" spans="1:54" x14ac:dyDescent="0.25">
      <c r="A150" s="21" t="str">
        <f>CONCATENATE(data!A181," ", data!B181)</f>
        <v xml:space="preserve"> </v>
      </c>
      <c r="B150" s="26">
        <f>data!C181</f>
        <v>0</v>
      </c>
      <c r="C150" s="33" t="str">
        <f>data!D150</f>
        <v>한아름한국</v>
      </c>
      <c r="D150" s="33">
        <f>data!H150</f>
        <v>1996.12</v>
      </c>
      <c r="E150" s="35" t="str">
        <f>CONCATENATE(TEXT(data!I150,"#,##0"),"세대")</f>
        <v>500세대</v>
      </c>
      <c r="F150" s="33">
        <f>data!L150</f>
        <v>26</v>
      </c>
      <c r="G150" s="36">
        <f>(data!L150/data!I150)*100</f>
        <v>5.2</v>
      </c>
      <c r="H150" s="33">
        <f>data!M150</f>
        <v>19</v>
      </c>
      <c r="I150" s="36">
        <f>(data!M150/data!I150)*100</f>
        <v>3.8</v>
      </c>
      <c r="J150" s="33">
        <f>data!K150</f>
        <v>0.67</v>
      </c>
      <c r="K150" s="37"/>
      <c r="L150" s="38">
        <f>data!N150</f>
        <v>79</v>
      </c>
      <c r="M150" s="39">
        <f>data!O150</f>
        <v>79.239999999999995</v>
      </c>
      <c r="N150" s="39">
        <f>data!P150</f>
        <v>23.97</v>
      </c>
      <c r="O150" s="33">
        <f>data!Q150</f>
        <v>59.1</v>
      </c>
      <c r="P150" s="33">
        <f>data!R150</f>
        <v>17.87</v>
      </c>
      <c r="Q150" s="33">
        <f>data!S150</f>
        <v>228</v>
      </c>
      <c r="R150" s="33">
        <f>data!T150</f>
        <v>9</v>
      </c>
      <c r="S150" s="40">
        <f t="shared" si="13"/>
        <v>3.9473684210526314E-2</v>
      </c>
      <c r="T150" s="33">
        <f>data!U150</f>
        <v>3</v>
      </c>
      <c r="U150" s="40">
        <f t="shared" si="14"/>
        <v>1.3157894736842105E-2</v>
      </c>
      <c r="V150" s="37"/>
      <c r="W150" s="38" t="str">
        <f>data!W150</f>
        <v>1540동 1102호</v>
      </c>
      <c r="X150" s="38" t="str">
        <f>CONCATENATE(data!X150,"/",data!Y150)</f>
        <v>중/23</v>
      </c>
      <c r="Y150" s="41">
        <f>data!V150</f>
        <v>28500</v>
      </c>
      <c r="Z150" s="41">
        <f>data!AB150</f>
        <v>28500</v>
      </c>
      <c r="AA150" s="41">
        <f>data!AA150</f>
        <v>31000</v>
      </c>
      <c r="AB150" s="33">
        <f>data!AC150</f>
        <v>3</v>
      </c>
      <c r="AC150" s="33">
        <f>data!AD150</f>
        <v>1</v>
      </c>
      <c r="AD150" s="38" t="str">
        <f>data!AE150</f>
        <v>계단식</v>
      </c>
      <c r="AE150" s="38" t="str">
        <f>data!AF150</f>
        <v>즉시입주</v>
      </c>
      <c r="AF150" s="38" t="str">
        <f>data!AL150</f>
        <v>남향</v>
      </c>
      <c r="AG150" s="37"/>
      <c r="AH150" s="41">
        <f>data!AH150</f>
        <v>26500</v>
      </c>
      <c r="AI150" s="41">
        <f>data!AI150</f>
        <v>24000</v>
      </c>
      <c r="AJ150" s="38" t="str">
        <f>data!AJ150</f>
        <v>1542동</v>
      </c>
      <c r="AK150" s="38" t="str">
        <f>data!AK150</f>
        <v>"11/17"</v>
      </c>
      <c r="AL150" s="38" t="str">
        <f>data!AL150</f>
        <v>남향</v>
      </c>
      <c r="AM150" s="37"/>
      <c r="AN150" s="38" t="str">
        <f>data!W150</f>
        <v>1540동 1102호</v>
      </c>
      <c r="AO150" s="35">
        <f>data!P150</f>
        <v>23.97</v>
      </c>
      <c r="AP150" s="35">
        <f>data!V150</f>
        <v>28500</v>
      </c>
      <c r="AQ150" s="35">
        <f>data!AH150</f>
        <v>26500</v>
      </c>
      <c r="AR150" s="35">
        <f t="shared" si="15"/>
        <v>2000</v>
      </c>
      <c r="AS150" s="42">
        <f t="shared" si="16"/>
        <v>0.92982456140350878</v>
      </c>
      <c r="AT150" s="35">
        <f t="shared" si="17"/>
        <v>1188.9862327909889</v>
      </c>
      <c r="AU150" s="38" t="str">
        <f>CONCATENATE("방",data!AC150,",욕실",data!AD150)</f>
        <v>방3,욕실1</v>
      </c>
      <c r="AV150" s="38" t="str">
        <f>data!AE150</f>
        <v>계단식</v>
      </c>
      <c r="AW150" s="37"/>
      <c r="AX150" s="38" t="str">
        <f>data!AM150</f>
        <v>청구공인중개사사무소</v>
      </c>
      <c r="AY150" s="38" t="str">
        <f>data!AN150</f>
        <v>032-323-0089</v>
      </c>
      <c r="AZ150" s="38" t="str">
        <f>data!AO150</f>
        <v>010-3315-5146</v>
      </c>
      <c r="BA150" s="33" t="str">
        <f>data!AP150</f>
        <v>경기 부천시 원미구 상동 395 반달마을 상가동 105호</v>
      </c>
    </row>
    <row r="151" spans="1:54" x14ac:dyDescent="0.25">
      <c r="A151" s="21" t="str">
        <f>CONCATENATE(data!A182," ", data!B182)</f>
        <v>경기도 부천시</v>
      </c>
      <c r="B151" s="26" t="str">
        <f>data!C182</f>
        <v>중동</v>
      </c>
      <c r="C151" s="33" t="str">
        <f>data!D151</f>
        <v>한아름한국</v>
      </c>
      <c r="D151" s="33">
        <f>data!H151</f>
        <v>1996.12</v>
      </c>
      <c r="E151" s="35" t="str">
        <f>CONCATENATE(TEXT(data!I151,"#,##0"),"세대")</f>
        <v>500세대</v>
      </c>
      <c r="F151" s="33">
        <f>data!L151</f>
        <v>26</v>
      </c>
      <c r="G151" s="36">
        <f>(data!L151/data!I151)*100</f>
        <v>5.2</v>
      </c>
      <c r="H151" s="33">
        <f>data!M151</f>
        <v>19</v>
      </c>
      <c r="I151" s="36">
        <f>(data!M151/data!I151)*100</f>
        <v>3.8</v>
      </c>
      <c r="J151" s="33">
        <f>data!K151</f>
        <v>0.67</v>
      </c>
      <c r="K151" s="37"/>
      <c r="L151" s="38">
        <f>data!N151</f>
        <v>92</v>
      </c>
      <c r="M151" s="39">
        <f>data!O151</f>
        <v>92.92</v>
      </c>
      <c r="N151" s="39">
        <f>data!P151</f>
        <v>28.1</v>
      </c>
      <c r="O151" s="33">
        <f>data!Q151</f>
        <v>71.819999999999993</v>
      </c>
      <c r="P151" s="33">
        <f>data!R151</f>
        <v>21.72</v>
      </c>
      <c r="Q151" s="33">
        <f>data!S151</f>
        <v>92</v>
      </c>
      <c r="R151" s="33">
        <f>data!T151</f>
        <v>4</v>
      </c>
      <c r="S151" s="40">
        <f t="shared" si="13"/>
        <v>4.3478260869565216E-2</v>
      </c>
      <c r="T151" s="33">
        <f>data!U151</f>
        <v>5</v>
      </c>
      <c r="U151" s="40">
        <f t="shared" si="14"/>
        <v>5.434782608695652E-2</v>
      </c>
      <c r="V151" s="37"/>
      <c r="W151" s="38" t="str">
        <f>data!W151</f>
        <v>1539동 1701호</v>
      </c>
      <c r="X151" s="38" t="str">
        <f>CONCATENATE(data!X151,"/",data!Y151)</f>
        <v>17/23</v>
      </c>
      <c r="Y151" s="41">
        <f>data!V151</f>
        <v>32000</v>
      </c>
      <c r="Z151" s="41">
        <f>data!AB151</f>
        <v>32000</v>
      </c>
      <c r="AA151" s="41">
        <f>data!AA151</f>
        <v>32500</v>
      </c>
      <c r="AB151" s="33">
        <f>data!AC151</f>
        <v>3</v>
      </c>
      <c r="AC151" s="33">
        <f>data!AD151</f>
        <v>1</v>
      </c>
      <c r="AD151" s="38" t="str">
        <f>data!AE151</f>
        <v>계단식</v>
      </c>
      <c r="AE151" s="38" t="str">
        <f>data!AF151</f>
        <v>2020년05월 이후</v>
      </c>
      <c r="AF151" s="38" t="str">
        <f>data!AL151</f>
        <v>남향</v>
      </c>
      <c r="AG151" s="37"/>
      <c r="AH151" s="41">
        <f>data!AH151</f>
        <v>28500</v>
      </c>
      <c r="AI151" s="41">
        <f>data!AI151</f>
        <v>27500</v>
      </c>
      <c r="AJ151" s="38" t="str">
        <f>data!AJ151</f>
        <v>1539동</v>
      </c>
      <c r="AK151" s="38" t="str">
        <f>data!AK151</f>
        <v>"16/23"</v>
      </c>
      <c r="AL151" s="38" t="str">
        <f>data!AL151</f>
        <v>남향</v>
      </c>
      <c r="AM151" s="37"/>
      <c r="AN151" s="38" t="str">
        <f>data!W151</f>
        <v>1539동 1701호</v>
      </c>
      <c r="AO151" s="35">
        <f>data!P151</f>
        <v>28.1</v>
      </c>
      <c r="AP151" s="35">
        <f>data!V151</f>
        <v>32000</v>
      </c>
      <c r="AQ151" s="35">
        <f>data!AH151</f>
        <v>28500</v>
      </c>
      <c r="AR151" s="35">
        <f t="shared" si="15"/>
        <v>3500</v>
      </c>
      <c r="AS151" s="42">
        <f t="shared" si="16"/>
        <v>0.890625</v>
      </c>
      <c r="AT151" s="35">
        <f t="shared" si="17"/>
        <v>1138.7900355871886</v>
      </c>
      <c r="AU151" s="38" t="str">
        <f>CONCATENATE("방",data!AC151,",욕실",data!AD151)</f>
        <v>방3,욕실1</v>
      </c>
      <c r="AV151" s="38" t="str">
        <f>data!AE151</f>
        <v>계단식</v>
      </c>
      <c r="AW151" s="37"/>
      <c r="AX151" s="38" t="str">
        <f>data!AM151</f>
        <v>우창공인중개사</v>
      </c>
      <c r="AY151" s="38" t="str">
        <f>data!AN151</f>
        <v>032-326-9220</v>
      </c>
      <c r="AZ151" s="38" t="str">
        <f>data!AO151</f>
        <v>010-4148-5582</v>
      </c>
      <c r="BA151" s="33" t="str">
        <f>data!AP151</f>
        <v>경기 부천시 원미구 상동 394</v>
      </c>
    </row>
    <row r="152" spans="1:54" x14ac:dyDescent="0.25">
      <c r="A152" s="21" t="str">
        <f>CONCATENATE(data!A183," ", data!B183)</f>
        <v>경기도 부천시</v>
      </c>
      <c r="B152" s="26" t="str">
        <f>data!C183</f>
        <v>중동</v>
      </c>
      <c r="C152" s="33">
        <f>data!D152</f>
        <v>0</v>
      </c>
      <c r="D152" s="33">
        <f>data!H152</f>
        <v>0</v>
      </c>
      <c r="E152" s="35" t="str">
        <f>CONCATENATE(TEXT(data!I152,"#,##0"),"세대")</f>
        <v>0세대</v>
      </c>
      <c r="F152" s="33">
        <f>data!L152</f>
        <v>0</v>
      </c>
      <c r="G152" s="36" t="e">
        <f>(data!L152/data!I152)*100</f>
        <v>#DIV/0!</v>
      </c>
      <c r="H152" s="33">
        <f>data!M152</f>
        <v>0</v>
      </c>
      <c r="I152" s="36" t="e">
        <f>(data!M152/data!I152)*100</f>
        <v>#DIV/0!</v>
      </c>
      <c r="J152" s="33">
        <f>data!K152</f>
        <v>0</v>
      </c>
      <c r="K152" s="37"/>
      <c r="L152" s="38">
        <f>data!N152</f>
        <v>0</v>
      </c>
      <c r="M152" s="39">
        <f>data!O152</f>
        <v>0</v>
      </c>
      <c r="N152" s="39">
        <f>data!P152</f>
        <v>0</v>
      </c>
      <c r="O152" s="33">
        <f>data!Q152</f>
        <v>0</v>
      </c>
      <c r="P152" s="33">
        <f>data!R152</f>
        <v>0</v>
      </c>
      <c r="Q152" s="33">
        <f>data!S152</f>
        <v>0</v>
      </c>
      <c r="R152" s="33">
        <f>data!T152</f>
        <v>0</v>
      </c>
      <c r="S152" s="40" t="str">
        <f t="shared" si="13"/>
        <v/>
      </c>
      <c r="T152" s="33">
        <f>data!U152</f>
        <v>0</v>
      </c>
      <c r="U152" s="40" t="str">
        <f t="shared" si="14"/>
        <v/>
      </c>
      <c r="V152" s="37"/>
      <c r="W152" s="38">
        <f>data!W152</f>
        <v>0</v>
      </c>
      <c r="X152" s="38" t="str">
        <f>CONCATENATE(data!X152,"/",data!Y152)</f>
        <v>/</v>
      </c>
      <c r="Y152" s="41">
        <f>data!V152</f>
        <v>0</v>
      </c>
      <c r="Z152" s="41">
        <f>data!AB152</f>
        <v>0</v>
      </c>
      <c r="AA152" s="41">
        <f>data!AA152</f>
        <v>0</v>
      </c>
      <c r="AB152" s="33">
        <f>data!AC152</f>
        <v>0</v>
      </c>
      <c r="AC152" s="33">
        <f>data!AD152</f>
        <v>0</v>
      </c>
      <c r="AD152" s="38">
        <f>data!AE152</f>
        <v>0</v>
      </c>
      <c r="AE152" s="38">
        <f>data!AF152</f>
        <v>0</v>
      </c>
      <c r="AF152" s="38">
        <f>data!AL152</f>
        <v>0</v>
      </c>
      <c r="AG152" s="37"/>
      <c r="AH152" s="41">
        <f>data!AH152</f>
        <v>0</v>
      </c>
      <c r="AI152" s="41">
        <f>data!AI152</f>
        <v>0</v>
      </c>
      <c r="AJ152" s="38">
        <f>data!AJ152</f>
        <v>0</v>
      </c>
      <c r="AK152" s="38">
        <f>data!AK152</f>
        <v>0</v>
      </c>
      <c r="AL152" s="38">
        <f>data!AL152</f>
        <v>0</v>
      </c>
      <c r="AM152" s="37"/>
      <c r="AN152" s="38">
        <f>data!W152</f>
        <v>0</v>
      </c>
      <c r="AO152" s="35">
        <f>data!P152</f>
        <v>0</v>
      </c>
      <c r="AP152" s="35">
        <f>data!V152</f>
        <v>0</v>
      </c>
      <c r="AQ152" s="35">
        <f>data!AH152</f>
        <v>0</v>
      </c>
      <c r="AR152" s="35">
        <f t="shared" si="15"/>
        <v>0</v>
      </c>
      <c r="AS152" s="42" t="str">
        <f t="shared" si="16"/>
        <v/>
      </c>
      <c r="AT152" s="35" t="str">
        <f t="shared" si="17"/>
        <v/>
      </c>
      <c r="AU152" s="38" t="str">
        <f>CONCATENATE("방",data!AC152,",욕실",data!AD152)</f>
        <v>방,욕실</v>
      </c>
      <c r="AV152" s="38">
        <f>data!AE152</f>
        <v>0</v>
      </c>
      <c r="AW152" s="37"/>
      <c r="AX152" s="38">
        <f>data!AM152</f>
        <v>0</v>
      </c>
      <c r="AY152" s="38">
        <f>data!AN152</f>
        <v>0</v>
      </c>
      <c r="AZ152" s="38">
        <f>data!AO152</f>
        <v>0</v>
      </c>
      <c r="BA152" s="33">
        <f>data!AP152</f>
        <v>0</v>
      </c>
    </row>
    <row r="153" spans="1:54" x14ac:dyDescent="0.25">
      <c r="A153" s="21" t="str">
        <f>CONCATENATE(data!A184," ", data!B184)</f>
        <v>경기도 부천시</v>
      </c>
      <c r="B153" s="26" t="str">
        <f>data!C184</f>
        <v>중동</v>
      </c>
      <c r="C153" s="33" t="str">
        <f>data!D153</f>
        <v>행복한금호어울림</v>
      </c>
      <c r="D153" s="33">
        <f>data!H153</f>
        <v>2002.07</v>
      </c>
      <c r="E153" s="35" t="str">
        <f>CONCATENATE(TEXT(data!I153,"#,##0"),"세대")</f>
        <v>422세대</v>
      </c>
      <c r="F153" s="33">
        <f>data!L153</f>
        <v>2</v>
      </c>
      <c r="G153" s="36">
        <f>(data!L153/data!I153)*100</f>
        <v>0.47393364928909953</v>
      </c>
      <c r="H153" s="33">
        <f>data!M153</f>
        <v>4</v>
      </c>
      <c r="I153" s="36">
        <f>(data!M153/data!I153)*100</f>
        <v>0.94786729857819907</v>
      </c>
      <c r="J153" s="33">
        <f>data!K153</f>
        <v>1.35</v>
      </c>
      <c r="K153" s="37"/>
      <c r="L153" s="38">
        <f>data!N153</f>
        <v>116</v>
      </c>
      <c r="M153" s="39">
        <f>data!O153</f>
        <v>116.03</v>
      </c>
      <c r="N153" s="39">
        <f>data!P153</f>
        <v>35.090000000000003</v>
      </c>
      <c r="O153" s="33">
        <f>data!Q153</f>
        <v>84.87</v>
      </c>
      <c r="P153" s="33">
        <f>data!R153</f>
        <v>25.67</v>
      </c>
      <c r="Q153" s="33">
        <f>data!S153</f>
        <v>422</v>
      </c>
      <c r="R153" s="33">
        <f>data!T153</f>
        <v>2</v>
      </c>
      <c r="S153" s="40">
        <f t="shared" si="13"/>
        <v>4.7393364928909956E-3</v>
      </c>
      <c r="T153" s="33">
        <f>data!U153</f>
        <v>4</v>
      </c>
      <c r="U153" s="40">
        <f t="shared" si="14"/>
        <v>9.4786729857819912E-3</v>
      </c>
      <c r="V153" s="37"/>
      <c r="W153" s="38" t="str">
        <f>data!W153</f>
        <v>2401동 2304호</v>
      </c>
      <c r="X153" s="38" t="str">
        <f>CONCATENATE(data!X153,"/",data!Y153)</f>
        <v>23/24</v>
      </c>
      <c r="Y153" s="41">
        <f>data!V153</f>
        <v>52000</v>
      </c>
      <c r="Z153" s="41">
        <f>data!AB153</f>
        <v>52000</v>
      </c>
      <c r="AA153" s="41">
        <f>data!AA153</f>
        <v>54000</v>
      </c>
      <c r="AB153" s="33">
        <f>data!AC153</f>
        <v>3</v>
      </c>
      <c r="AC153" s="33">
        <f>data!AD153</f>
        <v>2</v>
      </c>
      <c r="AD153" s="38" t="str">
        <f>data!AE153</f>
        <v>계단식</v>
      </c>
      <c r="AE153" s="38" t="str">
        <f>data!AF153</f>
        <v>4개월이내</v>
      </c>
      <c r="AF153" s="38">
        <f>data!AL153</f>
        <v>0</v>
      </c>
      <c r="AG153" s="37"/>
      <c r="AH153" s="41">
        <f>data!AH153</f>
        <v>43000</v>
      </c>
      <c r="AI153" s="41">
        <f>data!AI153</f>
        <v>38500</v>
      </c>
      <c r="AJ153" s="38" t="str">
        <f>data!AJ153</f>
        <v>2405동</v>
      </c>
      <c r="AK153" s="38" t="str">
        <f>data!AK153</f>
        <v>"14/21"</v>
      </c>
      <c r="AL153" s="38">
        <f>data!AL153</f>
        <v>0</v>
      </c>
      <c r="AM153" s="37"/>
      <c r="AN153" s="38" t="str">
        <f>data!W153</f>
        <v>2401동 2304호</v>
      </c>
      <c r="AO153" s="35">
        <f>data!P153</f>
        <v>35.090000000000003</v>
      </c>
      <c r="AP153" s="35">
        <f>data!V153</f>
        <v>52000</v>
      </c>
      <c r="AQ153" s="35">
        <f>data!AH153</f>
        <v>43000</v>
      </c>
      <c r="AR153" s="35">
        <f t="shared" si="15"/>
        <v>9000</v>
      </c>
      <c r="AS153" s="42">
        <f t="shared" si="16"/>
        <v>0.82692307692307687</v>
      </c>
      <c r="AT153" s="35">
        <f t="shared" si="17"/>
        <v>1481.9036762610428</v>
      </c>
      <c r="AU153" s="38" t="str">
        <f>CONCATENATE("방",data!AC153,",욕실",data!AD153)</f>
        <v>방3,욕실2</v>
      </c>
      <c r="AV153" s="38" t="str">
        <f>data!AE153</f>
        <v>계단식</v>
      </c>
      <c r="AW153" s="37"/>
      <c r="AX153" s="38" t="str">
        <f>data!AM153</f>
        <v>금호부동산골드공인중개사사무소</v>
      </c>
      <c r="AY153" s="38" t="str">
        <f>data!AN153</f>
        <v>032-326-8888</v>
      </c>
      <c r="AZ153" s="38" t="str">
        <f>data!AO153</f>
        <v>010-3931-7302</v>
      </c>
      <c r="BA153" s="33" t="str">
        <f>data!AP153</f>
        <v>경기도 부천시 원미구 상동 550-1 금호어울림 행복한마을 상가동 101호</v>
      </c>
    </row>
    <row r="154" spans="1:54" x14ac:dyDescent="0.25">
      <c r="A154" s="21" t="str">
        <f>CONCATENATE(data!A185," ", data!B185)</f>
        <v>경기도 부천시</v>
      </c>
      <c r="B154" s="26" t="str">
        <f>data!C185</f>
        <v>중동</v>
      </c>
      <c r="C154" s="33">
        <f>data!D154</f>
        <v>0</v>
      </c>
      <c r="D154" s="33">
        <f>data!H154</f>
        <v>0</v>
      </c>
      <c r="E154" s="35" t="str">
        <f>CONCATENATE(TEXT(data!I154,"#,##0"),"세대")</f>
        <v>0세대</v>
      </c>
      <c r="F154" s="33">
        <f>data!L154</f>
        <v>0</v>
      </c>
      <c r="G154" s="36" t="e">
        <f>(data!L154/data!I154)*100</f>
        <v>#DIV/0!</v>
      </c>
      <c r="H154" s="33">
        <f>data!M154</f>
        <v>0</v>
      </c>
      <c r="I154" s="36" t="e">
        <f>(data!M154/data!I154)*100</f>
        <v>#DIV/0!</v>
      </c>
      <c r="J154" s="33">
        <f>data!K154</f>
        <v>0</v>
      </c>
      <c r="K154" s="37"/>
      <c r="L154" s="38">
        <f>data!N154</f>
        <v>0</v>
      </c>
      <c r="M154" s="39">
        <f>data!O154</f>
        <v>0</v>
      </c>
      <c r="N154" s="39">
        <f>data!P154</f>
        <v>0</v>
      </c>
      <c r="O154" s="33">
        <f>data!Q154</f>
        <v>0</v>
      </c>
      <c r="P154" s="33">
        <f>data!R154</f>
        <v>0</v>
      </c>
      <c r="Q154" s="33">
        <f>data!S154</f>
        <v>0</v>
      </c>
      <c r="R154" s="33">
        <f>data!T154</f>
        <v>0</v>
      </c>
      <c r="S154" s="40" t="str">
        <f t="shared" si="13"/>
        <v/>
      </c>
      <c r="T154" s="33">
        <f>data!U154</f>
        <v>0</v>
      </c>
      <c r="U154" s="40" t="str">
        <f t="shared" si="14"/>
        <v/>
      </c>
      <c r="V154" s="37"/>
      <c r="W154" s="38">
        <f>data!W154</f>
        <v>0</v>
      </c>
      <c r="X154" s="38" t="str">
        <f>CONCATENATE(data!X154,"/",data!Y154)</f>
        <v>/</v>
      </c>
      <c r="Y154" s="41">
        <f>data!V154</f>
        <v>0</v>
      </c>
      <c r="Z154" s="41">
        <f>data!AB154</f>
        <v>0</v>
      </c>
      <c r="AA154" s="41">
        <f>data!AA154</f>
        <v>0</v>
      </c>
      <c r="AB154" s="33">
        <f>data!AC154</f>
        <v>0</v>
      </c>
      <c r="AC154" s="33">
        <f>data!AD154</f>
        <v>0</v>
      </c>
      <c r="AD154" s="38">
        <f>data!AE154</f>
        <v>0</v>
      </c>
      <c r="AE154" s="38">
        <f>data!AF154</f>
        <v>0</v>
      </c>
      <c r="AF154" s="38">
        <f>data!AL154</f>
        <v>0</v>
      </c>
      <c r="AG154" s="37"/>
      <c r="AH154" s="41">
        <f>data!AH154</f>
        <v>0</v>
      </c>
      <c r="AI154" s="41">
        <f>data!AI154</f>
        <v>0</v>
      </c>
      <c r="AJ154" s="38">
        <f>data!AJ154</f>
        <v>0</v>
      </c>
      <c r="AK154" s="38">
        <f>data!AK154</f>
        <v>0</v>
      </c>
      <c r="AL154" s="38">
        <f>data!AL154</f>
        <v>0</v>
      </c>
      <c r="AM154" s="37"/>
      <c r="AN154" s="38">
        <f>data!W154</f>
        <v>0</v>
      </c>
      <c r="AO154" s="35">
        <f>data!P154</f>
        <v>0</v>
      </c>
      <c r="AP154" s="35">
        <f>data!V154</f>
        <v>0</v>
      </c>
      <c r="AQ154" s="35">
        <f>data!AH154</f>
        <v>0</v>
      </c>
      <c r="AR154" s="35">
        <f t="shared" si="15"/>
        <v>0</v>
      </c>
      <c r="AS154" s="42" t="str">
        <f t="shared" si="16"/>
        <v/>
      </c>
      <c r="AT154" s="35" t="str">
        <f t="shared" si="17"/>
        <v/>
      </c>
      <c r="AU154" s="38" t="str">
        <f>CONCATENATE("방",data!AC154,",욕실",data!AD154)</f>
        <v>방,욕실</v>
      </c>
      <c r="AV154" s="38">
        <f>data!AE154</f>
        <v>0</v>
      </c>
      <c r="AW154" s="37"/>
      <c r="AX154" s="38">
        <f>data!AM154</f>
        <v>0</v>
      </c>
      <c r="AY154" s="38">
        <f>data!AN154</f>
        <v>0</v>
      </c>
      <c r="AZ154" s="38">
        <f>data!AO154</f>
        <v>0</v>
      </c>
      <c r="BA154" s="33">
        <f>data!AP154</f>
        <v>0</v>
      </c>
    </row>
    <row r="155" spans="1:54" x14ac:dyDescent="0.25">
      <c r="A155" s="21" t="str">
        <f>CONCATENATE(data!A186," ", data!B186)</f>
        <v>경기도 부천시</v>
      </c>
      <c r="B155" s="26" t="str">
        <f>data!C186</f>
        <v>중동</v>
      </c>
      <c r="C155" s="33" t="str">
        <f>data!D155</f>
        <v>행복한서해그랑블</v>
      </c>
      <c r="D155" s="33">
        <f>data!H155</f>
        <v>2002.05</v>
      </c>
      <c r="E155" s="35" t="str">
        <f>CONCATENATE(TEXT(data!I155,"#,##0"),"세대")</f>
        <v>402세대</v>
      </c>
      <c r="F155" s="33">
        <f>data!L155</f>
        <v>9</v>
      </c>
      <c r="G155" s="36">
        <f>(data!L155/data!I155)*100</f>
        <v>2.2388059701492535</v>
      </c>
      <c r="H155" s="33">
        <f>data!M155</f>
        <v>0</v>
      </c>
      <c r="I155" s="36">
        <f>(data!M155/data!I155)*100</f>
        <v>0</v>
      </c>
      <c r="J155" s="33">
        <f>data!K155</f>
        <v>1.72</v>
      </c>
      <c r="K155" s="37"/>
      <c r="L155" s="38">
        <f>data!N155</f>
        <v>143</v>
      </c>
      <c r="M155" s="39">
        <f>data!O155</f>
        <v>143.31</v>
      </c>
      <c r="N155" s="39">
        <f>data!P155</f>
        <v>43.35</v>
      </c>
      <c r="O155" s="33">
        <f>data!Q155</f>
        <v>112.15</v>
      </c>
      <c r="P155" s="33">
        <f>data!R155</f>
        <v>33.92</v>
      </c>
      <c r="Q155" s="33">
        <f>data!S155</f>
        <v>209</v>
      </c>
      <c r="R155" s="33">
        <f>data!T155</f>
        <v>3</v>
      </c>
      <c r="S155" s="40">
        <f t="shared" si="13"/>
        <v>1.4354066985645933E-2</v>
      </c>
      <c r="T155" s="33">
        <f>data!U155</f>
        <v>0</v>
      </c>
      <c r="U155" s="40">
        <f t="shared" si="14"/>
        <v>0</v>
      </c>
      <c r="V155" s="37"/>
      <c r="W155" s="38" t="str">
        <f>data!W155</f>
        <v>-</v>
      </c>
      <c r="X155" s="38" t="str">
        <f>CONCATENATE(data!X155,"/",data!Y155)</f>
        <v>-/-</v>
      </c>
      <c r="Y155" s="41" t="str">
        <f>data!V155</f>
        <v>-</v>
      </c>
      <c r="Z155" s="41" t="str">
        <f>data!AB155</f>
        <v>-</v>
      </c>
      <c r="AA155" s="41" t="str">
        <f>data!AA155</f>
        <v>-</v>
      </c>
      <c r="AB155" s="33" t="str">
        <f>data!AC155</f>
        <v>-</v>
      </c>
      <c r="AC155" s="33" t="str">
        <f>data!AD155</f>
        <v>-</v>
      </c>
      <c r="AD155" s="38" t="str">
        <f>data!AE155</f>
        <v>-</v>
      </c>
      <c r="AE155" s="38" t="str">
        <f>data!AF155</f>
        <v>-</v>
      </c>
      <c r="AF155" s="38" t="str">
        <f>data!AL155</f>
        <v>-</v>
      </c>
      <c r="AG155" s="37"/>
      <c r="AH155" s="41" t="str">
        <f>data!AH155</f>
        <v>-</v>
      </c>
      <c r="AI155" s="41" t="str">
        <f>data!AI155</f>
        <v>-</v>
      </c>
      <c r="AJ155" s="38" t="str">
        <f>data!AJ155</f>
        <v>-</v>
      </c>
      <c r="AK155" s="38" t="str">
        <f>data!AK155</f>
        <v>-</v>
      </c>
      <c r="AL155" s="38" t="str">
        <f>data!AL155</f>
        <v>-</v>
      </c>
      <c r="AM155" s="37"/>
      <c r="AN155" s="38" t="str">
        <f>data!W155</f>
        <v>-</v>
      </c>
      <c r="AO155" s="35">
        <f>data!P155</f>
        <v>43.35</v>
      </c>
      <c r="AP155" s="35" t="str">
        <f>data!V155</f>
        <v>-</v>
      </c>
      <c r="AQ155" s="35" t="str">
        <f>data!AH155</f>
        <v>-</v>
      </c>
      <c r="AR155" s="35" t="str">
        <f t="shared" si="15"/>
        <v/>
      </c>
      <c r="AS155" s="42" t="str">
        <f t="shared" si="16"/>
        <v/>
      </c>
      <c r="AT155" s="35" t="str">
        <f t="shared" si="17"/>
        <v/>
      </c>
      <c r="AU155" s="38" t="str">
        <f>CONCATENATE("방",data!AC155,",욕실",data!AD155)</f>
        <v>방-,욕실-</v>
      </c>
      <c r="AV155" s="38" t="str">
        <f>data!AE155</f>
        <v>-</v>
      </c>
      <c r="AW155" s="37"/>
      <c r="AX155" s="38" t="str">
        <f>data!AM155</f>
        <v>-</v>
      </c>
      <c r="AY155" s="38" t="str">
        <f>data!AN155</f>
        <v>-</v>
      </c>
      <c r="AZ155" s="38" t="str">
        <f>data!AO155</f>
        <v>-</v>
      </c>
      <c r="BA155" s="33" t="str">
        <f>data!AP155</f>
        <v>-</v>
      </c>
    </row>
    <row r="156" spans="1:54" x14ac:dyDescent="0.25">
      <c r="A156" s="21" t="str">
        <f>CONCATENATE(data!A187," ", data!B187)</f>
        <v xml:space="preserve"> </v>
      </c>
      <c r="B156" s="26">
        <f>data!C187</f>
        <v>0</v>
      </c>
      <c r="C156" s="33" t="str">
        <f>data!D156</f>
        <v>행복한서해그랑블</v>
      </c>
      <c r="D156" s="33">
        <f>data!H156</f>
        <v>2002.05</v>
      </c>
      <c r="E156" s="35" t="str">
        <f>CONCATENATE(TEXT(data!I156,"#,##0"),"세대")</f>
        <v>402세대</v>
      </c>
      <c r="F156" s="33">
        <f>data!L156</f>
        <v>9</v>
      </c>
      <c r="G156" s="36">
        <f>(data!L156/data!I156)*100</f>
        <v>2.2388059701492535</v>
      </c>
      <c r="H156" s="33">
        <f>data!M156</f>
        <v>0</v>
      </c>
      <c r="I156" s="36">
        <f>(data!M156/data!I156)*100</f>
        <v>0</v>
      </c>
      <c r="J156" s="33">
        <f>data!K156</f>
        <v>1.72</v>
      </c>
      <c r="K156" s="37"/>
      <c r="L156" s="38">
        <f>data!N156</f>
        <v>161</v>
      </c>
      <c r="M156" s="39">
        <f>data!O156</f>
        <v>161.74</v>
      </c>
      <c r="N156" s="39">
        <f>data!P156</f>
        <v>48.92</v>
      </c>
      <c r="O156" s="33">
        <f>data!Q156</f>
        <v>127.73</v>
      </c>
      <c r="P156" s="33">
        <f>data!R156</f>
        <v>38.630000000000003</v>
      </c>
      <c r="Q156" s="33">
        <f>data!S156</f>
        <v>193</v>
      </c>
      <c r="R156" s="33">
        <f>data!T156</f>
        <v>6</v>
      </c>
      <c r="S156" s="40">
        <f t="shared" si="13"/>
        <v>3.1088082901554404E-2</v>
      </c>
      <c r="T156" s="33">
        <f>data!U156</f>
        <v>0</v>
      </c>
      <c r="U156" s="40">
        <f t="shared" si="14"/>
        <v>0</v>
      </c>
      <c r="V156" s="37"/>
      <c r="W156" s="38" t="str">
        <f>data!W156</f>
        <v>-</v>
      </c>
      <c r="X156" s="38" t="str">
        <f>CONCATENATE(data!X156,"/",data!Y156)</f>
        <v>-/-</v>
      </c>
      <c r="Y156" s="41" t="str">
        <f>data!V156</f>
        <v>-</v>
      </c>
      <c r="Z156" s="41" t="str">
        <f>data!AB156</f>
        <v>-</v>
      </c>
      <c r="AA156" s="41" t="str">
        <f>data!AA156</f>
        <v>-</v>
      </c>
      <c r="AB156" s="33" t="str">
        <f>data!AC156</f>
        <v>-</v>
      </c>
      <c r="AC156" s="33" t="str">
        <f>data!AD156</f>
        <v>-</v>
      </c>
      <c r="AD156" s="38" t="str">
        <f>data!AE156</f>
        <v>-</v>
      </c>
      <c r="AE156" s="38" t="str">
        <f>data!AF156</f>
        <v>-</v>
      </c>
      <c r="AF156" s="38" t="str">
        <f>data!AL156</f>
        <v>-</v>
      </c>
      <c r="AG156" s="37"/>
      <c r="AH156" s="41" t="str">
        <f>data!AH156</f>
        <v>-</v>
      </c>
      <c r="AI156" s="41" t="str">
        <f>data!AI156</f>
        <v>-</v>
      </c>
      <c r="AJ156" s="38" t="str">
        <f>data!AJ156</f>
        <v>-</v>
      </c>
      <c r="AK156" s="38" t="str">
        <f>data!AK156</f>
        <v>-</v>
      </c>
      <c r="AL156" s="38" t="str">
        <f>data!AL156</f>
        <v>-</v>
      </c>
      <c r="AM156" s="37"/>
      <c r="AN156" s="38" t="str">
        <f>data!W156</f>
        <v>-</v>
      </c>
      <c r="AO156" s="35">
        <f>data!P156</f>
        <v>48.92</v>
      </c>
      <c r="AP156" s="35" t="str">
        <f>data!V156</f>
        <v>-</v>
      </c>
      <c r="AQ156" s="35" t="str">
        <f>data!AH156</f>
        <v>-</v>
      </c>
      <c r="AR156" s="35" t="str">
        <f t="shared" si="15"/>
        <v/>
      </c>
      <c r="AS156" s="42" t="str">
        <f t="shared" si="16"/>
        <v/>
      </c>
      <c r="AT156" s="35" t="str">
        <f t="shared" si="17"/>
        <v/>
      </c>
      <c r="AU156" s="38" t="str">
        <f>CONCATENATE("방",data!AC156,",욕실",data!AD156)</f>
        <v>방-,욕실-</v>
      </c>
      <c r="AV156" s="38" t="str">
        <f>data!AE156</f>
        <v>-</v>
      </c>
      <c r="AW156" s="37"/>
      <c r="AX156" s="38" t="str">
        <f>data!AM156</f>
        <v>-</v>
      </c>
      <c r="AY156" s="38" t="str">
        <f>data!AN156</f>
        <v>-</v>
      </c>
      <c r="AZ156" s="38" t="str">
        <f>data!AO156</f>
        <v>-</v>
      </c>
      <c r="BA156" s="33" t="str">
        <f>data!AP156</f>
        <v>-</v>
      </c>
    </row>
    <row r="157" spans="1:54" x14ac:dyDescent="0.25">
      <c r="A157" s="21" t="str">
        <f>CONCATENATE(data!A188," ", data!B188)</f>
        <v>경기도 부천시</v>
      </c>
      <c r="B157" s="26" t="str">
        <f>data!C188</f>
        <v>중동</v>
      </c>
      <c r="C157" s="33">
        <f>data!D157</f>
        <v>0</v>
      </c>
      <c r="D157" s="33">
        <f>data!H157</f>
        <v>0</v>
      </c>
      <c r="E157" s="35" t="str">
        <f>CONCATENATE(TEXT(data!I157,"#,##0"),"세대")</f>
        <v>0세대</v>
      </c>
      <c r="F157" s="33">
        <f>data!L157</f>
        <v>0</v>
      </c>
      <c r="G157" s="36" t="e">
        <f>(data!L157/data!I157)*100</f>
        <v>#DIV/0!</v>
      </c>
      <c r="H157" s="33">
        <f>data!M157</f>
        <v>0</v>
      </c>
      <c r="I157" s="36" t="e">
        <f>(data!M157/data!I157)*100</f>
        <v>#DIV/0!</v>
      </c>
      <c r="J157" s="33">
        <f>data!K157</f>
        <v>0</v>
      </c>
      <c r="K157" s="37"/>
      <c r="L157" s="38">
        <f>data!N157</f>
        <v>0</v>
      </c>
      <c r="M157" s="39">
        <f>data!O157</f>
        <v>0</v>
      </c>
      <c r="N157" s="39">
        <f>data!P157</f>
        <v>0</v>
      </c>
      <c r="O157" s="33">
        <f>data!Q157</f>
        <v>0</v>
      </c>
      <c r="P157" s="33">
        <f>data!R157</f>
        <v>0</v>
      </c>
      <c r="Q157" s="33">
        <f>data!S157</f>
        <v>0</v>
      </c>
      <c r="R157" s="33">
        <f>data!T157</f>
        <v>0</v>
      </c>
      <c r="S157" s="40" t="str">
        <f t="shared" si="13"/>
        <v/>
      </c>
      <c r="T157" s="33">
        <f>data!U157</f>
        <v>0</v>
      </c>
      <c r="U157" s="40" t="str">
        <f t="shared" si="14"/>
        <v/>
      </c>
      <c r="V157" s="37"/>
      <c r="W157" s="38">
        <f>data!W157</f>
        <v>0</v>
      </c>
      <c r="X157" s="38" t="str">
        <f>CONCATENATE(data!X157,"/",data!Y157)</f>
        <v>/</v>
      </c>
      <c r="Y157" s="41">
        <f>data!V157</f>
        <v>0</v>
      </c>
      <c r="Z157" s="41">
        <f>data!AB157</f>
        <v>0</v>
      </c>
      <c r="AA157" s="41">
        <f>data!AA157</f>
        <v>0</v>
      </c>
      <c r="AB157" s="33">
        <f>data!AC157</f>
        <v>0</v>
      </c>
      <c r="AC157" s="33">
        <f>data!AD157</f>
        <v>0</v>
      </c>
      <c r="AD157" s="38">
        <f>data!AE157</f>
        <v>0</v>
      </c>
      <c r="AE157" s="38">
        <f>data!AF157</f>
        <v>0</v>
      </c>
      <c r="AF157" s="38">
        <f>data!AL157</f>
        <v>0</v>
      </c>
      <c r="AG157" s="37"/>
      <c r="AH157" s="41">
        <f>data!AH157</f>
        <v>0</v>
      </c>
      <c r="AI157" s="41">
        <f>data!AI157</f>
        <v>0</v>
      </c>
      <c r="AJ157" s="38">
        <f>data!AJ157</f>
        <v>0</v>
      </c>
      <c r="AK157" s="38">
        <f>data!AK157</f>
        <v>0</v>
      </c>
      <c r="AL157" s="38">
        <f>data!AL157</f>
        <v>0</v>
      </c>
      <c r="AM157" s="37"/>
      <c r="AN157" s="38">
        <f>data!W157</f>
        <v>0</v>
      </c>
      <c r="AO157" s="35">
        <f>data!P157</f>
        <v>0</v>
      </c>
      <c r="AP157" s="35">
        <f>data!V157</f>
        <v>0</v>
      </c>
      <c r="AQ157" s="35">
        <f>data!AH157</f>
        <v>0</v>
      </c>
      <c r="AR157" s="35">
        <f t="shared" si="15"/>
        <v>0</v>
      </c>
      <c r="AS157" s="42" t="str">
        <f t="shared" si="16"/>
        <v/>
      </c>
      <c r="AT157" s="35" t="str">
        <f t="shared" si="17"/>
        <v/>
      </c>
      <c r="AU157" s="38" t="str">
        <f>CONCATENATE("방",data!AC157,",욕실",data!AD157)</f>
        <v>방,욕실</v>
      </c>
      <c r="AV157" s="38">
        <f>data!AE157</f>
        <v>0</v>
      </c>
      <c r="AW157" s="37"/>
      <c r="AX157" s="38">
        <f>data!AM157</f>
        <v>0</v>
      </c>
      <c r="AY157" s="38">
        <f>data!AN157</f>
        <v>0</v>
      </c>
      <c r="AZ157" s="38">
        <f>data!AO157</f>
        <v>0</v>
      </c>
      <c r="BA157" s="33">
        <f>data!AP157</f>
        <v>0</v>
      </c>
    </row>
    <row r="158" spans="1:54" x14ac:dyDescent="0.25">
      <c r="A158" s="21" t="str">
        <f>CONCATENATE(data!A189," ", data!B189)</f>
        <v>경기도 부천시</v>
      </c>
      <c r="B158" s="26" t="str">
        <f>data!C189</f>
        <v>중동</v>
      </c>
      <c r="C158" s="33" t="str">
        <f>data!D158</f>
        <v>행복한한양수자인</v>
      </c>
      <c r="D158" s="33">
        <f>data!H158</f>
        <v>2002.09</v>
      </c>
      <c r="E158" s="35" t="str">
        <f>CONCATENATE(TEXT(data!I158,"#,##0"),"세대")</f>
        <v>396세대</v>
      </c>
      <c r="F158" s="33">
        <f>data!L158</f>
        <v>0</v>
      </c>
      <c r="G158" s="36">
        <f>(data!L158/data!I158)*100</f>
        <v>0</v>
      </c>
      <c r="H158" s="33">
        <f>data!M158</f>
        <v>5</v>
      </c>
      <c r="I158" s="36">
        <f>(data!M158/data!I158)*100</f>
        <v>1.2626262626262625</v>
      </c>
      <c r="J158" s="33">
        <f>data!K158</f>
        <v>1.31</v>
      </c>
      <c r="K158" s="37"/>
      <c r="L158" s="38" t="str">
        <f>data!N158</f>
        <v>115B</v>
      </c>
      <c r="M158" s="39">
        <f>data!O158</f>
        <v>115.77</v>
      </c>
      <c r="N158" s="39">
        <f>data!P158</f>
        <v>35.020000000000003</v>
      </c>
      <c r="O158" s="33">
        <f>data!Q158</f>
        <v>84.96</v>
      </c>
      <c r="P158" s="33">
        <f>data!R158</f>
        <v>25.7</v>
      </c>
      <c r="Q158" s="33">
        <f>data!S158</f>
        <v>86</v>
      </c>
      <c r="R158" s="33" t="str">
        <f>data!T158</f>
        <v>-</v>
      </c>
      <c r="S158" s="40" t="str">
        <f t="shared" si="13"/>
        <v/>
      </c>
      <c r="T158" s="33" t="str">
        <f>data!U158</f>
        <v>-</v>
      </c>
      <c r="U158" s="40" t="str">
        <f t="shared" si="14"/>
        <v/>
      </c>
      <c r="V158" s="37"/>
      <c r="W158" s="38" t="str">
        <f>data!W158</f>
        <v>-</v>
      </c>
      <c r="X158" s="38" t="str">
        <f>CONCATENATE(data!X158,"/",data!Y158)</f>
        <v>-/-</v>
      </c>
      <c r="Y158" s="41" t="str">
        <f>data!V158</f>
        <v>-</v>
      </c>
      <c r="Z158" s="41" t="str">
        <f>data!AB158</f>
        <v>-</v>
      </c>
      <c r="AA158" s="41" t="str">
        <f>data!AA158</f>
        <v>-</v>
      </c>
      <c r="AB158" s="33" t="str">
        <f>data!AC158</f>
        <v>-</v>
      </c>
      <c r="AC158" s="33" t="str">
        <f>data!AD158</f>
        <v>-</v>
      </c>
      <c r="AD158" s="38" t="str">
        <f>data!AE158</f>
        <v>-</v>
      </c>
      <c r="AE158" s="38" t="str">
        <f>data!AF158</f>
        <v>-</v>
      </c>
      <c r="AF158" s="38" t="str">
        <f>data!AL158</f>
        <v>-</v>
      </c>
      <c r="AG158" s="37"/>
      <c r="AH158" s="41" t="str">
        <f>data!AH158</f>
        <v>-</v>
      </c>
      <c r="AI158" s="41" t="str">
        <f>data!AI158</f>
        <v>-</v>
      </c>
      <c r="AJ158" s="38" t="str">
        <f>data!AJ158</f>
        <v>-</v>
      </c>
      <c r="AK158" s="38" t="str">
        <f>data!AK158</f>
        <v>-</v>
      </c>
      <c r="AL158" s="38" t="str">
        <f>data!AL158</f>
        <v>-</v>
      </c>
      <c r="AM158" s="37"/>
      <c r="AN158" s="38" t="str">
        <f>data!W158</f>
        <v>-</v>
      </c>
      <c r="AO158" s="35">
        <f>data!P158</f>
        <v>35.020000000000003</v>
      </c>
      <c r="AP158" s="35" t="str">
        <f>data!V158</f>
        <v>-</v>
      </c>
      <c r="AQ158" s="35" t="str">
        <f>data!AH158</f>
        <v>-</v>
      </c>
      <c r="AR158" s="35" t="str">
        <f t="shared" si="15"/>
        <v/>
      </c>
      <c r="AS158" s="42" t="str">
        <f t="shared" si="16"/>
        <v/>
      </c>
      <c r="AT158" s="35" t="str">
        <f t="shared" si="17"/>
        <v/>
      </c>
      <c r="AU158" s="38" t="str">
        <f>CONCATENATE("방",data!AC158,",욕실",data!AD158)</f>
        <v>방-,욕실-</v>
      </c>
      <c r="AV158" s="38" t="str">
        <f>data!AE158</f>
        <v>-</v>
      </c>
      <c r="AW158" s="37"/>
      <c r="AX158" s="38" t="str">
        <f>data!AM158</f>
        <v>-</v>
      </c>
      <c r="AY158" s="38" t="str">
        <f>data!AN158</f>
        <v>-</v>
      </c>
      <c r="AZ158" s="38" t="str">
        <f>data!AO158</f>
        <v>-</v>
      </c>
      <c r="BA158" s="33" t="str">
        <f>data!AP158</f>
        <v>-</v>
      </c>
    </row>
    <row r="159" spans="1:54" x14ac:dyDescent="0.25">
      <c r="A159" s="21" t="str">
        <f>CONCATENATE(data!A190," ", data!B190)</f>
        <v>경기도 부천시</v>
      </c>
      <c r="B159" s="26" t="str">
        <f>data!C190</f>
        <v>중동</v>
      </c>
      <c r="C159" s="33" t="str">
        <f>data!D159</f>
        <v>행복한한양수자인</v>
      </c>
      <c r="D159" s="33">
        <f>data!H159</f>
        <v>2002.09</v>
      </c>
      <c r="E159" s="35" t="str">
        <f>CONCATENATE(TEXT(data!I159,"#,##0"),"세대")</f>
        <v>396세대</v>
      </c>
      <c r="F159" s="33">
        <f>data!L159</f>
        <v>0</v>
      </c>
      <c r="G159" s="36">
        <f>(data!L159/data!I159)*100</f>
        <v>0</v>
      </c>
      <c r="H159" s="33">
        <f>data!M159</f>
        <v>5</v>
      </c>
      <c r="I159" s="36">
        <f>(data!M159/data!I159)*100</f>
        <v>1.2626262626262625</v>
      </c>
      <c r="J159" s="33">
        <f>data!K159</f>
        <v>1.31</v>
      </c>
      <c r="K159" s="37"/>
      <c r="L159" s="38" t="str">
        <f>data!N159</f>
        <v>116A</v>
      </c>
      <c r="M159" s="39">
        <f>data!O159</f>
        <v>116.01</v>
      </c>
      <c r="N159" s="39">
        <f>data!P159</f>
        <v>35.090000000000003</v>
      </c>
      <c r="O159" s="33">
        <f>data!Q159</f>
        <v>84</v>
      </c>
      <c r="P159" s="33">
        <f>data!R159</f>
        <v>25.41</v>
      </c>
      <c r="Q159" s="33">
        <f>data!S159</f>
        <v>310</v>
      </c>
      <c r="R159" s="33">
        <f>data!T159</f>
        <v>0</v>
      </c>
      <c r="S159" s="40">
        <f t="shared" si="13"/>
        <v>0</v>
      </c>
      <c r="T159" s="33">
        <f>data!U159</f>
        <v>5</v>
      </c>
      <c r="U159" s="40">
        <f t="shared" si="14"/>
        <v>1.6129032258064516E-2</v>
      </c>
      <c r="V159" s="37"/>
      <c r="W159" s="38" t="str">
        <f>data!W159</f>
        <v>-</v>
      </c>
      <c r="X159" s="38" t="str">
        <f>CONCATENATE(data!X159,"/",data!Y159)</f>
        <v>-/-</v>
      </c>
      <c r="Y159" s="41" t="str">
        <f>data!V159</f>
        <v>-</v>
      </c>
      <c r="Z159" s="41" t="str">
        <f>data!AB159</f>
        <v>-</v>
      </c>
      <c r="AA159" s="41" t="str">
        <f>data!AA159</f>
        <v>-</v>
      </c>
      <c r="AB159" s="33" t="str">
        <f>data!AC159</f>
        <v>-</v>
      </c>
      <c r="AC159" s="33" t="str">
        <f>data!AD159</f>
        <v>-</v>
      </c>
      <c r="AD159" s="38" t="str">
        <f>data!AE159</f>
        <v>-</v>
      </c>
      <c r="AE159" s="38" t="str">
        <f>data!AF159</f>
        <v>-</v>
      </c>
      <c r="AF159" s="38" t="str">
        <f>data!AL159</f>
        <v>남향</v>
      </c>
      <c r="AG159" s="37"/>
      <c r="AH159" s="41">
        <f>data!AH159</f>
        <v>38500</v>
      </c>
      <c r="AI159" s="41">
        <f>data!AI159</f>
        <v>38000</v>
      </c>
      <c r="AJ159" s="38" t="str">
        <f>data!AJ159</f>
        <v>2416동</v>
      </c>
      <c r="AK159" s="38" t="str">
        <f>data!AK159</f>
        <v>"6/19"</v>
      </c>
      <c r="AL159" s="38" t="str">
        <f>data!AL159</f>
        <v>남향</v>
      </c>
      <c r="AM159" s="37"/>
      <c r="AN159" s="38" t="str">
        <f>data!W159</f>
        <v>-</v>
      </c>
      <c r="AO159" s="35">
        <f>data!P159</f>
        <v>35.090000000000003</v>
      </c>
      <c r="AP159" s="35" t="str">
        <f>data!V159</f>
        <v>-</v>
      </c>
      <c r="AQ159" s="35">
        <f>data!AH159</f>
        <v>38500</v>
      </c>
      <c r="AR159" s="35" t="str">
        <f t="shared" si="15"/>
        <v/>
      </c>
      <c r="AS159" s="42" t="str">
        <f t="shared" si="16"/>
        <v/>
      </c>
      <c r="AT159" s="35" t="str">
        <f t="shared" si="17"/>
        <v/>
      </c>
      <c r="AU159" s="38" t="str">
        <f>CONCATENATE("방",data!AC159,",욕실",data!AD159)</f>
        <v>방-,욕실-</v>
      </c>
      <c r="AV159" s="38" t="str">
        <f>data!AE159</f>
        <v>-</v>
      </c>
      <c r="AW159" s="37"/>
      <c r="AX159" s="38" t="str">
        <f>data!AM159</f>
        <v>-</v>
      </c>
      <c r="AY159" s="38" t="str">
        <f>data!AN159</f>
        <v>-</v>
      </c>
      <c r="AZ159" s="38" t="str">
        <f>data!AO159</f>
        <v>-</v>
      </c>
      <c r="BA159" s="33" t="str">
        <f>data!AP159</f>
        <v>-</v>
      </c>
    </row>
    <row r="160" spans="1:54" x14ac:dyDescent="0.25">
      <c r="A160" s="21" t="str">
        <f>CONCATENATE(data!A191," ", data!B191)</f>
        <v>경기도 부천시</v>
      </c>
      <c r="B160" s="26" t="str">
        <f>data!C191</f>
        <v>중동</v>
      </c>
      <c r="C160" s="33">
        <f>data!D160</f>
        <v>0</v>
      </c>
      <c r="D160" s="33">
        <f>data!H160</f>
        <v>0</v>
      </c>
      <c r="E160" s="35" t="str">
        <f>CONCATENATE(TEXT(data!I160,"#,##0"),"세대")</f>
        <v>0세대</v>
      </c>
      <c r="F160" s="33">
        <f>data!L160</f>
        <v>0</v>
      </c>
      <c r="G160" s="36" t="e">
        <f>(data!L160/data!I160)*100</f>
        <v>#DIV/0!</v>
      </c>
      <c r="H160" s="33">
        <f>data!M160</f>
        <v>0</v>
      </c>
      <c r="I160" s="36" t="e">
        <f>(data!M160/data!I160)*100</f>
        <v>#DIV/0!</v>
      </c>
      <c r="J160" s="33">
        <f>data!K160</f>
        <v>0</v>
      </c>
      <c r="K160" s="37"/>
      <c r="L160" s="38">
        <f>data!N160</f>
        <v>0</v>
      </c>
      <c r="M160" s="39">
        <f>data!O160</f>
        <v>0</v>
      </c>
      <c r="N160" s="39">
        <f>data!P160</f>
        <v>0</v>
      </c>
      <c r="O160" s="33">
        <f>data!Q160</f>
        <v>0</v>
      </c>
      <c r="P160" s="33">
        <f>data!R160</f>
        <v>0</v>
      </c>
      <c r="Q160" s="33">
        <f>data!S160</f>
        <v>0</v>
      </c>
      <c r="R160" s="33">
        <f>data!T160</f>
        <v>0</v>
      </c>
      <c r="S160" s="40" t="str">
        <f t="shared" si="13"/>
        <v/>
      </c>
      <c r="T160" s="33">
        <f>data!U160</f>
        <v>0</v>
      </c>
      <c r="U160" s="40" t="str">
        <f t="shared" si="14"/>
        <v/>
      </c>
      <c r="V160" s="37"/>
      <c r="W160" s="38">
        <f>data!W160</f>
        <v>0</v>
      </c>
      <c r="X160" s="38" t="str">
        <f>CONCATENATE(data!X160,"/",data!Y160)</f>
        <v>/</v>
      </c>
      <c r="Y160" s="41">
        <f>data!V160</f>
        <v>0</v>
      </c>
      <c r="Z160" s="41">
        <f>data!AB160</f>
        <v>0</v>
      </c>
      <c r="AA160" s="41">
        <f>data!AA160</f>
        <v>0</v>
      </c>
      <c r="AB160" s="33">
        <f>data!AC160</f>
        <v>0</v>
      </c>
      <c r="AC160" s="33">
        <f>data!AD160</f>
        <v>0</v>
      </c>
      <c r="AD160" s="38">
        <f>data!AE160</f>
        <v>0</v>
      </c>
      <c r="AE160" s="38">
        <f>data!AF160</f>
        <v>0</v>
      </c>
      <c r="AF160" s="38">
        <f>data!AL160</f>
        <v>0</v>
      </c>
      <c r="AG160" s="37"/>
      <c r="AH160" s="41">
        <f>data!AH160</f>
        <v>0</v>
      </c>
      <c r="AI160" s="41">
        <f>data!AI160</f>
        <v>0</v>
      </c>
      <c r="AJ160" s="38">
        <f>data!AJ160</f>
        <v>0</v>
      </c>
      <c r="AK160" s="38">
        <f>data!AK160</f>
        <v>0</v>
      </c>
      <c r="AL160" s="38">
        <f>data!AL160</f>
        <v>0</v>
      </c>
      <c r="AM160" s="37"/>
      <c r="AN160" s="38">
        <f>data!W160</f>
        <v>0</v>
      </c>
      <c r="AO160" s="35">
        <f>data!P160</f>
        <v>0</v>
      </c>
      <c r="AP160" s="35">
        <f>data!V160</f>
        <v>0</v>
      </c>
      <c r="AQ160" s="35">
        <f>data!AH160</f>
        <v>0</v>
      </c>
      <c r="AR160" s="35">
        <f t="shared" si="15"/>
        <v>0</v>
      </c>
      <c r="AS160" s="42" t="str">
        <f t="shared" si="16"/>
        <v/>
      </c>
      <c r="AT160" s="35" t="str">
        <f t="shared" si="17"/>
        <v/>
      </c>
      <c r="AU160" s="38" t="str">
        <f>CONCATENATE("방",data!AC160,",욕실",data!AD160)</f>
        <v>방,욕실</v>
      </c>
      <c r="AV160" s="38">
        <f>data!AE160</f>
        <v>0</v>
      </c>
      <c r="AW160" s="37"/>
      <c r="AX160" s="38">
        <f>data!AM160</f>
        <v>0</v>
      </c>
      <c r="AY160" s="38">
        <f>data!AN160</f>
        <v>0</v>
      </c>
      <c r="AZ160" s="38">
        <f>data!AO160</f>
        <v>0</v>
      </c>
      <c r="BA160" s="33">
        <f>data!AP160</f>
        <v>0</v>
      </c>
    </row>
    <row r="161" spans="1:53" s="33" customFormat="1" x14ac:dyDescent="0.25">
      <c r="A161" s="33" t="str">
        <f>CONCATENATE(data!A193," ", data!B193)</f>
        <v>경기도 부천시</v>
      </c>
      <c r="B161" s="34" t="str">
        <f>data!C193</f>
        <v>중동</v>
      </c>
      <c r="C161" s="33" t="str">
        <f>data!D161</f>
        <v>그린타운금호한양</v>
      </c>
      <c r="D161" s="33">
        <f>data!H161</f>
        <v>1993.12</v>
      </c>
      <c r="E161" s="35" t="str">
        <f>CONCATENATE(TEXT(data!I161,"#,##0"),"세대")</f>
        <v>712세대</v>
      </c>
      <c r="F161" s="33">
        <f>data!L161</f>
        <v>32</v>
      </c>
      <c r="G161" s="36">
        <f>(data!L161/data!I161)*100</f>
        <v>4.4943820224719104</v>
      </c>
      <c r="H161" s="33">
        <f>data!M161</f>
        <v>10</v>
      </c>
      <c r="I161" s="36">
        <f>(data!M161/data!I161)*100</f>
        <v>1.4044943820224718</v>
      </c>
      <c r="J161" s="33">
        <f>data!K161</f>
        <v>1.57</v>
      </c>
      <c r="K161" s="37"/>
      <c r="L161" s="38" t="str">
        <f>data!N161</f>
        <v>106(한양)</v>
      </c>
      <c r="M161" s="39">
        <f>data!O161</f>
        <v>106.92</v>
      </c>
      <c r="N161" s="39">
        <f>data!P161</f>
        <v>32.340000000000003</v>
      </c>
      <c r="O161" s="33">
        <f>data!Q161</f>
        <v>90.25</v>
      </c>
      <c r="P161" s="33">
        <f>data!R161</f>
        <v>27.3</v>
      </c>
      <c r="Q161" s="33">
        <f>data!S161</f>
        <v>1</v>
      </c>
      <c r="R161" s="33" t="str">
        <f>data!T161</f>
        <v>-</v>
      </c>
      <c r="S161" s="40" t="str">
        <f t="shared" si="13"/>
        <v/>
      </c>
      <c r="T161" s="33" t="str">
        <f>data!U161</f>
        <v>-</v>
      </c>
      <c r="U161" s="40" t="str">
        <f t="shared" si="14"/>
        <v/>
      </c>
      <c r="V161" s="37"/>
      <c r="W161" s="38" t="str">
        <f>data!W161</f>
        <v>-</v>
      </c>
      <c r="X161" s="38" t="str">
        <f>CONCATENATE(data!X161,"/",data!Y161)</f>
        <v>-/-</v>
      </c>
      <c r="Y161" s="41" t="str">
        <f>data!V161</f>
        <v>-</v>
      </c>
      <c r="Z161" s="41" t="str">
        <f>data!AB161</f>
        <v>-</v>
      </c>
      <c r="AA161" s="41" t="str">
        <f>data!AA161</f>
        <v>-</v>
      </c>
      <c r="AB161" s="33" t="str">
        <f>data!AC161</f>
        <v>-</v>
      </c>
      <c r="AC161" s="33" t="str">
        <f>data!AD161</f>
        <v>-</v>
      </c>
      <c r="AD161" s="38" t="str">
        <f>data!AE161</f>
        <v>-</v>
      </c>
      <c r="AE161" s="38" t="str">
        <f>data!AF161</f>
        <v>-</v>
      </c>
      <c r="AF161" s="38" t="str">
        <f>data!AL161</f>
        <v>-</v>
      </c>
      <c r="AG161" s="37"/>
      <c r="AH161" s="41" t="str">
        <f>data!AH161</f>
        <v>-</v>
      </c>
      <c r="AI161" s="41" t="str">
        <f>data!AI161</f>
        <v>-</v>
      </c>
      <c r="AJ161" s="38" t="str">
        <f>data!AJ161</f>
        <v>-</v>
      </c>
      <c r="AK161" s="38" t="str">
        <f>data!AK161</f>
        <v>-</v>
      </c>
      <c r="AL161" s="38" t="str">
        <f>data!AL161</f>
        <v>-</v>
      </c>
      <c r="AM161" s="37"/>
      <c r="AN161" s="38" t="str">
        <f>data!W161</f>
        <v>-</v>
      </c>
      <c r="AO161" s="35">
        <f>data!P161</f>
        <v>32.340000000000003</v>
      </c>
      <c r="AP161" s="35" t="str">
        <f>data!V161</f>
        <v>-</v>
      </c>
      <c r="AQ161" s="35" t="str">
        <f>data!AH161</f>
        <v>-</v>
      </c>
      <c r="AR161" s="35" t="str">
        <f t="shared" si="15"/>
        <v/>
      </c>
      <c r="AS161" s="42" t="str">
        <f t="shared" si="16"/>
        <v/>
      </c>
      <c r="AT161" s="35" t="str">
        <f t="shared" si="17"/>
        <v/>
      </c>
      <c r="AU161" s="38" t="str">
        <f>CONCATENATE("방",data!AC161,",욕실",data!AD161)</f>
        <v>방-,욕실-</v>
      </c>
      <c r="AV161" s="38" t="str">
        <f>data!AE161</f>
        <v>-</v>
      </c>
      <c r="AW161" s="37"/>
      <c r="AX161" s="38" t="str">
        <f>data!AM161</f>
        <v>-</v>
      </c>
      <c r="AY161" s="38" t="str">
        <f>data!AN161</f>
        <v>-</v>
      </c>
      <c r="AZ161" s="38" t="str">
        <f>data!AO161</f>
        <v>-</v>
      </c>
      <c r="BA161" s="33" t="str">
        <f>data!AP161</f>
        <v>-</v>
      </c>
    </row>
    <row r="162" spans="1:53" x14ac:dyDescent="0.25">
      <c r="A162" s="21" t="str">
        <f>CONCATENATE(data!A194," ", data!B194)</f>
        <v>경기도 부천시</v>
      </c>
      <c r="B162" s="26" t="str">
        <f>data!C194</f>
        <v>중동</v>
      </c>
      <c r="C162" s="33" t="str">
        <f>data!D162</f>
        <v>그린타운금호한양</v>
      </c>
      <c r="D162" s="33">
        <f>data!H162</f>
        <v>1993.12</v>
      </c>
      <c r="E162" s="35" t="str">
        <f>CONCATENATE(TEXT(data!I162,"#,##0"),"세대")</f>
        <v>712세대</v>
      </c>
      <c r="F162" s="33">
        <f>data!L162</f>
        <v>32</v>
      </c>
      <c r="G162" s="36">
        <f>(data!L162/data!I162)*100</f>
        <v>4.4943820224719104</v>
      </c>
      <c r="H162" s="33">
        <f>data!M162</f>
        <v>10</v>
      </c>
      <c r="I162" s="36">
        <f>(data!M162/data!I162)*100</f>
        <v>1.4044943820224718</v>
      </c>
      <c r="J162" s="33">
        <f>data!K162</f>
        <v>1.57</v>
      </c>
      <c r="K162" s="37"/>
      <c r="L162" s="38" t="str">
        <f>data!N162</f>
        <v>108(한양)</v>
      </c>
      <c r="M162" s="39">
        <f>data!O162</f>
        <v>108.01</v>
      </c>
      <c r="N162" s="39">
        <f>data!P162</f>
        <v>32.67</v>
      </c>
      <c r="O162" s="33">
        <f>data!Q162</f>
        <v>91.17</v>
      </c>
      <c r="P162" s="33">
        <f>data!R162</f>
        <v>27.57</v>
      </c>
      <c r="Q162" s="33">
        <f>data!S162</f>
        <v>3</v>
      </c>
      <c r="R162" s="33" t="str">
        <f>data!T162</f>
        <v>-</v>
      </c>
      <c r="S162" s="40" t="str">
        <f t="shared" si="13"/>
        <v/>
      </c>
      <c r="T162" s="33" t="str">
        <f>data!U162</f>
        <v>-</v>
      </c>
      <c r="U162" s="40" t="str">
        <f t="shared" si="14"/>
        <v/>
      </c>
      <c r="V162" s="37"/>
      <c r="W162" s="38" t="str">
        <f>data!W162</f>
        <v>-</v>
      </c>
      <c r="X162" s="38" t="str">
        <f>CONCATENATE(data!X162,"/",data!Y162)</f>
        <v>-/-</v>
      </c>
      <c r="Y162" s="41" t="str">
        <f>data!V162</f>
        <v>-</v>
      </c>
      <c r="Z162" s="41" t="str">
        <f>data!AB162</f>
        <v>-</v>
      </c>
      <c r="AA162" s="41" t="str">
        <f>data!AA162</f>
        <v>-</v>
      </c>
      <c r="AB162" s="33" t="str">
        <f>data!AC162</f>
        <v>-</v>
      </c>
      <c r="AC162" s="33" t="str">
        <f>data!AD162</f>
        <v>-</v>
      </c>
      <c r="AD162" s="38" t="str">
        <f>data!AE162</f>
        <v>-</v>
      </c>
      <c r="AE162" s="38" t="str">
        <f>data!AF162</f>
        <v>-</v>
      </c>
      <c r="AF162" s="38" t="str">
        <f>data!AL162</f>
        <v>-</v>
      </c>
      <c r="AG162" s="37"/>
      <c r="AH162" s="41" t="str">
        <f>data!AH162</f>
        <v>-</v>
      </c>
      <c r="AI162" s="41" t="str">
        <f>data!AI162</f>
        <v>-</v>
      </c>
      <c r="AJ162" s="38" t="str">
        <f>data!AJ162</f>
        <v>-</v>
      </c>
      <c r="AK162" s="38" t="str">
        <f>data!AK162</f>
        <v>-</v>
      </c>
      <c r="AL162" s="38" t="str">
        <f>data!AL162</f>
        <v>-</v>
      </c>
      <c r="AM162" s="37"/>
      <c r="AN162" s="38" t="str">
        <f>data!W162</f>
        <v>-</v>
      </c>
      <c r="AO162" s="35">
        <f>data!P162</f>
        <v>32.67</v>
      </c>
      <c r="AP162" s="35" t="str">
        <f>data!V162</f>
        <v>-</v>
      </c>
      <c r="AQ162" s="35" t="str">
        <f>data!AH162</f>
        <v>-</v>
      </c>
      <c r="AR162" s="35" t="str">
        <f t="shared" si="15"/>
        <v/>
      </c>
      <c r="AS162" s="42" t="str">
        <f t="shared" si="16"/>
        <v/>
      </c>
      <c r="AT162" s="35" t="str">
        <f t="shared" si="17"/>
        <v/>
      </c>
      <c r="AU162" s="38" t="str">
        <f>CONCATENATE("방",data!AC162,",욕실",data!AD162)</f>
        <v>방-,욕실-</v>
      </c>
      <c r="AV162" s="38" t="str">
        <f>data!AE162</f>
        <v>-</v>
      </c>
      <c r="AW162" s="37"/>
      <c r="AX162" s="38" t="str">
        <f>data!AM162</f>
        <v>-</v>
      </c>
      <c r="AY162" s="38" t="str">
        <f>data!AN162</f>
        <v>-</v>
      </c>
      <c r="AZ162" s="38" t="str">
        <f>data!AO162</f>
        <v>-</v>
      </c>
      <c r="BA162" s="33" t="str">
        <f>data!AP162</f>
        <v>-</v>
      </c>
    </row>
    <row r="163" spans="1:53" x14ac:dyDescent="0.25">
      <c r="A163" s="21" t="str">
        <f>CONCATENATE(data!A195," ", data!B195)</f>
        <v xml:space="preserve"> </v>
      </c>
      <c r="B163" s="26">
        <f>data!C195</f>
        <v>0</v>
      </c>
      <c r="C163" s="33" t="str">
        <f>data!D163</f>
        <v>그린타운금호한양</v>
      </c>
      <c r="D163" s="33">
        <f>data!H163</f>
        <v>1993.12</v>
      </c>
      <c r="E163" s="35" t="str">
        <f>CONCATENATE(TEXT(data!I163,"#,##0"),"세대")</f>
        <v>712세대</v>
      </c>
      <c r="F163" s="33">
        <f>data!L163</f>
        <v>32</v>
      </c>
      <c r="G163" s="36">
        <f>(data!L163/data!I163)*100</f>
        <v>4.4943820224719104</v>
      </c>
      <c r="H163" s="33">
        <f>data!M163</f>
        <v>10</v>
      </c>
      <c r="I163" s="36">
        <f>(data!M163/data!I163)*100</f>
        <v>1.4044943820224718</v>
      </c>
      <c r="J163" s="33">
        <f>data!K163</f>
        <v>1.57</v>
      </c>
      <c r="K163" s="37"/>
      <c r="L163" s="38" t="str">
        <f>data!N163</f>
        <v>120(한양)</v>
      </c>
      <c r="M163" s="39">
        <f>data!O163</f>
        <v>120.78</v>
      </c>
      <c r="N163" s="39">
        <f>data!P163</f>
        <v>36.53</v>
      </c>
      <c r="O163" s="33">
        <f>data!Q163</f>
        <v>101.95</v>
      </c>
      <c r="P163" s="33">
        <f>data!R163</f>
        <v>30.83</v>
      </c>
      <c r="Q163" s="33">
        <f>data!S163</f>
        <v>112</v>
      </c>
      <c r="R163" s="33">
        <f>data!T163</f>
        <v>5</v>
      </c>
      <c r="S163" s="40">
        <f t="shared" si="13"/>
        <v>4.4642857142857144E-2</v>
      </c>
      <c r="T163" s="33">
        <f>data!U163</f>
        <v>2</v>
      </c>
      <c r="U163" s="40">
        <f t="shared" si="14"/>
        <v>1.7857142857142856E-2</v>
      </c>
      <c r="V163" s="37"/>
      <c r="W163" s="38" t="str">
        <f>data!W163</f>
        <v>1340동 907호</v>
      </c>
      <c r="X163" s="38" t="str">
        <f>CONCATENATE(data!X163,"/",data!Y163)</f>
        <v>9/15</v>
      </c>
      <c r="Y163" s="41">
        <f>data!V163</f>
        <v>43000</v>
      </c>
      <c r="Z163" s="41">
        <f>data!AB163</f>
        <v>41000</v>
      </c>
      <c r="AA163" s="41">
        <f>data!AA163</f>
        <v>49000</v>
      </c>
      <c r="AB163" s="33">
        <f>data!AC163</f>
        <v>4</v>
      </c>
      <c r="AC163" s="33">
        <f>data!AD163</f>
        <v>2</v>
      </c>
      <c r="AD163" s="38" t="str">
        <f>data!AE163</f>
        <v>계단식</v>
      </c>
      <c r="AE163" s="38" t="str">
        <f>data!AF163</f>
        <v>2개월이내</v>
      </c>
      <c r="AF163" s="38" t="str">
        <f>data!AL163</f>
        <v>남향</v>
      </c>
      <c r="AG163" s="37"/>
      <c r="AH163" s="41">
        <f>data!AH163</f>
        <v>33500</v>
      </c>
      <c r="AI163" s="41">
        <f>data!AI163</f>
        <v>33000</v>
      </c>
      <c r="AJ163" s="38" t="str">
        <f>data!AJ163</f>
        <v>1339동</v>
      </c>
      <c r="AK163" s="38" t="str">
        <f>data!AK163</f>
        <v>"6/18"</v>
      </c>
      <c r="AL163" s="38" t="str">
        <f>data!AL163</f>
        <v>남향</v>
      </c>
      <c r="AM163" s="37"/>
      <c r="AN163" s="38" t="str">
        <f>data!W163</f>
        <v>1340동 907호</v>
      </c>
      <c r="AO163" s="35">
        <f>data!P163</f>
        <v>36.53</v>
      </c>
      <c r="AP163" s="35">
        <f>data!V163</f>
        <v>43000</v>
      </c>
      <c r="AQ163" s="35">
        <f>data!AH163</f>
        <v>33500</v>
      </c>
      <c r="AR163" s="35">
        <f t="shared" si="15"/>
        <v>9500</v>
      </c>
      <c r="AS163" s="42">
        <f t="shared" si="16"/>
        <v>0.77906976744186052</v>
      </c>
      <c r="AT163" s="35">
        <f t="shared" si="17"/>
        <v>1177.1147002463729</v>
      </c>
      <c r="AU163" s="38" t="str">
        <f>CONCATENATE("방",data!AC163,",욕실",data!AD163)</f>
        <v>방4,욕실2</v>
      </c>
      <c r="AV163" s="38" t="str">
        <f>data!AE163</f>
        <v>계단식</v>
      </c>
      <c r="AW163" s="37"/>
      <c r="AX163" s="38" t="str">
        <f>data!AM163</f>
        <v>그린타운공인중개사</v>
      </c>
      <c r="AY163" s="38" t="str">
        <f>data!AN163</f>
        <v>032-322-7000</v>
      </c>
      <c r="AZ163" s="38" t="str">
        <f>data!AO163</f>
        <v>010-3663-1560</v>
      </c>
      <c r="BA163" s="33" t="str">
        <f>data!AP163</f>
        <v>경기도 부천시 중동 1185-2 상가동 1층 115호</v>
      </c>
    </row>
    <row r="164" spans="1:53" x14ac:dyDescent="0.25">
      <c r="A164" s="21" t="str">
        <f>CONCATENATE(data!A196," ", data!B196)</f>
        <v>경기도 부천시</v>
      </c>
      <c r="B164" s="26" t="str">
        <f>data!C196</f>
        <v>중동</v>
      </c>
      <c r="C164" s="33" t="str">
        <f>data!D164</f>
        <v>그린타운금호한양</v>
      </c>
      <c r="D164" s="33">
        <f>data!H164</f>
        <v>1993.12</v>
      </c>
      <c r="E164" s="35" t="str">
        <f>CONCATENATE(TEXT(data!I164,"#,##0"),"세대")</f>
        <v>712세대</v>
      </c>
      <c r="F164" s="33">
        <f>data!L164</f>
        <v>32</v>
      </c>
      <c r="G164" s="36">
        <f>(data!L164/data!I164)*100</f>
        <v>4.4943820224719104</v>
      </c>
      <c r="H164" s="33">
        <f>data!M164</f>
        <v>10</v>
      </c>
      <c r="I164" s="36">
        <f>(data!M164/data!I164)*100</f>
        <v>1.4044943820224718</v>
      </c>
      <c r="J164" s="33">
        <f>data!K164</f>
        <v>1.57</v>
      </c>
      <c r="K164" s="37"/>
      <c r="L164" s="38" t="str">
        <f>data!N164</f>
        <v>120(금호)</v>
      </c>
      <c r="M164" s="39">
        <f>data!O164</f>
        <v>120.8</v>
      </c>
      <c r="N164" s="39">
        <f>data!P164</f>
        <v>36.54</v>
      </c>
      <c r="O164" s="33">
        <f>data!Q164</f>
        <v>101.97</v>
      </c>
      <c r="P164" s="33">
        <f>data!R164</f>
        <v>30.84</v>
      </c>
      <c r="Q164" s="33">
        <f>data!S164</f>
        <v>116</v>
      </c>
      <c r="R164" s="33">
        <f>data!T164</f>
        <v>9</v>
      </c>
      <c r="S164" s="40">
        <f t="shared" si="13"/>
        <v>7.7586206896551727E-2</v>
      </c>
      <c r="T164" s="33">
        <f>data!U164</f>
        <v>1</v>
      </c>
      <c r="U164" s="40">
        <f t="shared" si="14"/>
        <v>8.6206896551724137E-3</v>
      </c>
      <c r="V164" s="37"/>
      <c r="W164" s="38" t="str">
        <f>data!W164</f>
        <v>1330동 702호</v>
      </c>
      <c r="X164" s="38" t="str">
        <f>CONCATENATE(data!X164,"/",data!Y164)</f>
        <v>7/10</v>
      </c>
      <c r="Y164" s="41">
        <f>data!V164</f>
        <v>43000</v>
      </c>
      <c r="Z164" s="41">
        <f>data!AB164</f>
        <v>40000</v>
      </c>
      <c r="AA164" s="41">
        <f>data!AA164</f>
        <v>43500</v>
      </c>
      <c r="AB164" s="33">
        <f>data!AC164</f>
        <v>4</v>
      </c>
      <c r="AC164" s="33">
        <f>data!AD164</f>
        <v>2</v>
      </c>
      <c r="AD164" s="38" t="str">
        <f>data!AE164</f>
        <v>계단식</v>
      </c>
      <c r="AE164" s="38" t="str">
        <f>data!AF164</f>
        <v>3개월이내</v>
      </c>
      <c r="AF164" s="38" t="str">
        <f>data!AL164</f>
        <v>동향</v>
      </c>
      <c r="AG164" s="37"/>
      <c r="AH164" s="41">
        <f>data!AH164</f>
        <v>35000</v>
      </c>
      <c r="AI164" s="41">
        <f>data!AI164</f>
        <v>35000</v>
      </c>
      <c r="AJ164" s="38" t="str">
        <f>data!AJ164</f>
        <v>1331동</v>
      </c>
      <c r="AK164" s="38" t="str">
        <f>data!AK164</f>
        <v>"7/18"</v>
      </c>
      <c r="AL164" s="38" t="str">
        <f>data!AL164</f>
        <v>동향</v>
      </c>
      <c r="AM164" s="37"/>
      <c r="AN164" s="38" t="str">
        <f>data!W164</f>
        <v>1330동 702호</v>
      </c>
      <c r="AO164" s="35">
        <f>data!P164</f>
        <v>36.54</v>
      </c>
      <c r="AP164" s="35">
        <f>data!V164</f>
        <v>43000</v>
      </c>
      <c r="AQ164" s="35">
        <f>data!AH164</f>
        <v>35000</v>
      </c>
      <c r="AR164" s="35">
        <f t="shared" si="15"/>
        <v>8000</v>
      </c>
      <c r="AS164" s="42">
        <f t="shared" si="16"/>
        <v>0.81395348837209303</v>
      </c>
      <c r="AT164" s="35">
        <f t="shared" si="17"/>
        <v>1176.792556102901</v>
      </c>
      <c r="AU164" s="38" t="str">
        <f>CONCATENATE("방",data!AC164,",욕실",data!AD164)</f>
        <v>방4,욕실2</v>
      </c>
      <c r="AV164" s="38" t="str">
        <f>data!AE164</f>
        <v>계단식</v>
      </c>
      <c r="AW164" s="37"/>
      <c r="AX164" s="38" t="str">
        <f>data!AM164</f>
        <v>드림공인중개사사무소</v>
      </c>
      <c r="AY164" s="38" t="str">
        <f>data!AN164</f>
        <v>032-328-1717</v>
      </c>
      <c r="AZ164" s="38" t="str">
        <f>data!AO164</f>
        <v>010-2479-8545</v>
      </c>
      <c r="BA164" s="33" t="str">
        <f>data!AP164</f>
        <v>경기도 부천시 원미구 중동 1179 미리내마을 상가 104호</v>
      </c>
    </row>
    <row r="165" spans="1:53" x14ac:dyDescent="0.25">
      <c r="A165" s="21" t="str">
        <f>CONCATENATE(data!A197," ", data!B197)</f>
        <v>경기도 부천시</v>
      </c>
      <c r="B165" s="26" t="str">
        <f>data!C197</f>
        <v>중동</v>
      </c>
      <c r="C165" s="33" t="str">
        <f>data!D165</f>
        <v>그린타운금호한양</v>
      </c>
      <c r="D165" s="33">
        <f>data!H165</f>
        <v>1993.12</v>
      </c>
      <c r="E165" s="35" t="str">
        <f>CONCATENATE(TEXT(data!I165,"#,##0"),"세대")</f>
        <v>712세대</v>
      </c>
      <c r="F165" s="33">
        <f>data!L165</f>
        <v>32</v>
      </c>
      <c r="G165" s="36">
        <f>(data!L165/data!I165)*100</f>
        <v>4.4943820224719104</v>
      </c>
      <c r="H165" s="33">
        <f>data!M165</f>
        <v>10</v>
      </c>
      <c r="I165" s="36">
        <f>(data!M165/data!I165)*100</f>
        <v>1.4044943820224718</v>
      </c>
      <c r="J165" s="33">
        <f>data!K165</f>
        <v>1.57</v>
      </c>
      <c r="K165" s="37"/>
      <c r="L165" s="38" t="str">
        <f>data!N165</f>
        <v>143(한양)</v>
      </c>
      <c r="M165" s="39">
        <f>data!O165</f>
        <v>143.47</v>
      </c>
      <c r="N165" s="39">
        <f>data!P165</f>
        <v>43.39</v>
      </c>
      <c r="O165" s="33">
        <f>data!Q165</f>
        <v>121.1</v>
      </c>
      <c r="P165" s="33">
        <f>data!R165</f>
        <v>36.630000000000003</v>
      </c>
      <c r="Q165" s="33">
        <f>data!S165</f>
        <v>4</v>
      </c>
      <c r="R165" s="33" t="str">
        <f>data!T165</f>
        <v>-</v>
      </c>
      <c r="S165" s="40" t="str">
        <f t="shared" si="13"/>
        <v/>
      </c>
      <c r="T165" s="33" t="str">
        <f>data!U165</f>
        <v>-</v>
      </c>
      <c r="U165" s="40" t="str">
        <f t="shared" si="14"/>
        <v/>
      </c>
      <c r="V165" s="37"/>
      <c r="W165" s="38" t="str">
        <f>data!W165</f>
        <v>-</v>
      </c>
      <c r="X165" s="38" t="str">
        <f>CONCATENATE(data!X165,"/",data!Y165)</f>
        <v>-/-</v>
      </c>
      <c r="Y165" s="41" t="str">
        <f>data!V165</f>
        <v>-</v>
      </c>
      <c r="Z165" s="41" t="str">
        <f>data!AB165</f>
        <v>-</v>
      </c>
      <c r="AA165" s="41" t="str">
        <f>data!AA165</f>
        <v>-</v>
      </c>
      <c r="AB165" s="33" t="str">
        <f>data!AC165</f>
        <v>-</v>
      </c>
      <c r="AC165" s="33" t="str">
        <f>data!AD165</f>
        <v>-</v>
      </c>
      <c r="AD165" s="38" t="str">
        <f>data!AE165</f>
        <v>-</v>
      </c>
      <c r="AE165" s="38" t="str">
        <f>data!AF165</f>
        <v>-</v>
      </c>
      <c r="AF165" s="38" t="str">
        <f>data!AL165</f>
        <v>-</v>
      </c>
      <c r="AG165" s="37"/>
      <c r="AH165" s="41" t="str">
        <f>data!AH165</f>
        <v>-</v>
      </c>
      <c r="AI165" s="41" t="str">
        <f>data!AI165</f>
        <v>-</v>
      </c>
      <c r="AJ165" s="38" t="str">
        <f>data!AJ165</f>
        <v>-</v>
      </c>
      <c r="AK165" s="38" t="str">
        <f>data!AK165</f>
        <v>-</v>
      </c>
      <c r="AL165" s="38" t="str">
        <f>data!AL165</f>
        <v>-</v>
      </c>
      <c r="AM165" s="37"/>
      <c r="AN165" s="38" t="str">
        <f>data!W165</f>
        <v>-</v>
      </c>
      <c r="AO165" s="35">
        <f>data!P165</f>
        <v>43.39</v>
      </c>
      <c r="AP165" s="35" t="str">
        <f>data!V165</f>
        <v>-</v>
      </c>
      <c r="AQ165" s="35" t="str">
        <f>data!AH165</f>
        <v>-</v>
      </c>
      <c r="AR165" s="35" t="str">
        <f t="shared" si="15"/>
        <v/>
      </c>
      <c r="AS165" s="42" t="str">
        <f t="shared" si="16"/>
        <v/>
      </c>
      <c r="AT165" s="35" t="str">
        <f t="shared" si="17"/>
        <v/>
      </c>
      <c r="AU165" s="38" t="str">
        <f>CONCATENATE("방",data!AC165,",욕실",data!AD165)</f>
        <v>방-,욕실-</v>
      </c>
      <c r="AV165" s="38" t="str">
        <f>data!AE165</f>
        <v>-</v>
      </c>
      <c r="AW165" s="37"/>
      <c r="AX165" s="38" t="str">
        <f>data!AM165</f>
        <v>-</v>
      </c>
      <c r="AY165" s="38" t="str">
        <f>data!AN165</f>
        <v>-</v>
      </c>
      <c r="AZ165" s="38" t="str">
        <f>data!AO165</f>
        <v>-</v>
      </c>
      <c r="BA165" s="33" t="str">
        <f>data!AP165</f>
        <v>-</v>
      </c>
    </row>
    <row r="166" spans="1:53" x14ac:dyDescent="0.25">
      <c r="A166" s="21" t="str">
        <f>CONCATENATE(data!A198," ", data!B198)</f>
        <v>경기도 부천시</v>
      </c>
      <c r="B166" s="26" t="str">
        <f>data!C198</f>
        <v>중동</v>
      </c>
      <c r="C166" s="33" t="str">
        <f>data!D166</f>
        <v>그린타운금호한양</v>
      </c>
      <c r="D166" s="33">
        <f>data!H166</f>
        <v>1993.12</v>
      </c>
      <c r="E166" s="35" t="str">
        <f>CONCATENATE(TEXT(data!I166,"#,##0"),"세대")</f>
        <v>712세대</v>
      </c>
      <c r="F166" s="33">
        <f>data!L166</f>
        <v>32</v>
      </c>
      <c r="G166" s="36">
        <f>(data!L166/data!I166)*100</f>
        <v>4.4943820224719104</v>
      </c>
      <c r="H166" s="33">
        <f>data!M166</f>
        <v>10</v>
      </c>
      <c r="I166" s="36">
        <f>(data!M166/data!I166)*100</f>
        <v>1.4044943820224718</v>
      </c>
      <c r="J166" s="33">
        <f>data!K166</f>
        <v>1.57</v>
      </c>
      <c r="K166" s="37"/>
      <c r="L166" s="38" t="str">
        <f>data!N166</f>
        <v>159(금호)</v>
      </c>
      <c r="M166" s="39">
        <f>data!O166</f>
        <v>159.49</v>
      </c>
      <c r="N166" s="39">
        <f>data!P166</f>
        <v>48.24</v>
      </c>
      <c r="O166" s="33">
        <f>data!Q166</f>
        <v>134.63</v>
      </c>
      <c r="P166" s="33">
        <f>data!R166</f>
        <v>40.72</v>
      </c>
      <c r="Q166" s="33">
        <f>data!S166</f>
        <v>148</v>
      </c>
      <c r="R166" s="33">
        <f>data!T166</f>
        <v>5</v>
      </c>
      <c r="S166" s="40">
        <f t="shared" si="13"/>
        <v>3.3783783783783786E-2</v>
      </c>
      <c r="T166" s="33">
        <f>data!U166</f>
        <v>1</v>
      </c>
      <c r="U166" s="40">
        <f t="shared" si="14"/>
        <v>6.7567567567567571E-3</v>
      </c>
      <c r="V166" s="37"/>
      <c r="W166" s="38" t="str">
        <f>data!W166</f>
        <v>1332동 801호</v>
      </c>
      <c r="X166" s="38" t="str">
        <f>CONCATENATE(data!X166,"/",data!Y166)</f>
        <v>8/16</v>
      </c>
      <c r="Y166" s="41">
        <f>data!V166</f>
        <v>50000</v>
      </c>
      <c r="Z166" s="41">
        <f>data!AB166</f>
        <v>42000</v>
      </c>
      <c r="AA166" s="41">
        <f>data!AA166</f>
        <v>55000</v>
      </c>
      <c r="AB166" s="33">
        <f>data!AC166</f>
        <v>4</v>
      </c>
      <c r="AC166" s="33">
        <f>data!AD166</f>
        <v>2</v>
      </c>
      <c r="AD166" s="38" t="str">
        <f>data!AE166</f>
        <v>계단식</v>
      </c>
      <c r="AE166" s="38" t="str">
        <f>data!AF166</f>
        <v>2개월이내</v>
      </c>
      <c r="AF166" s="38" t="str">
        <f>data!AL166</f>
        <v>남향</v>
      </c>
      <c r="AG166" s="37"/>
      <c r="AH166" s="41">
        <f>data!AH166</f>
        <v>37000</v>
      </c>
      <c r="AI166" s="41">
        <f>data!AI166</f>
        <v>37000</v>
      </c>
      <c r="AJ166" s="38" t="str">
        <f>data!AJ166</f>
        <v>1335동</v>
      </c>
      <c r="AK166" s="38" t="str">
        <f>data!AK166</f>
        <v>"8/23"</v>
      </c>
      <c r="AL166" s="38" t="str">
        <f>data!AL166</f>
        <v>남향</v>
      </c>
      <c r="AM166" s="37"/>
      <c r="AN166" s="38" t="str">
        <f>data!W166</f>
        <v>1332동 801호</v>
      </c>
      <c r="AO166" s="35">
        <f>data!P166</f>
        <v>48.24</v>
      </c>
      <c r="AP166" s="35">
        <f>data!V166</f>
        <v>50000</v>
      </c>
      <c r="AQ166" s="35">
        <f>data!AH166</f>
        <v>37000</v>
      </c>
      <c r="AR166" s="35">
        <f t="shared" si="15"/>
        <v>13000</v>
      </c>
      <c r="AS166" s="42">
        <f t="shared" si="16"/>
        <v>0.74</v>
      </c>
      <c r="AT166" s="35">
        <f t="shared" si="17"/>
        <v>1036.4842454394693</v>
      </c>
      <c r="AU166" s="38" t="str">
        <f>CONCATENATE("방",data!AC166,",욕실",data!AD166)</f>
        <v>방4,욕실2</v>
      </c>
      <c r="AV166" s="38" t="str">
        <f>data!AE166</f>
        <v>계단식</v>
      </c>
      <c r="AW166" s="37"/>
      <c r="AX166" s="38" t="str">
        <f>data!AM166</f>
        <v>월드부동산공인중개사사무소</v>
      </c>
      <c r="AY166" s="38" t="str">
        <f>data!AN166</f>
        <v>032-322-4989</v>
      </c>
      <c r="AZ166" s="38" t="str">
        <f>data!AO166</f>
        <v>010-9908-9565</v>
      </c>
      <c r="BA166" s="33" t="str">
        <f>data!AP166</f>
        <v>경기 부천시 원미구 중동 1179</v>
      </c>
    </row>
    <row r="167" spans="1:53" x14ac:dyDescent="0.25">
      <c r="A167" s="21" t="str">
        <f>CONCATENATE(data!A199," ", data!B199)</f>
        <v>경기도 부천시</v>
      </c>
      <c r="B167" s="26" t="str">
        <f>data!C199</f>
        <v>중동</v>
      </c>
      <c r="C167" s="33" t="str">
        <f>data!D167</f>
        <v>그린타운금호한양</v>
      </c>
      <c r="D167" s="33">
        <f>data!H167</f>
        <v>1993.12</v>
      </c>
      <c r="E167" s="35" t="str">
        <f>CONCATENATE(TEXT(data!I167,"#,##0"),"세대")</f>
        <v>712세대</v>
      </c>
      <c r="F167" s="33">
        <f>data!L167</f>
        <v>32</v>
      </c>
      <c r="G167" s="36">
        <f>(data!L167/data!I167)*100</f>
        <v>4.4943820224719104</v>
      </c>
      <c r="H167" s="33">
        <f>data!M167</f>
        <v>10</v>
      </c>
      <c r="I167" s="36">
        <f>(data!M167/data!I167)*100</f>
        <v>1.4044943820224718</v>
      </c>
      <c r="J167" s="33">
        <f>data!K167</f>
        <v>1.57</v>
      </c>
      <c r="K167" s="37"/>
      <c r="L167" s="38" t="str">
        <f>data!N167</f>
        <v>159(한양)</v>
      </c>
      <c r="M167" s="39">
        <f>data!O167</f>
        <v>159.88999999999999</v>
      </c>
      <c r="N167" s="39">
        <f>data!P167</f>
        <v>48.36</v>
      </c>
      <c r="O167" s="33">
        <f>data!Q167</f>
        <v>134.96</v>
      </c>
      <c r="P167" s="33">
        <f>data!R167</f>
        <v>40.82</v>
      </c>
      <c r="Q167" s="33">
        <f>data!S167</f>
        <v>144</v>
      </c>
      <c r="R167" s="33">
        <f>data!T167</f>
        <v>6</v>
      </c>
      <c r="S167" s="40">
        <f t="shared" si="13"/>
        <v>4.1666666666666664E-2</v>
      </c>
      <c r="T167" s="33">
        <f>data!U167</f>
        <v>2</v>
      </c>
      <c r="U167" s="40">
        <f t="shared" si="14"/>
        <v>1.3888888888888888E-2</v>
      </c>
      <c r="V167" s="37"/>
      <c r="W167" s="38" t="str">
        <f>data!W167</f>
        <v>1338동 1205호</v>
      </c>
      <c r="X167" s="38" t="str">
        <f>CONCATENATE(data!X167,"/",data!Y167)</f>
        <v>12/16</v>
      </c>
      <c r="Y167" s="41">
        <f>data!V167</f>
        <v>48500</v>
      </c>
      <c r="Z167" s="41">
        <f>data!AB167</f>
        <v>46000</v>
      </c>
      <c r="AA167" s="41">
        <f>data!AA167</f>
        <v>53000</v>
      </c>
      <c r="AB167" s="33">
        <f>data!AC167</f>
        <v>4</v>
      </c>
      <c r="AC167" s="33">
        <f>data!AD167</f>
        <v>2</v>
      </c>
      <c r="AD167" s="38" t="str">
        <f>data!AE167</f>
        <v>계단식</v>
      </c>
      <c r="AE167" s="38" t="str">
        <f>data!AF167</f>
        <v>3개월이내</v>
      </c>
      <c r="AF167" s="38" t="str">
        <f>data!AL167</f>
        <v>남향</v>
      </c>
      <c r="AG167" s="37"/>
      <c r="AH167" s="41">
        <f>data!AH167</f>
        <v>37000</v>
      </c>
      <c r="AI167" s="41">
        <f>data!AI167</f>
        <v>37000</v>
      </c>
      <c r="AJ167" s="38" t="str">
        <f>data!AJ167</f>
        <v>1338동</v>
      </c>
      <c r="AK167" s="38" t="str">
        <f>data!AK167</f>
        <v>"13/16"</v>
      </c>
      <c r="AL167" s="38" t="str">
        <f>data!AL167</f>
        <v>남향</v>
      </c>
      <c r="AM167" s="37"/>
      <c r="AN167" s="38" t="str">
        <f>data!W167</f>
        <v>1338동 1205호</v>
      </c>
      <c r="AO167" s="35">
        <f>data!P167</f>
        <v>48.36</v>
      </c>
      <c r="AP167" s="35">
        <f>data!V167</f>
        <v>48500</v>
      </c>
      <c r="AQ167" s="35">
        <f>data!AH167</f>
        <v>37000</v>
      </c>
      <c r="AR167" s="35">
        <f t="shared" si="15"/>
        <v>11500</v>
      </c>
      <c r="AS167" s="42">
        <f t="shared" si="16"/>
        <v>0.76288659793814428</v>
      </c>
      <c r="AT167" s="35">
        <f t="shared" si="17"/>
        <v>1002.8949545078577</v>
      </c>
      <c r="AU167" s="38" t="str">
        <f>CONCATENATE("방",data!AC167,",욕실",data!AD167)</f>
        <v>방4,욕실2</v>
      </c>
      <c r="AV167" s="38" t="str">
        <f>data!AE167</f>
        <v>계단식</v>
      </c>
      <c r="AW167" s="37"/>
      <c r="AX167" s="38" t="str">
        <f>data!AM167</f>
        <v>드림공인중개사사무소</v>
      </c>
      <c r="AY167" s="38" t="str">
        <f>data!AN167</f>
        <v>032-328-1717</v>
      </c>
      <c r="AZ167" s="38" t="str">
        <f>data!AO167</f>
        <v>010-2479-8545</v>
      </c>
      <c r="BA167" s="33" t="str">
        <f>data!AP167</f>
        <v>경기도 부천시 원미구 중동 1179 미리내마을 상가 104호</v>
      </c>
    </row>
    <row r="168" spans="1:53" x14ac:dyDescent="0.25">
      <c r="A168" s="21" t="str">
        <f>CONCATENATE(data!A200," ", data!B200)</f>
        <v>경기도 부천시</v>
      </c>
      <c r="B168" s="26" t="str">
        <f>data!C200</f>
        <v>중동</v>
      </c>
      <c r="C168" s="33" t="str">
        <f>data!D168</f>
        <v>그린타운금호한양</v>
      </c>
      <c r="D168" s="33">
        <f>data!H168</f>
        <v>1993.12</v>
      </c>
      <c r="E168" s="35" t="str">
        <f>CONCATENATE(TEXT(data!I168,"#,##0"),"세대")</f>
        <v>712세대</v>
      </c>
      <c r="F168" s="33">
        <f>data!L168</f>
        <v>32</v>
      </c>
      <c r="G168" s="36">
        <f>(data!L168/data!I168)*100</f>
        <v>4.4943820224719104</v>
      </c>
      <c r="H168" s="33">
        <f>data!M168</f>
        <v>10</v>
      </c>
      <c r="I168" s="36">
        <f>(data!M168/data!I168)*100</f>
        <v>1.4044943820224718</v>
      </c>
      <c r="J168" s="33">
        <f>data!K168</f>
        <v>1.57</v>
      </c>
      <c r="K168" s="37"/>
      <c r="L168" s="38" t="str">
        <f>data!N168</f>
        <v>174(한양)</v>
      </c>
      <c r="M168" s="39">
        <f>data!O168</f>
        <v>174.6</v>
      </c>
      <c r="N168" s="39">
        <f>data!P168</f>
        <v>52.81</v>
      </c>
      <c r="O168" s="33">
        <f>data!Q168</f>
        <v>147.38</v>
      </c>
      <c r="P168" s="33">
        <f>data!R168</f>
        <v>44.58</v>
      </c>
      <c r="Q168" s="33">
        <f>data!S168</f>
        <v>2</v>
      </c>
      <c r="R168" s="33" t="str">
        <f>data!T168</f>
        <v>-</v>
      </c>
      <c r="S168" s="40" t="str">
        <f t="shared" si="13"/>
        <v/>
      </c>
      <c r="T168" s="33" t="str">
        <f>data!U168</f>
        <v>-</v>
      </c>
      <c r="U168" s="40" t="str">
        <f t="shared" si="14"/>
        <v/>
      </c>
      <c r="V168" s="37"/>
      <c r="W168" s="38" t="str">
        <f>data!W168</f>
        <v>-</v>
      </c>
      <c r="X168" s="38" t="str">
        <f>CONCATENATE(data!X168,"/",data!Y168)</f>
        <v>-/-</v>
      </c>
      <c r="Y168" s="41" t="str">
        <f>data!V168</f>
        <v>-</v>
      </c>
      <c r="Z168" s="41" t="str">
        <f>data!AB168</f>
        <v>-</v>
      </c>
      <c r="AA168" s="41" t="str">
        <f>data!AA168</f>
        <v>-</v>
      </c>
      <c r="AB168" s="33" t="str">
        <f>data!AC168</f>
        <v>-</v>
      </c>
      <c r="AC168" s="33" t="str">
        <f>data!AD168</f>
        <v>-</v>
      </c>
      <c r="AD168" s="38" t="str">
        <f>data!AE168</f>
        <v>-</v>
      </c>
      <c r="AE168" s="38" t="str">
        <f>data!AF168</f>
        <v>-</v>
      </c>
      <c r="AF168" s="38" t="str">
        <f>data!AL168</f>
        <v>-</v>
      </c>
      <c r="AG168" s="37"/>
      <c r="AH168" s="41" t="str">
        <f>data!AH168</f>
        <v>-</v>
      </c>
      <c r="AI168" s="41" t="str">
        <f>data!AI168</f>
        <v>-</v>
      </c>
      <c r="AJ168" s="38" t="str">
        <f>data!AJ168</f>
        <v>-</v>
      </c>
      <c r="AK168" s="38" t="str">
        <f>data!AK168</f>
        <v>-</v>
      </c>
      <c r="AL168" s="38" t="str">
        <f>data!AL168</f>
        <v>-</v>
      </c>
      <c r="AM168" s="37"/>
      <c r="AN168" s="38" t="str">
        <f>data!W168</f>
        <v>-</v>
      </c>
      <c r="AO168" s="35">
        <f>data!P168</f>
        <v>52.81</v>
      </c>
      <c r="AP168" s="35" t="str">
        <f>data!V168</f>
        <v>-</v>
      </c>
      <c r="AQ168" s="35" t="str">
        <f>data!AH168</f>
        <v>-</v>
      </c>
      <c r="AR168" s="35" t="str">
        <f t="shared" si="15"/>
        <v/>
      </c>
      <c r="AS168" s="42" t="str">
        <f t="shared" si="16"/>
        <v/>
      </c>
      <c r="AT168" s="35" t="str">
        <f t="shared" si="17"/>
        <v/>
      </c>
      <c r="AU168" s="38" t="str">
        <f>CONCATENATE("방",data!AC168,",욕실",data!AD168)</f>
        <v>방-,욕실-</v>
      </c>
      <c r="AV168" s="38" t="str">
        <f>data!AE168</f>
        <v>-</v>
      </c>
      <c r="AW168" s="37"/>
      <c r="AX168" s="38" t="str">
        <f>data!AM168</f>
        <v>-</v>
      </c>
      <c r="AY168" s="38" t="str">
        <f>data!AN168</f>
        <v>-</v>
      </c>
      <c r="AZ168" s="38" t="str">
        <f>data!AO168</f>
        <v>-</v>
      </c>
      <c r="BA168" s="33" t="str">
        <f>data!AP168</f>
        <v>-</v>
      </c>
    </row>
    <row r="169" spans="1:53" x14ac:dyDescent="0.25">
      <c r="A169" s="21" t="str">
        <f>CONCATENATE(data!A201," ", data!B201)</f>
        <v>경기도 부천시</v>
      </c>
      <c r="B169" s="26" t="str">
        <f>data!C201</f>
        <v>중동</v>
      </c>
      <c r="C169" s="33" t="str">
        <f>data!D169</f>
        <v>그린타운금호한양</v>
      </c>
      <c r="D169" s="33">
        <f>data!H169</f>
        <v>1993.12</v>
      </c>
      <c r="E169" s="35" t="str">
        <f>CONCATENATE(TEXT(data!I169,"#,##0"),"세대")</f>
        <v>712세대</v>
      </c>
      <c r="F169" s="33">
        <f>data!L169</f>
        <v>32</v>
      </c>
      <c r="G169" s="36">
        <f>(data!L169/data!I169)*100</f>
        <v>4.4943820224719104</v>
      </c>
      <c r="H169" s="33">
        <f>data!M169</f>
        <v>10</v>
      </c>
      <c r="I169" s="36">
        <f>(data!M169/data!I169)*100</f>
        <v>1.4044943820224718</v>
      </c>
      <c r="J169" s="33">
        <f>data!K169</f>
        <v>1.57</v>
      </c>
      <c r="K169" s="37"/>
      <c r="L169" s="38" t="str">
        <f>data!N169</f>
        <v>195(금호)</v>
      </c>
      <c r="M169" s="39">
        <f>data!O169</f>
        <v>195.36</v>
      </c>
      <c r="N169" s="39">
        <f>data!P169</f>
        <v>59.09</v>
      </c>
      <c r="O169" s="33">
        <f>data!Q169</f>
        <v>164.9</v>
      </c>
      <c r="P169" s="33">
        <f>data!R169</f>
        <v>49.88</v>
      </c>
      <c r="Q169" s="33">
        <f>data!S169</f>
        <v>92</v>
      </c>
      <c r="R169" s="33">
        <f>data!T169</f>
        <v>2</v>
      </c>
      <c r="S169" s="40">
        <f t="shared" si="13"/>
        <v>2.1739130434782608E-2</v>
      </c>
      <c r="T169" s="33">
        <f>data!U169</f>
        <v>2</v>
      </c>
      <c r="U169" s="40">
        <f t="shared" si="14"/>
        <v>2.1739130434782608E-2</v>
      </c>
      <c r="V169" s="37"/>
      <c r="W169" s="38" t="str">
        <f>data!W169</f>
        <v>1334동 1302호</v>
      </c>
      <c r="X169" s="38" t="str">
        <f>CONCATENATE(data!X169,"/",data!Y169)</f>
        <v>13/25</v>
      </c>
      <c r="Y169" s="41">
        <f>data!V169</f>
        <v>54500</v>
      </c>
      <c r="Z169" s="41">
        <f>data!AB169</f>
        <v>54500</v>
      </c>
      <c r="AA169" s="41">
        <f>data!AA169</f>
        <v>55000</v>
      </c>
      <c r="AB169" s="33">
        <f>data!AC169</f>
        <v>5</v>
      </c>
      <c r="AC169" s="33">
        <f>data!AD169</f>
        <v>2</v>
      </c>
      <c r="AD169" s="38" t="str">
        <f>data!AE169</f>
        <v>계단식</v>
      </c>
      <c r="AE169" s="38" t="str">
        <f>data!AF169</f>
        <v>즉시입주</v>
      </c>
      <c r="AF169" s="38" t="str">
        <f>data!AL169</f>
        <v>남향</v>
      </c>
      <c r="AG169" s="37"/>
      <c r="AH169" s="41">
        <f>data!AH169</f>
        <v>40000</v>
      </c>
      <c r="AI169" s="41">
        <f>data!AI169</f>
        <v>40000</v>
      </c>
      <c r="AJ169" s="38" t="str">
        <f>data!AJ169</f>
        <v>1334동</v>
      </c>
      <c r="AK169" s="38" t="str">
        <f>data!AK169</f>
        <v>"13/25"</v>
      </c>
      <c r="AL169" s="38" t="str">
        <f>data!AL169</f>
        <v>남향</v>
      </c>
      <c r="AM169" s="37"/>
      <c r="AN169" s="38" t="str">
        <f>data!W169</f>
        <v>1334동 1302호</v>
      </c>
      <c r="AO169" s="35">
        <f>data!P169</f>
        <v>59.09</v>
      </c>
      <c r="AP169" s="35">
        <f>data!V169</f>
        <v>54500</v>
      </c>
      <c r="AQ169" s="35">
        <f>data!AH169</f>
        <v>40000</v>
      </c>
      <c r="AR169" s="35">
        <f t="shared" si="15"/>
        <v>14500</v>
      </c>
      <c r="AS169" s="42">
        <f t="shared" si="16"/>
        <v>0.73394495412844041</v>
      </c>
      <c r="AT169" s="35">
        <f t="shared" si="17"/>
        <v>922.32188187510576</v>
      </c>
      <c r="AU169" s="38" t="str">
        <f>CONCATENATE("방",data!AC169,",욕실",data!AD169)</f>
        <v>방5,욕실2</v>
      </c>
      <c r="AV169" s="38" t="str">
        <f>data!AE169</f>
        <v>계단식</v>
      </c>
      <c r="AW169" s="37"/>
      <c r="AX169" s="38" t="str">
        <f>data!AM169</f>
        <v>랜드21공인중개사</v>
      </c>
      <c r="AY169" s="38" t="str">
        <f>data!AN169</f>
        <v>032-322-6003</v>
      </c>
      <c r="AZ169" s="38" t="str">
        <f>data!AO169</f>
        <v>010-2722-5009</v>
      </c>
      <c r="BA169" s="33" t="str">
        <f>data!AP169</f>
        <v>경기도 부천시 원미구 중1동 1178 미리내마을제상가동제 101호</v>
      </c>
    </row>
    <row r="170" spans="1:53" x14ac:dyDescent="0.25">
      <c r="A170" s="21" t="str">
        <f>CONCATENATE(data!A202," ", data!B202)</f>
        <v>경기도 부천시</v>
      </c>
      <c r="B170" s="26" t="str">
        <f>data!C202</f>
        <v>중동</v>
      </c>
      <c r="C170" s="33" t="str">
        <f>data!D170</f>
        <v>그린타운금호한양</v>
      </c>
      <c r="D170" s="33">
        <f>data!H170</f>
        <v>1993.12</v>
      </c>
      <c r="E170" s="35" t="str">
        <f>CONCATENATE(TEXT(data!I170,"#,##0"),"세대")</f>
        <v>712세대</v>
      </c>
      <c r="F170" s="33">
        <f>data!L170</f>
        <v>32</v>
      </c>
      <c r="G170" s="36">
        <f>(data!L170/data!I170)*100</f>
        <v>4.4943820224719104</v>
      </c>
      <c r="H170" s="33">
        <f>data!M170</f>
        <v>10</v>
      </c>
      <c r="I170" s="36">
        <f>(data!M170/data!I170)*100</f>
        <v>1.4044943820224718</v>
      </c>
      <c r="J170" s="33">
        <f>data!K170</f>
        <v>1.57</v>
      </c>
      <c r="K170" s="37"/>
      <c r="L170" s="38" t="str">
        <f>data!N170</f>
        <v>195(한양)</v>
      </c>
      <c r="M170" s="39">
        <f>data!O170</f>
        <v>195.5</v>
      </c>
      <c r="N170" s="39">
        <f>data!P170</f>
        <v>59.13</v>
      </c>
      <c r="O170" s="33">
        <f>data!Q170</f>
        <v>165.02</v>
      </c>
      <c r="P170" s="33">
        <f>data!R170</f>
        <v>49.91</v>
      </c>
      <c r="Q170" s="33">
        <f>data!S170</f>
        <v>90</v>
      </c>
      <c r="R170" s="33">
        <f>data!T170</f>
        <v>5</v>
      </c>
      <c r="S170" s="40">
        <f t="shared" si="13"/>
        <v>5.5555555555555552E-2</v>
      </c>
      <c r="T170" s="33">
        <f>data!U170</f>
        <v>2</v>
      </c>
      <c r="U170" s="40">
        <f t="shared" si="14"/>
        <v>2.2222222222222223E-2</v>
      </c>
      <c r="V170" s="37"/>
      <c r="W170" s="38" t="str">
        <f>data!W170</f>
        <v>1341동 502호</v>
      </c>
      <c r="X170" s="38" t="str">
        <f>CONCATENATE(data!X170,"/",data!Y170)</f>
        <v>5/21</v>
      </c>
      <c r="Y170" s="41">
        <f>data!V170</f>
        <v>53000</v>
      </c>
      <c r="Z170" s="41">
        <f>data!AB170</f>
        <v>50000</v>
      </c>
      <c r="AA170" s="41">
        <f>data!AA170</f>
        <v>60000</v>
      </c>
      <c r="AB170" s="33">
        <f>data!AC170</f>
        <v>5</v>
      </c>
      <c r="AC170" s="33">
        <f>data!AD170</f>
        <v>2</v>
      </c>
      <c r="AD170" s="38" t="str">
        <f>data!AE170</f>
        <v>계단식</v>
      </c>
      <c r="AE170" s="38" t="str">
        <f>data!AF170</f>
        <v>2개월이내</v>
      </c>
      <c r="AF170" s="38" t="str">
        <f>data!AL170</f>
        <v>남향</v>
      </c>
      <c r="AG170" s="37"/>
      <c r="AH170" s="41">
        <f>data!AH170</f>
        <v>37000</v>
      </c>
      <c r="AI170" s="41">
        <f>data!AI170</f>
        <v>35000</v>
      </c>
      <c r="AJ170" s="38" t="str">
        <f>data!AJ170</f>
        <v>1337동</v>
      </c>
      <c r="AK170" s="38" t="str">
        <f>data!AK170</f>
        <v>"3/25"</v>
      </c>
      <c r="AL170" s="38" t="str">
        <f>data!AL170</f>
        <v>남향</v>
      </c>
      <c r="AM170" s="37"/>
      <c r="AN170" s="38" t="str">
        <f>data!W170</f>
        <v>1341동 502호</v>
      </c>
      <c r="AO170" s="35">
        <f>data!P170</f>
        <v>59.13</v>
      </c>
      <c r="AP170" s="35">
        <f>data!V170</f>
        <v>53000</v>
      </c>
      <c r="AQ170" s="35">
        <f>data!AH170</f>
        <v>37000</v>
      </c>
      <c r="AR170" s="35">
        <f t="shared" si="15"/>
        <v>16000</v>
      </c>
      <c r="AS170" s="42">
        <f t="shared" si="16"/>
        <v>0.69811320754716977</v>
      </c>
      <c r="AT170" s="35">
        <f t="shared" si="17"/>
        <v>896.33012007441232</v>
      </c>
      <c r="AU170" s="38" t="str">
        <f>CONCATENATE("방",data!AC170,",욕실",data!AD170)</f>
        <v>방5,욕실2</v>
      </c>
      <c r="AV170" s="38" t="str">
        <f>data!AE170</f>
        <v>계단식</v>
      </c>
      <c r="AW170" s="37"/>
      <c r="AX170" s="38" t="str">
        <f>data!AM170</f>
        <v>동성공인중개사사무소</v>
      </c>
      <c r="AY170" s="38" t="str">
        <f>data!AN170</f>
        <v>032-322-9000</v>
      </c>
      <c r="AZ170" s="38" t="str">
        <f>data!AO170</f>
        <v>010-3710-0095</v>
      </c>
      <c r="BA170" s="33" t="str">
        <f>data!AP170</f>
        <v>경기 부천시 원미구 중1동 1181 미리내마을 동성상가 124호</v>
      </c>
    </row>
    <row r="171" spans="1:53" x14ac:dyDescent="0.25">
      <c r="A171" s="21" t="str">
        <f>CONCATENATE(data!A203," ", data!B203)</f>
        <v>경기도 부천시</v>
      </c>
      <c r="B171" s="26" t="str">
        <f>data!C203</f>
        <v>중동</v>
      </c>
      <c r="C171" s="33">
        <f>data!D171</f>
        <v>0</v>
      </c>
      <c r="D171" s="33">
        <f>data!H171</f>
        <v>0</v>
      </c>
      <c r="E171" s="35" t="str">
        <f>CONCATENATE(TEXT(data!I171,"#,##0"),"세대")</f>
        <v>0세대</v>
      </c>
      <c r="F171" s="33">
        <f>data!L171</f>
        <v>0</v>
      </c>
      <c r="G171" s="36" t="e">
        <f>(data!L171/data!I171)*100</f>
        <v>#DIV/0!</v>
      </c>
      <c r="H171" s="33">
        <f>data!M171</f>
        <v>0</v>
      </c>
      <c r="I171" s="36" t="e">
        <f>(data!M171/data!I171)*100</f>
        <v>#DIV/0!</v>
      </c>
      <c r="J171" s="33">
        <f>data!K171</f>
        <v>0</v>
      </c>
      <c r="K171" s="37"/>
      <c r="L171" s="38">
        <f>data!N171</f>
        <v>0</v>
      </c>
      <c r="M171" s="39">
        <f>data!O171</f>
        <v>0</v>
      </c>
      <c r="N171" s="39">
        <f>data!P171</f>
        <v>0</v>
      </c>
      <c r="O171" s="33">
        <f>data!Q171</f>
        <v>0</v>
      </c>
      <c r="P171" s="33">
        <f>data!R171</f>
        <v>0</v>
      </c>
      <c r="Q171" s="33">
        <f>data!S171</f>
        <v>0</v>
      </c>
      <c r="R171" s="33">
        <f>data!T171</f>
        <v>0</v>
      </c>
      <c r="S171" s="40" t="str">
        <f t="shared" si="13"/>
        <v/>
      </c>
      <c r="T171" s="33">
        <f>data!U171</f>
        <v>0</v>
      </c>
      <c r="U171" s="40" t="str">
        <f t="shared" si="14"/>
        <v/>
      </c>
      <c r="V171" s="37"/>
      <c r="W171" s="38">
        <f>data!W171</f>
        <v>0</v>
      </c>
      <c r="X171" s="38" t="str">
        <f>CONCATENATE(data!X171,"/",data!Y171)</f>
        <v>/</v>
      </c>
      <c r="Y171" s="41">
        <f>data!V171</f>
        <v>0</v>
      </c>
      <c r="Z171" s="41">
        <f>data!AB171</f>
        <v>0</v>
      </c>
      <c r="AA171" s="41">
        <f>data!AA171</f>
        <v>0</v>
      </c>
      <c r="AB171" s="33">
        <f>data!AC171</f>
        <v>0</v>
      </c>
      <c r="AC171" s="33">
        <f>data!AD171</f>
        <v>0</v>
      </c>
      <c r="AD171" s="38">
        <f>data!AE171</f>
        <v>0</v>
      </c>
      <c r="AE171" s="38">
        <f>data!AF171</f>
        <v>0</v>
      </c>
      <c r="AF171" s="38">
        <f>data!AL171</f>
        <v>0</v>
      </c>
      <c r="AG171" s="37"/>
      <c r="AH171" s="41">
        <f>data!AH171</f>
        <v>0</v>
      </c>
      <c r="AI171" s="41">
        <f>data!AI171</f>
        <v>0</v>
      </c>
      <c r="AJ171" s="38">
        <f>data!AJ171</f>
        <v>0</v>
      </c>
      <c r="AK171" s="38">
        <f>data!AK171</f>
        <v>0</v>
      </c>
      <c r="AL171" s="38">
        <f>data!AL171</f>
        <v>0</v>
      </c>
      <c r="AM171" s="37"/>
      <c r="AN171" s="38">
        <f>data!W171</f>
        <v>0</v>
      </c>
      <c r="AO171" s="35">
        <f>data!P171</f>
        <v>0</v>
      </c>
      <c r="AP171" s="35">
        <f>data!V171</f>
        <v>0</v>
      </c>
      <c r="AQ171" s="35">
        <f>data!AH171</f>
        <v>0</v>
      </c>
      <c r="AR171" s="35">
        <f t="shared" si="15"/>
        <v>0</v>
      </c>
      <c r="AS171" s="42" t="str">
        <f t="shared" si="16"/>
        <v/>
      </c>
      <c r="AT171" s="35" t="str">
        <f t="shared" si="17"/>
        <v/>
      </c>
      <c r="AU171" s="38" t="str">
        <f>CONCATENATE("방",data!AC171,",욕실",data!AD171)</f>
        <v>방,욕실</v>
      </c>
      <c r="AV171" s="38">
        <f>data!AE171</f>
        <v>0</v>
      </c>
      <c r="AW171" s="37"/>
      <c r="AX171" s="38">
        <f>data!AM171</f>
        <v>0</v>
      </c>
      <c r="AY171" s="38">
        <f>data!AN171</f>
        <v>0</v>
      </c>
      <c r="AZ171" s="38">
        <f>data!AO171</f>
        <v>0</v>
      </c>
      <c r="BA171" s="33">
        <f>data!AP171</f>
        <v>0</v>
      </c>
    </row>
    <row r="172" spans="1:53" x14ac:dyDescent="0.25">
      <c r="A172" s="21" t="str">
        <f>CONCATENATE(data!A204," ", data!B204)</f>
        <v xml:space="preserve"> </v>
      </c>
      <c r="B172" s="26">
        <f>data!C204</f>
        <v>0</v>
      </c>
      <c r="C172" s="33" t="str">
        <f>data!D172</f>
        <v>그린타운삼성,우성</v>
      </c>
      <c r="D172" s="33">
        <f>data!H172</f>
        <v>1993.02</v>
      </c>
      <c r="E172" s="35" t="str">
        <f>CONCATENATE(TEXT(data!I172,"#,##0"),"세대")</f>
        <v>592세대</v>
      </c>
      <c r="F172" s="33">
        <f>data!L172</f>
        <v>33</v>
      </c>
      <c r="G172" s="36">
        <f>(data!L172/data!I172)*100</f>
        <v>5.5743243243243246</v>
      </c>
      <c r="H172" s="33">
        <f>data!M172</f>
        <v>7</v>
      </c>
      <c r="I172" s="36">
        <f>(data!M172/data!I172)*100</f>
        <v>1.1824324324324325</v>
      </c>
      <c r="J172" s="33">
        <f>data!K172</f>
        <v>1.27</v>
      </c>
      <c r="K172" s="37"/>
      <c r="L172" s="38">
        <f>data!N172</f>
        <v>122</v>
      </c>
      <c r="M172" s="39">
        <f>data!O172</f>
        <v>122.06</v>
      </c>
      <c r="N172" s="39">
        <f>data!P172</f>
        <v>36.92</v>
      </c>
      <c r="O172" s="33">
        <f>data!Q172</f>
        <v>101.52</v>
      </c>
      <c r="P172" s="33">
        <f>data!R172</f>
        <v>30.7</v>
      </c>
      <c r="Q172" s="33">
        <f>data!S172</f>
        <v>60</v>
      </c>
      <c r="R172" s="33">
        <f>data!T172</f>
        <v>4</v>
      </c>
      <c r="S172" s="40">
        <f t="shared" si="13"/>
        <v>6.6666666666666666E-2</v>
      </c>
      <c r="T172" s="33">
        <f>data!U172</f>
        <v>1</v>
      </c>
      <c r="U172" s="40">
        <f t="shared" si="14"/>
        <v>1.6666666666666666E-2</v>
      </c>
      <c r="V172" s="37"/>
      <c r="W172" s="38" t="str">
        <f>data!W172</f>
        <v>1301동 1001호</v>
      </c>
      <c r="X172" s="38" t="str">
        <f>CONCATENATE(data!X172,"/",data!Y172)</f>
        <v>10/16</v>
      </c>
      <c r="Y172" s="41">
        <f>data!V172</f>
        <v>45000</v>
      </c>
      <c r="Z172" s="41">
        <f>data!AB172</f>
        <v>45000</v>
      </c>
      <c r="AA172" s="41">
        <f>data!AA172</f>
        <v>45000</v>
      </c>
      <c r="AB172" s="33">
        <f>data!AC172</f>
        <v>4</v>
      </c>
      <c r="AC172" s="33">
        <f>data!AD172</f>
        <v>2</v>
      </c>
      <c r="AD172" s="38" t="str">
        <f>data!AE172</f>
        <v>계단식</v>
      </c>
      <c r="AE172" s="38" t="str">
        <f>data!AF172</f>
        <v>3개월이내</v>
      </c>
      <c r="AF172" s="38" t="str">
        <f>data!AL172</f>
        <v>남향</v>
      </c>
      <c r="AG172" s="37"/>
      <c r="AH172" s="41">
        <f>data!AH172</f>
        <v>33000</v>
      </c>
      <c r="AI172" s="41">
        <f>data!AI172</f>
        <v>33000</v>
      </c>
      <c r="AJ172" s="38" t="str">
        <f>data!AJ172</f>
        <v>1310동</v>
      </c>
      <c r="AK172" s="38" t="str">
        <f>data!AK172</f>
        <v>"3/20"</v>
      </c>
      <c r="AL172" s="38" t="str">
        <f>data!AL172</f>
        <v>남향</v>
      </c>
      <c r="AM172" s="37"/>
      <c r="AN172" s="38" t="str">
        <f>data!W172</f>
        <v>1301동 1001호</v>
      </c>
      <c r="AO172" s="35">
        <f>data!P172</f>
        <v>36.92</v>
      </c>
      <c r="AP172" s="35">
        <f>data!V172</f>
        <v>45000</v>
      </c>
      <c r="AQ172" s="35">
        <f>data!AH172</f>
        <v>33000</v>
      </c>
      <c r="AR172" s="35">
        <f t="shared" si="15"/>
        <v>12000</v>
      </c>
      <c r="AS172" s="42">
        <f t="shared" si="16"/>
        <v>0.73333333333333328</v>
      </c>
      <c r="AT172" s="35">
        <f t="shared" si="17"/>
        <v>1218.851570964247</v>
      </c>
      <c r="AU172" s="38" t="str">
        <f>CONCATENATE("방",data!AC172,",욕실",data!AD172)</f>
        <v>방4,욕실2</v>
      </c>
      <c r="AV172" s="38" t="str">
        <f>data!AE172</f>
        <v>계단식</v>
      </c>
      <c r="AW172" s="37"/>
      <c r="AX172" s="38" t="str">
        <f>data!AM172</f>
        <v>동아공인중개사사무소</v>
      </c>
      <c r="AY172" s="38" t="str">
        <f>data!AN172</f>
        <v>032-666-0700</v>
      </c>
      <c r="AZ172" s="38" t="str">
        <f>data!AO172</f>
        <v>010-5449-8125</v>
      </c>
      <c r="BA172" s="33" t="str">
        <f>data!AP172</f>
        <v>경기 부천시 원미구 중2동 1103 꿈마을 동아상가 116호</v>
      </c>
    </row>
    <row r="173" spans="1:53" x14ac:dyDescent="0.25">
      <c r="A173" s="21" t="str">
        <f>CONCATENATE(data!A205," ", data!B205)</f>
        <v>경기도 부천시</v>
      </c>
      <c r="B173" s="26" t="str">
        <f>data!C205</f>
        <v>중동</v>
      </c>
      <c r="C173" s="33" t="str">
        <f>data!D173</f>
        <v>그린타운삼성,우성</v>
      </c>
      <c r="D173" s="33">
        <f>data!H173</f>
        <v>1993.02</v>
      </c>
      <c r="E173" s="35" t="str">
        <f>CONCATENATE(TEXT(data!I173,"#,##0"),"세대")</f>
        <v>592세대</v>
      </c>
      <c r="F173" s="33">
        <f>data!L173</f>
        <v>33</v>
      </c>
      <c r="G173" s="36">
        <f>(data!L173/data!I173)*100</f>
        <v>5.5743243243243246</v>
      </c>
      <c r="H173" s="33">
        <f>data!M173</f>
        <v>7</v>
      </c>
      <c r="I173" s="36">
        <f>(data!M173/data!I173)*100</f>
        <v>1.1824324324324325</v>
      </c>
      <c r="J173" s="33">
        <f>data!K173</f>
        <v>1.27</v>
      </c>
      <c r="K173" s="37"/>
      <c r="L173" s="38">
        <f>data!N173</f>
        <v>124</v>
      </c>
      <c r="M173" s="39">
        <f>data!O173</f>
        <v>124.6</v>
      </c>
      <c r="N173" s="39">
        <f>data!P173</f>
        <v>37.69</v>
      </c>
      <c r="O173" s="33">
        <f>data!Q173</f>
        <v>101.7</v>
      </c>
      <c r="P173" s="33">
        <f>data!R173</f>
        <v>30.76</v>
      </c>
      <c r="Q173" s="33">
        <f>data!S173</f>
        <v>64</v>
      </c>
      <c r="R173" s="33">
        <f>data!T173</f>
        <v>3</v>
      </c>
      <c r="S173" s="40">
        <f t="shared" si="13"/>
        <v>4.6875E-2</v>
      </c>
      <c r="T173" s="33">
        <f>data!U173</f>
        <v>1</v>
      </c>
      <c r="U173" s="40">
        <f t="shared" si="14"/>
        <v>1.5625E-2</v>
      </c>
      <c r="V173" s="37"/>
      <c r="W173" s="38" t="str">
        <f>data!W173</f>
        <v>1301동 1002호</v>
      </c>
      <c r="X173" s="38" t="str">
        <f>CONCATENATE(data!X173,"/",data!Y173)</f>
        <v>10/16</v>
      </c>
      <c r="Y173" s="41">
        <f>data!V173</f>
        <v>45000</v>
      </c>
      <c r="Z173" s="41">
        <f>data!AB173</f>
        <v>45000</v>
      </c>
      <c r="AA173" s="41">
        <f>data!AA173</f>
        <v>45000</v>
      </c>
      <c r="AB173" s="33">
        <f>data!AC173</f>
        <v>3</v>
      </c>
      <c r="AC173" s="33">
        <f>data!AD173</f>
        <v>2</v>
      </c>
      <c r="AD173" s="38" t="str">
        <f>data!AE173</f>
        <v>계단식</v>
      </c>
      <c r="AE173" s="38" t="str">
        <f>data!AF173</f>
        <v>즉시입주</v>
      </c>
      <c r="AF173" s="38" t="str">
        <f>data!AL173</f>
        <v>남향</v>
      </c>
      <c r="AG173" s="37"/>
      <c r="AH173" s="41">
        <f>data!AH173</f>
        <v>33000</v>
      </c>
      <c r="AI173" s="41">
        <f>data!AI173</f>
        <v>33000</v>
      </c>
      <c r="AJ173" s="38" t="str">
        <f>data!AJ173</f>
        <v>1310동</v>
      </c>
      <c r="AK173" s="38" t="str">
        <f>data!AK173</f>
        <v>"3/20"</v>
      </c>
      <c r="AL173" s="38" t="str">
        <f>data!AL173</f>
        <v>남향</v>
      </c>
      <c r="AM173" s="37"/>
      <c r="AN173" s="38" t="str">
        <f>data!W173</f>
        <v>1301동 1002호</v>
      </c>
      <c r="AO173" s="35">
        <f>data!P173</f>
        <v>37.69</v>
      </c>
      <c r="AP173" s="35">
        <f>data!V173</f>
        <v>45000</v>
      </c>
      <c r="AQ173" s="35">
        <f>data!AH173</f>
        <v>33000</v>
      </c>
      <c r="AR173" s="35">
        <f t="shared" si="15"/>
        <v>12000</v>
      </c>
      <c r="AS173" s="42">
        <f t="shared" si="16"/>
        <v>0.73333333333333328</v>
      </c>
      <c r="AT173" s="35">
        <f t="shared" si="17"/>
        <v>1193.9506500397983</v>
      </c>
      <c r="AU173" s="38" t="str">
        <f>CONCATENATE("방",data!AC173,",욕실",data!AD173)</f>
        <v>방3,욕실2</v>
      </c>
      <c r="AV173" s="38" t="str">
        <f>data!AE173</f>
        <v>계단식</v>
      </c>
      <c r="AW173" s="37"/>
      <c r="AX173" s="38" t="str">
        <f>data!AM173</f>
        <v>다정한마을공인중개사사무소</v>
      </c>
      <c r="AY173" s="38" t="str">
        <f>data!AN173</f>
        <v>032-321-0555</v>
      </c>
      <c r="AZ173" s="38" t="str">
        <f>data!AO173</f>
        <v>010-9525-7514</v>
      </c>
      <c r="BA173" s="33" t="str">
        <f>data!AP173</f>
        <v>경기도 부천시 상동 500-1</v>
      </c>
    </row>
    <row r="174" spans="1:53" x14ac:dyDescent="0.25">
      <c r="A174" s="21" t="str">
        <f>CONCATENATE(data!A206," ", data!B206)</f>
        <v>경기도 부천시</v>
      </c>
      <c r="B174" s="26" t="str">
        <f>data!C206</f>
        <v>중동</v>
      </c>
      <c r="C174" s="33" t="str">
        <f>data!D174</f>
        <v>그린타운삼성,우성</v>
      </c>
      <c r="D174" s="33">
        <f>data!H174</f>
        <v>1993.02</v>
      </c>
      <c r="E174" s="35" t="str">
        <f>CONCATENATE(TEXT(data!I174,"#,##0"),"세대")</f>
        <v>592세대</v>
      </c>
      <c r="F174" s="33">
        <f>data!L174</f>
        <v>33</v>
      </c>
      <c r="G174" s="36">
        <f>(data!L174/data!I174)*100</f>
        <v>5.5743243243243246</v>
      </c>
      <c r="H174" s="33">
        <f>data!M174</f>
        <v>7</v>
      </c>
      <c r="I174" s="36">
        <f>(data!M174/data!I174)*100</f>
        <v>1.1824324324324325</v>
      </c>
      <c r="J174" s="33">
        <f>data!K174</f>
        <v>1.27</v>
      </c>
      <c r="K174" s="37"/>
      <c r="L174" s="38">
        <f>data!N174</f>
        <v>152</v>
      </c>
      <c r="M174" s="39">
        <f>data!O174</f>
        <v>152.07</v>
      </c>
      <c r="N174" s="39">
        <f>data!P174</f>
        <v>46</v>
      </c>
      <c r="O174" s="33">
        <f>data!Q174</f>
        <v>128.94</v>
      </c>
      <c r="P174" s="33">
        <f>data!R174</f>
        <v>39</v>
      </c>
      <c r="Q174" s="33">
        <f>data!S174</f>
        <v>96</v>
      </c>
      <c r="R174" s="33">
        <f>data!T174</f>
        <v>7</v>
      </c>
      <c r="S174" s="40">
        <f t="shared" si="13"/>
        <v>7.2916666666666671E-2</v>
      </c>
      <c r="T174" s="33">
        <f>data!U174</f>
        <v>2</v>
      </c>
      <c r="U174" s="40">
        <f t="shared" si="14"/>
        <v>2.0833333333333332E-2</v>
      </c>
      <c r="V174" s="37"/>
      <c r="W174" s="38" t="str">
        <f>data!W174</f>
        <v>1311동 1201호</v>
      </c>
      <c r="X174" s="38" t="str">
        <f>CONCATENATE(data!X174,"/",data!Y174)</f>
        <v>12/25</v>
      </c>
      <c r="Y174" s="41">
        <f>data!V174</f>
        <v>48000</v>
      </c>
      <c r="Z174" s="41">
        <f>data!AB174</f>
        <v>48000</v>
      </c>
      <c r="AA174" s="41">
        <f>data!AA174</f>
        <v>53000</v>
      </c>
      <c r="AB174" s="33">
        <f>data!AC174</f>
        <v>4</v>
      </c>
      <c r="AC174" s="33">
        <f>data!AD174</f>
        <v>2</v>
      </c>
      <c r="AD174" s="38" t="str">
        <f>data!AE174</f>
        <v>계단식</v>
      </c>
      <c r="AE174" s="38" t="str">
        <f>data!AF174</f>
        <v>즉시입주</v>
      </c>
      <c r="AF174" s="38" t="str">
        <f>data!AL174</f>
        <v>동향</v>
      </c>
      <c r="AG174" s="37"/>
      <c r="AH174" s="41">
        <f>data!AH174</f>
        <v>38000</v>
      </c>
      <c r="AI174" s="41">
        <f>data!AI174</f>
        <v>37000</v>
      </c>
      <c r="AJ174" s="38" t="str">
        <f>data!AJ174</f>
        <v>1311동</v>
      </c>
      <c r="AK174" s="38" t="str">
        <f>data!AK174</f>
        <v>"21/25"</v>
      </c>
      <c r="AL174" s="38" t="str">
        <f>data!AL174</f>
        <v>동향</v>
      </c>
      <c r="AM174" s="37"/>
      <c r="AN174" s="38" t="str">
        <f>data!W174</f>
        <v>1311동 1201호</v>
      </c>
      <c r="AO174" s="35">
        <f>data!P174</f>
        <v>46</v>
      </c>
      <c r="AP174" s="35">
        <f>data!V174</f>
        <v>48000</v>
      </c>
      <c r="AQ174" s="35">
        <f>data!AH174</f>
        <v>38000</v>
      </c>
      <c r="AR174" s="35">
        <f t="shared" si="15"/>
        <v>10000</v>
      </c>
      <c r="AS174" s="42">
        <f t="shared" si="16"/>
        <v>0.79166666666666663</v>
      </c>
      <c r="AT174" s="35">
        <f t="shared" si="17"/>
        <v>1043.4782608695652</v>
      </c>
      <c r="AU174" s="38" t="str">
        <f>CONCATENATE("방",data!AC174,",욕실",data!AD174)</f>
        <v>방4,욕실2</v>
      </c>
      <c r="AV174" s="38" t="str">
        <f>data!AE174</f>
        <v>계단식</v>
      </c>
      <c r="AW174" s="37"/>
      <c r="AX174" s="38" t="str">
        <f>data!AM174</f>
        <v>동성공인중개사사무소</v>
      </c>
      <c r="AY174" s="38" t="str">
        <f>data!AN174</f>
        <v>032-322-9000</v>
      </c>
      <c r="AZ174" s="38" t="str">
        <f>data!AO174</f>
        <v>010-3710-0095</v>
      </c>
      <c r="BA174" s="33" t="str">
        <f>data!AP174</f>
        <v>경기 부천시 원미구 중1동 1181 미리내마을 동성상가 124호</v>
      </c>
    </row>
    <row r="175" spans="1:53" x14ac:dyDescent="0.25">
      <c r="A175" s="21" t="str">
        <f>CONCATENATE(data!A207," ", data!B207)</f>
        <v>경기도 부천시</v>
      </c>
      <c r="B175" s="26" t="str">
        <f>data!C207</f>
        <v>중동</v>
      </c>
      <c r="C175" s="33" t="str">
        <f>data!D175</f>
        <v>그린타운삼성,우성</v>
      </c>
      <c r="D175" s="33">
        <f>data!H175</f>
        <v>1993.02</v>
      </c>
      <c r="E175" s="35" t="str">
        <f>CONCATENATE(TEXT(data!I175,"#,##0"),"세대")</f>
        <v>592세대</v>
      </c>
      <c r="F175" s="33">
        <f>data!L175</f>
        <v>33</v>
      </c>
      <c r="G175" s="36">
        <f>(data!L175/data!I175)*100</f>
        <v>5.5743243243243246</v>
      </c>
      <c r="H175" s="33">
        <f>data!M175</f>
        <v>7</v>
      </c>
      <c r="I175" s="36">
        <f>(data!M175/data!I175)*100</f>
        <v>1.1824324324324325</v>
      </c>
      <c r="J175" s="33">
        <f>data!K175</f>
        <v>1.27</v>
      </c>
      <c r="K175" s="37"/>
      <c r="L175" s="38">
        <f>data!N175</f>
        <v>158</v>
      </c>
      <c r="M175" s="39">
        <f>data!O175</f>
        <v>158.13999999999999</v>
      </c>
      <c r="N175" s="39">
        <f>data!P175</f>
        <v>47.83</v>
      </c>
      <c r="O175" s="33">
        <f>data!Q175</f>
        <v>133.47</v>
      </c>
      <c r="P175" s="33">
        <f>data!R175</f>
        <v>40.369999999999997</v>
      </c>
      <c r="Q175" s="33">
        <f>data!S175</f>
        <v>202</v>
      </c>
      <c r="R175" s="33">
        <f>data!T175</f>
        <v>9</v>
      </c>
      <c r="S175" s="40">
        <f t="shared" si="13"/>
        <v>4.4554455445544552E-2</v>
      </c>
      <c r="T175" s="33">
        <f>data!U175</f>
        <v>1</v>
      </c>
      <c r="U175" s="40">
        <f t="shared" si="14"/>
        <v>4.9504950495049506E-3</v>
      </c>
      <c r="V175" s="37"/>
      <c r="W175" s="38" t="str">
        <f>data!W175</f>
        <v>1303동 1001호</v>
      </c>
      <c r="X175" s="38" t="str">
        <f>CONCATENATE(data!X175,"/",data!Y175)</f>
        <v>10/18</v>
      </c>
      <c r="Y175" s="41">
        <f>data!V175</f>
        <v>53000</v>
      </c>
      <c r="Z175" s="41">
        <f>data!AB175</f>
        <v>46000</v>
      </c>
      <c r="AA175" s="41">
        <f>data!AA175</f>
        <v>57000</v>
      </c>
      <c r="AB175" s="33">
        <f>data!AC175</f>
        <v>4</v>
      </c>
      <c r="AC175" s="33">
        <f>data!AD175</f>
        <v>2</v>
      </c>
      <c r="AD175" s="38" t="str">
        <f>data!AE175</f>
        <v>계단식</v>
      </c>
      <c r="AE175" s="38" t="str">
        <f>data!AF175</f>
        <v>즉시입주</v>
      </c>
      <c r="AF175" s="38" t="str">
        <f>data!AL175</f>
        <v>남향</v>
      </c>
      <c r="AG175" s="37"/>
      <c r="AH175" s="41">
        <f>data!AH175</f>
        <v>38000</v>
      </c>
      <c r="AI175" s="41">
        <f>data!AI175</f>
        <v>38000</v>
      </c>
      <c r="AJ175" s="38" t="str">
        <f>data!AJ175</f>
        <v>1311동</v>
      </c>
      <c r="AK175" s="38" t="str">
        <f>data!AK175</f>
        <v>"21/25"</v>
      </c>
      <c r="AL175" s="38" t="str">
        <f>data!AL175</f>
        <v>남향</v>
      </c>
      <c r="AM175" s="37"/>
      <c r="AN175" s="38" t="str">
        <f>data!W175</f>
        <v>1303동 1001호</v>
      </c>
      <c r="AO175" s="35">
        <f>data!P175</f>
        <v>47.83</v>
      </c>
      <c r="AP175" s="35">
        <f>data!V175</f>
        <v>53000</v>
      </c>
      <c r="AQ175" s="35">
        <f>data!AH175</f>
        <v>38000</v>
      </c>
      <c r="AR175" s="35">
        <f t="shared" si="15"/>
        <v>15000</v>
      </c>
      <c r="AS175" s="42">
        <f t="shared" si="16"/>
        <v>0.71698113207547165</v>
      </c>
      <c r="AT175" s="35">
        <f t="shared" si="17"/>
        <v>1108.0911561781309</v>
      </c>
      <c r="AU175" s="38" t="str">
        <f>CONCATENATE("방",data!AC175,",욕실",data!AD175)</f>
        <v>방4,욕실2</v>
      </c>
      <c r="AV175" s="38" t="str">
        <f>data!AE175</f>
        <v>계단식</v>
      </c>
      <c r="AW175" s="37"/>
      <c r="AX175" s="38" t="str">
        <f>data!AM175</f>
        <v>미래공인중개사사무소</v>
      </c>
      <c r="AY175" s="38" t="str">
        <f>data!AN175</f>
        <v>032-322-0057</v>
      </c>
      <c r="AZ175" s="38" t="str">
        <f>data!AO175</f>
        <v>010-8995-7654</v>
      </c>
      <c r="BA175" s="33" t="str">
        <f>data!AP175</f>
        <v>경기도 부천시 원미구 중동 1182 그린타운 삼성상가 107호</v>
      </c>
    </row>
    <row r="176" spans="1:53" x14ac:dyDescent="0.25">
      <c r="A176" s="21" t="str">
        <f>CONCATENATE(data!A208," ", data!B208)</f>
        <v>경기도 부천시</v>
      </c>
      <c r="B176" s="26" t="str">
        <f>data!C208</f>
        <v>중동</v>
      </c>
      <c r="C176" s="33" t="str">
        <f>data!D176</f>
        <v>그린타운삼성,우성</v>
      </c>
      <c r="D176" s="33">
        <f>data!H176</f>
        <v>1993.02</v>
      </c>
      <c r="E176" s="35" t="str">
        <f>CONCATENATE(TEXT(data!I176,"#,##0"),"세대")</f>
        <v>592세대</v>
      </c>
      <c r="F176" s="33">
        <f>data!L176</f>
        <v>33</v>
      </c>
      <c r="G176" s="36">
        <f>(data!L176/data!I176)*100</f>
        <v>5.5743243243243246</v>
      </c>
      <c r="H176" s="33">
        <f>data!M176</f>
        <v>7</v>
      </c>
      <c r="I176" s="36">
        <f>(data!M176/data!I176)*100</f>
        <v>1.1824324324324325</v>
      </c>
      <c r="J176" s="33">
        <f>data!K176</f>
        <v>1.27</v>
      </c>
      <c r="K176" s="37"/>
      <c r="L176" s="38">
        <f>data!N176</f>
        <v>193</v>
      </c>
      <c r="M176" s="39">
        <f>data!O176</f>
        <v>193.23</v>
      </c>
      <c r="N176" s="39">
        <f>data!P176</f>
        <v>58.45</v>
      </c>
      <c r="O176" s="33">
        <f>data!Q176</f>
        <v>167.83</v>
      </c>
      <c r="P176" s="33">
        <f>data!R176</f>
        <v>50.76</v>
      </c>
      <c r="Q176" s="33">
        <f>data!S176</f>
        <v>80</v>
      </c>
      <c r="R176" s="33">
        <f>data!T176</f>
        <v>3</v>
      </c>
      <c r="S176" s="40">
        <f t="shared" si="13"/>
        <v>3.7499999999999999E-2</v>
      </c>
      <c r="T176" s="33">
        <f>data!U176</f>
        <v>0</v>
      </c>
      <c r="U176" s="40">
        <f t="shared" si="14"/>
        <v>0</v>
      </c>
      <c r="V176" s="37"/>
      <c r="W176" s="38" t="str">
        <f>data!W176</f>
        <v>1309동 1105호</v>
      </c>
      <c r="X176" s="38" t="str">
        <f>CONCATENATE(data!X176,"/",data!Y176)</f>
        <v>11/20</v>
      </c>
      <c r="Y176" s="41">
        <f>data!V176</f>
        <v>55000</v>
      </c>
      <c r="Z176" s="41">
        <f>data!AB176</f>
        <v>55000</v>
      </c>
      <c r="AA176" s="41">
        <f>data!AA176</f>
        <v>60000</v>
      </c>
      <c r="AB176" s="33">
        <f>data!AC176</f>
        <v>4</v>
      </c>
      <c r="AC176" s="33">
        <f>data!AD176</f>
        <v>2</v>
      </c>
      <c r="AD176" s="38" t="str">
        <f>data!AE176</f>
        <v>계단식</v>
      </c>
      <c r="AE176" s="38" t="str">
        <f>data!AF176</f>
        <v>2020년04월 이후</v>
      </c>
      <c r="AF176" s="38" t="str">
        <f>data!AL176</f>
        <v>-</v>
      </c>
      <c r="AG176" s="37"/>
      <c r="AH176" s="41" t="str">
        <f>data!AH176</f>
        <v>-</v>
      </c>
      <c r="AI176" s="41" t="str">
        <f>data!AI176</f>
        <v>-</v>
      </c>
      <c r="AJ176" s="38" t="str">
        <f>data!AJ176</f>
        <v>-</v>
      </c>
      <c r="AK176" s="38" t="str">
        <f>data!AK176</f>
        <v>-</v>
      </c>
      <c r="AL176" s="38" t="str">
        <f>data!AL176</f>
        <v>-</v>
      </c>
      <c r="AM176" s="37"/>
      <c r="AN176" s="38" t="str">
        <f>data!W176</f>
        <v>1309동 1105호</v>
      </c>
      <c r="AO176" s="35">
        <f>data!P176</f>
        <v>58.45</v>
      </c>
      <c r="AP176" s="35">
        <f>data!V176</f>
        <v>55000</v>
      </c>
      <c r="AQ176" s="35" t="str">
        <f>data!AH176</f>
        <v>-</v>
      </c>
      <c r="AR176" s="35" t="str">
        <f t="shared" si="15"/>
        <v/>
      </c>
      <c r="AS176" s="42" t="str">
        <f t="shared" si="16"/>
        <v/>
      </c>
      <c r="AT176" s="35">
        <f t="shared" si="17"/>
        <v>940.97519247219839</v>
      </c>
      <c r="AU176" s="38" t="str">
        <f>CONCATENATE("방",data!AC176,",욕실",data!AD176)</f>
        <v>방4,욕실2</v>
      </c>
      <c r="AV176" s="38" t="str">
        <f>data!AE176</f>
        <v>계단식</v>
      </c>
      <c r="AW176" s="37"/>
      <c r="AX176" s="38" t="str">
        <f>data!AM176</f>
        <v>드림공인중개사사무소</v>
      </c>
      <c r="AY176" s="38" t="str">
        <f>data!AN176</f>
        <v>032-328-1717</v>
      </c>
      <c r="AZ176" s="38" t="str">
        <f>data!AO176</f>
        <v>010-2479-8545</v>
      </c>
      <c r="BA176" s="33" t="str">
        <f>data!AP176</f>
        <v>경기도 부천시 원미구 중동 1179 미리내마을 상가 104호</v>
      </c>
    </row>
    <row r="177" spans="1:53" x14ac:dyDescent="0.25">
      <c r="A177" s="21" t="str">
        <f>CONCATENATE(data!A209," ", data!B209)</f>
        <v xml:space="preserve"> </v>
      </c>
      <c r="B177" s="26">
        <f>data!C209</f>
        <v>0</v>
      </c>
      <c r="C177" s="33" t="str">
        <f>data!D177</f>
        <v>그린타운삼성,우성</v>
      </c>
      <c r="D177" s="33">
        <f>data!H177</f>
        <v>1993.02</v>
      </c>
      <c r="E177" s="35" t="str">
        <f>CONCATENATE(TEXT(data!I177,"#,##0"),"세대")</f>
        <v>592세대</v>
      </c>
      <c r="F177" s="33">
        <f>data!L177</f>
        <v>33</v>
      </c>
      <c r="G177" s="36">
        <f>(data!L177/data!I177)*100</f>
        <v>5.5743243243243246</v>
      </c>
      <c r="H177" s="33">
        <f>data!M177</f>
        <v>7</v>
      </c>
      <c r="I177" s="36">
        <f>(data!M177/data!I177)*100</f>
        <v>1.1824324324324325</v>
      </c>
      <c r="J177" s="33">
        <f>data!K177</f>
        <v>1.27</v>
      </c>
      <c r="K177" s="37"/>
      <c r="L177" s="38">
        <f>data!N177</f>
        <v>198</v>
      </c>
      <c r="M177" s="39">
        <f>data!O177</f>
        <v>198.48</v>
      </c>
      <c r="N177" s="39">
        <f>data!P177</f>
        <v>60.04</v>
      </c>
      <c r="O177" s="33">
        <f>data!Q177</f>
        <v>173.86</v>
      </c>
      <c r="P177" s="33">
        <f>data!R177</f>
        <v>52.59</v>
      </c>
      <c r="Q177" s="33">
        <f>data!S177</f>
        <v>90</v>
      </c>
      <c r="R177" s="33">
        <f>data!T177</f>
        <v>7</v>
      </c>
      <c r="S177" s="40">
        <f t="shared" si="13"/>
        <v>7.7777777777777779E-2</v>
      </c>
      <c r="T177" s="33">
        <f>data!U177</f>
        <v>2</v>
      </c>
      <c r="U177" s="40">
        <f t="shared" si="14"/>
        <v>2.2222222222222223E-2</v>
      </c>
      <c r="V177" s="37"/>
      <c r="W177" s="38" t="str">
        <f>data!W177</f>
        <v>1307동 1401호</v>
      </c>
      <c r="X177" s="38" t="str">
        <f>CONCATENATE(data!X177,"/",data!Y177)</f>
        <v>14/15</v>
      </c>
      <c r="Y177" s="41">
        <f>data!V177</f>
        <v>60000</v>
      </c>
      <c r="Z177" s="41">
        <f>data!AB177</f>
        <v>53000</v>
      </c>
      <c r="AA177" s="41">
        <f>data!AA177</f>
        <v>63000</v>
      </c>
      <c r="AB177" s="33">
        <f>data!AC177</f>
        <v>5</v>
      </c>
      <c r="AC177" s="33">
        <f>data!AD177</f>
        <v>2</v>
      </c>
      <c r="AD177" s="38" t="str">
        <f>data!AE177</f>
        <v>계단식</v>
      </c>
      <c r="AE177" s="38" t="str">
        <f>data!AF177</f>
        <v>즉시입주</v>
      </c>
      <c r="AF177" s="38" t="str">
        <f>data!AL177</f>
        <v>남향</v>
      </c>
      <c r="AG177" s="37"/>
      <c r="AH177" s="41">
        <f>data!AH177</f>
        <v>40000</v>
      </c>
      <c r="AI177" s="41">
        <f>data!AI177</f>
        <v>40000</v>
      </c>
      <c r="AJ177" s="38" t="str">
        <f>data!AJ177</f>
        <v>1307동</v>
      </c>
      <c r="AK177" s="38" t="str">
        <f>data!AK177</f>
        <v>"5/15"</v>
      </c>
      <c r="AL177" s="38" t="str">
        <f>data!AL177</f>
        <v>남향</v>
      </c>
      <c r="AM177" s="37"/>
      <c r="AN177" s="38" t="str">
        <f>data!W177</f>
        <v>1307동 1401호</v>
      </c>
      <c r="AO177" s="35">
        <f>data!P177</f>
        <v>60.04</v>
      </c>
      <c r="AP177" s="35">
        <f>data!V177</f>
        <v>60000</v>
      </c>
      <c r="AQ177" s="35">
        <f>data!AH177</f>
        <v>40000</v>
      </c>
      <c r="AR177" s="35">
        <f t="shared" si="15"/>
        <v>20000</v>
      </c>
      <c r="AS177" s="42">
        <f t="shared" si="16"/>
        <v>0.66666666666666663</v>
      </c>
      <c r="AT177" s="35">
        <f t="shared" si="17"/>
        <v>999.33377748167891</v>
      </c>
      <c r="AU177" s="38" t="str">
        <f>CONCATENATE("방",data!AC177,",욕실",data!AD177)</f>
        <v>방5,욕실2</v>
      </c>
      <c r="AV177" s="38" t="str">
        <f>data!AE177</f>
        <v>계단식</v>
      </c>
      <c r="AW177" s="37"/>
      <c r="AX177" s="38" t="str">
        <f>data!AM177</f>
        <v>미래공인중개사사무소</v>
      </c>
      <c r="AY177" s="38" t="str">
        <f>data!AN177</f>
        <v>032-322-0057</v>
      </c>
      <c r="AZ177" s="38" t="str">
        <f>data!AO177</f>
        <v>010-8995-7654</v>
      </c>
      <c r="BA177" s="33" t="str">
        <f>data!AP177</f>
        <v>경기도 부천시 원미구 중동 1182 그린타운 삼성상가 107호</v>
      </c>
    </row>
    <row r="178" spans="1:53" x14ac:dyDescent="0.25">
      <c r="A178" s="21" t="str">
        <f>CONCATENATE(data!A210," ", data!B210)</f>
        <v>경기도 부천시</v>
      </c>
      <c r="B178" s="26" t="str">
        <f>data!C210</f>
        <v>중동</v>
      </c>
      <c r="C178" s="33">
        <f>data!D178</f>
        <v>0</v>
      </c>
      <c r="D178" s="33">
        <f>data!H178</f>
        <v>0</v>
      </c>
      <c r="E178" s="35" t="str">
        <f>CONCATENATE(TEXT(data!I178,"#,##0"),"세대")</f>
        <v>0세대</v>
      </c>
      <c r="F178" s="33">
        <f>data!L178</f>
        <v>0</v>
      </c>
      <c r="G178" s="36" t="e">
        <f>(data!L178/data!I178)*100</f>
        <v>#DIV/0!</v>
      </c>
      <c r="H178" s="33">
        <f>data!M178</f>
        <v>0</v>
      </c>
      <c r="I178" s="36" t="e">
        <f>(data!M178/data!I178)*100</f>
        <v>#DIV/0!</v>
      </c>
      <c r="J178" s="33">
        <f>data!K178</f>
        <v>0</v>
      </c>
      <c r="K178" s="37"/>
      <c r="L178" s="38">
        <f>data!N178</f>
        <v>0</v>
      </c>
      <c r="M178" s="39">
        <f>data!O178</f>
        <v>0</v>
      </c>
      <c r="N178" s="39">
        <f>data!P178</f>
        <v>0</v>
      </c>
      <c r="O178" s="33">
        <f>data!Q178</f>
        <v>0</v>
      </c>
      <c r="P178" s="33">
        <f>data!R178</f>
        <v>0</v>
      </c>
      <c r="Q178" s="33">
        <f>data!S178</f>
        <v>0</v>
      </c>
      <c r="R178" s="33">
        <f>data!T178</f>
        <v>0</v>
      </c>
      <c r="S178" s="40" t="str">
        <f t="shared" si="13"/>
        <v/>
      </c>
      <c r="T178" s="33">
        <f>data!U178</f>
        <v>0</v>
      </c>
      <c r="U178" s="40" t="str">
        <f t="shared" si="14"/>
        <v/>
      </c>
      <c r="V178" s="37"/>
      <c r="W178" s="38">
        <f>data!W178</f>
        <v>0</v>
      </c>
      <c r="X178" s="38" t="str">
        <f>CONCATENATE(data!X178,"/",data!Y178)</f>
        <v>/</v>
      </c>
      <c r="Y178" s="41">
        <f>data!V178</f>
        <v>0</v>
      </c>
      <c r="Z178" s="41">
        <f>data!AB178</f>
        <v>0</v>
      </c>
      <c r="AA178" s="41">
        <f>data!AA178</f>
        <v>0</v>
      </c>
      <c r="AB178" s="33">
        <f>data!AC178</f>
        <v>0</v>
      </c>
      <c r="AC178" s="33">
        <f>data!AD178</f>
        <v>0</v>
      </c>
      <c r="AD178" s="38">
        <f>data!AE178</f>
        <v>0</v>
      </c>
      <c r="AE178" s="38">
        <f>data!AF178</f>
        <v>0</v>
      </c>
      <c r="AF178" s="38">
        <f>data!AL178</f>
        <v>0</v>
      </c>
      <c r="AG178" s="37"/>
      <c r="AH178" s="41">
        <f>data!AH178</f>
        <v>0</v>
      </c>
      <c r="AI178" s="41">
        <f>data!AI178</f>
        <v>0</v>
      </c>
      <c r="AJ178" s="38">
        <f>data!AJ178</f>
        <v>0</v>
      </c>
      <c r="AK178" s="38">
        <f>data!AK178</f>
        <v>0</v>
      </c>
      <c r="AL178" s="38">
        <f>data!AL178</f>
        <v>0</v>
      </c>
      <c r="AM178" s="37"/>
      <c r="AN178" s="38">
        <f>data!W178</f>
        <v>0</v>
      </c>
      <c r="AO178" s="35">
        <f>data!P178</f>
        <v>0</v>
      </c>
      <c r="AP178" s="35">
        <f>data!V178</f>
        <v>0</v>
      </c>
      <c r="AQ178" s="35">
        <f>data!AH178</f>
        <v>0</v>
      </c>
      <c r="AR178" s="35">
        <f t="shared" si="15"/>
        <v>0</v>
      </c>
      <c r="AS178" s="42" t="str">
        <f t="shared" si="16"/>
        <v/>
      </c>
      <c r="AT178" s="35" t="str">
        <f t="shared" si="17"/>
        <v/>
      </c>
      <c r="AU178" s="38" t="str">
        <f>CONCATENATE("방",data!AC178,",욕실",data!AD178)</f>
        <v>방,욕실</v>
      </c>
      <c r="AV178" s="38">
        <f>data!AE178</f>
        <v>0</v>
      </c>
      <c r="AW178" s="37"/>
      <c r="AX178" s="38">
        <f>data!AM178</f>
        <v>0</v>
      </c>
      <c r="AY178" s="38">
        <f>data!AN178</f>
        <v>0</v>
      </c>
      <c r="AZ178" s="38">
        <f>data!AO178</f>
        <v>0</v>
      </c>
      <c r="BA178" s="33">
        <f>data!AP178</f>
        <v>0</v>
      </c>
    </row>
    <row r="179" spans="1:53" x14ac:dyDescent="0.25">
      <c r="A179" s="21" t="str">
        <f>CONCATENATE(data!A211," ", data!B211)</f>
        <v>경기도 부천시</v>
      </c>
      <c r="B179" s="26" t="str">
        <f>data!C211</f>
        <v>중동</v>
      </c>
      <c r="C179" s="33" t="str">
        <f>data!D179</f>
        <v>그린타운우성2차</v>
      </c>
      <c r="D179" s="33">
        <f>data!H179</f>
        <v>1994.12</v>
      </c>
      <c r="E179" s="35" t="str">
        <f>CONCATENATE(TEXT(data!I179,"#,##0"),"세대")</f>
        <v>340세대</v>
      </c>
      <c r="F179" s="33">
        <f>data!L179</f>
        <v>13</v>
      </c>
      <c r="G179" s="36">
        <f>(data!L179/data!I179)*100</f>
        <v>3.8235294117647061</v>
      </c>
      <c r="H179" s="33">
        <f>data!M179</f>
        <v>7</v>
      </c>
      <c r="I179" s="36">
        <f>(data!M179/data!I179)*100</f>
        <v>2.0588235294117645</v>
      </c>
      <c r="J179" s="33">
        <f>data!K179</f>
        <v>0.7</v>
      </c>
      <c r="K179" s="37"/>
      <c r="L179" s="38">
        <f>data!N179</f>
        <v>74</v>
      </c>
      <c r="M179" s="39">
        <f>data!O179</f>
        <v>74.89</v>
      </c>
      <c r="N179" s="39">
        <f>data!P179</f>
        <v>22.65</v>
      </c>
      <c r="O179" s="33">
        <f>data!Q179</f>
        <v>59.95</v>
      </c>
      <c r="P179" s="33">
        <f>data!R179</f>
        <v>18.13</v>
      </c>
      <c r="Q179" s="33">
        <f>data!S179</f>
        <v>88</v>
      </c>
      <c r="R179" s="33">
        <f>data!T179</f>
        <v>9</v>
      </c>
      <c r="S179" s="40">
        <f t="shared" si="13"/>
        <v>0.10227272727272728</v>
      </c>
      <c r="T179" s="33">
        <f>data!U179</f>
        <v>1</v>
      </c>
      <c r="U179" s="40">
        <f t="shared" si="14"/>
        <v>1.1363636363636364E-2</v>
      </c>
      <c r="V179" s="37"/>
      <c r="W179" s="38" t="str">
        <f>data!W179</f>
        <v>1324동 1402호</v>
      </c>
      <c r="X179" s="38" t="str">
        <f>CONCATENATE(data!X179,"/",data!Y179)</f>
        <v>14/15</v>
      </c>
      <c r="Y179" s="41">
        <f>data!V179</f>
        <v>36500</v>
      </c>
      <c r="Z179" s="41">
        <f>data!AB179</f>
        <v>32000</v>
      </c>
      <c r="AA179" s="41">
        <f>data!AA179</f>
        <v>37000</v>
      </c>
      <c r="AB179" s="33">
        <f>data!AC179</f>
        <v>3</v>
      </c>
      <c r="AC179" s="33">
        <f>data!AD179</f>
        <v>1</v>
      </c>
      <c r="AD179" s="38" t="str">
        <f>data!AE179</f>
        <v>계단식</v>
      </c>
      <c r="AE179" s="38" t="str">
        <f>data!AF179</f>
        <v>즉시입주</v>
      </c>
      <c r="AF179" s="38" t="str">
        <f>data!AL179</f>
        <v>남향</v>
      </c>
      <c r="AG179" s="37"/>
      <c r="AH179" s="41">
        <f>data!AH179</f>
        <v>29000</v>
      </c>
      <c r="AI179" s="41">
        <f>data!AI179</f>
        <v>29000</v>
      </c>
      <c r="AJ179" s="38" t="str">
        <f>data!AJ179</f>
        <v>1324동</v>
      </c>
      <c r="AK179" s="38" t="str">
        <f>data!AK179</f>
        <v>"14/15"</v>
      </c>
      <c r="AL179" s="38" t="str">
        <f>data!AL179</f>
        <v>남향</v>
      </c>
      <c r="AM179" s="37"/>
      <c r="AN179" s="38" t="str">
        <f>data!W179</f>
        <v>1324동 1402호</v>
      </c>
      <c r="AO179" s="35">
        <f>data!P179</f>
        <v>22.65</v>
      </c>
      <c r="AP179" s="35">
        <f>data!V179</f>
        <v>36500</v>
      </c>
      <c r="AQ179" s="35">
        <f>data!AH179</f>
        <v>29000</v>
      </c>
      <c r="AR179" s="35">
        <f t="shared" si="15"/>
        <v>7500</v>
      </c>
      <c r="AS179" s="42">
        <f t="shared" si="16"/>
        <v>0.79452054794520544</v>
      </c>
      <c r="AT179" s="35">
        <f t="shared" si="17"/>
        <v>1611.4790286975719</v>
      </c>
      <c r="AU179" s="38" t="str">
        <f>CONCATENATE("방",data!AC179,",욕실",data!AD179)</f>
        <v>방3,욕실1</v>
      </c>
      <c r="AV179" s="38" t="str">
        <f>data!AE179</f>
        <v>계단식</v>
      </c>
      <c r="AW179" s="37"/>
      <c r="AX179" s="38" t="str">
        <f>data!AM179</f>
        <v>계남부동산공인중개사사무소</v>
      </c>
      <c r="AY179" s="38" t="str">
        <f>data!AN179</f>
        <v>032-328-4949</v>
      </c>
      <c r="AZ179" s="38" t="str">
        <f>data!AO179</f>
        <v>010-7312-5550</v>
      </c>
      <c r="BA179" s="33" t="str">
        <f>data!AP179</f>
        <v>경기도 부천시 중동 1180-1 미리내마을 롯데상가 103호</v>
      </c>
    </row>
    <row r="180" spans="1:53" x14ac:dyDescent="0.25">
      <c r="A180" s="21" t="str">
        <f>CONCATENATE(data!A212," ", data!B212)</f>
        <v>경기도 부천시</v>
      </c>
      <c r="B180" s="26" t="str">
        <f>data!C212</f>
        <v>중동</v>
      </c>
      <c r="C180" s="33" t="str">
        <f>data!D180</f>
        <v>그린타운우성2차</v>
      </c>
      <c r="D180" s="33">
        <f>data!H180</f>
        <v>1994.12</v>
      </c>
      <c r="E180" s="35" t="str">
        <f>CONCATENATE(TEXT(data!I180,"#,##0"),"세대")</f>
        <v>340세대</v>
      </c>
      <c r="F180" s="33">
        <f>data!L180</f>
        <v>13</v>
      </c>
      <c r="G180" s="36">
        <f>(data!L180/data!I180)*100</f>
        <v>3.8235294117647061</v>
      </c>
      <c r="H180" s="33">
        <f>data!M180</f>
        <v>7</v>
      </c>
      <c r="I180" s="36">
        <f>(data!M180/data!I180)*100</f>
        <v>2.0588235294117645</v>
      </c>
      <c r="J180" s="33">
        <f>data!K180</f>
        <v>0.7</v>
      </c>
      <c r="K180" s="37"/>
      <c r="L180" s="38">
        <f>data!N180</f>
        <v>104</v>
      </c>
      <c r="M180" s="39">
        <f>data!O180</f>
        <v>104.12</v>
      </c>
      <c r="N180" s="39">
        <f>data!P180</f>
        <v>31.49</v>
      </c>
      <c r="O180" s="33">
        <f>data!Q180</f>
        <v>84.96</v>
      </c>
      <c r="P180" s="33">
        <f>data!R180</f>
        <v>25.7</v>
      </c>
      <c r="Q180" s="33">
        <f>data!S180</f>
        <v>252</v>
      </c>
      <c r="R180" s="33">
        <f>data!T180</f>
        <v>4</v>
      </c>
      <c r="S180" s="40">
        <f t="shared" si="13"/>
        <v>1.5873015873015872E-2</v>
      </c>
      <c r="T180" s="33">
        <f>data!U180</f>
        <v>6</v>
      </c>
      <c r="U180" s="40">
        <f t="shared" si="14"/>
        <v>2.3809523809523808E-2</v>
      </c>
      <c r="V180" s="37"/>
      <c r="W180" s="38" t="str">
        <f>data!W180</f>
        <v>1328동 1702호</v>
      </c>
      <c r="X180" s="38" t="str">
        <f>CONCATENATE(data!X180,"/",data!Y180)</f>
        <v>17/22</v>
      </c>
      <c r="Y180" s="41">
        <f>data!V180</f>
        <v>42000</v>
      </c>
      <c r="Z180" s="41">
        <f>data!AB180</f>
        <v>42000</v>
      </c>
      <c r="AA180" s="41">
        <f>data!AA180</f>
        <v>44000</v>
      </c>
      <c r="AB180" s="33">
        <f>data!AC180</f>
        <v>3</v>
      </c>
      <c r="AC180" s="33">
        <f>data!AD180</f>
        <v>2</v>
      </c>
      <c r="AD180" s="38" t="str">
        <f>data!AE180</f>
        <v>계단식</v>
      </c>
      <c r="AE180" s="38" t="str">
        <f>data!AF180</f>
        <v>3개월이내</v>
      </c>
      <c r="AF180" s="38" t="str">
        <f>data!AL180</f>
        <v>남향</v>
      </c>
      <c r="AG180" s="37"/>
      <c r="AH180" s="41">
        <f>data!AH180</f>
        <v>34000</v>
      </c>
      <c r="AI180" s="41">
        <f>data!AI180</f>
        <v>29000</v>
      </c>
      <c r="AJ180" s="38" t="str">
        <f>data!AJ180</f>
        <v>1328동</v>
      </c>
      <c r="AK180" s="38" t="str">
        <f>data!AK180</f>
        <v>"16/22"</v>
      </c>
      <c r="AL180" s="38" t="str">
        <f>data!AL180</f>
        <v>남향</v>
      </c>
      <c r="AM180" s="37"/>
      <c r="AN180" s="38" t="str">
        <f>data!W180</f>
        <v>1328동 1702호</v>
      </c>
      <c r="AO180" s="35">
        <f>data!P180</f>
        <v>31.49</v>
      </c>
      <c r="AP180" s="35">
        <f>data!V180</f>
        <v>42000</v>
      </c>
      <c r="AQ180" s="35">
        <f>data!AH180</f>
        <v>34000</v>
      </c>
      <c r="AR180" s="35">
        <f t="shared" si="15"/>
        <v>8000</v>
      </c>
      <c r="AS180" s="42">
        <f t="shared" si="16"/>
        <v>0.80952380952380953</v>
      </c>
      <c r="AT180" s="35">
        <f t="shared" si="17"/>
        <v>1333.7567481740236</v>
      </c>
      <c r="AU180" s="38" t="str">
        <f>CONCATENATE("방",data!AC180,",욕실",data!AD180)</f>
        <v>방3,욕실2</v>
      </c>
      <c r="AV180" s="38" t="str">
        <f>data!AE180</f>
        <v>계단식</v>
      </c>
      <c r="AW180" s="37"/>
      <c r="AX180" s="38" t="str">
        <f>data!AM180</f>
        <v>월드부동산공인중개사사무소</v>
      </c>
      <c r="AY180" s="38" t="str">
        <f>data!AN180</f>
        <v>032-322-4989</v>
      </c>
      <c r="AZ180" s="38" t="str">
        <f>data!AO180</f>
        <v>010-9908-9565</v>
      </c>
      <c r="BA180" s="33" t="str">
        <f>data!AP180</f>
        <v>경기 부천시 원미구 중동 1179</v>
      </c>
    </row>
    <row r="181" spans="1:53" x14ac:dyDescent="0.25">
      <c r="A181" s="21" t="str">
        <f>CONCATENATE(data!A213," ", data!B213)</f>
        <v>경기도 부천시</v>
      </c>
      <c r="B181" s="26" t="str">
        <f>data!C213</f>
        <v>중동</v>
      </c>
      <c r="C181" s="33">
        <f>data!D181</f>
        <v>0</v>
      </c>
      <c r="D181" s="33">
        <f>data!H181</f>
        <v>0</v>
      </c>
      <c r="E181" s="35" t="str">
        <f>CONCATENATE(TEXT(data!I181,"#,##0"),"세대")</f>
        <v>0세대</v>
      </c>
      <c r="F181" s="33">
        <f>data!L181</f>
        <v>0</v>
      </c>
      <c r="G181" s="36" t="e">
        <f>(data!L181/data!I181)*100</f>
        <v>#DIV/0!</v>
      </c>
      <c r="H181" s="33">
        <f>data!M181</f>
        <v>0</v>
      </c>
      <c r="I181" s="36" t="e">
        <f>(data!M181/data!I181)*100</f>
        <v>#DIV/0!</v>
      </c>
      <c r="J181" s="33">
        <f>data!K181</f>
        <v>0</v>
      </c>
      <c r="K181" s="37"/>
      <c r="L181" s="38">
        <f>data!N181</f>
        <v>0</v>
      </c>
      <c r="M181" s="39">
        <f>data!O181</f>
        <v>0</v>
      </c>
      <c r="N181" s="39">
        <f>data!P181</f>
        <v>0</v>
      </c>
      <c r="O181" s="33">
        <f>data!Q181</f>
        <v>0</v>
      </c>
      <c r="P181" s="33">
        <f>data!R181</f>
        <v>0</v>
      </c>
      <c r="Q181" s="33">
        <f>data!S181</f>
        <v>0</v>
      </c>
      <c r="R181" s="33">
        <f>data!T181</f>
        <v>0</v>
      </c>
      <c r="S181" s="40" t="str">
        <f t="shared" si="13"/>
        <v/>
      </c>
      <c r="T181" s="33">
        <f>data!U181</f>
        <v>0</v>
      </c>
      <c r="U181" s="40" t="str">
        <f t="shared" si="14"/>
        <v/>
      </c>
      <c r="V181" s="37"/>
      <c r="W181" s="38">
        <f>data!W181</f>
        <v>0</v>
      </c>
      <c r="X181" s="38" t="str">
        <f>CONCATENATE(data!X181,"/",data!Y181)</f>
        <v>/</v>
      </c>
      <c r="Y181" s="41">
        <f>data!V181</f>
        <v>0</v>
      </c>
      <c r="Z181" s="41">
        <f>data!AB181</f>
        <v>0</v>
      </c>
      <c r="AA181" s="41">
        <f>data!AA181</f>
        <v>0</v>
      </c>
      <c r="AB181" s="33">
        <f>data!AC181</f>
        <v>0</v>
      </c>
      <c r="AC181" s="33">
        <f>data!AD181</f>
        <v>0</v>
      </c>
      <c r="AD181" s="38">
        <f>data!AE181</f>
        <v>0</v>
      </c>
      <c r="AE181" s="38">
        <f>data!AF181</f>
        <v>0</v>
      </c>
      <c r="AF181" s="38">
        <f>data!AL181</f>
        <v>0</v>
      </c>
      <c r="AG181" s="37"/>
      <c r="AH181" s="41">
        <f>data!AH181</f>
        <v>0</v>
      </c>
      <c r="AI181" s="41">
        <f>data!AI181</f>
        <v>0</v>
      </c>
      <c r="AJ181" s="38">
        <f>data!AJ181</f>
        <v>0</v>
      </c>
      <c r="AK181" s="38">
        <f>data!AK181</f>
        <v>0</v>
      </c>
      <c r="AL181" s="38">
        <f>data!AL181</f>
        <v>0</v>
      </c>
      <c r="AM181" s="37"/>
      <c r="AN181" s="38">
        <f>data!W181</f>
        <v>0</v>
      </c>
      <c r="AO181" s="35">
        <f>data!P181</f>
        <v>0</v>
      </c>
      <c r="AP181" s="35">
        <f>data!V181</f>
        <v>0</v>
      </c>
      <c r="AQ181" s="35">
        <f>data!AH181</f>
        <v>0</v>
      </c>
      <c r="AR181" s="35">
        <f t="shared" si="15"/>
        <v>0</v>
      </c>
      <c r="AS181" s="42" t="str">
        <f t="shared" si="16"/>
        <v/>
      </c>
      <c r="AT181" s="35" t="str">
        <f t="shared" si="17"/>
        <v/>
      </c>
      <c r="AU181" s="38" t="str">
        <f>CONCATENATE("방",data!AC181,",욕실",data!AD181)</f>
        <v>방,욕실</v>
      </c>
      <c r="AV181" s="38">
        <f>data!AE181</f>
        <v>0</v>
      </c>
      <c r="AW181" s="37"/>
      <c r="AX181" s="38">
        <f>data!AM181</f>
        <v>0</v>
      </c>
      <c r="AY181" s="38">
        <f>data!AN181</f>
        <v>0</v>
      </c>
      <c r="AZ181" s="38">
        <f>data!AO181</f>
        <v>0</v>
      </c>
      <c r="BA181" s="33">
        <f>data!AP181</f>
        <v>0</v>
      </c>
    </row>
    <row r="182" spans="1:53" x14ac:dyDescent="0.25">
      <c r="B182" s="19"/>
      <c r="C182" s="33" t="str">
        <f>data!D182</f>
        <v>그린타운한신</v>
      </c>
      <c r="D182" s="33">
        <f>data!H182</f>
        <v>1993.02</v>
      </c>
      <c r="E182" s="35" t="str">
        <f>CONCATENATE(TEXT(data!I182,"#,##0"),"세대")</f>
        <v>474세대</v>
      </c>
      <c r="F182" s="33">
        <f>data!L182</f>
        <v>14</v>
      </c>
      <c r="G182" s="36">
        <f>(data!L182/data!I182)*100</f>
        <v>2.9535864978902953</v>
      </c>
      <c r="H182" s="33">
        <f>data!M182</f>
        <v>3</v>
      </c>
      <c r="I182" s="36">
        <f>(data!M182/data!I182)*100</f>
        <v>0.63291139240506333</v>
      </c>
      <c r="J182" s="33">
        <f>data!K182</f>
        <v>2</v>
      </c>
      <c r="K182" s="37"/>
      <c r="L182" s="38">
        <f>data!N182</f>
        <v>133</v>
      </c>
      <c r="M182" s="39">
        <f>data!O182</f>
        <v>133.24</v>
      </c>
      <c r="N182" s="39">
        <f>data!P182</f>
        <v>40.299999999999997</v>
      </c>
      <c r="O182" s="33">
        <f>data!Q182</f>
        <v>113.58</v>
      </c>
      <c r="P182" s="33">
        <f>data!R182</f>
        <v>34.35</v>
      </c>
      <c r="Q182" s="33">
        <f>data!S182</f>
        <v>62</v>
      </c>
      <c r="R182" s="33">
        <f>data!T182</f>
        <v>0</v>
      </c>
      <c r="S182" s="40">
        <f t="shared" si="13"/>
        <v>0</v>
      </c>
      <c r="T182" s="33">
        <f>data!U182</f>
        <v>1</v>
      </c>
      <c r="U182" s="40">
        <f t="shared" si="14"/>
        <v>1.6129032258064516E-2</v>
      </c>
      <c r="V182" s="37"/>
      <c r="W182" s="38" t="str">
        <f>data!W182</f>
        <v>-</v>
      </c>
      <c r="X182" s="38" t="str">
        <f>CONCATENATE(data!X182,"/",data!Y182)</f>
        <v>-/-</v>
      </c>
      <c r="Y182" s="41" t="str">
        <f>data!V182</f>
        <v>-</v>
      </c>
      <c r="Z182" s="41" t="str">
        <f>data!AB182</f>
        <v>-</v>
      </c>
      <c r="AA182" s="41" t="str">
        <f>data!AA182</f>
        <v>-</v>
      </c>
      <c r="AB182" s="33" t="str">
        <f>data!AC182</f>
        <v>-</v>
      </c>
      <c r="AC182" s="33" t="str">
        <f>data!AD182</f>
        <v>-</v>
      </c>
      <c r="AD182" s="38" t="str">
        <f>data!AE182</f>
        <v>-</v>
      </c>
      <c r="AE182" s="38" t="str">
        <f>data!AF182</f>
        <v>-</v>
      </c>
      <c r="AF182" s="38" t="str">
        <f>data!AL182</f>
        <v>남향</v>
      </c>
      <c r="AG182" s="37"/>
      <c r="AH182" s="41">
        <f>data!AH182</f>
        <v>33000</v>
      </c>
      <c r="AI182" s="41">
        <f>data!AI182</f>
        <v>33000</v>
      </c>
      <c r="AJ182" s="38" t="str">
        <f>data!AJ182</f>
        <v>1323동</v>
      </c>
      <c r="AK182" s="38" t="str">
        <f>data!AK182</f>
        <v>"4/11"</v>
      </c>
      <c r="AL182" s="38" t="str">
        <f>data!AL182</f>
        <v>남향</v>
      </c>
      <c r="AM182" s="37"/>
      <c r="AN182" s="38" t="str">
        <f>data!W182</f>
        <v>-</v>
      </c>
      <c r="AO182" s="35">
        <f>data!P182</f>
        <v>40.299999999999997</v>
      </c>
      <c r="AP182" s="35" t="str">
        <f>data!V182</f>
        <v>-</v>
      </c>
      <c r="AQ182" s="35">
        <f>data!AH182</f>
        <v>33000</v>
      </c>
      <c r="AR182" s="35" t="str">
        <f t="shared" si="15"/>
        <v/>
      </c>
      <c r="AS182" s="42" t="str">
        <f t="shared" si="16"/>
        <v/>
      </c>
      <c r="AT182" s="35" t="str">
        <f t="shared" si="17"/>
        <v/>
      </c>
      <c r="AU182" s="38" t="str">
        <f>CONCATENATE("방",data!AC182,",욕실",data!AD182)</f>
        <v>방-,욕실-</v>
      </c>
      <c r="AV182" s="38" t="str">
        <f>data!AE182</f>
        <v>-</v>
      </c>
      <c r="AW182" s="37"/>
      <c r="AX182" s="38" t="str">
        <f>data!AM182</f>
        <v>-</v>
      </c>
      <c r="AY182" s="38" t="str">
        <f>data!AN182</f>
        <v>-</v>
      </c>
      <c r="AZ182" s="38" t="str">
        <f>data!AO182</f>
        <v>-</v>
      </c>
      <c r="BA182" s="33" t="str">
        <f>data!AP182</f>
        <v>-</v>
      </c>
    </row>
    <row r="183" spans="1:53" x14ac:dyDescent="0.25">
      <c r="B183" s="19"/>
      <c r="C183" s="33" t="str">
        <f>data!D183</f>
        <v>그린타운한신</v>
      </c>
      <c r="D183" s="33">
        <f>data!H183</f>
        <v>1993.02</v>
      </c>
      <c r="E183" s="35" t="str">
        <f>CONCATENATE(TEXT(data!I183,"#,##0"),"세대")</f>
        <v>474세대</v>
      </c>
      <c r="F183" s="33">
        <f>data!L183</f>
        <v>14</v>
      </c>
      <c r="G183" s="36">
        <f>(data!L183/data!I183)*100</f>
        <v>2.9535864978902953</v>
      </c>
      <c r="H183" s="33">
        <f>data!M183</f>
        <v>3</v>
      </c>
      <c r="I183" s="36">
        <f>(data!M183/data!I183)*100</f>
        <v>0.63291139240506333</v>
      </c>
      <c r="J183" s="33">
        <f>data!K183</f>
        <v>2</v>
      </c>
      <c r="K183" s="37"/>
      <c r="L183" s="38">
        <f>data!N183</f>
        <v>156</v>
      </c>
      <c r="M183" s="39">
        <f>data!O183</f>
        <v>156.69999999999999</v>
      </c>
      <c r="N183" s="39">
        <f>data!P183</f>
        <v>47.4</v>
      </c>
      <c r="O183" s="33">
        <f>data!Q183</f>
        <v>133.12</v>
      </c>
      <c r="P183" s="33">
        <f>data!R183</f>
        <v>40.26</v>
      </c>
      <c r="Q183" s="33">
        <f>data!S183</f>
        <v>288</v>
      </c>
      <c r="R183" s="33">
        <f>data!T183</f>
        <v>13</v>
      </c>
      <c r="S183" s="40">
        <f t="shared" si="13"/>
        <v>4.5138888888888888E-2</v>
      </c>
      <c r="T183" s="33">
        <f>data!U183</f>
        <v>2</v>
      </c>
      <c r="U183" s="40">
        <f t="shared" si="14"/>
        <v>6.9444444444444441E-3</v>
      </c>
      <c r="V183" s="37"/>
      <c r="W183" s="38" t="str">
        <f>data!W183</f>
        <v>1315동 401호</v>
      </c>
      <c r="X183" s="38" t="str">
        <f>CONCATENATE(data!X183,"/",data!Y183)</f>
        <v>4/19</v>
      </c>
      <c r="Y183" s="41">
        <f>data!V183</f>
        <v>41000</v>
      </c>
      <c r="Z183" s="41">
        <f>data!AB183</f>
        <v>40500</v>
      </c>
      <c r="AA183" s="41">
        <f>data!AA183</f>
        <v>51000</v>
      </c>
      <c r="AB183" s="33">
        <f>data!AC183</f>
        <v>4</v>
      </c>
      <c r="AC183" s="33">
        <f>data!AD183</f>
        <v>2</v>
      </c>
      <c r="AD183" s="38" t="str">
        <f>data!AE183</f>
        <v>계단식</v>
      </c>
      <c r="AE183" s="38" t="str">
        <f>data!AF183</f>
        <v>이내</v>
      </c>
      <c r="AF183" s="38" t="str">
        <f>data!AL183</f>
        <v>남향</v>
      </c>
      <c r="AG183" s="37"/>
      <c r="AH183" s="41">
        <f>data!AH183</f>
        <v>37000</v>
      </c>
      <c r="AI183" s="41">
        <f>data!AI183</f>
        <v>35000</v>
      </c>
      <c r="AJ183" s="38" t="str">
        <f>data!AJ183</f>
        <v>1314동</v>
      </c>
      <c r="AK183" s="38" t="str">
        <f>data!AK183</f>
        <v>"중/15"</v>
      </c>
      <c r="AL183" s="38" t="str">
        <f>data!AL183</f>
        <v>남향</v>
      </c>
      <c r="AM183" s="37"/>
      <c r="AN183" s="38" t="str">
        <f>data!W183</f>
        <v>1315동 401호</v>
      </c>
      <c r="AO183" s="35">
        <f>data!P183</f>
        <v>47.4</v>
      </c>
      <c r="AP183" s="35">
        <f>data!V183</f>
        <v>41000</v>
      </c>
      <c r="AQ183" s="35">
        <f>data!AH183</f>
        <v>37000</v>
      </c>
      <c r="AR183" s="35">
        <f t="shared" si="15"/>
        <v>4000</v>
      </c>
      <c r="AS183" s="42">
        <f t="shared" si="16"/>
        <v>0.90243902439024393</v>
      </c>
      <c r="AT183" s="35">
        <f t="shared" si="17"/>
        <v>864.9789029535865</v>
      </c>
      <c r="AU183" s="38" t="str">
        <f>CONCATENATE("방",data!AC183,",욕실",data!AD183)</f>
        <v>방4,욕실2</v>
      </c>
      <c r="AV183" s="38" t="str">
        <f>data!AE183</f>
        <v>계단식</v>
      </c>
      <c r="AW183" s="37"/>
      <c r="AX183" s="38" t="str">
        <f>data!AM183</f>
        <v>한신공인중개사사무소</v>
      </c>
      <c r="AY183" s="38" t="str">
        <f>data!AN183</f>
        <v>032-323-1555</v>
      </c>
      <c r="AZ183" s="38" t="str">
        <f>data!AO183</f>
        <v>010-3213-9427</v>
      </c>
      <c r="BA183" s="33" t="str">
        <f>data!AP183</f>
        <v>경기도 부천시 중동 1183 그린타운상가 105호</v>
      </c>
    </row>
    <row r="184" spans="1:53" x14ac:dyDescent="0.25">
      <c r="B184" s="19"/>
      <c r="C184" s="33" t="str">
        <f>data!D184</f>
        <v>그린타운한신</v>
      </c>
      <c r="D184" s="33">
        <f>data!H184</f>
        <v>1993.02</v>
      </c>
      <c r="E184" s="35" t="str">
        <f>CONCATENATE(TEXT(data!I184,"#,##0"),"세대")</f>
        <v>474세대</v>
      </c>
      <c r="F184" s="33">
        <f>data!L184</f>
        <v>14</v>
      </c>
      <c r="G184" s="36">
        <f>(data!L184/data!I184)*100</f>
        <v>2.9535864978902953</v>
      </c>
      <c r="H184" s="33">
        <f>data!M184</f>
        <v>3</v>
      </c>
      <c r="I184" s="36">
        <f>(data!M184/data!I184)*100</f>
        <v>0.63291139240506333</v>
      </c>
      <c r="J184" s="33">
        <f>data!K184</f>
        <v>2</v>
      </c>
      <c r="K184" s="37"/>
      <c r="L184" s="38" t="str">
        <f>data!N184</f>
        <v>179A</v>
      </c>
      <c r="M184" s="39">
        <f>data!O184</f>
        <v>179.04</v>
      </c>
      <c r="N184" s="39">
        <f>data!P184</f>
        <v>54.15</v>
      </c>
      <c r="O184" s="33">
        <f>data!Q184</f>
        <v>149.47</v>
      </c>
      <c r="P184" s="33">
        <f>data!R184</f>
        <v>45.21</v>
      </c>
      <c r="Q184" s="33">
        <f>data!S184</f>
        <v>100</v>
      </c>
      <c r="R184" s="33">
        <f>data!T184</f>
        <v>1</v>
      </c>
      <c r="S184" s="40">
        <f t="shared" si="13"/>
        <v>0.01</v>
      </c>
      <c r="T184" s="33">
        <f>data!U184</f>
        <v>0</v>
      </c>
      <c r="U184" s="40">
        <f t="shared" si="14"/>
        <v>0</v>
      </c>
      <c r="V184" s="37"/>
      <c r="W184" s="38" t="str">
        <f>data!W184</f>
        <v>1319동 1401호</v>
      </c>
      <c r="X184" s="38" t="str">
        <f>CONCATENATE(data!X184,"/",data!Y184)</f>
        <v>중/25</v>
      </c>
      <c r="Y184" s="41">
        <f>data!V184</f>
        <v>55000</v>
      </c>
      <c r="Z184" s="41">
        <f>data!AB184</f>
        <v>55000</v>
      </c>
      <c r="AA184" s="41">
        <f>data!AA184</f>
        <v>55000</v>
      </c>
      <c r="AB184" s="33">
        <f>data!AC184</f>
        <v>4</v>
      </c>
      <c r="AC184" s="33">
        <f>data!AD184</f>
        <v>2</v>
      </c>
      <c r="AD184" s="38" t="str">
        <f>data!AE184</f>
        <v>계단식</v>
      </c>
      <c r="AE184" s="38" t="str">
        <f>data!AF184</f>
        <v>3개월이내</v>
      </c>
      <c r="AF184" s="38" t="str">
        <f>data!AL184</f>
        <v>-</v>
      </c>
      <c r="AG184" s="37"/>
      <c r="AH184" s="41" t="str">
        <f>data!AH184</f>
        <v>-</v>
      </c>
      <c r="AI184" s="41" t="str">
        <f>data!AI184</f>
        <v>-</v>
      </c>
      <c r="AJ184" s="38" t="str">
        <f>data!AJ184</f>
        <v>-</v>
      </c>
      <c r="AK184" s="38" t="str">
        <f>data!AK184</f>
        <v>-</v>
      </c>
      <c r="AL184" s="38" t="str">
        <f>data!AL184</f>
        <v>-</v>
      </c>
      <c r="AM184" s="37"/>
      <c r="AN184" s="38" t="str">
        <f>data!W184</f>
        <v>1319동 1401호</v>
      </c>
      <c r="AO184" s="35">
        <f>data!P184</f>
        <v>54.15</v>
      </c>
      <c r="AP184" s="35">
        <f>data!V184</f>
        <v>55000</v>
      </c>
      <c r="AQ184" s="35" t="str">
        <f>data!AH184</f>
        <v>-</v>
      </c>
      <c r="AR184" s="35" t="str">
        <f t="shared" si="15"/>
        <v/>
      </c>
      <c r="AS184" s="42" t="str">
        <f t="shared" si="16"/>
        <v/>
      </c>
      <c r="AT184" s="35">
        <f t="shared" si="17"/>
        <v>1015.6971375807941</v>
      </c>
      <c r="AU184" s="38" t="str">
        <f>CONCATENATE("방",data!AC184,",욕실",data!AD184)</f>
        <v>방4,욕실2</v>
      </c>
      <c r="AV184" s="38" t="str">
        <f>data!AE184</f>
        <v>계단식</v>
      </c>
      <c r="AW184" s="37"/>
      <c r="AX184" s="38" t="str">
        <f>data!AM184</f>
        <v>동아공인중개사사무소</v>
      </c>
      <c r="AY184" s="38" t="str">
        <f>data!AN184</f>
        <v>032-666-0700</v>
      </c>
      <c r="AZ184" s="38" t="str">
        <f>data!AO184</f>
        <v>010-5449-8125</v>
      </c>
      <c r="BA184" s="33" t="str">
        <f>data!AP184</f>
        <v>경기 부천시 원미구 중2동 1103 꿈마을 동아상가 116호</v>
      </c>
    </row>
    <row r="185" spans="1:53" x14ac:dyDescent="0.25">
      <c r="B185" s="19"/>
      <c r="C185" s="33" t="str">
        <f>data!D185</f>
        <v>그린타운한신</v>
      </c>
      <c r="D185" s="33">
        <f>data!H185</f>
        <v>1993.02</v>
      </c>
      <c r="E185" s="35" t="str">
        <f>CONCATENATE(TEXT(data!I185,"#,##0"),"세대")</f>
        <v>474세대</v>
      </c>
      <c r="F185" s="33">
        <f>data!L185</f>
        <v>14</v>
      </c>
      <c r="G185" s="36">
        <f>(data!L185/data!I185)*100</f>
        <v>2.9535864978902953</v>
      </c>
      <c r="H185" s="33">
        <f>data!M185</f>
        <v>3</v>
      </c>
      <c r="I185" s="36">
        <f>(data!M185/data!I185)*100</f>
        <v>0.63291139240506333</v>
      </c>
      <c r="J185" s="33">
        <f>data!K185</f>
        <v>2</v>
      </c>
      <c r="K185" s="37"/>
      <c r="L185" s="38" t="str">
        <f>data!N185</f>
        <v>179B</v>
      </c>
      <c r="M185" s="39">
        <f>data!O185</f>
        <v>179.8</v>
      </c>
      <c r="N185" s="39">
        <f>data!P185</f>
        <v>54.38</v>
      </c>
      <c r="O185" s="33">
        <f>data!Q185</f>
        <v>153.27000000000001</v>
      </c>
      <c r="P185" s="33">
        <f>data!R185</f>
        <v>46.36</v>
      </c>
      <c r="Q185" s="33">
        <f>data!S185</f>
        <v>6</v>
      </c>
      <c r="R185" s="33" t="str">
        <f>data!T185</f>
        <v>-</v>
      </c>
      <c r="S185" s="40" t="str">
        <f t="shared" si="13"/>
        <v/>
      </c>
      <c r="T185" s="33" t="str">
        <f>data!U185</f>
        <v>-</v>
      </c>
      <c r="U185" s="40" t="str">
        <f t="shared" si="14"/>
        <v/>
      </c>
      <c r="V185" s="37"/>
      <c r="W185" s="38" t="str">
        <f>data!W185</f>
        <v>-</v>
      </c>
      <c r="X185" s="38" t="str">
        <f>CONCATENATE(data!X185,"/",data!Y185)</f>
        <v>-/-</v>
      </c>
      <c r="Y185" s="41" t="str">
        <f>data!V185</f>
        <v>-</v>
      </c>
      <c r="Z185" s="41" t="str">
        <f>data!AB185</f>
        <v>-</v>
      </c>
      <c r="AA185" s="41" t="str">
        <f>data!AA185</f>
        <v>-</v>
      </c>
      <c r="AB185" s="33" t="str">
        <f>data!AC185</f>
        <v>-</v>
      </c>
      <c r="AC185" s="33" t="str">
        <f>data!AD185</f>
        <v>-</v>
      </c>
      <c r="AD185" s="38" t="str">
        <f>data!AE185</f>
        <v>-</v>
      </c>
      <c r="AE185" s="38" t="str">
        <f>data!AF185</f>
        <v>-</v>
      </c>
      <c r="AF185" s="38" t="str">
        <f>data!AL185</f>
        <v>-</v>
      </c>
      <c r="AG185" s="37"/>
      <c r="AH185" s="41" t="str">
        <f>data!AH185</f>
        <v>-</v>
      </c>
      <c r="AI185" s="41" t="str">
        <f>data!AI185</f>
        <v>-</v>
      </c>
      <c r="AJ185" s="38" t="str">
        <f>data!AJ185</f>
        <v>-</v>
      </c>
      <c r="AK185" s="38" t="str">
        <f>data!AK185</f>
        <v>-</v>
      </c>
      <c r="AL185" s="38" t="str">
        <f>data!AL185</f>
        <v>-</v>
      </c>
      <c r="AM185" s="37"/>
      <c r="AN185" s="38" t="str">
        <f>data!W185</f>
        <v>-</v>
      </c>
      <c r="AO185" s="35">
        <f>data!P185</f>
        <v>54.38</v>
      </c>
      <c r="AP185" s="35" t="str">
        <f>data!V185</f>
        <v>-</v>
      </c>
      <c r="AQ185" s="35" t="str">
        <f>data!AH185</f>
        <v>-</v>
      </c>
      <c r="AR185" s="35" t="str">
        <f t="shared" si="15"/>
        <v/>
      </c>
      <c r="AS185" s="42" t="str">
        <f t="shared" si="16"/>
        <v/>
      </c>
      <c r="AT185" s="35" t="str">
        <f t="shared" si="17"/>
        <v/>
      </c>
      <c r="AU185" s="38" t="str">
        <f>CONCATENATE("방",data!AC185,",욕실",data!AD185)</f>
        <v>방-,욕실-</v>
      </c>
      <c r="AV185" s="38" t="str">
        <f>data!AE185</f>
        <v>-</v>
      </c>
      <c r="AW185" s="37"/>
      <c r="AX185" s="38" t="str">
        <f>data!AM185</f>
        <v>-</v>
      </c>
      <c r="AY185" s="38" t="str">
        <f>data!AN185</f>
        <v>-</v>
      </c>
      <c r="AZ185" s="38" t="str">
        <f>data!AO185</f>
        <v>-</v>
      </c>
      <c r="BA185" s="33" t="str">
        <f>data!AP185</f>
        <v>-</v>
      </c>
    </row>
    <row r="186" spans="1:53" x14ac:dyDescent="0.25">
      <c r="B186" s="19"/>
      <c r="C186" s="33" t="str">
        <f>data!D186</f>
        <v>그린타운한신</v>
      </c>
      <c r="D186" s="33">
        <f>data!H186</f>
        <v>1993.02</v>
      </c>
      <c r="E186" s="35" t="str">
        <f>CONCATENATE(TEXT(data!I186,"#,##0"),"세대")</f>
        <v>474세대</v>
      </c>
      <c r="F186" s="33">
        <f>data!L186</f>
        <v>14</v>
      </c>
      <c r="G186" s="36">
        <f>(data!L186/data!I186)*100</f>
        <v>2.9535864978902953</v>
      </c>
      <c r="H186" s="33">
        <f>data!M186</f>
        <v>3</v>
      </c>
      <c r="I186" s="36">
        <f>(data!M186/data!I186)*100</f>
        <v>0.63291139240506333</v>
      </c>
      <c r="J186" s="33">
        <f>data!K186</f>
        <v>2</v>
      </c>
      <c r="K186" s="37"/>
      <c r="L186" s="38">
        <f>data!N186</f>
        <v>217</v>
      </c>
      <c r="M186" s="39">
        <f>data!O186</f>
        <v>217.45</v>
      </c>
      <c r="N186" s="39">
        <f>data!P186</f>
        <v>65.77</v>
      </c>
      <c r="O186" s="33">
        <f>data!Q186</f>
        <v>184.72</v>
      </c>
      <c r="P186" s="33">
        <f>data!R186</f>
        <v>55.87</v>
      </c>
      <c r="Q186" s="33">
        <f>data!S186</f>
        <v>18</v>
      </c>
      <c r="R186" s="33" t="str">
        <f>data!T186</f>
        <v>-</v>
      </c>
      <c r="S186" s="40" t="str">
        <f t="shared" si="13"/>
        <v/>
      </c>
      <c r="T186" s="33" t="str">
        <f>data!U186</f>
        <v>-</v>
      </c>
      <c r="U186" s="40" t="str">
        <f t="shared" si="14"/>
        <v/>
      </c>
      <c r="V186" s="37"/>
      <c r="W186" s="38" t="str">
        <f>data!W186</f>
        <v>-</v>
      </c>
      <c r="X186" s="38" t="str">
        <f>CONCATENATE(data!X186,"/",data!Y186)</f>
        <v>-/-</v>
      </c>
      <c r="Y186" s="41" t="str">
        <f>data!V186</f>
        <v>-</v>
      </c>
      <c r="Z186" s="41" t="str">
        <f>data!AB186</f>
        <v>-</v>
      </c>
      <c r="AA186" s="41" t="str">
        <f>data!AA186</f>
        <v>-</v>
      </c>
      <c r="AB186" s="33" t="str">
        <f>data!AC186</f>
        <v>-</v>
      </c>
      <c r="AC186" s="33" t="str">
        <f>data!AD186</f>
        <v>-</v>
      </c>
      <c r="AD186" s="38" t="str">
        <f>data!AE186</f>
        <v>-</v>
      </c>
      <c r="AE186" s="38" t="str">
        <f>data!AF186</f>
        <v>-</v>
      </c>
      <c r="AF186" s="38" t="str">
        <f>data!AL186</f>
        <v>-</v>
      </c>
      <c r="AG186" s="37"/>
      <c r="AH186" s="41" t="str">
        <f>data!AH186</f>
        <v>-</v>
      </c>
      <c r="AI186" s="41" t="str">
        <f>data!AI186</f>
        <v>-</v>
      </c>
      <c r="AJ186" s="38" t="str">
        <f>data!AJ186</f>
        <v>-</v>
      </c>
      <c r="AK186" s="38" t="str">
        <f>data!AK186</f>
        <v>-</v>
      </c>
      <c r="AL186" s="38" t="str">
        <f>data!AL186</f>
        <v>-</v>
      </c>
      <c r="AM186" s="37"/>
      <c r="AN186" s="38" t="str">
        <f>data!W186</f>
        <v>-</v>
      </c>
      <c r="AO186" s="35">
        <f>data!P186</f>
        <v>65.77</v>
      </c>
      <c r="AP186" s="35" t="str">
        <f>data!V186</f>
        <v>-</v>
      </c>
      <c r="AQ186" s="35" t="str">
        <f>data!AH186</f>
        <v>-</v>
      </c>
      <c r="AR186" s="35" t="str">
        <f t="shared" si="15"/>
        <v/>
      </c>
      <c r="AS186" s="42" t="str">
        <f t="shared" si="16"/>
        <v/>
      </c>
      <c r="AT186" s="35" t="str">
        <f t="shared" si="17"/>
        <v/>
      </c>
      <c r="AU186" s="38" t="str">
        <f>CONCATENATE("방",data!AC186,",욕실",data!AD186)</f>
        <v>방-,욕실-</v>
      </c>
      <c r="AV186" s="38" t="str">
        <f>data!AE186</f>
        <v>-</v>
      </c>
      <c r="AW186" s="37"/>
      <c r="AX186" s="38" t="str">
        <f>data!AM186</f>
        <v>-</v>
      </c>
      <c r="AY186" s="38" t="str">
        <f>data!AN186</f>
        <v>-</v>
      </c>
      <c r="AZ186" s="38" t="str">
        <f>data!AO186</f>
        <v>-</v>
      </c>
      <c r="BA186" s="33" t="str">
        <f>data!AP186</f>
        <v>-</v>
      </c>
    </row>
    <row r="187" spans="1:53" x14ac:dyDescent="0.25">
      <c r="B187" s="19"/>
      <c r="C187" s="33">
        <f>data!D187</f>
        <v>0</v>
      </c>
      <c r="D187" s="33">
        <f>data!H187</f>
        <v>0</v>
      </c>
      <c r="E187" s="35" t="str">
        <f>CONCATENATE(TEXT(data!I187,"#,##0"),"세대")</f>
        <v>0세대</v>
      </c>
      <c r="F187" s="33">
        <f>data!L187</f>
        <v>0</v>
      </c>
      <c r="G187" s="36" t="e">
        <f>(data!L187/data!I187)*100</f>
        <v>#DIV/0!</v>
      </c>
      <c r="H187" s="33">
        <f>data!M187</f>
        <v>0</v>
      </c>
      <c r="I187" s="36" t="e">
        <f>(data!M187/data!I187)*100</f>
        <v>#DIV/0!</v>
      </c>
      <c r="J187" s="33">
        <f>data!K187</f>
        <v>0</v>
      </c>
      <c r="K187" s="37"/>
      <c r="L187" s="38">
        <f>data!N187</f>
        <v>0</v>
      </c>
      <c r="M187" s="39">
        <f>data!O187</f>
        <v>0</v>
      </c>
      <c r="N187" s="39">
        <f>data!P187</f>
        <v>0</v>
      </c>
      <c r="O187" s="33">
        <f>data!Q187</f>
        <v>0</v>
      </c>
      <c r="P187" s="33">
        <f>data!R187</f>
        <v>0</v>
      </c>
      <c r="Q187" s="33">
        <f>data!S187</f>
        <v>0</v>
      </c>
      <c r="R187" s="33">
        <f>data!T187</f>
        <v>0</v>
      </c>
      <c r="S187" s="40" t="str">
        <f t="shared" si="13"/>
        <v/>
      </c>
      <c r="T187" s="33">
        <f>data!U187</f>
        <v>0</v>
      </c>
      <c r="U187" s="40" t="str">
        <f t="shared" si="14"/>
        <v/>
      </c>
      <c r="V187" s="37"/>
      <c r="W187" s="38">
        <f>data!W187</f>
        <v>0</v>
      </c>
      <c r="X187" s="38" t="str">
        <f>CONCATENATE(data!X187,"/",data!Y187)</f>
        <v>/</v>
      </c>
      <c r="Y187" s="41">
        <f>data!V187</f>
        <v>0</v>
      </c>
      <c r="Z187" s="41">
        <f>data!AB187</f>
        <v>0</v>
      </c>
      <c r="AA187" s="41">
        <f>data!AA187</f>
        <v>0</v>
      </c>
      <c r="AB187" s="33">
        <f>data!AC187</f>
        <v>0</v>
      </c>
      <c r="AC187" s="33">
        <f>data!AD187</f>
        <v>0</v>
      </c>
      <c r="AD187" s="38">
        <f>data!AE187</f>
        <v>0</v>
      </c>
      <c r="AE187" s="38">
        <f>data!AF187</f>
        <v>0</v>
      </c>
      <c r="AF187" s="38">
        <f>data!AL187</f>
        <v>0</v>
      </c>
      <c r="AG187" s="37"/>
      <c r="AH187" s="41">
        <f>data!AH187</f>
        <v>0</v>
      </c>
      <c r="AI187" s="41">
        <f>data!AI187</f>
        <v>0</v>
      </c>
      <c r="AJ187" s="38">
        <f>data!AJ187</f>
        <v>0</v>
      </c>
      <c r="AK187" s="38">
        <f>data!AK187</f>
        <v>0</v>
      </c>
      <c r="AL187" s="38">
        <f>data!AL187</f>
        <v>0</v>
      </c>
      <c r="AM187" s="37"/>
      <c r="AN187" s="38">
        <f>data!W187</f>
        <v>0</v>
      </c>
      <c r="AO187" s="35">
        <f>data!P187</f>
        <v>0</v>
      </c>
      <c r="AP187" s="35">
        <f>data!V187</f>
        <v>0</v>
      </c>
      <c r="AQ187" s="35">
        <f>data!AH187</f>
        <v>0</v>
      </c>
      <c r="AR187" s="35">
        <f t="shared" si="15"/>
        <v>0</v>
      </c>
      <c r="AS187" s="42" t="str">
        <f t="shared" si="16"/>
        <v/>
      </c>
      <c r="AT187" s="35" t="str">
        <f t="shared" si="17"/>
        <v/>
      </c>
      <c r="AU187" s="38" t="str">
        <f>CONCATENATE("방",data!AC187,",욕실",data!AD187)</f>
        <v>방,욕실</v>
      </c>
      <c r="AV187" s="38">
        <f>data!AE187</f>
        <v>0</v>
      </c>
      <c r="AW187" s="37"/>
      <c r="AX187" s="38">
        <f>data!AM187</f>
        <v>0</v>
      </c>
      <c r="AY187" s="38">
        <f>data!AN187</f>
        <v>0</v>
      </c>
      <c r="AZ187" s="38">
        <f>data!AO187</f>
        <v>0</v>
      </c>
      <c r="BA187" s="33">
        <f>data!AP187</f>
        <v>0</v>
      </c>
    </row>
    <row r="188" spans="1:53" x14ac:dyDescent="0.25">
      <c r="B188" s="19"/>
      <c r="C188" s="33" t="str">
        <f>data!D188</f>
        <v>금강마을</v>
      </c>
      <c r="D188" s="33">
        <f>data!H188</f>
        <v>1994.05</v>
      </c>
      <c r="E188" s="35" t="str">
        <f>CONCATENATE(TEXT(data!I188,"#,##0"),"세대")</f>
        <v>1,962세대</v>
      </c>
      <c r="F188" s="33">
        <f>data!L188</f>
        <v>44</v>
      </c>
      <c r="G188" s="36">
        <f>(data!L188/data!I188)*100</f>
        <v>2.2426095820591234</v>
      </c>
      <c r="H188" s="33">
        <f>data!M188</f>
        <v>56</v>
      </c>
      <c r="I188" s="36">
        <f>(data!M188/data!I188)*100</f>
        <v>2.8542303771661568</v>
      </c>
      <c r="J188" s="33">
        <f>data!K188</f>
        <v>0.46</v>
      </c>
      <c r="K188" s="37"/>
      <c r="L188" s="38">
        <f>data!N188</f>
        <v>57</v>
      </c>
      <c r="M188" s="39">
        <f>data!O188</f>
        <v>57.27</v>
      </c>
      <c r="N188" s="39">
        <f>data!P188</f>
        <v>17.32</v>
      </c>
      <c r="O188" s="33">
        <f>data!Q188</f>
        <v>41.85</v>
      </c>
      <c r="P188" s="33">
        <f>data!R188</f>
        <v>12.65</v>
      </c>
      <c r="Q188" s="33">
        <f>data!S188</f>
        <v>713</v>
      </c>
      <c r="R188" s="33">
        <f>data!T188</f>
        <v>22</v>
      </c>
      <c r="S188" s="40">
        <f t="shared" si="13"/>
        <v>3.0855539971949508E-2</v>
      </c>
      <c r="T188" s="33">
        <f>data!U188</f>
        <v>30</v>
      </c>
      <c r="U188" s="40">
        <f t="shared" si="14"/>
        <v>4.2075736325385693E-2</v>
      </c>
      <c r="V188" s="37"/>
      <c r="W188" s="38" t="str">
        <f>data!W188</f>
        <v>403동 403호</v>
      </c>
      <c r="X188" s="38" t="str">
        <f>CONCATENATE(data!X188,"/",data!Y188)</f>
        <v>4/15</v>
      </c>
      <c r="Y188" s="41">
        <f>data!V188</f>
        <v>22500</v>
      </c>
      <c r="Z188" s="41">
        <f>data!AB188</f>
        <v>20000</v>
      </c>
      <c r="AA188" s="41">
        <f>data!AA188</f>
        <v>26000</v>
      </c>
      <c r="AB188" s="33">
        <f>data!AC188</f>
        <v>2</v>
      </c>
      <c r="AC188" s="33">
        <f>data!AD188</f>
        <v>1</v>
      </c>
      <c r="AD188" s="38" t="str">
        <f>data!AE188</f>
        <v>복도식</v>
      </c>
      <c r="AE188" s="38" t="str">
        <f>data!AF188</f>
        <v>2개월이내</v>
      </c>
      <c r="AF188" s="38">
        <f>data!AL188</f>
        <v>0</v>
      </c>
      <c r="AG188" s="37"/>
      <c r="AH188" s="41">
        <f>data!AH188</f>
        <v>18500</v>
      </c>
      <c r="AI188" s="41">
        <f>data!AI188</f>
        <v>13000</v>
      </c>
      <c r="AJ188" s="38" t="str">
        <f>data!AJ188</f>
        <v>403동</v>
      </c>
      <c r="AK188" s="38" t="str">
        <f>data!AK188</f>
        <v>"13/15"</v>
      </c>
      <c r="AL188" s="38">
        <f>data!AL188</f>
        <v>0</v>
      </c>
      <c r="AM188" s="37"/>
      <c r="AN188" s="38" t="str">
        <f>data!W188</f>
        <v>403동 403호</v>
      </c>
      <c r="AO188" s="35">
        <f>data!P188</f>
        <v>17.32</v>
      </c>
      <c r="AP188" s="35">
        <f>data!V188</f>
        <v>22500</v>
      </c>
      <c r="AQ188" s="35">
        <f>data!AH188</f>
        <v>18500</v>
      </c>
      <c r="AR188" s="35">
        <f t="shared" si="15"/>
        <v>4000</v>
      </c>
      <c r="AS188" s="42">
        <f t="shared" si="16"/>
        <v>0.82222222222222219</v>
      </c>
      <c r="AT188" s="35">
        <f t="shared" si="17"/>
        <v>1299.0762124711316</v>
      </c>
      <c r="AU188" s="38" t="str">
        <f>CONCATENATE("방",data!AC188,",욕실",data!AD188)</f>
        <v>방2,욕실1</v>
      </c>
      <c r="AV188" s="38" t="str">
        <f>data!AE188</f>
        <v>복도식</v>
      </c>
      <c r="AW188" s="37"/>
      <c r="AX188" s="38" t="str">
        <f>data!AM188</f>
        <v>금강부동산공인중개사사무소</v>
      </c>
      <c r="AY188" s="38" t="str">
        <f>data!AN188</f>
        <v>032-321-9000</v>
      </c>
      <c r="AZ188" s="38" t="str">
        <f>data!AO188</f>
        <v>010-9142-3806</v>
      </c>
      <c r="BA188" s="33" t="str">
        <f>data!AP188</f>
        <v>경기도 부천시 원미구 중4동 계남로 128 금강주공@일반상가 102호</v>
      </c>
    </row>
    <row r="189" spans="1:53" x14ac:dyDescent="0.25">
      <c r="B189" s="19"/>
      <c r="C189" s="33" t="str">
        <f>data!D189</f>
        <v>금강마을</v>
      </c>
      <c r="D189" s="33">
        <f>data!H189</f>
        <v>1994.05</v>
      </c>
      <c r="E189" s="35" t="str">
        <f>CONCATENATE(TEXT(data!I189,"#,##0"),"세대")</f>
        <v>1,962세대</v>
      </c>
      <c r="F189" s="33">
        <f>data!L189</f>
        <v>44</v>
      </c>
      <c r="G189" s="36">
        <f>(data!L189/data!I189)*100</f>
        <v>2.2426095820591234</v>
      </c>
      <c r="H189" s="33">
        <f>data!M189</f>
        <v>56</v>
      </c>
      <c r="I189" s="36">
        <f>(data!M189/data!I189)*100</f>
        <v>2.8542303771661568</v>
      </c>
      <c r="J189" s="33">
        <f>data!K189</f>
        <v>0.46</v>
      </c>
      <c r="K189" s="37"/>
      <c r="L189" s="38" t="str">
        <f>data!N189</f>
        <v>58A</v>
      </c>
      <c r="M189" s="39">
        <f>data!O189</f>
        <v>58.92</v>
      </c>
      <c r="N189" s="39">
        <f>data!P189</f>
        <v>17.82</v>
      </c>
      <c r="O189" s="33">
        <f>data!Q189</f>
        <v>42.66</v>
      </c>
      <c r="P189" s="33">
        <f>data!R189</f>
        <v>12.9</v>
      </c>
      <c r="Q189" s="33">
        <f>data!S189</f>
        <v>27</v>
      </c>
      <c r="R189" s="33">
        <f>data!T189</f>
        <v>0</v>
      </c>
      <c r="S189" s="40">
        <f t="shared" si="13"/>
        <v>0</v>
      </c>
      <c r="T189" s="33">
        <f>data!U189</f>
        <v>1</v>
      </c>
      <c r="U189" s="40">
        <f t="shared" si="14"/>
        <v>3.7037037037037035E-2</v>
      </c>
      <c r="V189" s="37"/>
      <c r="W189" s="38" t="str">
        <f>data!W189</f>
        <v>-</v>
      </c>
      <c r="X189" s="38" t="str">
        <f>CONCATENATE(data!X189,"/",data!Y189)</f>
        <v>-/-</v>
      </c>
      <c r="Y189" s="41" t="str">
        <f>data!V189</f>
        <v>-</v>
      </c>
      <c r="Z189" s="41" t="str">
        <f>data!AB189</f>
        <v>-</v>
      </c>
      <c r="AA189" s="41" t="str">
        <f>data!AA189</f>
        <v>-</v>
      </c>
      <c r="AB189" s="33" t="str">
        <f>data!AC189</f>
        <v>-</v>
      </c>
      <c r="AC189" s="33" t="str">
        <f>data!AD189</f>
        <v>-</v>
      </c>
      <c r="AD189" s="38" t="str">
        <f>data!AE189</f>
        <v>-</v>
      </c>
      <c r="AE189" s="38" t="str">
        <f>data!AF189</f>
        <v>-</v>
      </c>
      <c r="AF189" s="38" t="str">
        <f>data!AL189</f>
        <v>동향</v>
      </c>
      <c r="AG189" s="37"/>
      <c r="AH189" s="41">
        <f>data!AH189</f>
        <v>14000</v>
      </c>
      <c r="AI189" s="41">
        <f>data!AI189</f>
        <v>14000</v>
      </c>
      <c r="AJ189" s="38" t="str">
        <f>data!AJ189</f>
        <v>408동</v>
      </c>
      <c r="AK189" s="38" t="str">
        <f>data!AK189</f>
        <v>"9/15"</v>
      </c>
      <c r="AL189" s="38" t="str">
        <f>data!AL189</f>
        <v>동향</v>
      </c>
      <c r="AM189" s="37"/>
      <c r="AN189" s="38" t="str">
        <f>data!W189</f>
        <v>-</v>
      </c>
      <c r="AO189" s="35">
        <f>data!P189</f>
        <v>17.82</v>
      </c>
      <c r="AP189" s="35" t="str">
        <f>data!V189</f>
        <v>-</v>
      </c>
      <c r="AQ189" s="35">
        <f>data!AH189</f>
        <v>14000</v>
      </c>
      <c r="AR189" s="35" t="str">
        <f t="shared" si="15"/>
        <v/>
      </c>
      <c r="AS189" s="42" t="str">
        <f t="shared" si="16"/>
        <v/>
      </c>
      <c r="AT189" s="35" t="str">
        <f t="shared" si="17"/>
        <v/>
      </c>
      <c r="AU189" s="38" t="str">
        <f>CONCATENATE("방",data!AC189,",욕실",data!AD189)</f>
        <v>방-,욕실-</v>
      </c>
      <c r="AV189" s="38" t="str">
        <f>data!AE189</f>
        <v>-</v>
      </c>
      <c r="AW189" s="37"/>
      <c r="AX189" s="38" t="str">
        <f>data!AM189</f>
        <v>-</v>
      </c>
      <c r="AY189" s="38" t="str">
        <f>data!AN189</f>
        <v>-</v>
      </c>
      <c r="AZ189" s="38" t="str">
        <f>data!AO189</f>
        <v>-</v>
      </c>
      <c r="BA189" s="33" t="str">
        <f>data!AP189</f>
        <v>-</v>
      </c>
    </row>
    <row r="190" spans="1:53" x14ac:dyDescent="0.25">
      <c r="B190" s="19"/>
      <c r="C190" s="33" t="str">
        <f>data!D190</f>
        <v>금강마을</v>
      </c>
      <c r="D190" s="33">
        <f>data!H190</f>
        <v>1994.05</v>
      </c>
      <c r="E190" s="35" t="str">
        <f>CONCATENATE(TEXT(data!I190,"#,##0"),"세대")</f>
        <v>1,962세대</v>
      </c>
      <c r="F190" s="33">
        <f>data!L190</f>
        <v>44</v>
      </c>
      <c r="G190" s="36">
        <f>(data!L190/data!I190)*100</f>
        <v>2.2426095820591234</v>
      </c>
      <c r="H190" s="33">
        <f>data!M190</f>
        <v>56</v>
      </c>
      <c r="I190" s="36">
        <f>(data!M190/data!I190)*100</f>
        <v>2.8542303771661568</v>
      </c>
      <c r="J190" s="33">
        <f>data!K190</f>
        <v>0.46</v>
      </c>
      <c r="K190" s="37"/>
      <c r="L190" s="38" t="str">
        <f>data!N190</f>
        <v>61B</v>
      </c>
      <c r="M190" s="39">
        <f>data!O190</f>
        <v>61.03</v>
      </c>
      <c r="N190" s="39">
        <f>data!P190</f>
        <v>18.46</v>
      </c>
      <c r="O190" s="33">
        <f>data!Q190</f>
        <v>42.75</v>
      </c>
      <c r="P190" s="33">
        <f>data!R190</f>
        <v>12.93</v>
      </c>
      <c r="Q190" s="33">
        <f>data!S190</f>
        <v>592</v>
      </c>
      <c r="R190" s="33">
        <f>data!T190</f>
        <v>19</v>
      </c>
      <c r="S190" s="40">
        <f t="shared" si="13"/>
        <v>3.2094594594594593E-2</v>
      </c>
      <c r="T190" s="33">
        <f>data!U190</f>
        <v>17</v>
      </c>
      <c r="U190" s="40">
        <f t="shared" si="14"/>
        <v>2.8716216216216218E-2</v>
      </c>
      <c r="V190" s="37"/>
      <c r="W190" s="38" t="str">
        <f>data!W190</f>
        <v>405동 1001호</v>
      </c>
      <c r="X190" s="38" t="str">
        <f>CONCATENATE(data!X190,"/",data!Y190)</f>
        <v>10/25</v>
      </c>
      <c r="Y190" s="41">
        <f>data!V190</f>
        <v>23500</v>
      </c>
      <c r="Z190" s="41">
        <f>data!AB190</f>
        <v>20000</v>
      </c>
      <c r="AA190" s="41">
        <f>data!AA190</f>
        <v>28000</v>
      </c>
      <c r="AB190" s="33">
        <f>data!AC190</f>
        <v>2</v>
      </c>
      <c r="AC190" s="33">
        <f>data!AD190</f>
        <v>1</v>
      </c>
      <c r="AD190" s="38" t="str">
        <f>data!AE190</f>
        <v>복도식</v>
      </c>
      <c r="AE190" s="38" t="str">
        <f>data!AF190</f>
        <v>2019년01월 이후</v>
      </c>
      <c r="AF190" s="38" t="str">
        <f>data!AL190</f>
        <v>남향</v>
      </c>
      <c r="AG190" s="37"/>
      <c r="AH190" s="41">
        <f>data!AH190</f>
        <v>19000</v>
      </c>
      <c r="AI190" s="41">
        <f>data!AI190</f>
        <v>15000</v>
      </c>
      <c r="AJ190" s="38" t="str">
        <f>data!AJ190</f>
        <v>405동</v>
      </c>
      <c r="AK190" s="38" t="str">
        <f>data!AK190</f>
        <v>"24/25"</v>
      </c>
      <c r="AL190" s="38" t="str">
        <f>data!AL190</f>
        <v>남향</v>
      </c>
      <c r="AM190" s="37"/>
      <c r="AN190" s="38" t="str">
        <f>data!W190</f>
        <v>405동 1001호</v>
      </c>
      <c r="AO190" s="35">
        <f>data!P190</f>
        <v>18.46</v>
      </c>
      <c r="AP190" s="35">
        <f>data!V190</f>
        <v>23500</v>
      </c>
      <c r="AQ190" s="35">
        <f>data!AH190</f>
        <v>19000</v>
      </c>
      <c r="AR190" s="35">
        <f t="shared" si="15"/>
        <v>4500</v>
      </c>
      <c r="AS190" s="42">
        <f t="shared" si="16"/>
        <v>0.80851063829787229</v>
      </c>
      <c r="AT190" s="35">
        <f t="shared" si="17"/>
        <v>1273.0227518959912</v>
      </c>
      <c r="AU190" s="38" t="str">
        <f>CONCATENATE("방",data!AC190,",욕실",data!AD190)</f>
        <v>방2,욕실1</v>
      </c>
      <c r="AV190" s="38" t="str">
        <f>data!AE190</f>
        <v>복도식</v>
      </c>
      <c r="AW190" s="37"/>
      <c r="AX190" s="38" t="str">
        <f>data!AM190</f>
        <v>금강부동산공인중개사사무소</v>
      </c>
      <c r="AY190" s="38" t="str">
        <f>data!AN190</f>
        <v>032-321-9000</v>
      </c>
      <c r="AZ190" s="38" t="str">
        <f>data!AO190</f>
        <v>010-9142-3806</v>
      </c>
      <c r="BA190" s="33" t="str">
        <f>data!AP190</f>
        <v>경기도 부천시 원미구 중4동 계남로 128 금강주공@일반상가 102호</v>
      </c>
    </row>
    <row r="191" spans="1:53" x14ac:dyDescent="0.25">
      <c r="B191" s="19"/>
      <c r="C191" s="33" t="str">
        <f>data!D191</f>
        <v>금강마을</v>
      </c>
      <c r="D191" s="33">
        <f>data!H191</f>
        <v>1994.05</v>
      </c>
      <c r="E191" s="35" t="str">
        <f>CONCATENATE(TEXT(data!I191,"#,##0"),"세대")</f>
        <v>1,962세대</v>
      </c>
      <c r="F191" s="33">
        <f>data!L191</f>
        <v>44</v>
      </c>
      <c r="G191" s="36">
        <f>(data!L191/data!I191)*100</f>
        <v>2.2426095820591234</v>
      </c>
      <c r="H191" s="33">
        <f>data!M191</f>
        <v>56</v>
      </c>
      <c r="I191" s="36">
        <f>(data!M191/data!I191)*100</f>
        <v>2.8542303771661568</v>
      </c>
      <c r="J191" s="33">
        <f>data!K191</f>
        <v>0.46</v>
      </c>
      <c r="K191" s="37"/>
      <c r="L191" s="38" t="str">
        <f>data!N191</f>
        <v>67A</v>
      </c>
      <c r="M191" s="39">
        <f>data!O191</f>
        <v>67.92</v>
      </c>
      <c r="N191" s="39">
        <f>data!P191</f>
        <v>20.54</v>
      </c>
      <c r="O191" s="33">
        <f>data!Q191</f>
        <v>49.77</v>
      </c>
      <c r="P191" s="33">
        <f>data!R191</f>
        <v>15.05</v>
      </c>
      <c r="Q191" s="33">
        <f>data!S191</f>
        <v>60</v>
      </c>
      <c r="R191" s="33">
        <f>data!T191</f>
        <v>0</v>
      </c>
      <c r="S191" s="40">
        <f t="shared" si="13"/>
        <v>0</v>
      </c>
      <c r="T191" s="33">
        <f>data!U191</f>
        <v>1</v>
      </c>
      <c r="U191" s="40">
        <f t="shared" si="14"/>
        <v>1.6666666666666666E-2</v>
      </c>
      <c r="V191" s="37"/>
      <c r="W191" s="38" t="str">
        <f>data!W191</f>
        <v>-</v>
      </c>
      <c r="X191" s="38" t="str">
        <f>CONCATENATE(data!X191,"/",data!Y191)</f>
        <v>-/-</v>
      </c>
      <c r="Y191" s="41" t="str">
        <f>data!V191</f>
        <v>-</v>
      </c>
      <c r="Z191" s="41" t="str">
        <f>data!AB191</f>
        <v>-</v>
      </c>
      <c r="AA191" s="41" t="str">
        <f>data!AA191</f>
        <v>-</v>
      </c>
      <c r="AB191" s="33" t="str">
        <f>data!AC191</f>
        <v>-</v>
      </c>
      <c r="AC191" s="33" t="str">
        <f>data!AD191</f>
        <v>-</v>
      </c>
      <c r="AD191" s="38" t="str">
        <f>data!AE191</f>
        <v>-</v>
      </c>
      <c r="AE191" s="38" t="str">
        <f>data!AF191</f>
        <v>-</v>
      </c>
      <c r="AF191" s="38" t="str">
        <f>data!AL191</f>
        <v>남향</v>
      </c>
      <c r="AG191" s="37"/>
      <c r="AH191" s="41">
        <f>data!AH191</f>
        <v>21000</v>
      </c>
      <c r="AI191" s="41">
        <f>data!AI191</f>
        <v>21000</v>
      </c>
      <c r="AJ191" s="38" t="str">
        <f>data!AJ191</f>
        <v>409동</v>
      </c>
      <c r="AK191" s="38" t="str">
        <f>data!AK191</f>
        <v>"15/15"</v>
      </c>
      <c r="AL191" s="38" t="str">
        <f>data!AL191</f>
        <v>남향</v>
      </c>
      <c r="AM191" s="37"/>
      <c r="AN191" s="38" t="str">
        <f>data!W191</f>
        <v>-</v>
      </c>
      <c r="AO191" s="35">
        <f>data!P191</f>
        <v>20.54</v>
      </c>
      <c r="AP191" s="35" t="str">
        <f>data!V191</f>
        <v>-</v>
      </c>
      <c r="AQ191" s="35">
        <f>data!AH191</f>
        <v>21000</v>
      </c>
      <c r="AR191" s="35" t="str">
        <f t="shared" si="15"/>
        <v/>
      </c>
      <c r="AS191" s="42" t="str">
        <f t="shared" si="16"/>
        <v/>
      </c>
      <c r="AT191" s="35" t="str">
        <f t="shared" si="17"/>
        <v/>
      </c>
      <c r="AU191" s="38" t="str">
        <f>CONCATENATE("방",data!AC191,",욕실",data!AD191)</f>
        <v>방-,욕실-</v>
      </c>
      <c r="AV191" s="38" t="str">
        <f>data!AE191</f>
        <v>-</v>
      </c>
      <c r="AW191" s="37"/>
      <c r="AX191" s="38" t="str">
        <f>data!AM191</f>
        <v>-</v>
      </c>
      <c r="AY191" s="38" t="str">
        <f>data!AN191</f>
        <v>-</v>
      </c>
      <c r="AZ191" s="38" t="str">
        <f>data!AO191</f>
        <v>-</v>
      </c>
      <c r="BA191" s="33" t="str">
        <f>data!AP191</f>
        <v>-</v>
      </c>
    </row>
    <row r="192" spans="1:53" x14ac:dyDescent="0.25">
      <c r="B192" s="19"/>
      <c r="C192" s="33" t="str">
        <f>data!D192</f>
        <v>금강마을</v>
      </c>
      <c r="D192" s="33">
        <f>data!H192</f>
        <v>1994.05</v>
      </c>
      <c r="E192" s="35" t="str">
        <f>CONCATENATE(TEXT(data!I192,"#,##0"),"세대")</f>
        <v>1,962세대</v>
      </c>
      <c r="F192" s="33">
        <f>data!L192</f>
        <v>44</v>
      </c>
      <c r="G192" s="36">
        <f>(data!L192/data!I192)*100</f>
        <v>2.2426095820591234</v>
      </c>
      <c r="H192" s="33">
        <f>data!M192</f>
        <v>56</v>
      </c>
      <c r="I192" s="36">
        <f>(data!M192/data!I192)*100</f>
        <v>2.8542303771661568</v>
      </c>
      <c r="J192" s="33">
        <f>data!K192</f>
        <v>0.46</v>
      </c>
      <c r="K192" s="37"/>
      <c r="L192" s="38" t="str">
        <f>data!N192</f>
        <v>70B</v>
      </c>
      <c r="M192" s="39">
        <f>data!O192</f>
        <v>70.7</v>
      </c>
      <c r="N192" s="39">
        <f>data!P192</f>
        <v>21.38</v>
      </c>
      <c r="O192" s="33">
        <f>data!Q192</f>
        <v>51.66</v>
      </c>
      <c r="P192" s="33">
        <f>data!R192</f>
        <v>15.62</v>
      </c>
      <c r="Q192" s="33">
        <f>data!S192</f>
        <v>150</v>
      </c>
      <c r="R192" s="33">
        <f>data!T192</f>
        <v>2</v>
      </c>
      <c r="S192" s="40">
        <f t="shared" si="13"/>
        <v>1.3333333333333334E-2</v>
      </c>
      <c r="T192" s="33">
        <f>data!U192</f>
        <v>1</v>
      </c>
      <c r="U192" s="40">
        <f t="shared" si="14"/>
        <v>6.6666666666666671E-3</v>
      </c>
      <c r="V192" s="37"/>
      <c r="W192" s="38" t="str">
        <f>data!W192</f>
        <v>413동 506호</v>
      </c>
      <c r="X192" s="38" t="str">
        <f>CONCATENATE(data!X192,"/",data!Y192)</f>
        <v>5/15</v>
      </c>
      <c r="Y192" s="41">
        <f>data!V192</f>
        <v>30500</v>
      </c>
      <c r="Z192" s="41">
        <f>data!AB192</f>
        <v>25000</v>
      </c>
      <c r="AA192" s="41">
        <f>data!AA192</f>
        <v>30500</v>
      </c>
      <c r="AB192" s="33">
        <f>data!AC192</f>
        <v>2</v>
      </c>
      <c r="AC192" s="33">
        <f>data!AD192</f>
        <v>1</v>
      </c>
      <c r="AD192" s="38" t="str">
        <f>data!AE192</f>
        <v>복도식</v>
      </c>
      <c r="AE192" s="38" t="str">
        <f>data!AF192</f>
        <v>즉시입주</v>
      </c>
      <c r="AF192" s="38" t="str">
        <f>data!AL192</f>
        <v>남향</v>
      </c>
      <c r="AG192" s="37"/>
      <c r="AH192" s="41">
        <f>data!AH192</f>
        <v>21500</v>
      </c>
      <c r="AI192" s="41">
        <f>data!AI192</f>
        <v>21500</v>
      </c>
      <c r="AJ192" s="38" t="str">
        <f>data!AJ192</f>
        <v>412동</v>
      </c>
      <c r="AK192" s="38" t="str">
        <f>data!AK192</f>
        <v>"15/15"</v>
      </c>
      <c r="AL192" s="38" t="str">
        <f>data!AL192</f>
        <v>남향</v>
      </c>
      <c r="AM192" s="37"/>
      <c r="AN192" s="38" t="str">
        <f>data!W192</f>
        <v>413동 506호</v>
      </c>
      <c r="AO192" s="35">
        <f>data!P192</f>
        <v>21.38</v>
      </c>
      <c r="AP192" s="35">
        <f>data!V192</f>
        <v>30500</v>
      </c>
      <c r="AQ192" s="35">
        <f>data!AH192</f>
        <v>21500</v>
      </c>
      <c r="AR192" s="35">
        <f t="shared" si="15"/>
        <v>9000</v>
      </c>
      <c r="AS192" s="42">
        <f t="shared" si="16"/>
        <v>0.70491803278688525</v>
      </c>
      <c r="AT192" s="35">
        <f t="shared" si="17"/>
        <v>1426.5668849391957</v>
      </c>
      <c r="AU192" s="38" t="str">
        <f>CONCATENATE("방",data!AC192,",욕실",data!AD192)</f>
        <v>방2,욕실1</v>
      </c>
      <c r="AV192" s="38" t="str">
        <f>data!AE192</f>
        <v>복도식</v>
      </c>
      <c r="AW192" s="37"/>
      <c r="AX192" s="38" t="str">
        <f>data!AM192</f>
        <v>하나공인중개사</v>
      </c>
      <c r="AY192" s="38" t="str">
        <f>data!AN192</f>
        <v>032-324-3444</v>
      </c>
      <c r="AZ192" s="38" t="str">
        <f>data!AO192</f>
        <v>010-2323-7594</v>
      </c>
      <c r="BA192" s="33" t="str">
        <f>data!AP192</f>
        <v>경기 부천시 원미구 중동 1038-3 은하주공2단지상가103호</v>
      </c>
    </row>
    <row r="193" spans="2:53" x14ac:dyDescent="0.25">
      <c r="B193" s="19"/>
      <c r="C193" s="33" t="str">
        <f>data!D193</f>
        <v>금강마을</v>
      </c>
      <c r="D193" s="33">
        <f>data!H193</f>
        <v>1994.05</v>
      </c>
      <c r="E193" s="35" t="str">
        <f>CONCATENATE(TEXT(data!I193,"#,##0"),"세대")</f>
        <v>1,962세대</v>
      </c>
      <c r="F193" s="33">
        <f>data!L193</f>
        <v>44</v>
      </c>
      <c r="G193" s="36">
        <f>(data!L193/data!I193)*100</f>
        <v>2.2426095820591234</v>
      </c>
      <c r="H193" s="33">
        <f>data!M193</f>
        <v>56</v>
      </c>
      <c r="I193" s="36">
        <f>(data!M193/data!I193)*100</f>
        <v>2.8542303771661568</v>
      </c>
      <c r="J193" s="33">
        <f>data!K193</f>
        <v>0.46</v>
      </c>
      <c r="K193" s="37"/>
      <c r="L193" s="38">
        <f>data!N193</f>
        <v>74</v>
      </c>
      <c r="M193" s="39">
        <f>data!O193</f>
        <v>74.39</v>
      </c>
      <c r="N193" s="39">
        <f>data!P193</f>
        <v>22.5</v>
      </c>
      <c r="O193" s="33">
        <f>data!Q193</f>
        <v>51.66</v>
      </c>
      <c r="P193" s="33">
        <f>data!R193</f>
        <v>15.62</v>
      </c>
      <c r="Q193" s="33">
        <f>data!S193</f>
        <v>120</v>
      </c>
      <c r="R193" s="33">
        <f>data!T193</f>
        <v>1</v>
      </c>
      <c r="S193" s="40">
        <f t="shared" si="13"/>
        <v>8.3333333333333332E-3</v>
      </c>
      <c r="T193" s="33">
        <f>data!U193</f>
        <v>4</v>
      </c>
      <c r="U193" s="40">
        <f t="shared" si="14"/>
        <v>3.3333333333333333E-2</v>
      </c>
      <c r="V193" s="37"/>
      <c r="W193" s="38" t="str">
        <f>data!W193</f>
        <v>419동 1402호</v>
      </c>
      <c r="X193" s="38" t="str">
        <f>CONCATENATE(data!X193,"/",data!Y193)</f>
        <v>14/15</v>
      </c>
      <c r="Y193" s="41">
        <f>data!V193</f>
        <v>29500</v>
      </c>
      <c r="Z193" s="41">
        <f>data!AB193</f>
        <v>29500</v>
      </c>
      <c r="AA193" s="41">
        <f>data!AA193</f>
        <v>29500</v>
      </c>
      <c r="AB193" s="33">
        <f>data!AC193</f>
        <v>2</v>
      </c>
      <c r="AC193" s="33">
        <f>data!AD193</f>
        <v>1</v>
      </c>
      <c r="AD193" s="38" t="str">
        <f>data!AE193</f>
        <v>복도식</v>
      </c>
      <c r="AE193" s="38" t="str">
        <f>data!AF193</f>
        <v>즉시입주</v>
      </c>
      <c r="AF193" s="38" t="str">
        <f>data!AL193</f>
        <v>남향</v>
      </c>
      <c r="AG193" s="37"/>
      <c r="AH193" s="41">
        <f>data!AH193</f>
        <v>22500</v>
      </c>
      <c r="AI193" s="41">
        <f>data!AI193</f>
        <v>18000</v>
      </c>
      <c r="AJ193" s="38" t="str">
        <f>data!AJ193</f>
        <v>419동</v>
      </c>
      <c r="AK193" s="38" t="str">
        <f>data!AK193</f>
        <v>"5/15"</v>
      </c>
      <c r="AL193" s="38" t="str">
        <f>data!AL193</f>
        <v>남향</v>
      </c>
      <c r="AM193" s="37"/>
      <c r="AN193" s="38" t="str">
        <f>data!W193</f>
        <v>419동 1402호</v>
      </c>
      <c r="AO193" s="35">
        <f>data!P193</f>
        <v>22.5</v>
      </c>
      <c r="AP193" s="35">
        <f>data!V193</f>
        <v>29500</v>
      </c>
      <c r="AQ193" s="35">
        <f>data!AH193</f>
        <v>22500</v>
      </c>
      <c r="AR193" s="35">
        <f t="shared" si="15"/>
        <v>7000</v>
      </c>
      <c r="AS193" s="42">
        <f t="shared" si="16"/>
        <v>0.76271186440677963</v>
      </c>
      <c r="AT193" s="35">
        <f t="shared" si="17"/>
        <v>1311.1111111111111</v>
      </c>
      <c r="AU193" s="38" t="str">
        <f>CONCATENATE("방",data!AC193,",욕실",data!AD193)</f>
        <v>방2,욕실1</v>
      </c>
      <c r="AV193" s="38" t="str">
        <f>data!AE193</f>
        <v>복도식</v>
      </c>
      <c r="AW193" s="37"/>
      <c r="AX193" s="38" t="str">
        <f>data!AM193</f>
        <v>복있는공인중개사사무소</v>
      </c>
      <c r="AY193" s="38" t="str">
        <f>data!AN193</f>
        <v>032-321-4446</v>
      </c>
      <c r="AZ193" s="38" t="str">
        <f>data!AO193</f>
        <v>010-9068-4255</v>
      </c>
      <c r="BA193" s="33" t="str">
        <f>data!AP193</f>
        <v>경기 부천시 원미구 중4동 1038번지 은하마을2단지 주공상가내 104호</v>
      </c>
    </row>
    <row r="194" spans="2:53" x14ac:dyDescent="0.25">
      <c r="B194" s="19"/>
      <c r="C194" s="33" t="str">
        <f>data!D194</f>
        <v>금강마을</v>
      </c>
      <c r="D194" s="33">
        <f>data!H194</f>
        <v>1994.05</v>
      </c>
      <c r="E194" s="35" t="str">
        <f>CONCATENATE(TEXT(data!I194,"#,##0"),"세대")</f>
        <v>1,962세대</v>
      </c>
      <c r="F194" s="33">
        <f>data!L194</f>
        <v>44</v>
      </c>
      <c r="G194" s="36">
        <f>(data!L194/data!I194)*100</f>
        <v>2.2426095820591234</v>
      </c>
      <c r="H194" s="33">
        <f>data!M194</f>
        <v>56</v>
      </c>
      <c r="I194" s="36">
        <f>(data!M194/data!I194)*100</f>
        <v>2.8542303771661568</v>
      </c>
      <c r="J194" s="33">
        <f>data!K194</f>
        <v>0.46</v>
      </c>
      <c r="K194" s="37"/>
      <c r="L194" s="38">
        <f>data!N194</f>
        <v>104</v>
      </c>
      <c r="M194" s="39">
        <f>data!O194</f>
        <v>104.95</v>
      </c>
      <c r="N194" s="39">
        <f>data!P194</f>
        <v>31.74</v>
      </c>
      <c r="O194" s="33">
        <f>data!Q194</f>
        <v>84.81</v>
      </c>
      <c r="P194" s="33">
        <f>data!R194</f>
        <v>25.65</v>
      </c>
      <c r="Q194" s="33">
        <f>data!S194</f>
        <v>300</v>
      </c>
      <c r="R194" s="33">
        <f>data!T194</f>
        <v>0</v>
      </c>
      <c r="S194" s="40">
        <f t="shared" si="13"/>
        <v>0</v>
      </c>
      <c r="T194" s="33">
        <f>data!U194</f>
        <v>2</v>
      </c>
      <c r="U194" s="40">
        <f t="shared" si="14"/>
        <v>6.6666666666666671E-3</v>
      </c>
      <c r="V194" s="37"/>
      <c r="W194" s="38" t="str">
        <f>data!W194</f>
        <v>-</v>
      </c>
      <c r="X194" s="38" t="str">
        <f>CONCATENATE(data!X194,"/",data!Y194)</f>
        <v>-/-</v>
      </c>
      <c r="Y194" s="41" t="str">
        <f>data!V194</f>
        <v>-</v>
      </c>
      <c r="Z194" s="41" t="str">
        <f>data!AB194</f>
        <v>-</v>
      </c>
      <c r="AA194" s="41" t="str">
        <f>data!AA194</f>
        <v>-</v>
      </c>
      <c r="AB194" s="33" t="str">
        <f>data!AC194</f>
        <v>-</v>
      </c>
      <c r="AC194" s="33" t="str">
        <f>data!AD194</f>
        <v>-</v>
      </c>
      <c r="AD194" s="38" t="str">
        <f>data!AE194</f>
        <v>-</v>
      </c>
      <c r="AE194" s="38" t="str">
        <f>data!AF194</f>
        <v>-</v>
      </c>
      <c r="AF194" s="38">
        <f>data!AL194</f>
        <v>0</v>
      </c>
      <c r="AG194" s="37"/>
      <c r="AH194" s="41">
        <f>data!AH194</f>
        <v>33000</v>
      </c>
      <c r="AI194" s="41">
        <f>data!AI194</f>
        <v>33000</v>
      </c>
      <c r="AJ194" s="38" t="str">
        <f>data!AJ194</f>
        <v>401동</v>
      </c>
      <c r="AK194" s="38" t="str">
        <f>data!AK194</f>
        <v>"2/15"</v>
      </c>
      <c r="AL194" s="38">
        <f>data!AL194</f>
        <v>0</v>
      </c>
      <c r="AM194" s="37"/>
      <c r="AN194" s="38" t="str">
        <f>data!W194</f>
        <v>-</v>
      </c>
      <c r="AO194" s="35">
        <f>data!P194</f>
        <v>31.74</v>
      </c>
      <c r="AP194" s="35" t="str">
        <f>data!V194</f>
        <v>-</v>
      </c>
      <c r="AQ194" s="35">
        <f>data!AH194</f>
        <v>33000</v>
      </c>
      <c r="AR194" s="35" t="str">
        <f t="shared" si="15"/>
        <v/>
      </c>
      <c r="AS194" s="42" t="str">
        <f t="shared" si="16"/>
        <v/>
      </c>
      <c r="AT194" s="35" t="str">
        <f t="shared" si="17"/>
        <v/>
      </c>
      <c r="AU194" s="38" t="str">
        <f>CONCATENATE("방",data!AC194,",욕실",data!AD194)</f>
        <v>방-,욕실-</v>
      </c>
      <c r="AV194" s="38" t="str">
        <f>data!AE194</f>
        <v>-</v>
      </c>
      <c r="AW194" s="37"/>
      <c r="AX194" s="38" t="str">
        <f>data!AM194</f>
        <v>-</v>
      </c>
      <c r="AY194" s="38" t="str">
        <f>data!AN194</f>
        <v>-</v>
      </c>
      <c r="AZ194" s="38" t="str">
        <f>data!AO194</f>
        <v>-</v>
      </c>
      <c r="BA194" s="33" t="str">
        <f>data!AP194</f>
        <v>-</v>
      </c>
    </row>
    <row r="195" spans="2:53" x14ac:dyDescent="0.25">
      <c r="B195" s="19"/>
      <c r="C195" s="33">
        <f>data!D195</f>
        <v>0</v>
      </c>
      <c r="D195" s="33">
        <f>data!H195</f>
        <v>0</v>
      </c>
      <c r="E195" s="35" t="str">
        <f>CONCATENATE(TEXT(data!I195,"#,##0"),"세대")</f>
        <v>0세대</v>
      </c>
      <c r="F195" s="33">
        <f>data!L195</f>
        <v>0</v>
      </c>
      <c r="G195" s="36" t="e">
        <f>(data!L195/data!I195)*100</f>
        <v>#DIV/0!</v>
      </c>
      <c r="H195" s="33">
        <f>data!M195</f>
        <v>0</v>
      </c>
      <c r="I195" s="36" t="e">
        <f>(data!M195/data!I195)*100</f>
        <v>#DIV/0!</v>
      </c>
      <c r="J195" s="33">
        <f>data!K195</f>
        <v>0</v>
      </c>
      <c r="K195" s="37"/>
      <c r="L195" s="38">
        <f>data!N195</f>
        <v>0</v>
      </c>
      <c r="M195" s="39">
        <f>data!O195</f>
        <v>0</v>
      </c>
      <c r="N195" s="39">
        <f>data!P195</f>
        <v>0</v>
      </c>
      <c r="O195" s="33">
        <f>data!Q195</f>
        <v>0</v>
      </c>
      <c r="P195" s="33">
        <f>data!R195</f>
        <v>0</v>
      </c>
      <c r="Q195" s="33">
        <f>data!S195</f>
        <v>0</v>
      </c>
      <c r="R195" s="33">
        <f>data!T195</f>
        <v>0</v>
      </c>
      <c r="S195" s="40" t="str">
        <f t="shared" si="13"/>
        <v/>
      </c>
      <c r="T195" s="33">
        <f>data!U195</f>
        <v>0</v>
      </c>
      <c r="U195" s="40" t="str">
        <f t="shared" si="14"/>
        <v/>
      </c>
      <c r="V195" s="37"/>
      <c r="W195" s="38">
        <f>data!W195</f>
        <v>0</v>
      </c>
      <c r="X195" s="38" t="str">
        <f>CONCATENATE(data!X195,"/",data!Y195)</f>
        <v>/</v>
      </c>
      <c r="Y195" s="41">
        <f>data!V195</f>
        <v>0</v>
      </c>
      <c r="Z195" s="41">
        <f>data!AB195</f>
        <v>0</v>
      </c>
      <c r="AA195" s="41">
        <f>data!AA195</f>
        <v>0</v>
      </c>
      <c r="AB195" s="33">
        <f>data!AC195</f>
        <v>0</v>
      </c>
      <c r="AC195" s="33">
        <f>data!AD195</f>
        <v>0</v>
      </c>
      <c r="AD195" s="38">
        <f>data!AE195</f>
        <v>0</v>
      </c>
      <c r="AE195" s="38">
        <f>data!AF195</f>
        <v>0</v>
      </c>
      <c r="AF195" s="38">
        <f>data!AL195</f>
        <v>0</v>
      </c>
      <c r="AG195" s="37"/>
      <c r="AH195" s="41">
        <f>data!AH195</f>
        <v>0</v>
      </c>
      <c r="AI195" s="41">
        <f>data!AI195</f>
        <v>0</v>
      </c>
      <c r="AJ195" s="38">
        <f>data!AJ195</f>
        <v>0</v>
      </c>
      <c r="AK195" s="38">
        <f>data!AK195</f>
        <v>0</v>
      </c>
      <c r="AL195" s="38">
        <f>data!AL195</f>
        <v>0</v>
      </c>
      <c r="AM195" s="37"/>
      <c r="AN195" s="38">
        <f>data!W195</f>
        <v>0</v>
      </c>
      <c r="AO195" s="35">
        <f>data!P195</f>
        <v>0</v>
      </c>
      <c r="AP195" s="35">
        <f>data!V195</f>
        <v>0</v>
      </c>
      <c r="AQ195" s="35">
        <f>data!AH195</f>
        <v>0</v>
      </c>
      <c r="AR195" s="35">
        <f t="shared" si="15"/>
        <v>0</v>
      </c>
      <c r="AS195" s="42" t="str">
        <f t="shared" si="16"/>
        <v/>
      </c>
      <c r="AT195" s="35" t="str">
        <f t="shared" si="17"/>
        <v/>
      </c>
      <c r="AU195" s="38" t="str">
        <f>CONCATENATE("방",data!AC195,",욕실",data!AD195)</f>
        <v>방,욕실</v>
      </c>
      <c r="AV195" s="38">
        <f>data!AE195</f>
        <v>0</v>
      </c>
      <c r="AW195" s="37"/>
      <c r="AX195" s="38">
        <f>data!AM195</f>
        <v>0</v>
      </c>
      <c r="AY195" s="38">
        <f>data!AN195</f>
        <v>0</v>
      </c>
      <c r="AZ195" s="38">
        <f>data!AO195</f>
        <v>0</v>
      </c>
      <c r="BA195" s="33">
        <f>data!AP195</f>
        <v>0</v>
      </c>
    </row>
    <row r="196" spans="2:53" x14ac:dyDescent="0.25">
      <c r="B196" s="19"/>
      <c r="C196" s="33" t="str">
        <f>data!D196</f>
        <v>꿈건영서안</v>
      </c>
      <c r="D196" s="33">
        <f>data!H196</f>
        <v>1994.02</v>
      </c>
      <c r="E196" s="35" t="str">
        <f>CONCATENATE(TEXT(data!I196,"#,##0"),"세대")</f>
        <v>492세대</v>
      </c>
      <c r="F196" s="33">
        <f>data!L196</f>
        <v>17</v>
      </c>
      <c r="G196" s="36">
        <f>(data!L196/data!I196)*100</f>
        <v>3.4552845528455287</v>
      </c>
      <c r="H196" s="33">
        <f>data!M196</f>
        <v>5</v>
      </c>
      <c r="I196" s="36">
        <f>(data!M196/data!I196)*100</f>
        <v>1.0162601626016259</v>
      </c>
      <c r="J196" s="33">
        <f>data!K196</f>
        <v>1</v>
      </c>
      <c r="K196" s="37"/>
      <c r="L196" s="38" t="str">
        <f>data!N196</f>
        <v>75(건영)</v>
      </c>
      <c r="M196" s="39">
        <f>data!O196</f>
        <v>75.400000000000006</v>
      </c>
      <c r="N196" s="39">
        <f>data!P196</f>
        <v>22.8</v>
      </c>
      <c r="O196" s="33">
        <f>data!Q196</f>
        <v>59.98</v>
      </c>
      <c r="P196" s="33">
        <f>data!R196</f>
        <v>18.14</v>
      </c>
      <c r="Q196" s="33">
        <f>data!S196</f>
        <v>44</v>
      </c>
      <c r="R196" s="33">
        <f>data!T196</f>
        <v>2</v>
      </c>
      <c r="S196" s="40">
        <f t="shared" si="13"/>
        <v>4.5454545454545456E-2</v>
      </c>
      <c r="T196" s="33">
        <f>data!U196</f>
        <v>0</v>
      </c>
      <c r="U196" s="40">
        <f t="shared" si="14"/>
        <v>0</v>
      </c>
      <c r="V196" s="37"/>
      <c r="W196" s="38" t="str">
        <f>data!W196</f>
        <v>1021동 902호</v>
      </c>
      <c r="X196" s="38" t="str">
        <f>CONCATENATE(data!X196,"/",data!Y196)</f>
        <v>고/11</v>
      </c>
      <c r="Y196" s="41">
        <f>data!V196</f>
        <v>34000</v>
      </c>
      <c r="Z196" s="41">
        <f>data!AB196</f>
        <v>33000</v>
      </c>
      <c r="AA196" s="41">
        <f>data!AA196</f>
        <v>34000</v>
      </c>
      <c r="AB196" s="33">
        <f>data!AC196</f>
        <v>3</v>
      </c>
      <c r="AC196" s="33">
        <f>data!AD196</f>
        <v>1</v>
      </c>
      <c r="AD196" s="38" t="str">
        <f>data!AE196</f>
        <v>계단식</v>
      </c>
      <c r="AE196" s="38" t="str">
        <f>data!AF196</f>
        <v>3개월이내</v>
      </c>
      <c r="AF196" s="38" t="str">
        <f>data!AL196</f>
        <v>-</v>
      </c>
      <c r="AG196" s="37"/>
      <c r="AH196" s="41" t="str">
        <f>data!AH196</f>
        <v>-</v>
      </c>
      <c r="AI196" s="41" t="str">
        <f>data!AI196</f>
        <v>-</v>
      </c>
      <c r="AJ196" s="38" t="str">
        <f>data!AJ196</f>
        <v>-</v>
      </c>
      <c r="AK196" s="38" t="str">
        <f>data!AK196</f>
        <v>-</v>
      </c>
      <c r="AL196" s="38" t="str">
        <f>data!AL196</f>
        <v>-</v>
      </c>
      <c r="AM196" s="37"/>
      <c r="AN196" s="38" t="str">
        <f>data!W196</f>
        <v>1021동 902호</v>
      </c>
      <c r="AO196" s="35">
        <f>data!P196</f>
        <v>22.8</v>
      </c>
      <c r="AP196" s="35">
        <f>data!V196</f>
        <v>34000</v>
      </c>
      <c r="AQ196" s="35" t="str">
        <f>data!AH196</f>
        <v>-</v>
      </c>
      <c r="AR196" s="35" t="str">
        <f t="shared" si="15"/>
        <v/>
      </c>
      <c r="AS196" s="42" t="str">
        <f t="shared" si="16"/>
        <v/>
      </c>
      <c r="AT196" s="35">
        <f t="shared" si="17"/>
        <v>1491.2280701754385</v>
      </c>
      <c r="AU196" s="38" t="str">
        <f>CONCATENATE("방",data!AC196,",욕실",data!AD196)</f>
        <v>방3,욕실1</v>
      </c>
      <c r="AV196" s="38" t="str">
        <f>data!AE196</f>
        <v>계단식</v>
      </c>
      <c r="AW196" s="37"/>
      <c r="AX196" s="38" t="str">
        <f>data!AM196</f>
        <v>중동부동산공인중개사사무소</v>
      </c>
      <c r="AY196" s="38" t="str">
        <f>data!AN196</f>
        <v>032-329-9333</v>
      </c>
      <c r="AZ196" s="38" t="str">
        <f>data!AO196</f>
        <v>010-5682-4476</v>
      </c>
      <c r="BA196" s="33" t="str">
        <f>data!AP196</f>
        <v>경기도 부천시 원미구 중동 1073-1, 1층 (계남로 267)</v>
      </c>
    </row>
    <row r="197" spans="2:53" x14ac:dyDescent="0.25">
      <c r="B197" s="19"/>
      <c r="C197" s="33" t="str">
        <f>data!D197</f>
        <v>꿈건영서안</v>
      </c>
      <c r="D197" s="33">
        <f>data!H197</f>
        <v>1994.02</v>
      </c>
      <c r="E197" s="35" t="str">
        <f>CONCATENATE(TEXT(data!I197,"#,##0"),"세대")</f>
        <v>492세대</v>
      </c>
      <c r="F197" s="33">
        <f>data!L197</f>
        <v>17</v>
      </c>
      <c r="G197" s="36">
        <f>(data!L197/data!I197)*100</f>
        <v>3.4552845528455287</v>
      </c>
      <c r="H197" s="33">
        <f>data!M197</f>
        <v>5</v>
      </c>
      <c r="I197" s="36">
        <f>(data!M197/data!I197)*100</f>
        <v>1.0162601626016259</v>
      </c>
      <c r="J197" s="33">
        <f>data!K197</f>
        <v>1</v>
      </c>
      <c r="K197" s="37"/>
      <c r="L197" s="38" t="str">
        <f>data!N197</f>
        <v>77(서안)</v>
      </c>
      <c r="M197" s="39">
        <f>data!O197</f>
        <v>77.55</v>
      </c>
      <c r="N197" s="39">
        <f>data!P197</f>
        <v>23.45</v>
      </c>
      <c r="O197" s="33">
        <f>data!Q197</f>
        <v>59.94</v>
      </c>
      <c r="P197" s="33">
        <f>data!R197</f>
        <v>18.13</v>
      </c>
      <c r="Q197" s="33">
        <f>data!S197</f>
        <v>44</v>
      </c>
      <c r="R197" s="33" t="str">
        <f>data!T197</f>
        <v>-</v>
      </c>
      <c r="S197" s="40" t="str">
        <f t="shared" si="13"/>
        <v/>
      </c>
      <c r="T197" s="33" t="str">
        <f>data!U197</f>
        <v>-</v>
      </c>
      <c r="U197" s="40" t="str">
        <f t="shared" si="14"/>
        <v/>
      </c>
      <c r="V197" s="37"/>
      <c r="W197" s="38" t="str">
        <f>data!W197</f>
        <v>-</v>
      </c>
      <c r="X197" s="38" t="str">
        <f>CONCATENATE(data!X197,"/",data!Y197)</f>
        <v>-/-</v>
      </c>
      <c r="Y197" s="41" t="str">
        <f>data!V197</f>
        <v>-</v>
      </c>
      <c r="Z197" s="41" t="str">
        <f>data!AB197</f>
        <v>-</v>
      </c>
      <c r="AA197" s="41" t="str">
        <f>data!AA197</f>
        <v>-</v>
      </c>
      <c r="AB197" s="33" t="str">
        <f>data!AC197</f>
        <v>-</v>
      </c>
      <c r="AC197" s="33" t="str">
        <f>data!AD197</f>
        <v>-</v>
      </c>
      <c r="AD197" s="38" t="str">
        <f>data!AE197</f>
        <v>-</v>
      </c>
      <c r="AE197" s="38" t="str">
        <f>data!AF197</f>
        <v>-</v>
      </c>
      <c r="AF197" s="38" t="str">
        <f>data!AL197</f>
        <v>-</v>
      </c>
      <c r="AG197" s="37"/>
      <c r="AH197" s="41" t="str">
        <f>data!AH197</f>
        <v>-</v>
      </c>
      <c r="AI197" s="41" t="str">
        <f>data!AI197</f>
        <v>-</v>
      </c>
      <c r="AJ197" s="38" t="str">
        <f>data!AJ197</f>
        <v>-</v>
      </c>
      <c r="AK197" s="38" t="str">
        <f>data!AK197</f>
        <v>-</v>
      </c>
      <c r="AL197" s="38" t="str">
        <f>data!AL197</f>
        <v>-</v>
      </c>
      <c r="AM197" s="37"/>
      <c r="AN197" s="38" t="str">
        <f>data!W197</f>
        <v>-</v>
      </c>
      <c r="AO197" s="35">
        <f>data!P197</f>
        <v>23.45</v>
      </c>
      <c r="AP197" s="35" t="str">
        <f>data!V197</f>
        <v>-</v>
      </c>
      <c r="AQ197" s="35" t="str">
        <f>data!AH197</f>
        <v>-</v>
      </c>
      <c r="AR197" s="35" t="str">
        <f t="shared" si="15"/>
        <v/>
      </c>
      <c r="AS197" s="42" t="str">
        <f t="shared" si="16"/>
        <v/>
      </c>
      <c r="AT197" s="35" t="str">
        <f t="shared" si="17"/>
        <v/>
      </c>
      <c r="AU197" s="38" t="str">
        <f>CONCATENATE("방",data!AC197,",욕실",data!AD197)</f>
        <v>방-,욕실-</v>
      </c>
      <c r="AV197" s="38" t="str">
        <f>data!AE197</f>
        <v>-</v>
      </c>
      <c r="AW197" s="37"/>
      <c r="AX197" s="38" t="str">
        <f>data!AM197</f>
        <v>-</v>
      </c>
      <c r="AY197" s="38" t="str">
        <f>data!AN197</f>
        <v>-</v>
      </c>
      <c r="AZ197" s="38" t="str">
        <f>data!AO197</f>
        <v>-</v>
      </c>
      <c r="BA197" s="33" t="str">
        <f>data!AP197</f>
        <v>-</v>
      </c>
    </row>
    <row r="198" spans="2:53" x14ac:dyDescent="0.25">
      <c r="B198" s="19"/>
      <c r="C198" s="33" t="str">
        <f>data!D198</f>
        <v>꿈건영서안</v>
      </c>
      <c r="D198" s="33">
        <f>data!H198</f>
        <v>1994.02</v>
      </c>
      <c r="E198" s="35" t="str">
        <f>CONCATENATE(TEXT(data!I198,"#,##0"),"세대")</f>
        <v>492세대</v>
      </c>
      <c r="F198" s="33">
        <f>data!L198</f>
        <v>17</v>
      </c>
      <c r="G198" s="36">
        <f>(data!L198/data!I198)*100</f>
        <v>3.4552845528455287</v>
      </c>
      <c r="H198" s="33">
        <f>data!M198</f>
        <v>5</v>
      </c>
      <c r="I198" s="36">
        <f>(data!M198/data!I198)*100</f>
        <v>1.0162601626016259</v>
      </c>
      <c r="J198" s="33">
        <f>data!K198</f>
        <v>1</v>
      </c>
      <c r="K198" s="37"/>
      <c r="L198" s="38" t="str">
        <f>data!N198</f>
        <v>105(서안)</v>
      </c>
      <c r="M198" s="39">
        <f>data!O198</f>
        <v>105.72</v>
      </c>
      <c r="N198" s="39">
        <f>data!P198</f>
        <v>31.98</v>
      </c>
      <c r="O198" s="33">
        <f>data!Q198</f>
        <v>84.96</v>
      </c>
      <c r="P198" s="33">
        <f>data!R198</f>
        <v>25.7</v>
      </c>
      <c r="Q198" s="33">
        <f>data!S198</f>
        <v>104</v>
      </c>
      <c r="R198" s="33">
        <f>data!T198</f>
        <v>2</v>
      </c>
      <c r="S198" s="40">
        <f t="shared" si="13"/>
        <v>1.9230769230769232E-2</v>
      </c>
      <c r="T198" s="33">
        <f>data!U198</f>
        <v>0</v>
      </c>
      <c r="U198" s="40">
        <f t="shared" si="14"/>
        <v>0</v>
      </c>
      <c r="V198" s="37"/>
      <c r="W198" s="38" t="str">
        <f>data!W198</f>
        <v>1025동 1301호</v>
      </c>
      <c r="X198" s="38" t="str">
        <f>CONCATENATE(data!X198,"/",data!Y198)</f>
        <v>13/15</v>
      </c>
      <c r="Y198" s="41">
        <f>data!V198</f>
        <v>46500</v>
      </c>
      <c r="Z198" s="41">
        <f>data!AB198</f>
        <v>46500</v>
      </c>
      <c r="AA198" s="41">
        <f>data!AA198</f>
        <v>46500</v>
      </c>
      <c r="AB198" s="33">
        <f>data!AC198</f>
        <v>3</v>
      </c>
      <c r="AC198" s="33">
        <f>data!AD198</f>
        <v>2</v>
      </c>
      <c r="AD198" s="38" t="str">
        <f>data!AE198</f>
        <v>계단식</v>
      </c>
      <c r="AE198" s="38" t="str">
        <f>data!AF198</f>
        <v>3개월이내</v>
      </c>
      <c r="AF198" s="38" t="str">
        <f>data!AL198</f>
        <v>-</v>
      </c>
      <c r="AG198" s="37"/>
      <c r="AH198" s="41" t="str">
        <f>data!AH198</f>
        <v>-</v>
      </c>
      <c r="AI198" s="41" t="str">
        <f>data!AI198</f>
        <v>-</v>
      </c>
      <c r="AJ198" s="38" t="str">
        <f>data!AJ198</f>
        <v>-</v>
      </c>
      <c r="AK198" s="38" t="str">
        <f>data!AK198</f>
        <v>-</v>
      </c>
      <c r="AL198" s="38" t="str">
        <f>data!AL198</f>
        <v>-</v>
      </c>
      <c r="AM198" s="37"/>
      <c r="AN198" s="38" t="str">
        <f>data!W198</f>
        <v>1025동 1301호</v>
      </c>
      <c r="AO198" s="35">
        <f>data!P198</f>
        <v>31.98</v>
      </c>
      <c r="AP198" s="35">
        <f>data!V198</f>
        <v>46500</v>
      </c>
      <c r="AQ198" s="35" t="str">
        <f>data!AH198</f>
        <v>-</v>
      </c>
      <c r="AR198" s="35" t="str">
        <f t="shared" si="15"/>
        <v/>
      </c>
      <c r="AS198" s="42" t="str">
        <f t="shared" si="16"/>
        <v/>
      </c>
      <c r="AT198" s="35">
        <f t="shared" si="17"/>
        <v>1454.0337711069419</v>
      </c>
      <c r="AU198" s="38" t="str">
        <f>CONCATENATE("방",data!AC198,",욕실",data!AD198)</f>
        <v>방3,욕실2</v>
      </c>
      <c r="AV198" s="38" t="str">
        <f>data!AE198</f>
        <v>계단식</v>
      </c>
      <c r="AW198" s="37"/>
      <c r="AX198" s="38" t="str">
        <f>data!AM198</f>
        <v>동아공인중개사사무소</v>
      </c>
      <c r="AY198" s="38" t="str">
        <f>data!AN198</f>
        <v>032-666-0700</v>
      </c>
      <c r="AZ198" s="38" t="str">
        <f>data!AO198</f>
        <v>010-5449-8125</v>
      </c>
      <c r="BA198" s="33" t="str">
        <f>data!AP198</f>
        <v>경기 부천시 원미구 중2동 1103 꿈마을 동아상가 116호</v>
      </c>
    </row>
    <row r="199" spans="2:53" x14ac:dyDescent="0.25">
      <c r="B199" s="19"/>
      <c r="C199" s="33" t="str">
        <f>data!D199</f>
        <v>꿈건영서안</v>
      </c>
      <c r="D199" s="33">
        <f>data!H199</f>
        <v>1994.02</v>
      </c>
      <c r="E199" s="35" t="str">
        <f>CONCATENATE(TEXT(data!I199,"#,##0"),"세대")</f>
        <v>492세대</v>
      </c>
      <c r="F199" s="33">
        <f>data!L199</f>
        <v>17</v>
      </c>
      <c r="G199" s="36">
        <f>(data!L199/data!I199)*100</f>
        <v>3.4552845528455287</v>
      </c>
      <c r="H199" s="33">
        <f>data!M199</f>
        <v>5</v>
      </c>
      <c r="I199" s="36">
        <f>(data!M199/data!I199)*100</f>
        <v>1.0162601626016259</v>
      </c>
      <c r="J199" s="33">
        <f>data!K199</f>
        <v>1</v>
      </c>
      <c r="K199" s="37"/>
      <c r="L199" s="38" t="str">
        <f>data!N199</f>
        <v>106(건영)</v>
      </c>
      <c r="M199" s="39">
        <f>data!O199</f>
        <v>106.67</v>
      </c>
      <c r="N199" s="39">
        <f>data!P199</f>
        <v>32.26</v>
      </c>
      <c r="O199" s="33">
        <f>data!Q199</f>
        <v>85</v>
      </c>
      <c r="P199" s="33">
        <f>data!R199</f>
        <v>25.71</v>
      </c>
      <c r="Q199" s="33">
        <f>data!S199</f>
        <v>104</v>
      </c>
      <c r="R199" s="33">
        <f>data!T199</f>
        <v>3</v>
      </c>
      <c r="S199" s="40">
        <f t="shared" ref="S199:S262" si="18">IF(ISERROR(R199/Q199),"",R199/Q199)</f>
        <v>2.8846153846153848E-2</v>
      </c>
      <c r="T199" s="33">
        <f>data!U199</f>
        <v>0</v>
      </c>
      <c r="U199" s="40">
        <f t="shared" ref="U199:U262" si="19">IF(ISERROR(T199/Q199),"",T199/Q199)</f>
        <v>0</v>
      </c>
      <c r="V199" s="37"/>
      <c r="W199" s="38" t="str">
        <f>data!W199</f>
        <v>1019동 1304호</v>
      </c>
      <c r="X199" s="38" t="str">
        <f>CONCATENATE(data!X199,"/",data!Y199)</f>
        <v>13/20</v>
      </c>
      <c r="Y199" s="41">
        <f>data!V199</f>
        <v>44000</v>
      </c>
      <c r="Z199" s="41">
        <f>data!AB199</f>
        <v>42000</v>
      </c>
      <c r="AA199" s="41">
        <f>data!AA199</f>
        <v>44000</v>
      </c>
      <c r="AB199" s="33">
        <f>data!AC199</f>
        <v>3</v>
      </c>
      <c r="AC199" s="33">
        <f>data!AD199</f>
        <v>2</v>
      </c>
      <c r="AD199" s="38" t="str">
        <f>data!AE199</f>
        <v>계단식</v>
      </c>
      <c r="AE199" s="38" t="str">
        <f>data!AF199</f>
        <v>3개월이내</v>
      </c>
      <c r="AF199" s="38" t="str">
        <f>data!AL199</f>
        <v>-</v>
      </c>
      <c r="AG199" s="37"/>
      <c r="AH199" s="41" t="str">
        <f>data!AH199</f>
        <v>-</v>
      </c>
      <c r="AI199" s="41" t="str">
        <f>data!AI199</f>
        <v>-</v>
      </c>
      <c r="AJ199" s="38" t="str">
        <f>data!AJ199</f>
        <v>-</v>
      </c>
      <c r="AK199" s="38" t="str">
        <f>data!AK199</f>
        <v>-</v>
      </c>
      <c r="AL199" s="38" t="str">
        <f>data!AL199</f>
        <v>-</v>
      </c>
      <c r="AM199" s="37"/>
      <c r="AN199" s="38" t="str">
        <f>data!W199</f>
        <v>1019동 1304호</v>
      </c>
      <c r="AO199" s="35">
        <f>data!P199</f>
        <v>32.26</v>
      </c>
      <c r="AP199" s="35">
        <f>data!V199</f>
        <v>44000</v>
      </c>
      <c r="AQ199" s="35" t="str">
        <f>data!AH199</f>
        <v>-</v>
      </c>
      <c r="AR199" s="35" t="str">
        <f t="shared" ref="AR199:AR262" si="20">IF(ISERROR(AP199-AQ199),"",AP199-AQ199)</f>
        <v/>
      </c>
      <c r="AS199" s="42" t="str">
        <f t="shared" ref="AS199:AS262" si="21">IF(ISERROR(AQ199/AP199),"",AQ199/AP199)</f>
        <v/>
      </c>
      <c r="AT199" s="35">
        <f t="shared" ref="AT199:AT262" si="22">IF(ISERROR(AP199/AO199),"",AP199/AO199)</f>
        <v>1363.9181649101056</v>
      </c>
      <c r="AU199" s="38" t="str">
        <f>CONCATENATE("방",data!AC199,",욕실",data!AD199)</f>
        <v>방3,욕실2</v>
      </c>
      <c r="AV199" s="38" t="str">
        <f>data!AE199</f>
        <v>계단식</v>
      </c>
      <c r="AW199" s="37"/>
      <c r="AX199" s="38" t="str">
        <f>data!AM199</f>
        <v>동아공인중개사사무소</v>
      </c>
      <c r="AY199" s="38" t="str">
        <f>data!AN199</f>
        <v>032-666-0700</v>
      </c>
      <c r="AZ199" s="38" t="str">
        <f>data!AO199</f>
        <v>010-5449-8125</v>
      </c>
      <c r="BA199" s="33" t="str">
        <f>data!AP199</f>
        <v>경기 부천시 원미구 중2동 1103 꿈마을 동아상가 116호</v>
      </c>
    </row>
    <row r="200" spans="2:53" x14ac:dyDescent="0.25">
      <c r="B200" s="19"/>
      <c r="C200" s="33" t="str">
        <f>data!D200</f>
        <v>꿈건영서안</v>
      </c>
      <c r="D200" s="33">
        <f>data!H200</f>
        <v>1994.02</v>
      </c>
      <c r="E200" s="35" t="str">
        <f>CONCATENATE(TEXT(data!I200,"#,##0"),"세대")</f>
        <v>492세대</v>
      </c>
      <c r="F200" s="33">
        <f>data!L200</f>
        <v>17</v>
      </c>
      <c r="G200" s="36">
        <f>(data!L200/data!I200)*100</f>
        <v>3.4552845528455287</v>
      </c>
      <c r="H200" s="33">
        <f>data!M200</f>
        <v>5</v>
      </c>
      <c r="I200" s="36">
        <f>(data!M200/data!I200)*100</f>
        <v>1.0162601626016259</v>
      </c>
      <c r="J200" s="33">
        <f>data!K200</f>
        <v>1</v>
      </c>
      <c r="K200" s="37"/>
      <c r="L200" s="38" t="str">
        <f>data!N200</f>
        <v>122(건영)</v>
      </c>
      <c r="M200" s="39">
        <f>data!O200</f>
        <v>122.69</v>
      </c>
      <c r="N200" s="39">
        <f>data!P200</f>
        <v>37.11</v>
      </c>
      <c r="O200" s="33">
        <f>data!Q200</f>
        <v>101.82</v>
      </c>
      <c r="P200" s="33">
        <f>data!R200</f>
        <v>30.8</v>
      </c>
      <c r="Q200" s="33">
        <f>data!S200</f>
        <v>24</v>
      </c>
      <c r="R200" s="33">
        <f>data!T200</f>
        <v>0</v>
      </c>
      <c r="S200" s="40">
        <f t="shared" si="18"/>
        <v>0</v>
      </c>
      <c r="T200" s="33">
        <f>data!U200</f>
        <v>3</v>
      </c>
      <c r="U200" s="40">
        <f t="shared" si="19"/>
        <v>0.125</v>
      </c>
      <c r="V200" s="37"/>
      <c r="W200" s="38" t="str">
        <f>data!W200</f>
        <v>-</v>
      </c>
      <c r="X200" s="38" t="str">
        <f>CONCATENATE(data!X200,"/",data!Y200)</f>
        <v>-/-</v>
      </c>
      <c r="Y200" s="41" t="str">
        <f>data!V200</f>
        <v>-</v>
      </c>
      <c r="Z200" s="41" t="str">
        <f>data!AB200</f>
        <v>-</v>
      </c>
      <c r="AA200" s="41" t="str">
        <f>data!AA200</f>
        <v>-</v>
      </c>
      <c r="AB200" s="33" t="str">
        <f>data!AC200</f>
        <v>-</v>
      </c>
      <c r="AC200" s="33" t="str">
        <f>data!AD200</f>
        <v>-</v>
      </c>
      <c r="AD200" s="38" t="str">
        <f>data!AE200</f>
        <v>-</v>
      </c>
      <c r="AE200" s="38" t="str">
        <f>data!AF200</f>
        <v>-</v>
      </c>
      <c r="AF200" s="38" t="str">
        <f>data!AL200</f>
        <v>남향</v>
      </c>
      <c r="AG200" s="37"/>
      <c r="AH200" s="41">
        <f>data!AH200</f>
        <v>35000</v>
      </c>
      <c r="AI200" s="41">
        <f>data!AI200</f>
        <v>35000</v>
      </c>
      <c r="AJ200" s="38" t="str">
        <f>data!AJ200</f>
        <v>1022동</v>
      </c>
      <c r="AK200" s="38" t="str">
        <f>data!AK200</f>
        <v>"7/15"</v>
      </c>
      <c r="AL200" s="38" t="str">
        <f>data!AL200</f>
        <v>남향</v>
      </c>
      <c r="AM200" s="37"/>
      <c r="AN200" s="38" t="str">
        <f>data!W200</f>
        <v>-</v>
      </c>
      <c r="AO200" s="35">
        <f>data!P200</f>
        <v>37.11</v>
      </c>
      <c r="AP200" s="35" t="str">
        <f>data!V200</f>
        <v>-</v>
      </c>
      <c r="AQ200" s="35">
        <f>data!AH200</f>
        <v>35000</v>
      </c>
      <c r="AR200" s="35" t="str">
        <f t="shared" si="20"/>
        <v/>
      </c>
      <c r="AS200" s="42" t="str">
        <f t="shared" si="21"/>
        <v/>
      </c>
      <c r="AT200" s="35" t="str">
        <f t="shared" si="22"/>
        <v/>
      </c>
      <c r="AU200" s="38" t="str">
        <f>CONCATENATE("방",data!AC200,",욕실",data!AD200)</f>
        <v>방-,욕실-</v>
      </c>
      <c r="AV200" s="38" t="str">
        <f>data!AE200</f>
        <v>-</v>
      </c>
      <c r="AW200" s="37"/>
      <c r="AX200" s="38" t="str">
        <f>data!AM200</f>
        <v>-</v>
      </c>
      <c r="AY200" s="38" t="str">
        <f>data!AN200</f>
        <v>-</v>
      </c>
      <c r="AZ200" s="38" t="str">
        <f>data!AO200</f>
        <v>-</v>
      </c>
      <c r="BA200" s="33" t="str">
        <f>data!AP200</f>
        <v>-</v>
      </c>
    </row>
    <row r="201" spans="2:53" x14ac:dyDescent="0.25">
      <c r="B201" s="19"/>
      <c r="C201" s="33" t="str">
        <f>data!D201</f>
        <v>꿈건영서안</v>
      </c>
      <c r="D201" s="33">
        <f>data!H201</f>
        <v>1994.02</v>
      </c>
      <c r="E201" s="35" t="str">
        <f>CONCATENATE(TEXT(data!I201,"#,##0"),"세대")</f>
        <v>492세대</v>
      </c>
      <c r="F201" s="33">
        <f>data!L201</f>
        <v>17</v>
      </c>
      <c r="G201" s="36">
        <f>(data!L201/data!I201)*100</f>
        <v>3.4552845528455287</v>
      </c>
      <c r="H201" s="33">
        <f>data!M201</f>
        <v>5</v>
      </c>
      <c r="I201" s="36">
        <f>(data!M201/data!I201)*100</f>
        <v>1.0162601626016259</v>
      </c>
      <c r="J201" s="33">
        <f>data!K201</f>
        <v>1</v>
      </c>
      <c r="K201" s="37"/>
      <c r="L201" s="38" t="str">
        <f>data!N201</f>
        <v>123(서안)</v>
      </c>
      <c r="M201" s="39">
        <f>data!O201</f>
        <v>123.52</v>
      </c>
      <c r="N201" s="39">
        <f>data!P201</f>
        <v>37.36</v>
      </c>
      <c r="O201" s="33">
        <f>data!Q201</f>
        <v>101.9</v>
      </c>
      <c r="P201" s="33">
        <f>data!R201</f>
        <v>30.82</v>
      </c>
      <c r="Q201" s="33">
        <f>data!S201</f>
        <v>24</v>
      </c>
      <c r="R201" s="33">
        <f>data!T201</f>
        <v>2</v>
      </c>
      <c r="S201" s="40">
        <f t="shared" si="18"/>
        <v>8.3333333333333329E-2</v>
      </c>
      <c r="T201" s="33">
        <f>data!U201</f>
        <v>0</v>
      </c>
      <c r="U201" s="40">
        <f t="shared" si="19"/>
        <v>0</v>
      </c>
      <c r="V201" s="37"/>
      <c r="W201" s="38" t="str">
        <f>data!W201</f>
        <v>-</v>
      </c>
      <c r="X201" s="38" t="str">
        <f>CONCATENATE(data!X201,"/",data!Y201)</f>
        <v>-/-</v>
      </c>
      <c r="Y201" s="41" t="str">
        <f>data!V201</f>
        <v>-</v>
      </c>
      <c r="Z201" s="41" t="str">
        <f>data!AB201</f>
        <v>-</v>
      </c>
      <c r="AA201" s="41" t="str">
        <f>data!AA201</f>
        <v>-</v>
      </c>
      <c r="AB201" s="33" t="str">
        <f>data!AC201</f>
        <v>-</v>
      </c>
      <c r="AC201" s="33" t="str">
        <f>data!AD201</f>
        <v>-</v>
      </c>
      <c r="AD201" s="38" t="str">
        <f>data!AE201</f>
        <v>-</v>
      </c>
      <c r="AE201" s="38" t="str">
        <f>data!AF201</f>
        <v>-</v>
      </c>
      <c r="AF201" s="38" t="str">
        <f>data!AL201</f>
        <v>-</v>
      </c>
      <c r="AG201" s="37"/>
      <c r="AH201" s="41" t="str">
        <f>data!AH201</f>
        <v>-</v>
      </c>
      <c r="AI201" s="41" t="str">
        <f>data!AI201</f>
        <v>-</v>
      </c>
      <c r="AJ201" s="38" t="str">
        <f>data!AJ201</f>
        <v>-</v>
      </c>
      <c r="AK201" s="38" t="str">
        <f>data!AK201</f>
        <v>-</v>
      </c>
      <c r="AL201" s="38" t="str">
        <f>data!AL201</f>
        <v>-</v>
      </c>
      <c r="AM201" s="37"/>
      <c r="AN201" s="38" t="str">
        <f>data!W201</f>
        <v>-</v>
      </c>
      <c r="AO201" s="35">
        <f>data!P201</f>
        <v>37.36</v>
      </c>
      <c r="AP201" s="35" t="str">
        <f>data!V201</f>
        <v>-</v>
      </c>
      <c r="AQ201" s="35" t="str">
        <f>data!AH201</f>
        <v>-</v>
      </c>
      <c r="AR201" s="35" t="str">
        <f t="shared" si="20"/>
        <v/>
      </c>
      <c r="AS201" s="42" t="str">
        <f t="shared" si="21"/>
        <v/>
      </c>
      <c r="AT201" s="35" t="str">
        <f t="shared" si="22"/>
        <v/>
      </c>
      <c r="AU201" s="38" t="str">
        <f>CONCATENATE("방",data!AC201,",욕실",data!AD201)</f>
        <v>방-,욕실-</v>
      </c>
      <c r="AV201" s="38" t="str">
        <f>data!AE201</f>
        <v>-</v>
      </c>
      <c r="AW201" s="37"/>
      <c r="AX201" s="38" t="str">
        <f>data!AM201</f>
        <v>-</v>
      </c>
      <c r="AY201" s="38" t="str">
        <f>data!AN201</f>
        <v>-</v>
      </c>
      <c r="AZ201" s="38" t="str">
        <f>data!AO201</f>
        <v>-</v>
      </c>
      <c r="BA201" s="33" t="str">
        <f>data!AP201</f>
        <v>-</v>
      </c>
    </row>
    <row r="202" spans="2:53" x14ac:dyDescent="0.25">
      <c r="B202" s="19"/>
      <c r="C202" s="33" t="str">
        <f>data!D202</f>
        <v>꿈건영서안</v>
      </c>
      <c r="D202" s="33">
        <f>data!H202</f>
        <v>1994.02</v>
      </c>
      <c r="E202" s="35" t="str">
        <f>CONCATENATE(TEXT(data!I202,"#,##0"),"세대")</f>
        <v>492세대</v>
      </c>
      <c r="F202" s="33">
        <f>data!L202</f>
        <v>17</v>
      </c>
      <c r="G202" s="36">
        <f>(data!L202/data!I202)*100</f>
        <v>3.4552845528455287</v>
      </c>
      <c r="H202" s="33">
        <f>data!M202</f>
        <v>5</v>
      </c>
      <c r="I202" s="36">
        <f>(data!M202/data!I202)*100</f>
        <v>1.0162601626016259</v>
      </c>
      <c r="J202" s="33">
        <f>data!K202</f>
        <v>1</v>
      </c>
      <c r="K202" s="37"/>
      <c r="L202" s="38" t="str">
        <f>data!N202</f>
        <v>158(건영)</v>
      </c>
      <c r="M202" s="39">
        <f>data!O202</f>
        <v>158.9</v>
      </c>
      <c r="N202" s="39">
        <f>data!P202</f>
        <v>48.06</v>
      </c>
      <c r="O202" s="33">
        <f>data!Q202</f>
        <v>133.91999999999999</v>
      </c>
      <c r="P202" s="33">
        <f>data!R202</f>
        <v>40.51</v>
      </c>
      <c r="Q202" s="33">
        <f>data!S202</f>
        <v>74</v>
      </c>
      <c r="R202" s="33">
        <f>data!T202</f>
        <v>1</v>
      </c>
      <c r="S202" s="40">
        <f t="shared" si="18"/>
        <v>1.3513513513513514E-2</v>
      </c>
      <c r="T202" s="33">
        <f>data!U202</f>
        <v>2</v>
      </c>
      <c r="U202" s="40">
        <f t="shared" si="19"/>
        <v>2.7027027027027029E-2</v>
      </c>
      <c r="V202" s="37"/>
      <c r="W202" s="38" t="str">
        <f>data!W202</f>
        <v>1020동 804호</v>
      </c>
      <c r="X202" s="38" t="str">
        <f>CONCATENATE(data!X202,"/",data!Y202)</f>
        <v>8/20</v>
      </c>
      <c r="Y202" s="41">
        <f>data!V202</f>
        <v>50000</v>
      </c>
      <c r="Z202" s="41">
        <f>data!AB202</f>
        <v>50000</v>
      </c>
      <c r="AA202" s="41">
        <f>data!AA202</f>
        <v>50000</v>
      </c>
      <c r="AB202" s="33">
        <f>data!AC202</f>
        <v>4</v>
      </c>
      <c r="AC202" s="33">
        <f>data!AD202</f>
        <v>2</v>
      </c>
      <c r="AD202" s="38" t="str">
        <f>data!AE202</f>
        <v>계단식</v>
      </c>
      <c r="AE202" s="38" t="str">
        <f>data!AF202</f>
        <v>3개월이내</v>
      </c>
      <c r="AF202" s="38" t="str">
        <f>data!AL202</f>
        <v>남향</v>
      </c>
      <c r="AG202" s="37"/>
      <c r="AH202" s="41">
        <f>data!AH202</f>
        <v>37000</v>
      </c>
      <c r="AI202" s="41">
        <f>data!AI202</f>
        <v>37000</v>
      </c>
      <c r="AJ202" s="38" t="str">
        <f>data!AJ202</f>
        <v>1019동</v>
      </c>
      <c r="AK202" s="38" t="str">
        <f>data!AK202</f>
        <v>"15/20"</v>
      </c>
      <c r="AL202" s="38" t="str">
        <f>data!AL202</f>
        <v>남향</v>
      </c>
      <c r="AM202" s="37"/>
      <c r="AN202" s="38" t="str">
        <f>data!W202</f>
        <v>1020동 804호</v>
      </c>
      <c r="AO202" s="35">
        <f>data!P202</f>
        <v>48.06</v>
      </c>
      <c r="AP202" s="35">
        <f>data!V202</f>
        <v>50000</v>
      </c>
      <c r="AQ202" s="35">
        <f>data!AH202</f>
        <v>37000</v>
      </c>
      <c r="AR202" s="35">
        <f t="shared" si="20"/>
        <v>13000</v>
      </c>
      <c r="AS202" s="42">
        <f t="shared" si="21"/>
        <v>0.74</v>
      </c>
      <c r="AT202" s="35">
        <f t="shared" si="22"/>
        <v>1040.3662089055347</v>
      </c>
      <c r="AU202" s="38" t="str">
        <f>CONCATENATE("방",data!AC202,",욕실",data!AD202)</f>
        <v>방4,욕실2</v>
      </c>
      <c r="AV202" s="38" t="str">
        <f>data!AE202</f>
        <v>계단식</v>
      </c>
      <c r="AW202" s="37"/>
      <c r="AX202" s="38" t="str">
        <f>data!AM202</f>
        <v>연세공인중개사사무소</v>
      </c>
      <c r="AY202" s="38" t="str">
        <f>data!AN202</f>
        <v>032-664-6400</v>
      </c>
      <c r="AZ202" s="38" t="str">
        <f>data!AO202</f>
        <v>010-9760-7721</v>
      </c>
      <c r="BA202" s="33" t="str">
        <f>data!AP202</f>
        <v>경기 부천시 원미구 중동 1089-2</v>
      </c>
    </row>
    <row r="203" spans="2:53" x14ac:dyDescent="0.25">
      <c r="B203" s="19"/>
      <c r="C203" s="33" t="str">
        <f>data!D203</f>
        <v>꿈건영서안</v>
      </c>
      <c r="D203" s="33">
        <f>data!H203</f>
        <v>1994.02</v>
      </c>
      <c r="E203" s="35" t="str">
        <f>CONCATENATE(TEXT(data!I203,"#,##0"),"세대")</f>
        <v>492세대</v>
      </c>
      <c r="F203" s="33">
        <f>data!L203</f>
        <v>17</v>
      </c>
      <c r="G203" s="36">
        <f>(data!L203/data!I203)*100</f>
        <v>3.4552845528455287</v>
      </c>
      <c r="H203" s="33">
        <f>data!M203</f>
        <v>5</v>
      </c>
      <c r="I203" s="36">
        <f>(data!M203/data!I203)*100</f>
        <v>1.0162601626016259</v>
      </c>
      <c r="J203" s="33">
        <f>data!K203</f>
        <v>1</v>
      </c>
      <c r="K203" s="37"/>
      <c r="L203" s="38" t="str">
        <f>data!N203</f>
        <v>158(서안)</v>
      </c>
      <c r="M203" s="39">
        <f>data!O203</f>
        <v>158.91999999999999</v>
      </c>
      <c r="N203" s="39">
        <f>data!P203</f>
        <v>48.07</v>
      </c>
      <c r="O203" s="33">
        <f>data!Q203</f>
        <v>133.91999999999999</v>
      </c>
      <c r="P203" s="33">
        <f>data!R203</f>
        <v>40.51</v>
      </c>
      <c r="Q203" s="33">
        <f>data!S203</f>
        <v>74</v>
      </c>
      <c r="R203" s="33">
        <f>data!T203</f>
        <v>7</v>
      </c>
      <c r="S203" s="40">
        <f t="shared" si="18"/>
        <v>9.45945945945946E-2</v>
      </c>
      <c r="T203" s="33">
        <f>data!U203</f>
        <v>0</v>
      </c>
      <c r="U203" s="40">
        <f t="shared" si="19"/>
        <v>0</v>
      </c>
      <c r="V203" s="37"/>
      <c r="W203" s="38" t="str">
        <f>data!W203</f>
        <v>1023동 502호</v>
      </c>
      <c r="X203" s="38" t="str">
        <f>CONCATENATE(data!X203,"/",data!Y203)</f>
        <v>5/20</v>
      </c>
      <c r="Y203" s="41">
        <f>data!V203</f>
        <v>47000</v>
      </c>
      <c r="Z203" s="41">
        <f>data!AB203</f>
        <v>45000</v>
      </c>
      <c r="AA203" s="41">
        <f>data!AA203</f>
        <v>50000</v>
      </c>
      <c r="AB203" s="33">
        <f>data!AC203</f>
        <v>4</v>
      </c>
      <c r="AC203" s="33">
        <f>data!AD203</f>
        <v>2</v>
      </c>
      <c r="AD203" s="38" t="str">
        <f>data!AE203</f>
        <v>계단식</v>
      </c>
      <c r="AE203" s="38" t="str">
        <f>data!AF203</f>
        <v>즉시입주</v>
      </c>
      <c r="AF203" s="38" t="str">
        <f>data!AL203</f>
        <v>-</v>
      </c>
      <c r="AG203" s="37"/>
      <c r="AH203" s="41" t="str">
        <f>data!AH203</f>
        <v>-</v>
      </c>
      <c r="AI203" s="41" t="str">
        <f>data!AI203</f>
        <v>-</v>
      </c>
      <c r="AJ203" s="38" t="str">
        <f>data!AJ203</f>
        <v>-</v>
      </c>
      <c r="AK203" s="38" t="str">
        <f>data!AK203</f>
        <v>-</v>
      </c>
      <c r="AL203" s="38" t="str">
        <f>data!AL203</f>
        <v>-</v>
      </c>
      <c r="AM203" s="37"/>
      <c r="AN203" s="38" t="str">
        <f>data!W203</f>
        <v>1023동 502호</v>
      </c>
      <c r="AO203" s="35">
        <f>data!P203</f>
        <v>48.07</v>
      </c>
      <c r="AP203" s="35">
        <f>data!V203</f>
        <v>47000</v>
      </c>
      <c r="AQ203" s="35" t="str">
        <f>data!AH203</f>
        <v>-</v>
      </c>
      <c r="AR203" s="35" t="str">
        <f t="shared" si="20"/>
        <v/>
      </c>
      <c r="AS203" s="42" t="str">
        <f t="shared" si="21"/>
        <v/>
      </c>
      <c r="AT203" s="35">
        <f t="shared" si="22"/>
        <v>977.74079467443312</v>
      </c>
      <c r="AU203" s="38" t="str">
        <f>CONCATENATE("방",data!AC203,",욕실",data!AD203)</f>
        <v>방4,욕실2</v>
      </c>
      <c r="AV203" s="38" t="str">
        <f>data!AE203</f>
        <v>계단식</v>
      </c>
      <c r="AW203" s="37"/>
      <c r="AX203" s="38" t="str">
        <f>data!AM203</f>
        <v>동아공인중개사사무소</v>
      </c>
      <c r="AY203" s="38" t="str">
        <f>data!AN203</f>
        <v>032-666-0700</v>
      </c>
      <c r="AZ203" s="38" t="str">
        <f>data!AO203</f>
        <v>010-5449-8125</v>
      </c>
      <c r="BA203" s="33" t="str">
        <f>data!AP203</f>
        <v>경기 부천시 원미구 중2동 1103 꿈마을 동아상가 116호</v>
      </c>
    </row>
    <row r="204" spans="2:53" x14ac:dyDescent="0.25">
      <c r="B204" s="19"/>
      <c r="C204" s="33">
        <f>data!D204</f>
        <v>0</v>
      </c>
      <c r="D204" s="33">
        <f>data!H204</f>
        <v>0</v>
      </c>
      <c r="E204" s="35" t="str">
        <f>CONCATENATE(TEXT(data!I204,"#,##0"),"세대")</f>
        <v>0세대</v>
      </c>
      <c r="F204" s="33">
        <f>data!L204</f>
        <v>0</v>
      </c>
      <c r="G204" s="36" t="e">
        <f>(data!L204/data!I204)*100</f>
        <v>#DIV/0!</v>
      </c>
      <c r="H204" s="33">
        <f>data!M204</f>
        <v>0</v>
      </c>
      <c r="I204" s="36" t="e">
        <f>(data!M204/data!I204)*100</f>
        <v>#DIV/0!</v>
      </c>
      <c r="J204" s="33">
        <f>data!K204</f>
        <v>0</v>
      </c>
      <c r="K204" s="37"/>
      <c r="L204" s="38">
        <f>data!N204</f>
        <v>0</v>
      </c>
      <c r="M204" s="39">
        <f>data!O204</f>
        <v>0</v>
      </c>
      <c r="N204" s="39">
        <f>data!P204</f>
        <v>0</v>
      </c>
      <c r="O204" s="33">
        <f>data!Q204</f>
        <v>0</v>
      </c>
      <c r="P204" s="33">
        <f>data!R204</f>
        <v>0</v>
      </c>
      <c r="Q204" s="33">
        <f>data!S204</f>
        <v>0</v>
      </c>
      <c r="R204" s="33">
        <f>data!T204</f>
        <v>0</v>
      </c>
      <c r="S204" s="40" t="str">
        <f t="shared" si="18"/>
        <v/>
      </c>
      <c r="T204" s="33">
        <f>data!U204</f>
        <v>0</v>
      </c>
      <c r="U204" s="40" t="str">
        <f t="shared" si="19"/>
        <v/>
      </c>
      <c r="V204" s="37"/>
      <c r="W204" s="38">
        <f>data!W204</f>
        <v>0</v>
      </c>
      <c r="X204" s="38" t="str">
        <f>CONCATENATE(data!X204,"/",data!Y204)</f>
        <v>/</v>
      </c>
      <c r="Y204" s="41">
        <f>data!V204</f>
        <v>0</v>
      </c>
      <c r="Z204" s="41">
        <f>data!AB204</f>
        <v>0</v>
      </c>
      <c r="AA204" s="41">
        <f>data!AA204</f>
        <v>0</v>
      </c>
      <c r="AB204" s="33">
        <f>data!AC204</f>
        <v>0</v>
      </c>
      <c r="AC204" s="33">
        <f>data!AD204</f>
        <v>0</v>
      </c>
      <c r="AD204" s="38">
        <f>data!AE204</f>
        <v>0</v>
      </c>
      <c r="AE204" s="38">
        <f>data!AF204</f>
        <v>0</v>
      </c>
      <c r="AF204" s="38">
        <f>data!AL204</f>
        <v>0</v>
      </c>
      <c r="AG204" s="37"/>
      <c r="AH204" s="41">
        <f>data!AH204</f>
        <v>0</v>
      </c>
      <c r="AI204" s="41">
        <f>data!AI204</f>
        <v>0</v>
      </c>
      <c r="AJ204" s="38">
        <f>data!AJ204</f>
        <v>0</v>
      </c>
      <c r="AK204" s="38">
        <f>data!AK204</f>
        <v>0</v>
      </c>
      <c r="AL204" s="38">
        <f>data!AL204</f>
        <v>0</v>
      </c>
      <c r="AM204" s="37"/>
      <c r="AN204" s="38">
        <f>data!W204</f>
        <v>0</v>
      </c>
      <c r="AO204" s="35">
        <f>data!P204</f>
        <v>0</v>
      </c>
      <c r="AP204" s="35">
        <f>data!V204</f>
        <v>0</v>
      </c>
      <c r="AQ204" s="35">
        <f>data!AH204</f>
        <v>0</v>
      </c>
      <c r="AR204" s="35">
        <f t="shared" si="20"/>
        <v>0</v>
      </c>
      <c r="AS204" s="42" t="str">
        <f t="shared" si="21"/>
        <v/>
      </c>
      <c r="AT204" s="35" t="str">
        <f t="shared" si="22"/>
        <v/>
      </c>
      <c r="AU204" s="38" t="str">
        <f>CONCATENATE("방",data!AC204,",욕실",data!AD204)</f>
        <v>방,욕실</v>
      </c>
      <c r="AV204" s="38">
        <f>data!AE204</f>
        <v>0</v>
      </c>
      <c r="AW204" s="37"/>
      <c r="AX204" s="38">
        <f>data!AM204</f>
        <v>0</v>
      </c>
      <c r="AY204" s="38">
        <f>data!AN204</f>
        <v>0</v>
      </c>
      <c r="AZ204" s="38">
        <f>data!AO204</f>
        <v>0</v>
      </c>
      <c r="BA204" s="33">
        <f>data!AP204</f>
        <v>0</v>
      </c>
    </row>
    <row r="205" spans="2:53" x14ac:dyDescent="0.25">
      <c r="B205" s="19"/>
      <c r="C205" s="33" t="str">
        <f>data!D205</f>
        <v>꿈동아</v>
      </c>
      <c r="D205" s="33">
        <f>data!H205</f>
        <v>1993.12</v>
      </c>
      <c r="E205" s="35" t="str">
        <f>CONCATENATE(TEXT(data!I205,"#,##0"),"세대")</f>
        <v>382세대</v>
      </c>
      <c r="F205" s="33">
        <f>data!L205</f>
        <v>8</v>
      </c>
      <c r="G205" s="36">
        <f>(data!L205/data!I205)*100</f>
        <v>2.0942408376963351</v>
      </c>
      <c r="H205" s="33">
        <f>data!M205</f>
        <v>2</v>
      </c>
      <c r="I205" s="36">
        <f>(data!M205/data!I205)*100</f>
        <v>0.52356020942408377</v>
      </c>
      <c r="J205" s="33">
        <f>data!K205</f>
        <v>1.3</v>
      </c>
      <c r="K205" s="37"/>
      <c r="L205" s="38">
        <f>data!N205</f>
        <v>76</v>
      </c>
      <c r="M205" s="39">
        <f>data!O205</f>
        <v>76.89</v>
      </c>
      <c r="N205" s="39">
        <f>data!P205</f>
        <v>23.25</v>
      </c>
      <c r="O205" s="33">
        <f>data!Q205</f>
        <v>59.55</v>
      </c>
      <c r="P205" s="33">
        <f>data!R205</f>
        <v>18.010000000000002</v>
      </c>
      <c r="Q205" s="33">
        <f>data!S205</f>
        <v>60</v>
      </c>
      <c r="R205" s="33" t="str">
        <f>data!T205</f>
        <v>-</v>
      </c>
      <c r="S205" s="40" t="str">
        <f t="shared" si="18"/>
        <v/>
      </c>
      <c r="T205" s="33" t="str">
        <f>data!U205</f>
        <v>-</v>
      </c>
      <c r="U205" s="40" t="str">
        <f t="shared" si="19"/>
        <v/>
      </c>
      <c r="V205" s="37"/>
      <c r="W205" s="38" t="str">
        <f>data!W205</f>
        <v>-</v>
      </c>
      <c r="X205" s="38" t="str">
        <f>CONCATENATE(data!X205,"/",data!Y205)</f>
        <v>-/-</v>
      </c>
      <c r="Y205" s="41" t="str">
        <f>data!V205</f>
        <v>-</v>
      </c>
      <c r="Z205" s="41" t="str">
        <f>data!AB205</f>
        <v>-</v>
      </c>
      <c r="AA205" s="41" t="str">
        <f>data!AA205</f>
        <v>-</v>
      </c>
      <c r="AB205" s="33" t="str">
        <f>data!AC205</f>
        <v>-</v>
      </c>
      <c r="AC205" s="33" t="str">
        <f>data!AD205</f>
        <v>-</v>
      </c>
      <c r="AD205" s="38" t="str">
        <f>data!AE205</f>
        <v>-</v>
      </c>
      <c r="AE205" s="38" t="str">
        <f>data!AF205</f>
        <v>-</v>
      </c>
      <c r="AF205" s="38" t="str">
        <f>data!AL205</f>
        <v>-</v>
      </c>
      <c r="AG205" s="37"/>
      <c r="AH205" s="41" t="str">
        <f>data!AH205</f>
        <v>-</v>
      </c>
      <c r="AI205" s="41" t="str">
        <f>data!AI205</f>
        <v>-</v>
      </c>
      <c r="AJ205" s="38" t="str">
        <f>data!AJ205</f>
        <v>-</v>
      </c>
      <c r="AK205" s="38" t="str">
        <f>data!AK205</f>
        <v>-</v>
      </c>
      <c r="AL205" s="38" t="str">
        <f>data!AL205</f>
        <v>-</v>
      </c>
      <c r="AM205" s="37"/>
      <c r="AN205" s="38" t="str">
        <f>data!W205</f>
        <v>-</v>
      </c>
      <c r="AO205" s="35">
        <f>data!P205</f>
        <v>23.25</v>
      </c>
      <c r="AP205" s="35" t="str">
        <f>data!V205</f>
        <v>-</v>
      </c>
      <c r="AQ205" s="35" t="str">
        <f>data!AH205</f>
        <v>-</v>
      </c>
      <c r="AR205" s="35" t="str">
        <f t="shared" si="20"/>
        <v/>
      </c>
      <c r="AS205" s="42" t="str">
        <f t="shared" si="21"/>
        <v/>
      </c>
      <c r="AT205" s="35" t="str">
        <f t="shared" si="22"/>
        <v/>
      </c>
      <c r="AU205" s="38" t="str">
        <f>CONCATENATE("방",data!AC205,",욕실",data!AD205)</f>
        <v>방-,욕실-</v>
      </c>
      <c r="AV205" s="38" t="str">
        <f>data!AE205</f>
        <v>-</v>
      </c>
      <c r="AW205" s="37"/>
      <c r="AX205" s="38" t="str">
        <f>data!AM205</f>
        <v>-</v>
      </c>
      <c r="AY205" s="38" t="str">
        <f>data!AN205</f>
        <v>-</v>
      </c>
      <c r="AZ205" s="38" t="str">
        <f>data!AO205</f>
        <v>-</v>
      </c>
      <c r="BA205" s="33" t="str">
        <f>data!AP205</f>
        <v>-</v>
      </c>
    </row>
    <row r="206" spans="2:53" x14ac:dyDescent="0.25">
      <c r="B206" s="19"/>
      <c r="C206" s="33" t="str">
        <f>data!D206</f>
        <v>꿈동아</v>
      </c>
      <c r="D206" s="33">
        <f>data!H206</f>
        <v>1993.12</v>
      </c>
      <c r="E206" s="35" t="str">
        <f>CONCATENATE(TEXT(data!I206,"#,##0"),"세대")</f>
        <v>382세대</v>
      </c>
      <c r="F206" s="33">
        <f>data!L206</f>
        <v>8</v>
      </c>
      <c r="G206" s="36">
        <f>(data!L206/data!I206)*100</f>
        <v>2.0942408376963351</v>
      </c>
      <c r="H206" s="33">
        <f>data!M206</f>
        <v>2</v>
      </c>
      <c r="I206" s="36">
        <f>(data!M206/data!I206)*100</f>
        <v>0.52356020942408377</v>
      </c>
      <c r="J206" s="33">
        <f>data!K206</f>
        <v>1.3</v>
      </c>
      <c r="K206" s="37"/>
      <c r="L206" s="38">
        <f>data!N206</f>
        <v>105</v>
      </c>
      <c r="M206" s="39">
        <f>data!O206</f>
        <v>105.72</v>
      </c>
      <c r="N206" s="39">
        <f>data!P206</f>
        <v>31.98</v>
      </c>
      <c r="O206" s="33">
        <f>data!Q206</f>
        <v>84.72</v>
      </c>
      <c r="P206" s="33">
        <f>data!R206</f>
        <v>25.62</v>
      </c>
      <c r="Q206" s="33">
        <f>data!S206</f>
        <v>170</v>
      </c>
      <c r="R206" s="33">
        <f>data!T206</f>
        <v>3</v>
      </c>
      <c r="S206" s="40">
        <f t="shared" si="18"/>
        <v>1.7647058823529412E-2</v>
      </c>
      <c r="T206" s="33">
        <f>data!U206</f>
        <v>2</v>
      </c>
      <c r="U206" s="40">
        <f t="shared" si="19"/>
        <v>1.1764705882352941E-2</v>
      </c>
      <c r="V206" s="37"/>
      <c r="W206" s="38" t="str">
        <f>data!W206</f>
        <v>1018동 801호</v>
      </c>
      <c r="X206" s="38" t="str">
        <f>CONCATENATE(data!X206,"/",data!Y206)</f>
        <v>8/13</v>
      </c>
      <c r="Y206" s="41">
        <f>data!V206</f>
        <v>44000</v>
      </c>
      <c r="Z206" s="41">
        <f>data!AB206</f>
        <v>44000</v>
      </c>
      <c r="AA206" s="41">
        <f>data!AA206</f>
        <v>44000</v>
      </c>
      <c r="AB206" s="33">
        <f>data!AC206</f>
        <v>3</v>
      </c>
      <c r="AC206" s="33">
        <f>data!AD206</f>
        <v>2</v>
      </c>
      <c r="AD206" s="38" t="str">
        <f>data!AE206</f>
        <v>계단식</v>
      </c>
      <c r="AE206" s="38" t="str">
        <f>data!AF206</f>
        <v>3개월이내</v>
      </c>
      <c r="AF206" s="38" t="str">
        <f>data!AL206</f>
        <v>남향</v>
      </c>
      <c r="AG206" s="37"/>
      <c r="AH206" s="41">
        <f>data!AH206</f>
        <v>29000</v>
      </c>
      <c r="AI206" s="41">
        <f>data!AI206</f>
        <v>29000</v>
      </c>
      <c r="AJ206" s="38" t="str">
        <f>data!AJ206</f>
        <v>1012동</v>
      </c>
      <c r="AK206" s="38" t="str">
        <f>data!AK206</f>
        <v>"1/16"</v>
      </c>
      <c r="AL206" s="38" t="str">
        <f>data!AL206</f>
        <v>남향</v>
      </c>
      <c r="AM206" s="37"/>
      <c r="AN206" s="38" t="str">
        <f>data!W206</f>
        <v>1018동 801호</v>
      </c>
      <c r="AO206" s="35">
        <f>data!P206</f>
        <v>31.98</v>
      </c>
      <c r="AP206" s="35">
        <f>data!V206</f>
        <v>44000</v>
      </c>
      <c r="AQ206" s="35">
        <f>data!AH206</f>
        <v>29000</v>
      </c>
      <c r="AR206" s="35">
        <f t="shared" si="20"/>
        <v>15000</v>
      </c>
      <c r="AS206" s="42">
        <f t="shared" si="21"/>
        <v>0.65909090909090906</v>
      </c>
      <c r="AT206" s="35">
        <f t="shared" si="22"/>
        <v>1375.8599124452783</v>
      </c>
      <c r="AU206" s="38" t="str">
        <f>CONCATENATE("방",data!AC206,",욕실",data!AD206)</f>
        <v>방3,욕실2</v>
      </c>
      <c r="AV206" s="38" t="str">
        <f>data!AE206</f>
        <v>계단식</v>
      </c>
      <c r="AW206" s="37"/>
      <c r="AX206" s="38" t="str">
        <f>data!AM206</f>
        <v>동아공인중개사사무소</v>
      </c>
      <c r="AY206" s="38" t="str">
        <f>data!AN206</f>
        <v>032-666-0700</v>
      </c>
      <c r="AZ206" s="38" t="str">
        <f>data!AO206</f>
        <v>010-5449-8125</v>
      </c>
      <c r="BA206" s="33" t="str">
        <f>data!AP206</f>
        <v>경기 부천시 원미구 중2동 1103 꿈마을 동아상가 116호</v>
      </c>
    </row>
    <row r="207" spans="2:53" x14ac:dyDescent="0.25">
      <c r="B207" s="19"/>
      <c r="C207" s="33" t="str">
        <f>data!D207</f>
        <v>꿈동아</v>
      </c>
      <c r="D207" s="33">
        <f>data!H207</f>
        <v>1993.12</v>
      </c>
      <c r="E207" s="35" t="str">
        <f>CONCATENATE(TEXT(data!I207,"#,##0"),"세대")</f>
        <v>382세대</v>
      </c>
      <c r="F207" s="33">
        <f>data!L207</f>
        <v>8</v>
      </c>
      <c r="G207" s="36">
        <f>(data!L207/data!I207)*100</f>
        <v>2.0942408376963351</v>
      </c>
      <c r="H207" s="33">
        <f>data!M207</f>
        <v>2</v>
      </c>
      <c r="I207" s="36">
        <f>(data!M207/data!I207)*100</f>
        <v>0.52356020942408377</v>
      </c>
      <c r="J207" s="33">
        <f>data!K207</f>
        <v>1.3</v>
      </c>
      <c r="K207" s="37"/>
      <c r="L207" s="38">
        <f>data!N207</f>
        <v>125</v>
      </c>
      <c r="M207" s="39">
        <f>data!O207</f>
        <v>125.7</v>
      </c>
      <c r="N207" s="39">
        <f>data!P207</f>
        <v>38.020000000000003</v>
      </c>
      <c r="O207" s="33">
        <f>data!Q207</f>
        <v>101.72</v>
      </c>
      <c r="P207" s="33">
        <f>data!R207</f>
        <v>30.77</v>
      </c>
      <c r="Q207" s="33">
        <f>data!S207</f>
        <v>36</v>
      </c>
      <c r="R207" s="33">
        <f>data!T207</f>
        <v>2</v>
      </c>
      <c r="S207" s="40">
        <f t="shared" si="18"/>
        <v>5.5555555555555552E-2</v>
      </c>
      <c r="T207" s="33">
        <f>data!U207</f>
        <v>0</v>
      </c>
      <c r="U207" s="40">
        <f t="shared" si="19"/>
        <v>0</v>
      </c>
      <c r="V207" s="37"/>
      <c r="W207" s="38" t="str">
        <f>data!W207</f>
        <v>1014동 1401호</v>
      </c>
      <c r="X207" s="38" t="str">
        <f>CONCATENATE(data!X207,"/",data!Y207)</f>
        <v>14/18</v>
      </c>
      <c r="Y207" s="41">
        <f>data!V207</f>
        <v>48500</v>
      </c>
      <c r="Z207" s="41">
        <f>data!AB207</f>
        <v>48500</v>
      </c>
      <c r="AA207" s="41">
        <f>data!AA207</f>
        <v>48500</v>
      </c>
      <c r="AB207" s="33">
        <f>data!AC207</f>
        <v>4</v>
      </c>
      <c r="AC207" s="33">
        <f>data!AD207</f>
        <v>2</v>
      </c>
      <c r="AD207" s="38" t="str">
        <f>data!AE207</f>
        <v>계단식</v>
      </c>
      <c r="AE207" s="38" t="str">
        <f>data!AF207</f>
        <v>3개월이내</v>
      </c>
      <c r="AF207" s="38" t="str">
        <f>data!AL207</f>
        <v>-</v>
      </c>
      <c r="AG207" s="37"/>
      <c r="AH207" s="41" t="str">
        <f>data!AH207</f>
        <v>-</v>
      </c>
      <c r="AI207" s="41" t="str">
        <f>data!AI207</f>
        <v>-</v>
      </c>
      <c r="AJ207" s="38" t="str">
        <f>data!AJ207</f>
        <v>-</v>
      </c>
      <c r="AK207" s="38" t="str">
        <f>data!AK207</f>
        <v>-</v>
      </c>
      <c r="AL207" s="38" t="str">
        <f>data!AL207</f>
        <v>-</v>
      </c>
      <c r="AM207" s="37"/>
      <c r="AN207" s="38" t="str">
        <f>data!W207</f>
        <v>1014동 1401호</v>
      </c>
      <c r="AO207" s="35">
        <f>data!P207</f>
        <v>38.020000000000003</v>
      </c>
      <c r="AP207" s="35">
        <f>data!V207</f>
        <v>48500</v>
      </c>
      <c r="AQ207" s="35" t="str">
        <f>data!AH207</f>
        <v>-</v>
      </c>
      <c r="AR207" s="35" t="str">
        <f t="shared" si="20"/>
        <v/>
      </c>
      <c r="AS207" s="42" t="str">
        <f t="shared" si="21"/>
        <v/>
      </c>
      <c r="AT207" s="35">
        <f t="shared" si="22"/>
        <v>1275.6443976854287</v>
      </c>
      <c r="AU207" s="38" t="str">
        <f>CONCATENATE("방",data!AC207,",욕실",data!AD207)</f>
        <v>방4,욕실2</v>
      </c>
      <c r="AV207" s="38" t="str">
        <f>data!AE207</f>
        <v>계단식</v>
      </c>
      <c r="AW207" s="37"/>
      <c r="AX207" s="38" t="str">
        <f>data!AM207</f>
        <v>동아공인중개사사무소</v>
      </c>
      <c r="AY207" s="38" t="str">
        <f>data!AN207</f>
        <v>032-666-0700</v>
      </c>
      <c r="AZ207" s="38" t="str">
        <f>data!AO207</f>
        <v>010-5449-8125</v>
      </c>
      <c r="BA207" s="33" t="str">
        <f>data!AP207</f>
        <v>경기 부천시 원미구 중2동 1103 꿈마을 동아상가 116호</v>
      </c>
    </row>
    <row r="208" spans="2:53" x14ac:dyDescent="0.25">
      <c r="B208" s="19"/>
      <c r="C208" s="33" t="str">
        <f>data!D208</f>
        <v>꿈동아</v>
      </c>
      <c r="D208" s="33">
        <f>data!H208</f>
        <v>1993.12</v>
      </c>
      <c r="E208" s="35" t="str">
        <f>CONCATENATE(TEXT(data!I208,"#,##0"),"세대")</f>
        <v>382세대</v>
      </c>
      <c r="F208" s="33">
        <f>data!L208</f>
        <v>8</v>
      </c>
      <c r="G208" s="36">
        <f>(data!L208/data!I208)*100</f>
        <v>2.0942408376963351</v>
      </c>
      <c r="H208" s="33">
        <f>data!M208</f>
        <v>2</v>
      </c>
      <c r="I208" s="36">
        <f>(data!M208/data!I208)*100</f>
        <v>0.52356020942408377</v>
      </c>
      <c r="J208" s="33">
        <f>data!K208</f>
        <v>1.3</v>
      </c>
      <c r="K208" s="37"/>
      <c r="L208" s="38">
        <f>data!N208</f>
        <v>161</v>
      </c>
      <c r="M208" s="39">
        <f>data!O208</f>
        <v>161.07</v>
      </c>
      <c r="N208" s="39">
        <f>data!P208</f>
        <v>48.72</v>
      </c>
      <c r="O208" s="33">
        <f>data!Q208</f>
        <v>134.78</v>
      </c>
      <c r="P208" s="33">
        <f>data!R208</f>
        <v>40.770000000000003</v>
      </c>
      <c r="Q208" s="33">
        <f>data!S208</f>
        <v>116</v>
      </c>
      <c r="R208" s="33">
        <f>data!T208</f>
        <v>3</v>
      </c>
      <c r="S208" s="40">
        <f t="shared" si="18"/>
        <v>2.5862068965517241E-2</v>
      </c>
      <c r="T208" s="33">
        <f>data!U208</f>
        <v>0</v>
      </c>
      <c r="U208" s="40">
        <f t="shared" si="19"/>
        <v>0</v>
      </c>
      <c r="V208" s="37"/>
      <c r="W208" s="38" t="str">
        <f>data!W208</f>
        <v>1015동 1702호</v>
      </c>
      <c r="X208" s="38" t="str">
        <f>CONCATENATE(data!X208,"/",data!Y208)</f>
        <v>17/18</v>
      </c>
      <c r="Y208" s="41">
        <f>data!V208</f>
        <v>52000</v>
      </c>
      <c r="Z208" s="41">
        <f>data!AB208</f>
        <v>50000</v>
      </c>
      <c r="AA208" s="41">
        <f>data!AA208</f>
        <v>52000</v>
      </c>
      <c r="AB208" s="33">
        <f>data!AC208</f>
        <v>4</v>
      </c>
      <c r="AC208" s="33">
        <f>data!AD208</f>
        <v>2</v>
      </c>
      <c r="AD208" s="38" t="str">
        <f>data!AE208</f>
        <v>계단식</v>
      </c>
      <c r="AE208" s="38" t="str">
        <f>data!AF208</f>
        <v>3개월이내</v>
      </c>
      <c r="AF208" s="38" t="str">
        <f>data!AL208</f>
        <v>-</v>
      </c>
      <c r="AG208" s="37"/>
      <c r="AH208" s="41" t="str">
        <f>data!AH208</f>
        <v>-</v>
      </c>
      <c r="AI208" s="41" t="str">
        <f>data!AI208</f>
        <v>-</v>
      </c>
      <c r="AJ208" s="38" t="str">
        <f>data!AJ208</f>
        <v>-</v>
      </c>
      <c r="AK208" s="38" t="str">
        <f>data!AK208</f>
        <v>-</v>
      </c>
      <c r="AL208" s="38" t="str">
        <f>data!AL208</f>
        <v>-</v>
      </c>
      <c r="AM208" s="37"/>
      <c r="AN208" s="38" t="str">
        <f>data!W208</f>
        <v>1015동 1702호</v>
      </c>
      <c r="AO208" s="35">
        <f>data!P208</f>
        <v>48.72</v>
      </c>
      <c r="AP208" s="35">
        <f>data!V208</f>
        <v>52000</v>
      </c>
      <c r="AQ208" s="35" t="str">
        <f>data!AH208</f>
        <v>-</v>
      </c>
      <c r="AR208" s="35" t="str">
        <f t="shared" si="20"/>
        <v/>
      </c>
      <c r="AS208" s="42" t="str">
        <f t="shared" si="21"/>
        <v/>
      </c>
      <c r="AT208" s="35">
        <f t="shared" si="22"/>
        <v>1067.3234811165846</v>
      </c>
      <c r="AU208" s="38" t="str">
        <f>CONCATENATE("방",data!AC208,",욕실",data!AD208)</f>
        <v>방4,욕실2</v>
      </c>
      <c r="AV208" s="38" t="str">
        <f>data!AE208</f>
        <v>계단식</v>
      </c>
      <c r="AW208" s="37"/>
      <c r="AX208" s="38" t="str">
        <f>data!AM208</f>
        <v>꿈마을리빙공인중개사사무소</v>
      </c>
      <c r="AY208" s="38" t="str">
        <f>data!AN208</f>
        <v>032-654-0202</v>
      </c>
      <c r="AZ208" s="38" t="str">
        <f>data!AO208</f>
        <v>010-7331-1348</v>
      </c>
      <c r="BA208" s="33" t="str">
        <f>data!AP208</f>
        <v>경기도 부천시 원미구 중2동 1104 꿈마을 상가동 105호</v>
      </c>
    </row>
    <row r="209" spans="2:53" x14ac:dyDescent="0.25">
      <c r="B209" s="19"/>
      <c r="C209" s="33">
        <f>data!D209</f>
        <v>0</v>
      </c>
      <c r="D209" s="33">
        <f>data!H209</f>
        <v>0</v>
      </c>
      <c r="E209" s="35" t="str">
        <f>CONCATENATE(TEXT(data!I209,"#,##0"),"세대")</f>
        <v>0세대</v>
      </c>
      <c r="F209" s="33">
        <f>data!L209</f>
        <v>0</v>
      </c>
      <c r="G209" s="36" t="e">
        <f>(data!L209/data!I209)*100</f>
        <v>#DIV/0!</v>
      </c>
      <c r="H209" s="33">
        <f>data!M209</f>
        <v>0</v>
      </c>
      <c r="I209" s="36" t="e">
        <f>(data!M209/data!I209)*100</f>
        <v>#DIV/0!</v>
      </c>
      <c r="J209" s="33">
        <f>data!K209</f>
        <v>0</v>
      </c>
      <c r="K209" s="37"/>
      <c r="L209" s="38">
        <f>data!N209</f>
        <v>0</v>
      </c>
      <c r="M209" s="39">
        <f>data!O209</f>
        <v>0</v>
      </c>
      <c r="N209" s="39">
        <f>data!P209</f>
        <v>0</v>
      </c>
      <c r="O209" s="33">
        <f>data!Q209</f>
        <v>0</v>
      </c>
      <c r="P209" s="33">
        <f>data!R209</f>
        <v>0</v>
      </c>
      <c r="Q209" s="33">
        <f>data!S209</f>
        <v>0</v>
      </c>
      <c r="R209" s="33">
        <f>data!T209</f>
        <v>0</v>
      </c>
      <c r="S209" s="40" t="str">
        <f t="shared" si="18"/>
        <v/>
      </c>
      <c r="T209" s="33">
        <f>data!U209</f>
        <v>0</v>
      </c>
      <c r="U209" s="40" t="str">
        <f t="shared" si="19"/>
        <v/>
      </c>
      <c r="V209" s="37"/>
      <c r="W209" s="38">
        <f>data!W209</f>
        <v>0</v>
      </c>
      <c r="X209" s="38" t="str">
        <f>CONCATENATE(data!X209,"/",data!Y209)</f>
        <v>/</v>
      </c>
      <c r="Y209" s="41">
        <f>data!V209</f>
        <v>0</v>
      </c>
      <c r="Z209" s="41">
        <f>data!AB209</f>
        <v>0</v>
      </c>
      <c r="AA209" s="41">
        <f>data!AA209</f>
        <v>0</v>
      </c>
      <c r="AB209" s="33">
        <f>data!AC209</f>
        <v>0</v>
      </c>
      <c r="AC209" s="33">
        <f>data!AD209</f>
        <v>0</v>
      </c>
      <c r="AD209" s="38">
        <f>data!AE209</f>
        <v>0</v>
      </c>
      <c r="AE209" s="38">
        <f>data!AF209</f>
        <v>0</v>
      </c>
      <c r="AF209" s="38">
        <f>data!AL209</f>
        <v>0</v>
      </c>
      <c r="AG209" s="37"/>
      <c r="AH209" s="41">
        <f>data!AH209</f>
        <v>0</v>
      </c>
      <c r="AI209" s="41">
        <f>data!AI209</f>
        <v>0</v>
      </c>
      <c r="AJ209" s="38">
        <f>data!AJ209</f>
        <v>0</v>
      </c>
      <c r="AK209" s="38">
        <f>data!AK209</f>
        <v>0</v>
      </c>
      <c r="AL209" s="38">
        <f>data!AL209</f>
        <v>0</v>
      </c>
      <c r="AM209" s="37"/>
      <c r="AN209" s="38">
        <f>data!W209</f>
        <v>0</v>
      </c>
      <c r="AO209" s="35">
        <f>data!P209</f>
        <v>0</v>
      </c>
      <c r="AP209" s="35">
        <f>data!V209</f>
        <v>0</v>
      </c>
      <c r="AQ209" s="35">
        <f>data!AH209</f>
        <v>0</v>
      </c>
      <c r="AR209" s="35">
        <f t="shared" si="20"/>
        <v>0</v>
      </c>
      <c r="AS209" s="42" t="str">
        <f t="shared" si="21"/>
        <v/>
      </c>
      <c r="AT209" s="35" t="str">
        <f t="shared" si="22"/>
        <v/>
      </c>
      <c r="AU209" s="38" t="str">
        <f>CONCATENATE("방",data!AC209,",욕실",data!AD209)</f>
        <v>방,욕실</v>
      </c>
      <c r="AV209" s="38">
        <f>data!AE209</f>
        <v>0</v>
      </c>
      <c r="AW209" s="37"/>
      <c r="AX209" s="38">
        <f>data!AM209</f>
        <v>0</v>
      </c>
      <c r="AY209" s="38">
        <f>data!AN209</f>
        <v>0</v>
      </c>
      <c r="AZ209" s="38">
        <f>data!AO209</f>
        <v>0</v>
      </c>
      <c r="BA209" s="33">
        <f>data!AP209</f>
        <v>0</v>
      </c>
    </row>
    <row r="210" spans="2:53" x14ac:dyDescent="0.25">
      <c r="B210" s="19"/>
      <c r="C210" s="33" t="str">
        <f>data!D210</f>
        <v>꿈삼환한진</v>
      </c>
      <c r="D210" s="33">
        <f>data!H210</f>
        <v>1994.07</v>
      </c>
      <c r="E210" s="35" t="str">
        <f>CONCATENATE(TEXT(data!I210,"#,##0"),"세대")</f>
        <v>698세대</v>
      </c>
      <c r="F210" s="33">
        <f>data!L210</f>
        <v>27</v>
      </c>
      <c r="G210" s="36">
        <f>(data!L210/data!I210)*100</f>
        <v>3.8681948424068766</v>
      </c>
      <c r="H210" s="33">
        <f>data!M210</f>
        <v>8</v>
      </c>
      <c r="I210" s="36">
        <f>(data!M210/data!I210)*100</f>
        <v>1.1461318051575931</v>
      </c>
      <c r="J210" s="33">
        <f>data!K210</f>
        <v>0.93</v>
      </c>
      <c r="K210" s="37"/>
      <c r="L210" s="38" t="str">
        <f>data!N210</f>
        <v>79(삼환)</v>
      </c>
      <c r="M210" s="39">
        <f>data!O210</f>
        <v>79.37</v>
      </c>
      <c r="N210" s="39">
        <f>data!P210</f>
        <v>24</v>
      </c>
      <c r="O210" s="33">
        <f>data!Q210</f>
        <v>59.88</v>
      </c>
      <c r="P210" s="33">
        <f>data!R210</f>
        <v>18.11</v>
      </c>
      <c r="Q210" s="33">
        <f>data!S210</f>
        <v>50</v>
      </c>
      <c r="R210" s="33">
        <f>data!T210</f>
        <v>0</v>
      </c>
      <c r="S210" s="40">
        <f t="shared" si="18"/>
        <v>0</v>
      </c>
      <c r="T210" s="33">
        <f>data!U210</f>
        <v>2</v>
      </c>
      <c r="U210" s="40">
        <f t="shared" si="19"/>
        <v>0.04</v>
      </c>
      <c r="V210" s="37"/>
      <c r="W210" s="38" t="str">
        <f>data!W210</f>
        <v>-</v>
      </c>
      <c r="X210" s="38" t="str">
        <f>CONCATENATE(data!X210,"/",data!Y210)</f>
        <v>-/-</v>
      </c>
      <c r="Y210" s="41" t="str">
        <f>data!V210</f>
        <v>-</v>
      </c>
      <c r="Z210" s="41" t="str">
        <f>data!AB210</f>
        <v>-</v>
      </c>
      <c r="AA210" s="41" t="str">
        <f>data!AA210</f>
        <v>-</v>
      </c>
      <c r="AB210" s="33" t="str">
        <f>data!AC210</f>
        <v>-</v>
      </c>
      <c r="AC210" s="33" t="str">
        <f>data!AD210</f>
        <v>-</v>
      </c>
      <c r="AD210" s="38" t="str">
        <f>data!AE210</f>
        <v>-</v>
      </c>
      <c r="AE210" s="38" t="str">
        <f>data!AF210</f>
        <v>-</v>
      </c>
      <c r="AF210" s="38" t="str">
        <f>data!AL210</f>
        <v>동향</v>
      </c>
      <c r="AG210" s="37"/>
      <c r="AH210" s="41">
        <f>data!AH210</f>
        <v>27000</v>
      </c>
      <c r="AI210" s="41">
        <f>data!AI210</f>
        <v>26500</v>
      </c>
      <c r="AJ210" s="38" t="str">
        <f>data!AJ210</f>
        <v>1009동</v>
      </c>
      <c r="AK210" s="38" t="str">
        <f>data!AK210</f>
        <v>"3/13"</v>
      </c>
      <c r="AL210" s="38" t="str">
        <f>data!AL210</f>
        <v>동향</v>
      </c>
      <c r="AM210" s="37"/>
      <c r="AN210" s="38" t="str">
        <f>data!W210</f>
        <v>-</v>
      </c>
      <c r="AO210" s="35">
        <f>data!P210</f>
        <v>24</v>
      </c>
      <c r="AP210" s="35" t="str">
        <f>data!V210</f>
        <v>-</v>
      </c>
      <c r="AQ210" s="35">
        <f>data!AH210</f>
        <v>27000</v>
      </c>
      <c r="AR210" s="35" t="str">
        <f t="shared" si="20"/>
        <v/>
      </c>
      <c r="AS210" s="42" t="str">
        <f t="shared" si="21"/>
        <v/>
      </c>
      <c r="AT210" s="35" t="str">
        <f t="shared" si="22"/>
        <v/>
      </c>
      <c r="AU210" s="38" t="str">
        <f>CONCATENATE("방",data!AC210,",욕실",data!AD210)</f>
        <v>방-,욕실-</v>
      </c>
      <c r="AV210" s="38" t="str">
        <f>data!AE210</f>
        <v>-</v>
      </c>
      <c r="AW210" s="37"/>
      <c r="AX210" s="38" t="str">
        <f>data!AM210</f>
        <v>-</v>
      </c>
      <c r="AY210" s="38" t="str">
        <f>data!AN210</f>
        <v>-</v>
      </c>
      <c r="AZ210" s="38" t="str">
        <f>data!AO210</f>
        <v>-</v>
      </c>
      <c r="BA210" s="33" t="str">
        <f>data!AP210</f>
        <v>-</v>
      </c>
    </row>
    <row r="211" spans="2:53" x14ac:dyDescent="0.25">
      <c r="B211" s="19"/>
      <c r="C211" s="33" t="str">
        <f>data!D211</f>
        <v>꿈삼환한진</v>
      </c>
      <c r="D211" s="33">
        <f>data!H211</f>
        <v>1994.07</v>
      </c>
      <c r="E211" s="35" t="str">
        <f>CONCATENATE(TEXT(data!I211,"#,##0"),"세대")</f>
        <v>698세대</v>
      </c>
      <c r="F211" s="33">
        <f>data!L211</f>
        <v>27</v>
      </c>
      <c r="G211" s="36">
        <f>(data!L211/data!I211)*100</f>
        <v>3.8681948424068766</v>
      </c>
      <c r="H211" s="33">
        <f>data!M211</f>
        <v>8</v>
      </c>
      <c r="I211" s="36">
        <f>(data!M211/data!I211)*100</f>
        <v>1.1461318051575931</v>
      </c>
      <c r="J211" s="33">
        <f>data!K211</f>
        <v>0.93</v>
      </c>
      <c r="K211" s="37"/>
      <c r="L211" s="38" t="str">
        <f>data!N211</f>
        <v>79(한진)</v>
      </c>
      <c r="M211" s="39">
        <f>data!O211</f>
        <v>79.37</v>
      </c>
      <c r="N211" s="39">
        <f>data!P211</f>
        <v>24</v>
      </c>
      <c r="O211" s="33">
        <f>data!Q211</f>
        <v>59.88</v>
      </c>
      <c r="P211" s="33">
        <f>data!R211</f>
        <v>18.11</v>
      </c>
      <c r="Q211" s="33">
        <f>data!S211</f>
        <v>52</v>
      </c>
      <c r="R211" s="33">
        <f>data!T211</f>
        <v>3</v>
      </c>
      <c r="S211" s="40">
        <f t="shared" si="18"/>
        <v>5.7692307692307696E-2</v>
      </c>
      <c r="T211" s="33">
        <f>data!U211</f>
        <v>4</v>
      </c>
      <c r="U211" s="40">
        <f t="shared" si="19"/>
        <v>7.6923076923076927E-2</v>
      </c>
      <c r="V211" s="37"/>
      <c r="W211" s="38" t="str">
        <f>data!W211</f>
        <v>-</v>
      </c>
      <c r="X211" s="38" t="str">
        <f>CONCATENATE(data!X211,"/",data!Y211)</f>
        <v>-/-</v>
      </c>
      <c r="Y211" s="41" t="str">
        <f>data!V211</f>
        <v>-</v>
      </c>
      <c r="Z211" s="41" t="str">
        <f>data!AB211</f>
        <v>-</v>
      </c>
      <c r="AA211" s="41" t="str">
        <f>data!AA211</f>
        <v>-</v>
      </c>
      <c r="AB211" s="33" t="str">
        <f>data!AC211</f>
        <v>-</v>
      </c>
      <c r="AC211" s="33" t="str">
        <f>data!AD211</f>
        <v>-</v>
      </c>
      <c r="AD211" s="38" t="str">
        <f>data!AE211</f>
        <v>-</v>
      </c>
      <c r="AE211" s="38" t="str">
        <f>data!AF211</f>
        <v>-</v>
      </c>
      <c r="AF211" s="38" t="str">
        <f>data!AL211</f>
        <v>동향</v>
      </c>
      <c r="AG211" s="37"/>
      <c r="AH211" s="41">
        <f>data!AH211</f>
        <v>28000</v>
      </c>
      <c r="AI211" s="41">
        <f>data!AI211</f>
        <v>27000</v>
      </c>
      <c r="AJ211" s="38" t="str">
        <f>data!AJ211</f>
        <v>1009동</v>
      </c>
      <c r="AK211" s="38" t="str">
        <f>data!AK211</f>
        <v>"13/13"</v>
      </c>
      <c r="AL211" s="38" t="str">
        <f>data!AL211</f>
        <v>동향</v>
      </c>
      <c r="AM211" s="37"/>
      <c r="AN211" s="38" t="str">
        <f>data!W211</f>
        <v>-</v>
      </c>
      <c r="AO211" s="35">
        <f>data!P211</f>
        <v>24</v>
      </c>
      <c r="AP211" s="35" t="str">
        <f>data!V211</f>
        <v>-</v>
      </c>
      <c r="AQ211" s="35">
        <f>data!AH211</f>
        <v>28000</v>
      </c>
      <c r="AR211" s="35" t="str">
        <f t="shared" si="20"/>
        <v/>
      </c>
      <c r="AS211" s="42" t="str">
        <f t="shared" si="21"/>
        <v/>
      </c>
      <c r="AT211" s="35" t="str">
        <f t="shared" si="22"/>
        <v/>
      </c>
      <c r="AU211" s="38" t="str">
        <f>CONCATENATE("방",data!AC211,",욕실",data!AD211)</f>
        <v>방-,욕실-</v>
      </c>
      <c r="AV211" s="38" t="str">
        <f>data!AE211</f>
        <v>-</v>
      </c>
      <c r="AW211" s="37"/>
      <c r="AX211" s="38" t="str">
        <f>data!AM211</f>
        <v>-</v>
      </c>
      <c r="AY211" s="38" t="str">
        <f>data!AN211</f>
        <v>-</v>
      </c>
      <c r="AZ211" s="38" t="str">
        <f>data!AO211</f>
        <v>-</v>
      </c>
      <c r="BA211" s="33" t="str">
        <f>data!AP211</f>
        <v>-</v>
      </c>
    </row>
    <row r="212" spans="2:53" x14ac:dyDescent="0.25">
      <c r="B212" s="19"/>
      <c r="C212" s="33" t="str">
        <f>data!D212</f>
        <v>꿈삼환한진</v>
      </c>
      <c r="D212" s="33">
        <f>data!H212</f>
        <v>1994.07</v>
      </c>
      <c r="E212" s="35" t="str">
        <f>CONCATENATE(TEXT(data!I212,"#,##0"),"세대")</f>
        <v>698세대</v>
      </c>
      <c r="F212" s="33">
        <f>data!L212</f>
        <v>27</v>
      </c>
      <c r="G212" s="36">
        <f>(data!L212/data!I212)*100</f>
        <v>3.8681948424068766</v>
      </c>
      <c r="H212" s="33">
        <f>data!M212</f>
        <v>8</v>
      </c>
      <c r="I212" s="36">
        <f>(data!M212/data!I212)*100</f>
        <v>1.1461318051575931</v>
      </c>
      <c r="J212" s="33">
        <f>data!K212</f>
        <v>0.93</v>
      </c>
      <c r="K212" s="37"/>
      <c r="L212" s="38" t="str">
        <f>data!N212</f>
        <v>99(삼환)</v>
      </c>
      <c r="M212" s="39">
        <f>data!O212</f>
        <v>99.59</v>
      </c>
      <c r="N212" s="39">
        <f>data!P212</f>
        <v>30.12</v>
      </c>
      <c r="O212" s="33">
        <f>data!Q212</f>
        <v>81.48</v>
      </c>
      <c r="P212" s="33">
        <f>data!R212</f>
        <v>24.64</v>
      </c>
      <c r="Q212" s="33">
        <f>data!S212</f>
        <v>160</v>
      </c>
      <c r="R212" s="33">
        <f>data!T212</f>
        <v>8</v>
      </c>
      <c r="S212" s="40">
        <f t="shared" si="18"/>
        <v>0.05</v>
      </c>
      <c r="T212" s="33">
        <f>data!U212</f>
        <v>2</v>
      </c>
      <c r="U212" s="40">
        <f t="shared" si="19"/>
        <v>1.2500000000000001E-2</v>
      </c>
      <c r="V212" s="37"/>
      <c r="W212" s="38" t="str">
        <f>data!W212</f>
        <v>1005동 802호</v>
      </c>
      <c r="X212" s="38" t="str">
        <f>CONCATENATE(data!X212,"/",data!Y212)</f>
        <v>8/22</v>
      </c>
      <c r="Y212" s="41">
        <f>data!V212</f>
        <v>43000</v>
      </c>
      <c r="Z212" s="41">
        <f>data!AB212</f>
        <v>43000</v>
      </c>
      <c r="AA212" s="41">
        <f>data!AA212</f>
        <v>44000</v>
      </c>
      <c r="AB212" s="33">
        <f>data!AC212</f>
        <v>3</v>
      </c>
      <c r="AC212" s="33">
        <f>data!AD212</f>
        <v>2</v>
      </c>
      <c r="AD212" s="38" t="str">
        <f>data!AE212</f>
        <v>계단식</v>
      </c>
      <c r="AE212" s="38" t="str">
        <f>data!AF212</f>
        <v>2020년03월 이후</v>
      </c>
      <c r="AF212" s="38" t="str">
        <f>data!AL212</f>
        <v>남향</v>
      </c>
      <c r="AG212" s="37"/>
      <c r="AH212" s="41">
        <f>data!AH212</f>
        <v>32000</v>
      </c>
      <c r="AI212" s="41">
        <f>data!AI212</f>
        <v>32000</v>
      </c>
      <c r="AJ212" s="38" t="str">
        <f>data!AJ212</f>
        <v>1005동</v>
      </c>
      <c r="AK212" s="38" t="str">
        <f>data!AK212</f>
        <v>"17/22"</v>
      </c>
      <c r="AL212" s="38" t="str">
        <f>data!AL212</f>
        <v>남향</v>
      </c>
      <c r="AM212" s="37"/>
      <c r="AN212" s="38" t="str">
        <f>data!W212</f>
        <v>1005동 802호</v>
      </c>
      <c r="AO212" s="35">
        <f>data!P212</f>
        <v>30.12</v>
      </c>
      <c r="AP212" s="35">
        <f>data!V212</f>
        <v>43000</v>
      </c>
      <c r="AQ212" s="35">
        <f>data!AH212</f>
        <v>32000</v>
      </c>
      <c r="AR212" s="35">
        <f t="shared" si="20"/>
        <v>11000</v>
      </c>
      <c r="AS212" s="42">
        <f t="shared" si="21"/>
        <v>0.7441860465116279</v>
      </c>
      <c r="AT212" s="35">
        <f t="shared" si="22"/>
        <v>1427.6228419654715</v>
      </c>
      <c r="AU212" s="38" t="str">
        <f>CONCATENATE("방",data!AC212,",욕실",data!AD212)</f>
        <v>방3,욕실2</v>
      </c>
      <c r="AV212" s="38" t="str">
        <f>data!AE212</f>
        <v>계단식</v>
      </c>
      <c r="AW212" s="37"/>
      <c r="AX212" s="38" t="str">
        <f>data!AM212</f>
        <v>동아공인중개사사무소</v>
      </c>
      <c r="AY212" s="38" t="str">
        <f>data!AN212</f>
        <v>032-666-0700</v>
      </c>
      <c r="AZ212" s="38" t="str">
        <f>data!AO212</f>
        <v>010-5449-8125</v>
      </c>
      <c r="BA212" s="33" t="str">
        <f>data!AP212</f>
        <v>경기 부천시 원미구 중2동 1103 꿈마을 동아상가 116호</v>
      </c>
    </row>
    <row r="213" spans="2:53" x14ac:dyDescent="0.25">
      <c r="B213" s="19"/>
      <c r="C213" s="33" t="str">
        <f>data!D213</f>
        <v>꿈삼환한진</v>
      </c>
      <c r="D213" s="33">
        <f>data!H213</f>
        <v>1994.07</v>
      </c>
      <c r="E213" s="35" t="str">
        <f>CONCATENATE(TEXT(data!I213,"#,##0"),"세대")</f>
        <v>698세대</v>
      </c>
      <c r="F213" s="33">
        <f>data!L213</f>
        <v>27</v>
      </c>
      <c r="G213" s="36">
        <f>(data!L213/data!I213)*100</f>
        <v>3.8681948424068766</v>
      </c>
      <c r="H213" s="33">
        <f>data!M213</f>
        <v>8</v>
      </c>
      <c r="I213" s="36">
        <f>(data!M213/data!I213)*100</f>
        <v>1.1461318051575931</v>
      </c>
      <c r="J213" s="33">
        <f>data!K213</f>
        <v>0.93</v>
      </c>
      <c r="K213" s="37"/>
      <c r="L213" s="38" t="str">
        <f>data!N213</f>
        <v>99(한진)</v>
      </c>
      <c r="M213" s="39">
        <f>data!O213</f>
        <v>99.59</v>
      </c>
      <c r="N213" s="39">
        <f>data!P213</f>
        <v>30.12</v>
      </c>
      <c r="O213" s="33">
        <f>data!Q213</f>
        <v>81.48</v>
      </c>
      <c r="P213" s="33">
        <f>data!R213</f>
        <v>24.64</v>
      </c>
      <c r="Q213" s="33">
        <f>data!S213</f>
        <v>160</v>
      </c>
      <c r="R213" s="33">
        <f>data!T213</f>
        <v>7</v>
      </c>
      <c r="S213" s="40">
        <f t="shared" si="18"/>
        <v>4.3749999999999997E-2</v>
      </c>
      <c r="T213" s="33">
        <f>data!U213</f>
        <v>0</v>
      </c>
      <c r="U213" s="40">
        <f t="shared" si="19"/>
        <v>0</v>
      </c>
      <c r="V213" s="37"/>
      <c r="W213" s="38" t="str">
        <f>data!W213</f>
        <v>1006동 1103호</v>
      </c>
      <c r="X213" s="38" t="str">
        <f>CONCATENATE(data!X213,"/",data!Y213)</f>
        <v>11/22</v>
      </c>
      <c r="Y213" s="41">
        <f>data!V213</f>
        <v>43500</v>
      </c>
      <c r="Z213" s="41">
        <f>data!AB213</f>
        <v>43500</v>
      </c>
      <c r="AA213" s="41">
        <f>data!AA213</f>
        <v>45000</v>
      </c>
      <c r="AB213" s="33">
        <f>data!AC213</f>
        <v>3</v>
      </c>
      <c r="AC213" s="33">
        <f>data!AD213</f>
        <v>2</v>
      </c>
      <c r="AD213" s="38" t="str">
        <f>data!AE213</f>
        <v>계단식</v>
      </c>
      <c r="AE213" s="38" t="str">
        <f>data!AF213</f>
        <v>3개월이내</v>
      </c>
      <c r="AF213" s="38" t="str">
        <f>data!AL213</f>
        <v>-</v>
      </c>
      <c r="AG213" s="37"/>
      <c r="AH213" s="41" t="str">
        <f>data!AH213</f>
        <v>-</v>
      </c>
      <c r="AI213" s="41" t="str">
        <f>data!AI213</f>
        <v>-</v>
      </c>
      <c r="AJ213" s="38" t="str">
        <f>data!AJ213</f>
        <v>-</v>
      </c>
      <c r="AK213" s="38" t="str">
        <f>data!AK213</f>
        <v>-</v>
      </c>
      <c r="AL213" s="38" t="str">
        <f>data!AL213</f>
        <v>-</v>
      </c>
      <c r="AM213" s="37"/>
      <c r="AN213" s="38" t="str">
        <f>data!W213</f>
        <v>1006동 1103호</v>
      </c>
      <c r="AO213" s="35">
        <f>data!P213</f>
        <v>30.12</v>
      </c>
      <c r="AP213" s="35">
        <f>data!V213</f>
        <v>43500</v>
      </c>
      <c r="AQ213" s="35" t="str">
        <f>data!AH213</f>
        <v>-</v>
      </c>
      <c r="AR213" s="35" t="str">
        <f t="shared" si="20"/>
        <v/>
      </c>
      <c r="AS213" s="42" t="str">
        <f t="shared" si="21"/>
        <v/>
      </c>
      <c r="AT213" s="35">
        <f t="shared" si="22"/>
        <v>1444.2231075697212</v>
      </c>
      <c r="AU213" s="38" t="str">
        <f>CONCATENATE("방",data!AC213,",욕실",data!AD213)</f>
        <v>방3,욕실2</v>
      </c>
      <c r="AV213" s="38" t="str">
        <f>data!AE213</f>
        <v>계단식</v>
      </c>
      <c r="AW213" s="37"/>
      <c r="AX213" s="38" t="str">
        <f>data!AM213</f>
        <v>꿈마을리빙공인중개사사무소</v>
      </c>
      <c r="AY213" s="38" t="str">
        <f>data!AN213</f>
        <v>032-654-0202</v>
      </c>
      <c r="AZ213" s="38" t="str">
        <f>data!AO213</f>
        <v>010-7331-1348</v>
      </c>
      <c r="BA213" s="33" t="str">
        <f>data!AP213</f>
        <v>경기도 부천시 원미구 중2동 1104 꿈마을 상가동 105호</v>
      </c>
    </row>
    <row r="214" spans="2:53" x14ac:dyDescent="0.25">
      <c r="B214" s="19"/>
      <c r="C214" s="33" t="str">
        <f>data!D214</f>
        <v>꿈삼환한진</v>
      </c>
      <c r="D214" s="33">
        <f>data!H214</f>
        <v>1994.07</v>
      </c>
      <c r="E214" s="35" t="str">
        <f>CONCATENATE(TEXT(data!I214,"#,##0"),"세대")</f>
        <v>698세대</v>
      </c>
      <c r="F214" s="33">
        <f>data!L214</f>
        <v>27</v>
      </c>
      <c r="G214" s="36">
        <f>(data!L214/data!I214)*100</f>
        <v>3.8681948424068766</v>
      </c>
      <c r="H214" s="33">
        <f>data!M214</f>
        <v>8</v>
      </c>
      <c r="I214" s="36">
        <f>(data!M214/data!I214)*100</f>
        <v>1.1461318051575931</v>
      </c>
      <c r="J214" s="33">
        <f>data!K214</f>
        <v>0.93</v>
      </c>
      <c r="K214" s="37"/>
      <c r="L214" s="38" t="str">
        <f>data!N214</f>
        <v>122(삼환)</v>
      </c>
      <c r="M214" s="39">
        <f>data!O214</f>
        <v>122.74</v>
      </c>
      <c r="N214" s="39">
        <f>data!P214</f>
        <v>37.119999999999997</v>
      </c>
      <c r="O214" s="33">
        <f>data!Q214</f>
        <v>101.52</v>
      </c>
      <c r="P214" s="33">
        <f>data!R214</f>
        <v>30.7</v>
      </c>
      <c r="Q214" s="33">
        <f>data!S214</f>
        <v>36</v>
      </c>
      <c r="R214" s="33">
        <f>data!T214</f>
        <v>2</v>
      </c>
      <c r="S214" s="40">
        <f t="shared" si="18"/>
        <v>5.5555555555555552E-2</v>
      </c>
      <c r="T214" s="33">
        <f>data!U214</f>
        <v>0</v>
      </c>
      <c r="U214" s="40">
        <f t="shared" si="19"/>
        <v>0</v>
      </c>
      <c r="V214" s="37"/>
      <c r="W214" s="38" t="str">
        <f>data!W214</f>
        <v>1002동 1004호</v>
      </c>
      <c r="X214" s="38" t="str">
        <f>CONCATENATE(data!X214,"/",data!Y214)</f>
        <v>10/18</v>
      </c>
      <c r="Y214" s="41">
        <f>data!V214</f>
        <v>47500</v>
      </c>
      <c r="Z214" s="41">
        <f>data!AB214</f>
        <v>47500</v>
      </c>
      <c r="AA214" s="41">
        <f>data!AA214</f>
        <v>47500</v>
      </c>
      <c r="AB214" s="33">
        <f>data!AC214</f>
        <v>4</v>
      </c>
      <c r="AC214" s="33">
        <f>data!AD214</f>
        <v>2</v>
      </c>
      <c r="AD214" s="38" t="str">
        <f>data!AE214</f>
        <v>계단식</v>
      </c>
      <c r="AE214" s="38" t="str">
        <f>data!AF214</f>
        <v>3개월이내</v>
      </c>
      <c r="AF214" s="38" t="str">
        <f>data!AL214</f>
        <v>-</v>
      </c>
      <c r="AG214" s="37"/>
      <c r="AH214" s="41" t="str">
        <f>data!AH214</f>
        <v>-</v>
      </c>
      <c r="AI214" s="41" t="str">
        <f>data!AI214</f>
        <v>-</v>
      </c>
      <c r="AJ214" s="38" t="str">
        <f>data!AJ214</f>
        <v>-</v>
      </c>
      <c r="AK214" s="38" t="str">
        <f>data!AK214</f>
        <v>-</v>
      </c>
      <c r="AL214" s="38" t="str">
        <f>data!AL214</f>
        <v>-</v>
      </c>
      <c r="AM214" s="37"/>
      <c r="AN214" s="38" t="str">
        <f>data!W214</f>
        <v>1002동 1004호</v>
      </c>
      <c r="AO214" s="35">
        <f>data!P214</f>
        <v>37.119999999999997</v>
      </c>
      <c r="AP214" s="35">
        <f>data!V214</f>
        <v>47500</v>
      </c>
      <c r="AQ214" s="35" t="str">
        <f>data!AH214</f>
        <v>-</v>
      </c>
      <c r="AR214" s="35" t="str">
        <f t="shared" si="20"/>
        <v/>
      </c>
      <c r="AS214" s="42" t="str">
        <f t="shared" si="21"/>
        <v/>
      </c>
      <c r="AT214" s="35">
        <f t="shared" si="22"/>
        <v>1279.6336206896553</v>
      </c>
      <c r="AU214" s="38" t="str">
        <f>CONCATENATE("방",data!AC214,",욕실",data!AD214)</f>
        <v>방4,욕실2</v>
      </c>
      <c r="AV214" s="38" t="str">
        <f>data!AE214</f>
        <v>계단식</v>
      </c>
      <c r="AW214" s="37"/>
      <c r="AX214" s="38" t="str">
        <f>data!AM214</f>
        <v>동아공인중개사사무소</v>
      </c>
      <c r="AY214" s="38" t="str">
        <f>data!AN214</f>
        <v>032-666-0700</v>
      </c>
      <c r="AZ214" s="38" t="str">
        <f>data!AO214</f>
        <v>010-5449-8125</v>
      </c>
      <c r="BA214" s="33" t="str">
        <f>data!AP214</f>
        <v>경기 부천시 원미구 중2동 1103 꿈마을 동아상가 116호</v>
      </c>
    </row>
    <row r="215" spans="2:53" x14ac:dyDescent="0.25">
      <c r="B215" s="19"/>
      <c r="C215" s="33" t="str">
        <f>data!D215</f>
        <v>꿈삼환한진</v>
      </c>
      <c r="D215" s="33">
        <f>data!H215</f>
        <v>1994.07</v>
      </c>
      <c r="E215" s="35" t="str">
        <f>CONCATENATE(TEXT(data!I215,"#,##0"),"세대")</f>
        <v>698세대</v>
      </c>
      <c r="F215" s="33">
        <f>data!L215</f>
        <v>27</v>
      </c>
      <c r="G215" s="36">
        <f>(data!L215/data!I215)*100</f>
        <v>3.8681948424068766</v>
      </c>
      <c r="H215" s="33">
        <f>data!M215</f>
        <v>8</v>
      </c>
      <c r="I215" s="36">
        <f>(data!M215/data!I215)*100</f>
        <v>1.1461318051575931</v>
      </c>
      <c r="J215" s="33">
        <f>data!K215</f>
        <v>0.93</v>
      </c>
      <c r="K215" s="37"/>
      <c r="L215" s="38" t="str">
        <f>data!N215</f>
        <v>122(한진)</v>
      </c>
      <c r="M215" s="39">
        <f>data!O215</f>
        <v>122.74</v>
      </c>
      <c r="N215" s="39">
        <f>data!P215</f>
        <v>37.119999999999997</v>
      </c>
      <c r="O215" s="33">
        <f>data!Q215</f>
        <v>101.52</v>
      </c>
      <c r="P215" s="33">
        <f>data!R215</f>
        <v>30.7</v>
      </c>
      <c r="Q215" s="33">
        <f>data!S215</f>
        <v>36</v>
      </c>
      <c r="R215" s="33" t="str">
        <f>data!T215</f>
        <v>-</v>
      </c>
      <c r="S215" s="40" t="str">
        <f t="shared" si="18"/>
        <v/>
      </c>
      <c r="T215" s="33" t="str">
        <f>data!U215</f>
        <v>-</v>
      </c>
      <c r="U215" s="40" t="str">
        <f t="shared" si="19"/>
        <v/>
      </c>
      <c r="V215" s="37"/>
      <c r="W215" s="38" t="str">
        <f>data!W215</f>
        <v>-</v>
      </c>
      <c r="X215" s="38" t="str">
        <f>CONCATENATE(data!X215,"/",data!Y215)</f>
        <v>-/-</v>
      </c>
      <c r="Y215" s="41" t="str">
        <f>data!V215</f>
        <v>-</v>
      </c>
      <c r="Z215" s="41" t="str">
        <f>data!AB215</f>
        <v>-</v>
      </c>
      <c r="AA215" s="41" t="str">
        <f>data!AA215</f>
        <v>-</v>
      </c>
      <c r="AB215" s="33" t="str">
        <f>data!AC215</f>
        <v>-</v>
      </c>
      <c r="AC215" s="33" t="str">
        <f>data!AD215</f>
        <v>-</v>
      </c>
      <c r="AD215" s="38" t="str">
        <f>data!AE215</f>
        <v>-</v>
      </c>
      <c r="AE215" s="38" t="str">
        <f>data!AF215</f>
        <v>-</v>
      </c>
      <c r="AF215" s="38" t="str">
        <f>data!AL215</f>
        <v>-</v>
      </c>
      <c r="AG215" s="37"/>
      <c r="AH215" s="41" t="str">
        <f>data!AH215</f>
        <v>-</v>
      </c>
      <c r="AI215" s="41" t="str">
        <f>data!AI215</f>
        <v>-</v>
      </c>
      <c r="AJ215" s="38" t="str">
        <f>data!AJ215</f>
        <v>-</v>
      </c>
      <c r="AK215" s="38" t="str">
        <f>data!AK215</f>
        <v>-</v>
      </c>
      <c r="AL215" s="38" t="str">
        <f>data!AL215</f>
        <v>-</v>
      </c>
      <c r="AM215" s="37"/>
      <c r="AN215" s="38" t="str">
        <f>data!W215</f>
        <v>-</v>
      </c>
      <c r="AO215" s="35">
        <f>data!P215</f>
        <v>37.119999999999997</v>
      </c>
      <c r="AP215" s="35" t="str">
        <f>data!V215</f>
        <v>-</v>
      </c>
      <c r="AQ215" s="35" t="str">
        <f>data!AH215</f>
        <v>-</v>
      </c>
      <c r="AR215" s="35" t="str">
        <f t="shared" si="20"/>
        <v/>
      </c>
      <c r="AS215" s="42" t="str">
        <f t="shared" si="21"/>
        <v/>
      </c>
      <c r="AT215" s="35" t="str">
        <f t="shared" si="22"/>
        <v/>
      </c>
      <c r="AU215" s="38" t="str">
        <f>CONCATENATE("방",data!AC215,",욕실",data!AD215)</f>
        <v>방-,욕실-</v>
      </c>
      <c r="AV215" s="38" t="str">
        <f>data!AE215</f>
        <v>-</v>
      </c>
      <c r="AW215" s="37"/>
      <c r="AX215" s="38" t="str">
        <f>data!AM215</f>
        <v>-</v>
      </c>
      <c r="AY215" s="38" t="str">
        <f>data!AN215</f>
        <v>-</v>
      </c>
      <c r="AZ215" s="38" t="str">
        <f>data!AO215</f>
        <v>-</v>
      </c>
      <c r="BA215" s="33" t="str">
        <f>data!AP215</f>
        <v>-</v>
      </c>
    </row>
    <row r="216" spans="2:53" x14ac:dyDescent="0.25">
      <c r="B216" s="19"/>
      <c r="C216" s="33" t="str">
        <f>data!D216</f>
        <v>꿈삼환한진</v>
      </c>
      <c r="D216" s="33">
        <f>data!H216</f>
        <v>1994.07</v>
      </c>
      <c r="E216" s="35" t="str">
        <f>CONCATENATE(TEXT(data!I216,"#,##0"),"세대")</f>
        <v>698세대</v>
      </c>
      <c r="F216" s="33">
        <f>data!L216</f>
        <v>27</v>
      </c>
      <c r="G216" s="36">
        <f>(data!L216/data!I216)*100</f>
        <v>3.8681948424068766</v>
      </c>
      <c r="H216" s="33">
        <f>data!M216</f>
        <v>8</v>
      </c>
      <c r="I216" s="36">
        <f>(data!M216/data!I216)*100</f>
        <v>1.1461318051575931</v>
      </c>
      <c r="J216" s="33">
        <f>data!K216</f>
        <v>0.93</v>
      </c>
      <c r="K216" s="37"/>
      <c r="L216" s="38" t="str">
        <f>data!N216</f>
        <v>156(삼환)</v>
      </c>
      <c r="M216" s="39">
        <f>data!O216</f>
        <v>156.24</v>
      </c>
      <c r="N216" s="39">
        <f>data!P216</f>
        <v>47.26</v>
      </c>
      <c r="O216" s="33">
        <f>data!Q216</f>
        <v>134.46</v>
      </c>
      <c r="P216" s="33">
        <f>data!R216</f>
        <v>40.67</v>
      </c>
      <c r="Q216" s="33">
        <f>data!S216</f>
        <v>102</v>
      </c>
      <c r="R216" s="33">
        <f>data!T216</f>
        <v>2</v>
      </c>
      <c r="S216" s="40">
        <f t="shared" si="18"/>
        <v>1.9607843137254902E-2</v>
      </c>
      <c r="T216" s="33">
        <f>data!U216</f>
        <v>0</v>
      </c>
      <c r="U216" s="40">
        <f t="shared" si="19"/>
        <v>0</v>
      </c>
      <c r="V216" s="37"/>
      <c r="W216" s="38" t="str">
        <f>data!W216</f>
        <v>1004동 1401호</v>
      </c>
      <c r="X216" s="38" t="str">
        <f>CONCATENATE(data!X216,"/",data!Y216)</f>
        <v>14/20</v>
      </c>
      <c r="Y216" s="41">
        <f>data!V216</f>
        <v>49000</v>
      </c>
      <c r="Z216" s="41">
        <f>data!AB216</f>
        <v>49000</v>
      </c>
      <c r="AA216" s="41">
        <f>data!AA216</f>
        <v>49000</v>
      </c>
      <c r="AB216" s="33">
        <f>data!AC216</f>
        <v>4</v>
      </c>
      <c r="AC216" s="33">
        <f>data!AD216</f>
        <v>2</v>
      </c>
      <c r="AD216" s="38" t="str">
        <f>data!AE216</f>
        <v>계단식</v>
      </c>
      <c r="AE216" s="38" t="str">
        <f>data!AF216</f>
        <v>1개월이내</v>
      </c>
      <c r="AF216" s="38" t="str">
        <f>data!AL216</f>
        <v>-</v>
      </c>
      <c r="AG216" s="37"/>
      <c r="AH216" s="41" t="str">
        <f>data!AH216</f>
        <v>-</v>
      </c>
      <c r="AI216" s="41" t="str">
        <f>data!AI216</f>
        <v>-</v>
      </c>
      <c r="AJ216" s="38" t="str">
        <f>data!AJ216</f>
        <v>-</v>
      </c>
      <c r="AK216" s="38" t="str">
        <f>data!AK216</f>
        <v>-</v>
      </c>
      <c r="AL216" s="38" t="str">
        <f>data!AL216</f>
        <v>-</v>
      </c>
      <c r="AM216" s="37"/>
      <c r="AN216" s="38" t="str">
        <f>data!W216</f>
        <v>1004동 1401호</v>
      </c>
      <c r="AO216" s="35">
        <f>data!P216</f>
        <v>47.26</v>
      </c>
      <c r="AP216" s="35">
        <f>data!V216</f>
        <v>49000</v>
      </c>
      <c r="AQ216" s="35" t="str">
        <f>data!AH216</f>
        <v>-</v>
      </c>
      <c r="AR216" s="35" t="str">
        <f t="shared" si="20"/>
        <v/>
      </c>
      <c r="AS216" s="42" t="str">
        <f t="shared" si="21"/>
        <v/>
      </c>
      <c r="AT216" s="35">
        <f t="shared" si="22"/>
        <v>1036.8176047397376</v>
      </c>
      <c r="AU216" s="38" t="str">
        <f>CONCATENATE("방",data!AC216,",욕실",data!AD216)</f>
        <v>방4,욕실2</v>
      </c>
      <c r="AV216" s="38" t="str">
        <f>data!AE216</f>
        <v>계단식</v>
      </c>
      <c r="AW216" s="37"/>
      <c r="AX216" s="38" t="str">
        <f>data!AM216</f>
        <v>동아공인중개사사무소</v>
      </c>
      <c r="AY216" s="38" t="str">
        <f>data!AN216</f>
        <v>032-666-0700</v>
      </c>
      <c r="AZ216" s="38" t="str">
        <f>data!AO216</f>
        <v>010-5449-8125</v>
      </c>
      <c r="BA216" s="33" t="str">
        <f>data!AP216</f>
        <v>경기 부천시 원미구 중2동 1103 꿈마을 동아상가 116호</v>
      </c>
    </row>
    <row r="217" spans="2:53" x14ac:dyDescent="0.25">
      <c r="B217" s="19"/>
      <c r="C217" s="33" t="str">
        <f>data!D217</f>
        <v>꿈삼환한진</v>
      </c>
      <c r="D217" s="33">
        <f>data!H217</f>
        <v>1994.07</v>
      </c>
      <c r="E217" s="35" t="str">
        <f>CONCATENATE(TEXT(data!I217,"#,##0"),"세대")</f>
        <v>698세대</v>
      </c>
      <c r="F217" s="33">
        <f>data!L217</f>
        <v>27</v>
      </c>
      <c r="G217" s="36">
        <f>(data!L217/data!I217)*100</f>
        <v>3.8681948424068766</v>
      </c>
      <c r="H217" s="33">
        <f>data!M217</f>
        <v>8</v>
      </c>
      <c r="I217" s="36">
        <f>(data!M217/data!I217)*100</f>
        <v>1.1461318051575931</v>
      </c>
      <c r="J217" s="33">
        <f>data!K217</f>
        <v>0.93</v>
      </c>
      <c r="K217" s="37"/>
      <c r="L217" s="38" t="str">
        <f>data!N217</f>
        <v>156(한진)</v>
      </c>
      <c r="M217" s="39">
        <f>data!O217</f>
        <v>156.24</v>
      </c>
      <c r="N217" s="39">
        <f>data!P217</f>
        <v>47.26</v>
      </c>
      <c r="O217" s="33">
        <f>data!Q217</f>
        <v>134.46</v>
      </c>
      <c r="P217" s="33">
        <f>data!R217</f>
        <v>40.67</v>
      </c>
      <c r="Q217" s="33">
        <f>data!S217</f>
        <v>102</v>
      </c>
      <c r="R217" s="33">
        <f>data!T217</f>
        <v>5</v>
      </c>
      <c r="S217" s="40">
        <f t="shared" si="18"/>
        <v>4.9019607843137254E-2</v>
      </c>
      <c r="T217" s="33">
        <f>data!U217</f>
        <v>0</v>
      </c>
      <c r="U217" s="40">
        <f t="shared" si="19"/>
        <v>0</v>
      </c>
      <c r="V217" s="37"/>
      <c r="W217" s="38" t="str">
        <f>data!W217</f>
        <v>1004동 1401호</v>
      </c>
      <c r="X217" s="38" t="str">
        <f>CONCATENATE(data!X217,"/",data!Y217)</f>
        <v>14/20</v>
      </c>
      <c r="Y217" s="41">
        <f>data!V217</f>
        <v>49000</v>
      </c>
      <c r="Z217" s="41">
        <f>data!AB217</f>
        <v>49000</v>
      </c>
      <c r="AA217" s="41">
        <f>data!AA217</f>
        <v>50000</v>
      </c>
      <c r="AB217" s="33">
        <f>data!AC217</f>
        <v>4</v>
      </c>
      <c r="AC217" s="33">
        <f>data!AD217</f>
        <v>2</v>
      </c>
      <c r="AD217" s="38" t="str">
        <f>data!AE217</f>
        <v>계단식</v>
      </c>
      <c r="AE217" s="38" t="str">
        <f>data!AF217</f>
        <v>3개월이내</v>
      </c>
      <c r="AF217" s="38" t="str">
        <f>data!AL217</f>
        <v>-</v>
      </c>
      <c r="AG217" s="37"/>
      <c r="AH217" s="41" t="str">
        <f>data!AH217</f>
        <v>-</v>
      </c>
      <c r="AI217" s="41" t="str">
        <f>data!AI217</f>
        <v>-</v>
      </c>
      <c r="AJ217" s="38" t="str">
        <f>data!AJ217</f>
        <v>-</v>
      </c>
      <c r="AK217" s="38" t="str">
        <f>data!AK217</f>
        <v>-</v>
      </c>
      <c r="AL217" s="38" t="str">
        <f>data!AL217</f>
        <v>-</v>
      </c>
      <c r="AM217" s="37"/>
      <c r="AN217" s="38" t="str">
        <f>data!W217</f>
        <v>1004동 1401호</v>
      </c>
      <c r="AO217" s="35">
        <f>data!P217</f>
        <v>47.26</v>
      </c>
      <c r="AP217" s="35">
        <f>data!V217</f>
        <v>49000</v>
      </c>
      <c r="AQ217" s="35" t="str">
        <f>data!AH217</f>
        <v>-</v>
      </c>
      <c r="AR217" s="35" t="str">
        <f t="shared" si="20"/>
        <v/>
      </c>
      <c r="AS217" s="42" t="str">
        <f t="shared" si="21"/>
        <v/>
      </c>
      <c r="AT217" s="35">
        <f t="shared" si="22"/>
        <v>1036.8176047397376</v>
      </c>
      <c r="AU217" s="38" t="str">
        <f>CONCATENATE("방",data!AC217,",욕실",data!AD217)</f>
        <v>방4,욕실2</v>
      </c>
      <c r="AV217" s="38" t="str">
        <f>data!AE217</f>
        <v>계단식</v>
      </c>
      <c r="AW217" s="37"/>
      <c r="AX217" s="38" t="str">
        <f>data!AM217</f>
        <v>부동산빌미소공인중개사</v>
      </c>
      <c r="AY217" s="38" t="str">
        <f>data!AN217</f>
        <v>032-323-4403</v>
      </c>
      <c r="AZ217" s="38" t="str">
        <f>data!AO217</f>
        <v>010-8945-3461</v>
      </c>
      <c r="BA217" s="33" t="str">
        <f>data!AP217</f>
        <v>경기 부천시 원미구 중동 1168-1</v>
      </c>
    </row>
    <row r="218" spans="2:53" x14ac:dyDescent="0.25">
      <c r="B218" s="19"/>
      <c r="C218" s="33">
        <f>data!D218</f>
        <v>0</v>
      </c>
      <c r="D218" s="33">
        <f>data!H218</f>
        <v>0</v>
      </c>
      <c r="E218" s="35" t="str">
        <f>CONCATENATE(TEXT(data!I218,"#,##0"),"세대")</f>
        <v>0세대</v>
      </c>
      <c r="F218" s="33">
        <f>data!L218</f>
        <v>0</v>
      </c>
      <c r="G218" s="36" t="e">
        <f>(data!L218/data!I218)*100</f>
        <v>#DIV/0!</v>
      </c>
      <c r="H218" s="33">
        <f>data!M218</f>
        <v>0</v>
      </c>
      <c r="I218" s="36" t="e">
        <f>(data!M218/data!I218)*100</f>
        <v>#DIV/0!</v>
      </c>
      <c r="J218" s="33">
        <f>data!K218</f>
        <v>0</v>
      </c>
      <c r="K218" s="37"/>
      <c r="L218" s="38">
        <f>data!N218</f>
        <v>0</v>
      </c>
      <c r="M218" s="39">
        <f>data!O218</f>
        <v>0</v>
      </c>
      <c r="N218" s="39">
        <f>data!P218</f>
        <v>0</v>
      </c>
      <c r="O218" s="33">
        <f>data!Q218</f>
        <v>0</v>
      </c>
      <c r="P218" s="33">
        <f>data!R218</f>
        <v>0</v>
      </c>
      <c r="Q218" s="33">
        <f>data!S218</f>
        <v>0</v>
      </c>
      <c r="R218" s="33">
        <f>data!T218</f>
        <v>0</v>
      </c>
      <c r="S218" s="40" t="str">
        <f t="shared" si="18"/>
        <v/>
      </c>
      <c r="T218" s="33">
        <f>data!U218</f>
        <v>0</v>
      </c>
      <c r="U218" s="40" t="str">
        <f t="shared" si="19"/>
        <v/>
      </c>
      <c r="V218" s="37"/>
      <c r="W218" s="38">
        <f>data!W218</f>
        <v>0</v>
      </c>
      <c r="X218" s="38" t="str">
        <f>CONCATENATE(data!X218,"/",data!Y218)</f>
        <v>/</v>
      </c>
      <c r="Y218" s="41">
        <f>data!V218</f>
        <v>0</v>
      </c>
      <c r="Z218" s="41">
        <f>data!AB218</f>
        <v>0</v>
      </c>
      <c r="AA218" s="41">
        <f>data!AA218</f>
        <v>0</v>
      </c>
      <c r="AB218" s="33">
        <f>data!AC218</f>
        <v>0</v>
      </c>
      <c r="AC218" s="33">
        <f>data!AD218</f>
        <v>0</v>
      </c>
      <c r="AD218" s="38">
        <f>data!AE218</f>
        <v>0</v>
      </c>
      <c r="AE218" s="38">
        <f>data!AF218</f>
        <v>0</v>
      </c>
      <c r="AF218" s="38">
        <f>data!AL218</f>
        <v>0</v>
      </c>
      <c r="AG218" s="37"/>
      <c r="AH218" s="41">
        <f>data!AH218</f>
        <v>0</v>
      </c>
      <c r="AI218" s="41">
        <f>data!AI218</f>
        <v>0</v>
      </c>
      <c r="AJ218" s="38">
        <f>data!AJ218</f>
        <v>0</v>
      </c>
      <c r="AK218" s="38">
        <f>data!AK218</f>
        <v>0</v>
      </c>
      <c r="AL218" s="38">
        <f>data!AL218</f>
        <v>0</v>
      </c>
      <c r="AM218" s="37"/>
      <c r="AN218" s="38">
        <f>data!W218</f>
        <v>0</v>
      </c>
      <c r="AO218" s="35">
        <f>data!P218</f>
        <v>0</v>
      </c>
      <c r="AP218" s="35">
        <f>data!V218</f>
        <v>0</v>
      </c>
      <c r="AQ218" s="35">
        <f>data!AH218</f>
        <v>0</v>
      </c>
      <c r="AR218" s="35">
        <f t="shared" si="20"/>
        <v>0</v>
      </c>
      <c r="AS218" s="42" t="str">
        <f t="shared" si="21"/>
        <v/>
      </c>
      <c r="AT218" s="35" t="str">
        <f t="shared" si="22"/>
        <v/>
      </c>
      <c r="AU218" s="38" t="str">
        <f>CONCATENATE("방",data!AC218,",욕실",data!AD218)</f>
        <v>방,욕실</v>
      </c>
      <c r="AV218" s="38">
        <f>data!AE218</f>
        <v>0</v>
      </c>
      <c r="AW218" s="37"/>
      <c r="AX218" s="38">
        <f>data!AM218</f>
        <v>0</v>
      </c>
      <c r="AY218" s="38">
        <f>data!AN218</f>
        <v>0</v>
      </c>
      <c r="AZ218" s="38">
        <f>data!AO218</f>
        <v>0</v>
      </c>
      <c r="BA218" s="33">
        <f>data!AP218</f>
        <v>0</v>
      </c>
    </row>
    <row r="219" spans="2:53" x14ac:dyDescent="0.25">
      <c r="B219" s="19"/>
      <c r="C219" s="33" t="str">
        <f>data!D219</f>
        <v>덕유주공2단지</v>
      </c>
      <c r="D219" s="33">
        <f>data!H219</f>
        <v>1996.08</v>
      </c>
      <c r="E219" s="35" t="str">
        <f>CONCATENATE(TEXT(data!I219,"#,##0"),"세대")</f>
        <v>509세대</v>
      </c>
      <c r="F219" s="33">
        <f>data!L219</f>
        <v>19</v>
      </c>
      <c r="G219" s="36">
        <f>(data!L219/data!I219)*100</f>
        <v>3.7328094302554029</v>
      </c>
      <c r="H219" s="33">
        <f>data!M219</f>
        <v>7</v>
      </c>
      <c r="I219" s="36">
        <f>(data!M219/data!I219)*100</f>
        <v>1.37524557956778</v>
      </c>
      <c r="J219" s="33">
        <f>data!K219</f>
        <v>0.39</v>
      </c>
      <c r="K219" s="37"/>
      <c r="L219" s="38">
        <f>data!N219</f>
        <v>57</v>
      </c>
      <c r="M219" s="39">
        <f>data!O219</f>
        <v>57.06</v>
      </c>
      <c r="N219" s="39">
        <f>data!P219</f>
        <v>17.260000000000002</v>
      </c>
      <c r="O219" s="33">
        <f>data!Q219</f>
        <v>39.9</v>
      </c>
      <c r="P219" s="33">
        <f>data!R219</f>
        <v>12.06</v>
      </c>
      <c r="Q219" s="33">
        <f>data!S219</f>
        <v>89</v>
      </c>
      <c r="R219" s="33">
        <f>data!T219</f>
        <v>2</v>
      </c>
      <c r="S219" s="40">
        <f t="shared" si="18"/>
        <v>2.247191011235955E-2</v>
      </c>
      <c r="T219" s="33">
        <f>data!U219</f>
        <v>2</v>
      </c>
      <c r="U219" s="40">
        <f t="shared" si="19"/>
        <v>2.247191011235955E-2</v>
      </c>
      <c r="V219" s="37"/>
      <c r="W219" s="38" t="str">
        <f>data!W219</f>
        <v>-</v>
      </c>
      <c r="X219" s="38" t="str">
        <f>CONCATENATE(data!X219,"/",data!Y219)</f>
        <v>-/-</v>
      </c>
      <c r="Y219" s="41" t="str">
        <f>data!V219</f>
        <v>-</v>
      </c>
      <c r="Z219" s="41" t="str">
        <f>data!AB219</f>
        <v>-</v>
      </c>
      <c r="AA219" s="41" t="str">
        <f>data!AA219</f>
        <v>-</v>
      </c>
      <c r="AB219" s="33" t="str">
        <f>data!AC219</f>
        <v>-</v>
      </c>
      <c r="AC219" s="33" t="str">
        <f>data!AD219</f>
        <v>-</v>
      </c>
      <c r="AD219" s="38" t="str">
        <f>data!AE219</f>
        <v>-</v>
      </c>
      <c r="AE219" s="38" t="str">
        <f>data!AF219</f>
        <v>-</v>
      </c>
      <c r="AF219" s="38" t="str">
        <f>data!AL219</f>
        <v>남향</v>
      </c>
      <c r="AG219" s="37"/>
      <c r="AH219" s="41">
        <f>data!AH219</f>
        <v>16000</v>
      </c>
      <c r="AI219" s="41">
        <f>data!AI219</f>
        <v>15000</v>
      </c>
      <c r="AJ219" s="38" t="str">
        <f>data!AJ219</f>
        <v>215동</v>
      </c>
      <c r="AK219" s="38" t="str">
        <f>data!AK219</f>
        <v>"9/15"</v>
      </c>
      <c r="AL219" s="38" t="str">
        <f>data!AL219</f>
        <v>남향</v>
      </c>
      <c r="AM219" s="37"/>
      <c r="AN219" s="38" t="str">
        <f>data!W219</f>
        <v>-</v>
      </c>
      <c r="AO219" s="35">
        <f>data!P219</f>
        <v>17.260000000000002</v>
      </c>
      <c r="AP219" s="35" t="str">
        <f>data!V219</f>
        <v>-</v>
      </c>
      <c r="AQ219" s="35">
        <f>data!AH219</f>
        <v>16000</v>
      </c>
      <c r="AR219" s="35" t="str">
        <f t="shared" si="20"/>
        <v/>
      </c>
      <c r="AS219" s="42" t="str">
        <f t="shared" si="21"/>
        <v/>
      </c>
      <c r="AT219" s="35" t="str">
        <f t="shared" si="22"/>
        <v/>
      </c>
      <c r="AU219" s="38" t="str">
        <f>CONCATENATE("방",data!AC219,",욕실",data!AD219)</f>
        <v>방-,욕실-</v>
      </c>
      <c r="AV219" s="38" t="str">
        <f>data!AE219</f>
        <v>-</v>
      </c>
      <c r="AW219" s="37"/>
      <c r="AX219" s="38" t="str">
        <f>data!AM219</f>
        <v>-</v>
      </c>
      <c r="AY219" s="38" t="str">
        <f>data!AN219</f>
        <v>-</v>
      </c>
      <c r="AZ219" s="38" t="str">
        <f>data!AO219</f>
        <v>-</v>
      </c>
      <c r="BA219" s="33" t="str">
        <f>data!AP219</f>
        <v>-</v>
      </c>
    </row>
    <row r="220" spans="2:53" x14ac:dyDescent="0.25">
      <c r="B220" s="19"/>
      <c r="C220" s="33" t="str">
        <f>data!D220</f>
        <v>덕유주공2단지</v>
      </c>
      <c r="D220" s="33">
        <f>data!H220</f>
        <v>1996.08</v>
      </c>
      <c r="E220" s="35" t="str">
        <f>CONCATENATE(TEXT(data!I220,"#,##0"),"세대")</f>
        <v>509세대</v>
      </c>
      <c r="F220" s="33">
        <f>data!L220</f>
        <v>19</v>
      </c>
      <c r="G220" s="36">
        <f>(data!L220/data!I220)*100</f>
        <v>3.7328094302554029</v>
      </c>
      <c r="H220" s="33">
        <f>data!M220</f>
        <v>7</v>
      </c>
      <c r="I220" s="36">
        <f>(data!M220/data!I220)*100</f>
        <v>1.37524557956778</v>
      </c>
      <c r="J220" s="33">
        <f>data!K220</f>
        <v>0.39</v>
      </c>
      <c r="K220" s="37"/>
      <c r="L220" s="38">
        <f>data!N220</f>
        <v>59</v>
      </c>
      <c r="M220" s="39">
        <f>data!O220</f>
        <v>59.5</v>
      </c>
      <c r="N220" s="39">
        <f>data!P220</f>
        <v>17.989999999999998</v>
      </c>
      <c r="O220" s="33">
        <f>data!Q220</f>
        <v>45</v>
      </c>
      <c r="P220" s="33">
        <f>data!R220</f>
        <v>13.61</v>
      </c>
      <c r="Q220" s="33">
        <f>data!S220</f>
        <v>240</v>
      </c>
      <c r="R220" s="33">
        <f>data!T220</f>
        <v>1</v>
      </c>
      <c r="S220" s="40">
        <f t="shared" si="18"/>
        <v>4.1666666666666666E-3</v>
      </c>
      <c r="T220" s="33">
        <f>data!U220</f>
        <v>0</v>
      </c>
      <c r="U220" s="40">
        <f t="shared" si="19"/>
        <v>0</v>
      </c>
      <c r="V220" s="37"/>
      <c r="W220" s="38" t="str">
        <f>data!W220</f>
        <v>212동 802호</v>
      </c>
      <c r="X220" s="38" t="str">
        <f>CONCATENATE(data!X220,"/",data!Y220)</f>
        <v>8/15</v>
      </c>
      <c r="Y220" s="41">
        <f>data!V220</f>
        <v>23500</v>
      </c>
      <c r="Z220" s="41">
        <f>data!AB220</f>
        <v>23500</v>
      </c>
      <c r="AA220" s="41">
        <f>data!AA220</f>
        <v>23500</v>
      </c>
      <c r="AB220" s="33">
        <f>data!AC220</f>
        <v>2</v>
      </c>
      <c r="AC220" s="33">
        <f>data!AD220</f>
        <v>1</v>
      </c>
      <c r="AD220" s="38" t="str">
        <f>data!AE220</f>
        <v>복도식</v>
      </c>
      <c r="AE220" s="38" t="str">
        <f>data!AF220</f>
        <v>즉시입주</v>
      </c>
      <c r="AF220" s="38" t="str">
        <f>data!AL220</f>
        <v>-</v>
      </c>
      <c r="AG220" s="37"/>
      <c r="AH220" s="41" t="str">
        <f>data!AH220</f>
        <v>-</v>
      </c>
      <c r="AI220" s="41" t="str">
        <f>data!AI220</f>
        <v>-</v>
      </c>
      <c r="AJ220" s="38" t="str">
        <f>data!AJ220</f>
        <v>-</v>
      </c>
      <c r="AK220" s="38" t="str">
        <f>data!AK220</f>
        <v>-</v>
      </c>
      <c r="AL220" s="38" t="str">
        <f>data!AL220</f>
        <v>-</v>
      </c>
      <c r="AM220" s="37"/>
      <c r="AN220" s="38" t="str">
        <f>data!W220</f>
        <v>212동 802호</v>
      </c>
      <c r="AO220" s="35">
        <f>data!P220</f>
        <v>17.989999999999998</v>
      </c>
      <c r="AP220" s="35">
        <f>data!V220</f>
        <v>23500</v>
      </c>
      <c r="AQ220" s="35" t="str">
        <f>data!AH220</f>
        <v>-</v>
      </c>
      <c r="AR220" s="35" t="str">
        <f t="shared" si="20"/>
        <v/>
      </c>
      <c r="AS220" s="42" t="str">
        <f t="shared" si="21"/>
        <v/>
      </c>
      <c r="AT220" s="35">
        <f t="shared" si="22"/>
        <v>1306.2812673707617</v>
      </c>
      <c r="AU220" s="38" t="str">
        <f>CONCATENATE("방",data!AC220,",욕실",data!AD220)</f>
        <v>방2,욕실1</v>
      </c>
      <c r="AV220" s="38" t="str">
        <f>data!AE220</f>
        <v>복도식</v>
      </c>
      <c r="AW220" s="37"/>
      <c r="AX220" s="38" t="str">
        <f>data!AM220</f>
        <v>은하공인중개사사무소</v>
      </c>
      <c r="AY220" s="38" t="str">
        <f>data!AN220</f>
        <v>032-322-3200</v>
      </c>
      <c r="AZ220" s="38" t="str">
        <f>data!AO220</f>
        <v>010-5356-8384</v>
      </c>
      <c r="BA220" s="33" t="str">
        <f>data!AP220</f>
        <v>경기도 부천시 원미구 중동 1036</v>
      </c>
    </row>
    <row r="221" spans="2:53" x14ac:dyDescent="0.25">
      <c r="B221" s="19"/>
      <c r="C221" s="33" t="str">
        <f>data!D221</f>
        <v>덕유주공2단지</v>
      </c>
      <c r="D221" s="33">
        <f>data!H221</f>
        <v>1996.08</v>
      </c>
      <c r="E221" s="35" t="str">
        <f>CONCATENATE(TEXT(data!I221,"#,##0"),"세대")</f>
        <v>509세대</v>
      </c>
      <c r="F221" s="33">
        <f>data!L221</f>
        <v>19</v>
      </c>
      <c r="G221" s="36">
        <f>(data!L221/data!I221)*100</f>
        <v>3.7328094302554029</v>
      </c>
      <c r="H221" s="33">
        <f>data!M221</f>
        <v>7</v>
      </c>
      <c r="I221" s="36">
        <f>(data!M221/data!I221)*100</f>
        <v>1.37524557956778</v>
      </c>
      <c r="J221" s="33">
        <f>data!K221</f>
        <v>0.39</v>
      </c>
      <c r="K221" s="37"/>
      <c r="L221" s="38">
        <f>data!N221</f>
        <v>62</v>
      </c>
      <c r="M221" s="39">
        <f>data!O221</f>
        <v>62.81</v>
      </c>
      <c r="N221" s="39">
        <f>data!P221</f>
        <v>19</v>
      </c>
      <c r="O221" s="33">
        <f>data!Q221</f>
        <v>45</v>
      </c>
      <c r="P221" s="33">
        <f>data!R221</f>
        <v>13.61</v>
      </c>
      <c r="Q221" s="33">
        <f>data!S221</f>
        <v>180</v>
      </c>
      <c r="R221" s="33">
        <f>data!T221</f>
        <v>16</v>
      </c>
      <c r="S221" s="40">
        <f t="shared" si="18"/>
        <v>8.8888888888888892E-2</v>
      </c>
      <c r="T221" s="33">
        <f>data!U221</f>
        <v>5</v>
      </c>
      <c r="U221" s="40">
        <f t="shared" si="19"/>
        <v>2.7777777777777776E-2</v>
      </c>
      <c r="V221" s="37"/>
      <c r="W221" s="38" t="str">
        <f>data!W221</f>
        <v>213동 1108호</v>
      </c>
      <c r="X221" s="38" t="str">
        <f>CONCATENATE(data!X221,"/",data!Y221)</f>
        <v>11/15</v>
      </c>
      <c r="Y221" s="41">
        <f>data!V221</f>
        <v>22500</v>
      </c>
      <c r="Z221" s="41">
        <f>data!AB221</f>
        <v>21000</v>
      </c>
      <c r="AA221" s="41">
        <f>data!AA221</f>
        <v>24000</v>
      </c>
      <c r="AB221" s="33">
        <f>data!AC221</f>
        <v>2</v>
      </c>
      <c r="AC221" s="33">
        <f>data!AD221</f>
        <v>1</v>
      </c>
      <c r="AD221" s="38" t="str">
        <f>data!AE221</f>
        <v>복도식</v>
      </c>
      <c r="AE221" s="38" t="str">
        <f>data!AF221</f>
        <v>즉시입주</v>
      </c>
      <c r="AF221" s="38" t="str">
        <f>data!AL221</f>
        <v>남향</v>
      </c>
      <c r="AG221" s="37"/>
      <c r="AH221" s="41">
        <f>data!AH221</f>
        <v>19000</v>
      </c>
      <c r="AI221" s="41">
        <f>data!AI221</f>
        <v>16000</v>
      </c>
      <c r="AJ221" s="38" t="str">
        <f>data!AJ221</f>
        <v>214동</v>
      </c>
      <c r="AK221" s="38" t="str">
        <f>data!AK221</f>
        <v>"12/15"</v>
      </c>
      <c r="AL221" s="38" t="str">
        <f>data!AL221</f>
        <v>남향</v>
      </c>
      <c r="AM221" s="37"/>
      <c r="AN221" s="38" t="str">
        <f>data!W221</f>
        <v>213동 1108호</v>
      </c>
      <c r="AO221" s="35">
        <f>data!P221</f>
        <v>19</v>
      </c>
      <c r="AP221" s="35">
        <f>data!V221</f>
        <v>22500</v>
      </c>
      <c r="AQ221" s="35">
        <f>data!AH221</f>
        <v>19000</v>
      </c>
      <c r="AR221" s="35">
        <f t="shared" si="20"/>
        <v>3500</v>
      </c>
      <c r="AS221" s="42">
        <f t="shared" si="21"/>
        <v>0.84444444444444444</v>
      </c>
      <c r="AT221" s="35">
        <f t="shared" si="22"/>
        <v>1184.2105263157894</v>
      </c>
      <c r="AU221" s="38" t="str">
        <f>CONCATENATE("방",data!AC221,",욕실",data!AD221)</f>
        <v>방2,욕실1</v>
      </c>
      <c r="AV221" s="38" t="str">
        <f>data!AE221</f>
        <v>복도식</v>
      </c>
      <c r="AW221" s="37"/>
      <c r="AX221" s="38" t="str">
        <f>data!AM221</f>
        <v>복있는공인중개사사무소</v>
      </c>
      <c r="AY221" s="38" t="str">
        <f>data!AN221</f>
        <v>032-321-4446</v>
      </c>
      <c r="AZ221" s="38" t="str">
        <f>data!AO221</f>
        <v>010-9068-4255</v>
      </c>
      <c r="BA221" s="33" t="str">
        <f>data!AP221</f>
        <v>경기 부천시 원미구 중4동 1038번지 은하마을2단지 주공상가내 104호</v>
      </c>
    </row>
    <row r="222" spans="2:53" x14ac:dyDescent="0.25">
      <c r="B222" s="19"/>
      <c r="C222" s="33">
        <f>data!D222</f>
        <v>0</v>
      </c>
      <c r="D222" s="33">
        <f>data!H222</f>
        <v>0</v>
      </c>
      <c r="E222" s="35" t="str">
        <f>CONCATENATE(TEXT(data!I222,"#,##0"),"세대")</f>
        <v>0세대</v>
      </c>
      <c r="F222" s="33">
        <f>data!L222</f>
        <v>0</v>
      </c>
      <c r="G222" s="36" t="e">
        <f>(data!L222/data!I222)*100</f>
        <v>#DIV/0!</v>
      </c>
      <c r="H222" s="33">
        <f>data!M222</f>
        <v>0</v>
      </c>
      <c r="I222" s="36" t="e">
        <f>(data!M222/data!I222)*100</f>
        <v>#DIV/0!</v>
      </c>
      <c r="J222" s="33">
        <f>data!K222</f>
        <v>0</v>
      </c>
      <c r="K222" s="37"/>
      <c r="L222" s="38">
        <f>data!N222</f>
        <v>0</v>
      </c>
      <c r="M222" s="39">
        <f>data!O222</f>
        <v>0</v>
      </c>
      <c r="N222" s="39">
        <f>data!P222</f>
        <v>0</v>
      </c>
      <c r="O222" s="33">
        <f>data!Q222</f>
        <v>0</v>
      </c>
      <c r="P222" s="33">
        <f>data!R222</f>
        <v>0</v>
      </c>
      <c r="Q222" s="33">
        <f>data!S222</f>
        <v>0</v>
      </c>
      <c r="R222" s="33">
        <f>data!T222</f>
        <v>0</v>
      </c>
      <c r="S222" s="40" t="str">
        <f t="shared" si="18"/>
        <v/>
      </c>
      <c r="T222" s="33">
        <f>data!U222</f>
        <v>0</v>
      </c>
      <c r="U222" s="40" t="str">
        <f t="shared" si="19"/>
        <v/>
      </c>
      <c r="V222" s="37"/>
      <c r="W222" s="38">
        <f>data!W222</f>
        <v>0</v>
      </c>
      <c r="X222" s="38" t="str">
        <f>CONCATENATE(data!X222,"/",data!Y222)</f>
        <v>/</v>
      </c>
      <c r="Y222" s="41">
        <f>data!V222</f>
        <v>0</v>
      </c>
      <c r="Z222" s="41">
        <f>data!AB222</f>
        <v>0</v>
      </c>
      <c r="AA222" s="41">
        <f>data!AA222</f>
        <v>0</v>
      </c>
      <c r="AB222" s="33">
        <f>data!AC222</f>
        <v>0</v>
      </c>
      <c r="AC222" s="33">
        <f>data!AD222</f>
        <v>0</v>
      </c>
      <c r="AD222" s="38">
        <f>data!AE222</f>
        <v>0</v>
      </c>
      <c r="AE222" s="38">
        <f>data!AF222</f>
        <v>0</v>
      </c>
      <c r="AF222" s="38">
        <f>data!AL222</f>
        <v>0</v>
      </c>
      <c r="AG222" s="37"/>
      <c r="AH222" s="41">
        <f>data!AH222</f>
        <v>0</v>
      </c>
      <c r="AI222" s="41">
        <f>data!AI222</f>
        <v>0</v>
      </c>
      <c r="AJ222" s="38">
        <f>data!AJ222</f>
        <v>0</v>
      </c>
      <c r="AK222" s="38">
        <f>data!AK222</f>
        <v>0</v>
      </c>
      <c r="AL222" s="38">
        <f>data!AL222</f>
        <v>0</v>
      </c>
      <c r="AM222" s="37"/>
      <c r="AN222" s="38">
        <f>data!W222</f>
        <v>0</v>
      </c>
      <c r="AO222" s="35">
        <f>data!P222</f>
        <v>0</v>
      </c>
      <c r="AP222" s="35">
        <f>data!V222</f>
        <v>0</v>
      </c>
      <c r="AQ222" s="35">
        <f>data!AH222</f>
        <v>0</v>
      </c>
      <c r="AR222" s="35">
        <f t="shared" si="20"/>
        <v>0</v>
      </c>
      <c r="AS222" s="42" t="str">
        <f t="shared" si="21"/>
        <v/>
      </c>
      <c r="AT222" s="35" t="str">
        <f t="shared" si="22"/>
        <v/>
      </c>
      <c r="AU222" s="38" t="str">
        <f>CONCATENATE("방",data!AC222,",욕실",data!AD222)</f>
        <v>방,욕실</v>
      </c>
      <c r="AV222" s="38">
        <f>data!AE222</f>
        <v>0</v>
      </c>
      <c r="AW222" s="37"/>
      <c r="AX222" s="38">
        <f>data!AM222</f>
        <v>0</v>
      </c>
      <c r="AY222" s="38">
        <f>data!AN222</f>
        <v>0</v>
      </c>
      <c r="AZ222" s="38">
        <f>data!AO222</f>
        <v>0</v>
      </c>
      <c r="BA222" s="33">
        <f>data!AP222</f>
        <v>0</v>
      </c>
    </row>
    <row r="223" spans="2:53" x14ac:dyDescent="0.25">
      <c r="B223" s="19"/>
      <c r="C223" s="33" t="str">
        <f>data!D223</f>
        <v>덕유주공3단지</v>
      </c>
      <c r="D223" s="33">
        <f>data!H223</f>
        <v>1996.05</v>
      </c>
      <c r="E223" s="35" t="str">
        <f>CONCATENATE(TEXT(data!I223,"#,##0"),"세대")</f>
        <v>852세대</v>
      </c>
      <c r="F223" s="33">
        <f>data!L223</f>
        <v>23</v>
      </c>
      <c r="G223" s="36">
        <f>(data!L223/data!I223)*100</f>
        <v>2.699530516431925</v>
      </c>
      <c r="H223" s="33">
        <f>data!M223</f>
        <v>5</v>
      </c>
      <c r="I223" s="36">
        <f>(data!M223/data!I223)*100</f>
        <v>0.58685446009389663</v>
      </c>
      <c r="J223" s="33">
        <f>data!K223</f>
        <v>0.6</v>
      </c>
      <c r="K223" s="37"/>
      <c r="L223" s="38">
        <f>data!N223</f>
        <v>56</v>
      </c>
      <c r="M223" s="39">
        <f>data!O223</f>
        <v>56.26</v>
      </c>
      <c r="N223" s="39">
        <f>data!P223</f>
        <v>17.010000000000002</v>
      </c>
      <c r="O223" s="33">
        <f>data!Q223</f>
        <v>39.479999999999997</v>
      </c>
      <c r="P223" s="33">
        <f>data!R223</f>
        <v>11.94</v>
      </c>
      <c r="Q223" s="33">
        <f>data!S223</f>
        <v>126</v>
      </c>
      <c r="R223" s="33">
        <f>data!T223</f>
        <v>4</v>
      </c>
      <c r="S223" s="40">
        <f t="shared" si="18"/>
        <v>3.1746031746031744E-2</v>
      </c>
      <c r="T223" s="33">
        <f>data!U223</f>
        <v>3</v>
      </c>
      <c r="U223" s="40">
        <f t="shared" si="19"/>
        <v>2.3809523809523808E-2</v>
      </c>
      <c r="V223" s="37"/>
      <c r="W223" s="38" t="str">
        <f>data!W223</f>
        <v>235동 1705호</v>
      </c>
      <c r="X223" s="38" t="str">
        <f>CONCATENATE(data!X223,"/",data!Y223)</f>
        <v>17/18</v>
      </c>
      <c r="Y223" s="41">
        <f>data!V223</f>
        <v>19000</v>
      </c>
      <c r="Z223" s="41">
        <f>data!AB223</f>
        <v>19000</v>
      </c>
      <c r="AA223" s="41">
        <f>data!AA223</f>
        <v>21000</v>
      </c>
      <c r="AB223" s="33">
        <f>data!AC223</f>
        <v>2</v>
      </c>
      <c r="AC223" s="33">
        <f>data!AD223</f>
        <v>1</v>
      </c>
      <c r="AD223" s="38" t="str">
        <f>data!AE223</f>
        <v>복도식</v>
      </c>
      <c r="AE223" s="38" t="str">
        <f>data!AF223</f>
        <v>2개월이내</v>
      </c>
      <c r="AF223" s="38" t="str">
        <f>data!AL223</f>
        <v>남향</v>
      </c>
      <c r="AG223" s="37"/>
      <c r="AH223" s="41">
        <f>data!AH223</f>
        <v>16000</v>
      </c>
      <c r="AI223" s="41">
        <f>data!AI223</f>
        <v>13000</v>
      </c>
      <c r="AJ223" s="38" t="str">
        <f>data!AJ223</f>
        <v>235동</v>
      </c>
      <c r="AK223" s="38" t="str">
        <f>data!AK223</f>
        <v>"7/18"</v>
      </c>
      <c r="AL223" s="38" t="str">
        <f>data!AL223</f>
        <v>남향</v>
      </c>
      <c r="AM223" s="37"/>
      <c r="AN223" s="38" t="str">
        <f>data!W223</f>
        <v>235동 1705호</v>
      </c>
      <c r="AO223" s="35">
        <f>data!P223</f>
        <v>17.010000000000002</v>
      </c>
      <c r="AP223" s="35">
        <f>data!V223</f>
        <v>19000</v>
      </c>
      <c r="AQ223" s="35">
        <f>data!AH223</f>
        <v>16000</v>
      </c>
      <c r="AR223" s="35">
        <f t="shared" si="20"/>
        <v>3000</v>
      </c>
      <c r="AS223" s="42">
        <f t="shared" si="21"/>
        <v>0.84210526315789469</v>
      </c>
      <c r="AT223" s="35">
        <f t="shared" si="22"/>
        <v>1116.9900058788946</v>
      </c>
      <c r="AU223" s="38" t="str">
        <f>CONCATENATE("방",data!AC223,",욕실",data!AD223)</f>
        <v>방2,욕실1</v>
      </c>
      <c r="AV223" s="38" t="str">
        <f>data!AE223</f>
        <v>복도식</v>
      </c>
      <c r="AW223" s="37"/>
      <c r="AX223" s="38" t="str">
        <f>data!AM223</f>
        <v>덕유공인중개사</v>
      </c>
      <c r="AY223" s="38" t="str">
        <f>data!AN223</f>
        <v>032-323-4242</v>
      </c>
      <c r="AZ223" s="38" t="str">
        <f>data!AO223</f>
        <v>010-2601-8180</v>
      </c>
      <c r="BA223" s="33" t="str">
        <f>data!AP223</f>
        <v>경기 부천시 원미구 중동 1040-5 덕유상가101호</v>
      </c>
    </row>
    <row r="224" spans="2:53" x14ac:dyDescent="0.25">
      <c r="B224" s="19"/>
      <c r="C224" s="33" t="str">
        <f>data!D224</f>
        <v>덕유주공3단지</v>
      </c>
      <c r="D224" s="33">
        <f>data!H224</f>
        <v>1996.05</v>
      </c>
      <c r="E224" s="35" t="str">
        <f>CONCATENATE(TEXT(data!I224,"#,##0"),"세대")</f>
        <v>852세대</v>
      </c>
      <c r="F224" s="33">
        <f>data!L224</f>
        <v>23</v>
      </c>
      <c r="G224" s="36">
        <f>(data!L224/data!I224)*100</f>
        <v>2.699530516431925</v>
      </c>
      <c r="H224" s="33">
        <f>data!M224</f>
        <v>5</v>
      </c>
      <c r="I224" s="36">
        <f>(data!M224/data!I224)*100</f>
        <v>0.58685446009389663</v>
      </c>
      <c r="J224" s="33">
        <f>data!K224</f>
        <v>0.6</v>
      </c>
      <c r="K224" s="37"/>
      <c r="L224" s="38">
        <f>data!N224</f>
        <v>67</v>
      </c>
      <c r="M224" s="39">
        <f>data!O224</f>
        <v>67.39</v>
      </c>
      <c r="N224" s="39">
        <f>data!P224</f>
        <v>20.38</v>
      </c>
      <c r="O224" s="33">
        <f>data!Q224</f>
        <v>47.4</v>
      </c>
      <c r="P224" s="33">
        <f>data!R224</f>
        <v>14.33</v>
      </c>
      <c r="Q224" s="33">
        <f>data!S224</f>
        <v>90</v>
      </c>
      <c r="R224" s="33">
        <f>data!T224</f>
        <v>3</v>
      </c>
      <c r="S224" s="40">
        <f t="shared" si="18"/>
        <v>3.3333333333333333E-2</v>
      </c>
      <c r="T224" s="33">
        <f>data!U224</f>
        <v>0</v>
      </c>
      <c r="U224" s="40">
        <f t="shared" si="19"/>
        <v>0</v>
      </c>
      <c r="V224" s="37"/>
      <c r="W224" s="38" t="str">
        <f>data!W224</f>
        <v>236동 1106호</v>
      </c>
      <c r="X224" s="38" t="str">
        <f>CONCATENATE(data!X224,"/",data!Y224)</f>
        <v>11/15</v>
      </c>
      <c r="Y224" s="41">
        <f>data!V224</f>
        <v>25500</v>
      </c>
      <c r="Z224" s="41">
        <f>data!AB224</f>
        <v>22000</v>
      </c>
      <c r="AA224" s="41">
        <f>data!AA224</f>
        <v>25500</v>
      </c>
      <c r="AB224" s="33">
        <f>data!AC224</f>
        <v>2</v>
      </c>
      <c r="AC224" s="33">
        <f>data!AD224</f>
        <v>1</v>
      </c>
      <c r="AD224" s="38" t="str">
        <f>data!AE224</f>
        <v>복도식</v>
      </c>
      <c r="AE224" s="38" t="str">
        <f>data!AF224</f>
        <v>3개월이내</v>
      </c>
      <c r="AF224" s="38" t="str">
        <f>data!AL224</f>
        <v>-</v>
      </c>
      <c r="AG224" s="37"/>
      <c r="AH224" s="41" t="str">
        <f>data!AH224</f>
        <v>-</v>
      </c>
      <c r="AI224" s="41" t="str">
        <f>data!AI224</f>
        <v>-</v>
      </c>
      <c r="AJ224" s="38" t="str">
        <f>data!AJ224</f>
        <v>-</v>
      </c>
      <c r="AK224" s="38" t="str">
        <f>data!AK224</f>
        <v>-</v>
      </c>
      <c r="AL224" s="38" t="str">
        <f>data!AL224</f>
        <v>-</v>
      </c>
      <c r="AM224" s="37"/>
      <c r="AN224" s="38" t="str">
        <f>data!W224</f>
        <v>236동 1106호</v>
      </c>
      <c r="AO224" s="35">
        <f>data!P224</f>
        <v>20.38</v>
      </c>
      <c r="AP224" s="35">
        <f>data!V224</f>
        <v>25500</v>
      </c>
      <c r="AQ224" s="35" t="str">
        <f>data!AH224</f>
        <v>-</v>
      </c>
      <c r="AR224" s="35" t="str">
        <f t="shared" si="20"/>
        <v/>
      </c>
      <c r="AS224" s="42" t="str">
        <f t="shared" si="21"/>
        <v/>
      </c>
      <c r="AT224" s="35">
        <f t="shared" si="22"/>
        <v>1251.2266928361139</v>
      </c>
      <c r="AU224" s="38" t="str">
        <f>CONCATENATE("방",data!AC224,",욕실",data!AD224)</f>
        <v>방2,욕실1</v>
      </c>
      <c r="AV224" s="38" t="str">
        <f>data!AE224</f>
        <v>복도식</v>
      </c>
      <c r="AW224" s="37"/>
      <c r="AX224" s="38" t="str">
        <f>data!AM224</f>
        <v>설악공인중개사사무소</v>
      </c>
      <c r="AY224" s="38" t="str">
        <f>data!AN224</f>
        <v>032-323-2100</v>
      </c>
      <c r="AZ224" s="38" t="str">
        <f>data!AO224</f>
        <v>010-3654-4959</v>
      </c>
      <c r="BA224" s="33" t="str">
        <f>data!AP224</f>
        <v>경기 부천시 원미구 중동 1051-1 101호</v>
      </c>
    </row>
    <row r="225" spans="2:53" x14ac:dyDescent="0.25">
      <c r="B225" s="19"/>
      <c r="C225" s="33" t="str">
        <f>data!D225</f>
        <v>덕유주공3단지</v>
      </c>
      <c r="D225" s="33">
        <f>data!H225</f>
        <v>1996.05</v>
      </c>
      <c r="E225" s="35" t="str">
        <f>CONCATENATE(TEXT(data!I225,"#,##0"),"세대")</f>
        <v>852세대</v>
      </c>
      <c r="F225" s="33">
        <f>data!L225</f>
        <v>23</v>
      </c>
      <c r="G225" s="36">
        <f>(data!L225/data!I225)*100</f>
        <v>2.699530516431925</v>
      </c>
      <c r="H225" s="33">
        <f>data!M225</f>
        <v>5</v>
      </c>
      <c r="I225" s="36">
        <f>(data!M225/data!I225)*100</f>
        <v>0.58685446009389663</v>
      </c>
      <c r="J225" s="33">
        <f>data!K225</f>
        <v>0.6</v>
      </c>
      <c r="K225" s="37"/>
      <c r="L225" s="38">
        <f>data!N225</f>
        <v>81</v>
      </c>
      <c r="M225" s="39">
        <f>data!O225</f>
        <v>81.42</v>
      </c>
      <c r="N225" s="39">
        <f>data!P225</f>
        <v>24.62</v>
      </c>
      <c r="O225" s="33">
        <f>data!Q225</f>
        <v>58.74</v>
      </c>
      <c r="P225" s="33">
        <f>data!R225</f>
        <v>17.760000000000002</v>
      </c>
      <c r="Q225" s="33">
        <f>data!S225</f>
        <v>360</v>
      </c>
      <c r="R225" s="33">
        <f>data!T225</f>
        <v>7</v>
      </c>
      <c r="S225" s="40">
        <f t="shared" si="18"/>
        <v>1.9444444444444445E-2</v>
      </c>
      <c r="T225" s="33">
        <f>data!U225</f>
        <v>2</v>
      </c>
      <c r="U225" s="40">
        <f t="shared" si="19"/>
        <v>5.5555555555555558E-3</v>
      </c>
      <c r="V225" s="37"/>
      <c r="W225" s="38" t="str">
        <f>data!W225</f>
        <v>237동 706호</v>
      </c>
      <c r="X225" s="38" t="str">
        <f>CONCATENATE(data!X225,"/",data!Y225)</f>
        <v>7/15</v>
      </c>
      <c r="Y225" s="41">
        <f>data!V225</f>
        <v>28000</v>
      </c>
      <c r="Z225" s="41">
        <f>data!AB225</f>
        <v>27000</v>
      </c>
      <c r="AA225" s="41">
        <f>data!AA225</f>
        <v>29500</v>
      </c>
      <c r="AB225" s="33">
        <f>data!AC225</f>
        <v>3</v>
      </c>
      <c r="AC225" s="33">
        <f>data!AD225</f>
        <v>1</v>
      </c>
      <c r="AD225" s="38" t="str">
        <f>data!AE225</f>
        <v>복도식</v>
      </c>
      <c r="AE225" s="38" t="str">
        <f>data!AF225</f>
        <v>즉시입주</v>
      </c>
      <c r="AF225" s="38" t="str">
        <f>data!AL225</f>
        <v>동향</v>
      </c>
      <c r="AG225" s="37"/>
      <c r="AH225" s="41">
        <f>data!AH225</f>
        <v>21000</v>
      </c>
      <c r="AI225" s="41">
        <f>data!AI225</f>
        <v>21000</v>
      </c>
      <c r="AJ225" s="38" t="str">
        <f>data!AJ225</f>
        <v>238동</v>
      </c>
      <c r="AK225" s="38" t="str">
        <f>data!AK225</f>
        <v>"2/15"</v>
      </c>
      <c r="AL225" s="38" t="str">
        <f>data!AL225</f>
        <v>동향</v>
      </c>
      <c r="AM225" s="37"/>
      <c r="AN225" s="38" t="str">
        <f>data!W225</f>
        <v>237동 706호</v>
      </c>
      <c r="AO225" s="35">
        <f>data!P225</f>
        <v>24.62</v>
      </c>
      <c r="AP225" s="35">
        <f>data!V225</f>
        <v>28000</v>
      </c>
      <c r="AQ225" s="35">
        <f>data!AH225</f>
        <v>21000</v>
      </c>
      <c r="AR225" s="35">
        <f t="shared" si="20"/>
        <v>7000</v>
      </c>
      <c r="AS225" s="42">
        <f t="shared" si="21"/>
        <v>0.75</v>
      </c>
      <c r="AT225" s="35">
        <f t="shared" si="22"/>
        <v>1137.2867587327376</v>
      </c>
      <c r="AU225" s="38" t="str">
        <f>CONCATENATE("방",data!AC225,",욕실",data!AD225)</f>
        <v>방3,욕실1</v>
      </c>
      <c r="AV225" s="38" t="str">
        <f>data!AE225</f>
        <v>복도식</v>
      </c>
      <c r="AW225" s="37"/>
      <c r="AX225" s="38" t="str">
        <f>data!AM225</f>
        <v>행복한공인중개사사무소</v>
      </c>
      <c r="AY225" s="38" t="str">
        <f>data!AN225</f>
        <v>032-323-5878</v>
      </c>
      <c r="AZ225" s="38" t="str">
        <f>data!AO225</f>
        <v>010-3617-1257</v>
      </c>
      <c r="BA225" s="33" t="str">
        <f>data!AP225</f>
        <v>경기 부천시 원미구 중동 1040-5 덕유마을3단지 상가 102호</v>
      </c>
    </row>
    <row r="226" spans="2:53" x14ac:dyDescent="0.25">
      <c r="B226" s="19"/>
      <c r="C226" s="33" t="str">
        <f>data!D226</f>
        <v>덕유주공3단지</v>
      </c>
      <c r="D226" s="33">
        <f>data!H226</f>
        <v>1996.05</v>
      </c>
      <c r="E226" s="35" t="str">
        <f>CONCATENATE(TEXT(data!I226,"#,##0"),"세대")</f>
        <v>852세대</v>
      </c>
      <c r="F226" s="33">
        <f>data!L226</f>
        <v>23</v>
      </c>
      <c r="G226" s="36">
        <f>(data!L226/data!I226)*100</f>
        <v>2.699530516431925</v>
      </c>
      <c r="H226" s="33">
        <f>data!M226</f>
        <v>5</v>
      </c>
      <c r="I226" s="36">
        <f>(data!M226/data!I226)*100</f>
        <v>0.58685446009389663</v>
      </c>
      <c r="J226" s="33">
        <f>data!K226</f>
        <v>0.6</v>
      </c>
      <c r="K226" s="37"/>
      <c r="L226" s="38">
        <f>data!N226</f>
        <v>85</v>
      </c>
      <c r="M226" s="39">
        <f>data!O226</f>
        <v>85.07</v>
      </c>
      <c r="N226" s="39">
        <f>data!P226</f>
        <v>25.73</v>
      </c>
      <c r="O226" s="33">
        <f>data!Q226</f>
        <v>58.74</v>
      </c>
      <c r="P226" s="33">
        <f>data!R226</f>
        <v>17.760000000000002</v>
      </c>
      <c r="Q226" s="33">
        <f>data!S226</f>
        <v>276</v>
      </c>
      <c r="R226" s="33">
        <f>data!T226</f>
        <v>9</v>
      </c>
      <c r="S226" s="40">
        <f t="shared" si="18"/>
        <v>3.2608695652173912E-2</v>
      </c>
      <c r="T226" s="33">
        <f>data!U226</f>
        <v>0</v>
      </c>
      <c r="U226" s="40">
        <f t="shared" si="19"/>
        <v>0</v>
      </c>
      <c r="V226" s="37"/>
      <c r="W226" s="38" t="str">
        <f>data!W226</f>
        <v>234동 1404호</v>
      </c>
      <c r="X226" s="38" t="str">
        <f>CONCATENATE(data!X226,"/",data!Y226)</f>
        <v>14/25</v>
      </c>
      <c r="Y226" s="41">
        <f>data!V226</f>
        <v>28300</v>
      </c>
      <c r="Z226" s="41">
        <f>data!AB226</f>
        <v>28000</v>
      </c>
      <c r="AA226" s="41">
        <f>data!AA226</f>
        <v>32000</v>
      </c>
      <c r="AB226" s="33">
        <f>data!AC226</f>
        <v>3</v>
      </c>
      <c r="AC226" s="33">
        <f>data!AD226</f>
        <v>1</v>
      </c>
      <c r="AD226" s="38" t="str">
        <f>data!AE226</f>
        <v>복도식</v>
      </c>
      <c r="AE226" s="38" t="str">
        <f>data!AF226</f>
        <v>2개월이내</v>
      </c>
      <c r="AF226" s="38" t="str">
        <f>data!AL226</f>
        <v>-</v>
      </c>
      <c r="AG226" s="37"/>
      <c r="AH226" s="41" t="str">
        <f>data!AH226</f>
        <v>-</v>
      </c>
      <c r="AI226" s="41" t="str">
        <f>data!AI226</f>
        <v>-</v>
      </c>
      <c r="AJ226" s="38" t="str">
        <f>data!AJ226</f>
        <v>-</v>
      </c>
      <c r="AK226" s="38" t="str">
        <f>data!AK226</f>
        <v>-</v>
      </c>
      <c r="AL226" s="38" t="str">
        <f>data!AL226</f>
        <v>-</v>
      </c>
      <c r="AM226" s="37"/>
      <c r="AN226" s="38" t="str">
        <f>data!W226</f>
        <v>234동 1404호</v>
      </c>
      <c r="AO226" s="35">
        <f>data!P226</f>
        <v>25.73</v>
      </c>
      <c r="AP226" s="35">
        <f>data!V226</f>
        <v>28300</v>
      </c>
      <c r="AQ226" s="35" t="str">
        <f>data!AH226</f>
        <v>-</v>
      </c>
      <c r="AR226" s="35" t="str">
        <f t="shared" si="20"/>
        <v/>
      </c>
      <c r="AS226" s="42" t="str">
        <f t="shared" si="21"/>
        <v/>
      </c>
      <c r="AT226" s="35">
        <f t="shared" si="22"/>
        <v>1099.8834045860863</v>
      </c>
      <c r="AU226" s="38" t="str">
        <f>CONCATENATE("방",data!AC226,",욕실",data!AD226)</f>
        <v>방3,욕실1</v>
      </c>
      <c r="AV226" s="38" t="str">
        <f>data!AE226</f>
        <v>복도식</v>
      </c>
      <c r="AW226" s="37"/>
      <c r="AX226" s="38" t="str">
        <f>data!AM226</f>
        <v>덕유공인중개사</v>
      </c>
      <c r="AY226" s="38" t="str">
        <f>data!AN226</f>
        <v>032-323-4242</v>
      </c>
      <c r="AZ226" s="38" t="str">
        <f>data!AO226</f>
        <v>010-2601-8180</v>
      </c>
      <c r="BA226" s="33" t="str">
        <f>data!AP226</f>
        <v>경기 부천시 원미구 중동 1040-5 덕유상가101호</v>
      </c>
    </row>
    <row r="227" spans="2:53" x14ac:dyDescent="0.25">
      <c r="B227" s="19"/>
      <c r="C227" s="33">
        <f>data!D227</f>
        <v>0</v>
      </c>
      <c r="D227" s="33">
        <f>data!H227</f>
        <v>0</v>
      </c>
      <c r="E227" s="35" t="str">
        <f>CONCATENATE(TEXT(data!I227,"#,##0"),"세대")</f>
        <v>0세대</v>
      </c>
      <c r="F227" s="33">
        <f>data!L227</f>
        <v>0</v>
      </c>
      <c r="G227" s="36" t="e">
        <f>(data!L227/data!I227)*100</f>
        <v>#DIV/0!</v>
      </c>
      <c r="H227" s="33">
        <f>data!M227</f>
        <v>0</v>
      </c>
      <c r="I227" s="36" t="e">
        <f>(data!M227/data!I227)*100</f>
        <v>#DIV/0!</v>
      </c>
      <c r="J227" s="33">
        <f>data!K227</f>
        <v>0</v>
      </c>
      <c r="K227" s="37"/>
      <c r="L227" s="38">
        <f>data!N227</f>
        <v>0</v>
      </c>
      <c r="M227" s="39">
        <f>data!O227</f>
        <v>0</v>
      </c>
      <c r="N227" s="39">
        <f>data!P227</f>
        <v>0</v>
      </c>
      <c r="O227" s="33">
        <f>data!Q227</f>
        <v>0</v>
      </c>
      <c r="P227" s="33">
        <f>data!R227</f>
        <v>0</v>
      </c>
      <c r="Q227" s="33">
        <f>data!S227</f>
        <v>0</v>
      </c>
      <c r="R227" s="33">
        <f>data!T227</f>
        <v>0</v>
      </c>
      <c r="S227" s="40" t="str">
        <f t="shared" si="18"/>
        <v/>
      </c>
      <c r="T227" s="33">
        <f>data!U227</f>
        <v>0</v>
      </c>
      <c r="U227" s="40" t="str">
        <f t="shared" si="19"/>
        <v/>
      </c>
      <c r="V227" s="37"/>
      <c r="W227" s="38">
        <f>data!W227</f>
        <v>0</v>
      </c>
      <c r="X227" s="38" t="str">
        <f>CONCATENATE(data!X227,"/",data!Y227)</f>
        <v>/</v>
      </c>
      <c r="Y227" s="41">
        <f>data!V227</f>
        <v>0</v>
      </c>
      <c r="Z227" s="41">
        <f>data!AB227</f>
        <v>0</v>
      </c>
      <c r="AA227" s="41">
        <f>data!AA227</f>
        <v>0</v>
      </c>
      <c r="AB227" s="33">
        <f>data!AC227</f>
        <v>0</v>
      </c>
      <c r="AC227" s="33">
        <f>data!AD227</f>
        <v>0</v>
      </c>
      <c r="AD227" s="38">
        <f>data!AE227</f>
        <v>0</v>
      </c>
      <c r="AE227" s="38">
        <f>data!AF227</f>
        <v>0</v>
      </c>
      <c r="AF227" s="38">
        <f>data!AL227</f>
        <v>0</v>
      </c>
      <c r="AG227" s="37"/>
      <c r="AH227" s="41">
        <f>data!AH227</f>
        <v>0</v>
      </c>
      <c r="AI227" s="41">
        <f>data!AI227</f>
        <v>0</v>
      </c>
      <c r="AJ227" s="38">
        <f>data!AJ227</f>
        <v>0</v>
      </c>
      <c r="AK227" s="38">
        <f>data!AK227</f>
        <v>0</v>
      </c>
      <c r="AL227" s="38">
        <f>data!AL227</f>
        <v>0</v>
      </c>
      <c r="AM227" s="37"/>
      <c r="AN227" s="38">
        <f>data!W227</f>
        <v>0</v>
      </c>
      <c r="AO227" s="35">
        <f>data!P227</f>
        <v>0</v>
      </c>
      <c r="AP227" s="35">
        <f>data!V227</f>
        <v>0</v>
      </c>
      <c r="AQ227" s="35">
        <f>data!AH227</f>
        <v>0</v>
      </c>
      <c r="AR227" s="35">
        <f t="shared" si="20"/>
        <v>0</v>
      </c>
      <c r="AS227" s="42" t="str">
        <f t="shared" si="21"/>
        <v/>
      </c>
      <c r="AT227" s="35" t="str">
        <f t="shared" si="22"/>
        <v/>
      </c>
      <c r="AU227" s="38" t="str">
        <f>CONCATENATE("방",data!AC227,",욕실",data!AD227)</f>
        <v>방,욕실</v>
      </c>
      <c r="AV227" s="38">
        <f>data!AE227</f>
        <v>0</v>
      </c>
      <c r="AW227" s="37"/>
      <c r="AX227" s="38">
        <f>data!AM227</f>
        <v>0</v>
      </c>
      <c r="AY227" s="38">
        <f>data!AN227</f>
        <v>0</v>
      </c>
      <c r="AZ227" s="38">
        <f>data!AO227</f>
        <v>0</v>
      </c>
      <c r="BA227" s="33">
        <f>data!AP227</f>
        <v>0</v>
      </c>
    </row>
    <row r="228" spans="2:53" x14ac:dyDescent="0.25">
      <c r="B228" s="19"/>
      <c r="C228" s="33" t="str">
        <f>data!D228</f>
        <v>덕유주공4단지</v>
      </c>
      <c r="D228" s="33">
        <f>data!H228</f>
        <v>1997.05</v>
      </c>
      <c r="E228" s="35" t="str">
        <f>CONCATENATE(TEXT(data!I228,"#,##0"),"세대")</f>
        <v>1,046세대</v>
      </c>
      <c r="F228" s="33">
        <f>data!L228</f>
        <v>19</v>
      </c>
      <c r="G228" s="36">
        <f>(data!L228/data!I228)*100</f>
        <v>1.8164435946462716</v>
      </c>
      <c r="H228" s="33">
        <f>data!M228</f>
        <v>15</v>
      </c>
      <c r="I228" s="36">
        <f>(data!M228/data!I228)*100</f>
        <v>1.4340344168260037</v>
      </c>
      <c r="J228" s="33">
        <f>data!K228</f>
        <v>0.51</v>
      </c>
      <c r="K228" s="37"/>
      <c r="L228" s="38">
        <f>data!N228</f>
        <v>58</v>
      </c>
      <c r="M228" s="39">
        <f>data!O228</f>
        <v>58.87</v>
      </c>
      <c r="N228" s="39">
        <f>data!P228</f>
        <v>17.8</v>
      </c>
      <c r="O228" s="33">
        <f>data!Q228</f>
        <v>39.9</v>
      </c>
      <c r="P228" s="33">
        <f>data!R228</f>
        <v>12.06</v>
      </c>
      <c r="Q228" s="33">
        <f>data!S228</f>
        <v>125</v>
      </c>
      <c r="R228" s="33">
        <f>data!T228</f>
        <v>6</v>
      </c>
      <c r="S228" s="40">
        <f t="shared" si="18"/>
        <v>4.8000000000000001E-2</v>
      </c>
      <c r="T228" s="33">
        <f>data!U228</f>
        <v>4</v>
      </c>
      <c r="U228" s="40">
        <f t="shared" si="19"/>
        <v>3.2000000000000001E-2</v>
      </c>
      <c r="V228" s="37"/>
      <c r="W228" s="38" t="str">
        <f>data!W228</f>
        <v>211동 1002호</v>
      </c>
      <c r="X228" s="38" t="str">
        <f>CONCATENATE(data!X228,"/",data!Y228)</f>
        <v>10/18</v>
      </c>
      <c r="Y228" s="41">
        <f>data!V228</f>
        <v>19500</v>
      </c>
      <c r="Z228" s="41">
        <f>data!AB228</f>
        <v>18800</v>
      </c>
      <c r="AA228" s="41">
        <f>data!AA228</f>
        <v>21000</v>
      </c>
      <c r="AB228" s="33">
        <f>data!AC228</f>
        <v>2</v>
      </c>
      <c r="AC228" s="33">
        <f>data!AD228</f>
        <v>1</v>
      </c>
      <c r="AD228" s="38" t="str">
        <f>data!AE228</f>
        <v>복도식</v>
      </c>
      <c r="AE228" s="38" t="str">
        <f>data!AF228</f>
        <v>2018년12월 이후</v>
      </c>
      <c r="AF228" s="38" t="str">
        <f>data!AL228</f>
        <v>남향</v>
      </c>
      <c r="AG228" s="37"/>
      <c r="AH228" s="41">
        <f>data!AH228</f>
        <v>15000</v>
      </c>
      <c r="AI228" s="41">
        <f>data!AI228</f>
        <v>15000</v>
      </c>
      <c r="AJ228" s="38" t="str">
        <f>data!AJ228</f>
        <v>211동</v>
      </c>
      <c r="AK228" s="38" t="str">
        <f>data!AK228</f>
        <v>"16/18"</v>
      </c>
      <c r="AL228" s="38" t="str">
        <f>data!AL228</f>
        <v>남향</v>
      </c>
      <c r="AM228" s="37"/>
      <c r="AN228" s="38" t="str">
        <f>data!W228</f>
        <v>211동 1002호</v>
      </c>
      <c r="AO228" s="35">
        <f>data!P228</f>
        <v>17.8</v>
      </c>
      <c r="AP228" s="35">
        <f>data!V228</f>
        <v>19500</v>
      </c>
      <c r="AQ228" s="35">
        <f>data!AH228</f>
        <v>15000</v>
      </c>
      <c r="AR228" s="35">
        <f t="shared" si="20"/>
        <v>4500</v>
      </c>
      <c r="AS228" s="42">
        <f t="shared" si="21"/>
        <v>0.76923076923076927</v>
      </c>
      <c r="AT228" s="35">
        <f t="shared" si="22"/>
        <v>1095.5056179775281</v>
      </c>
      <c r="AU228" s="38" t="str">
        <f>CONCATENATE("방",data!AC228,",욕실",data!AD228)</f>
        <v>방2,욕실1</v>
      </c>
      <c r="AV228" s="38" t="str">
        <f>data!AE228</f>
        <v>복도식</v>
      </c>
      <c r="AW228" s="37"/>
      <c r="AX228" s="38" t="str">
        <f>data!AM228</f>
        <v>동부부동산중개사무소</v>
      </c>
      <c r="AY228" s="38" t="str">
        <f>data!AN228</f>
        <v>032-328-5990</v>
      </c>
      <c r="AZ228" s="38" t="str">
        <f>data!AO228</f>
        <v>010-3302-8227</v>
      </c>
      <c r="BA228" s="33" t="str">
        <f>data!AP228</f>
        <v>경기도 부천시 중동 1058-1 신명타운 101호</v>
      </c>
    </row>
    <row r="229" spans="2:53" x14ac:dyDescent="0.25">
      <c r="B229" s="19"/>
      <c r="C229" s="33" t="str">
        <f>data!D229</f>
        <v>덕유주공4단지</v>
      </c>
      <c r="D229" s="33">
        <f>data!H229</f>
        <v>1997.05</v>
      </c>
      <c r="E229" s="35" t="str">
        <f>CONCATENATE(TEXT(data!I229,"#,##0"),"세대")</f>
        <v>1,046세대</v>
      </c>
      <c r="F229" s="33">
        <f>data!L229</f>
        <v>19</v>
      </c>
      <c r="G229" s="36">
        <f>(data!L229/data!I229)*100</f>
        <v>1.8164435946462716</v>
      </c>
      <c r="H229" s="33">
        <f>data!M229</f>
        <v>15</v>
      </c>
      <c r="I229" s="36">
        <f>(data!M229/data!I229)*100</f>
        <v>1.4340344168260037</v>
      </c>
      <c r="J229" s="33">
        <f>data!K229</f>
        <v>0.51</v>
      </c>
      <c r="K229" s="37"/>
      <c r="L229" s="38">
        <f>data!N229</f>
        <v>84</v>
      </c>
      <c r="M229" s="39">
        <f>data!O229</f>
        <v>84.84</v>
      </c>
      <c r="N229" s="39">
        <f>data!P229</f>
        <v>25.66</v>
      </c>
      <c r="O229" s="33">
        <f>data!Q229</f>
        <v>59.98</v>
      </c>
      <c r="P229" s="33">
        <f>data!R229</f>
        <v>18.14</v>
      </c>
      <c r="Q229" s="33">
        <f>data!S229</f>
        <v>921</v>
      </c>
      <c r="R229" s="33">
        <f>data!T229</f>
        <v>13</v>
      </c>
      <c r="S229" s="40">
        <f t="shared" si="18"/>
        <v>1.4115092290988056E-2</v>
      </c>
      <c r="T229" s="33">
        <f>data!U229</f>
        <v>11</v>
      </c>
      <c r="U229" s="40">
        <f t="shared" si="19"/>
        <v>1.1943539630836048E-2</v>
      </c>
      <c r="V229" s="37"/>
      <c r="W229" s="38" t="str">
        <f>data!W229</f>
        <v>207동 1602호</v>
      </c>
      <c r="X229" s="38" t="str">
        <f>CONCATENATE(data!X229,"/",data!Y229)</f>
        <v>16/25</v>
      </c>
      <c r="Y229" s="41">
        <f>data!V229</f>
        <v>27500</v>
      </c>
      <c r="Z229" s="41">
        <f>data!AB229</f>
        <v>27500</v>
      </c>
      <c r="AA229" s="41">
        <f>data!AA229</f>
        <v>31000</v>
      </c>
      <c r="AB229" s="33">
        <f>data!AC229</f>
        <v>3</v>
      </c>
      <c r="AC229" s="33">
        <f>data!AD229</f>
        <v>1</v>
      </c>
      <c r="AD229" s="38" t="str">
        <f>data!AE229</f>
        <v>복도식</v>
      </c>
      <c r="AE229" s="38" t="str">
        <f>data!AF229</f>
        <v>즉시입주</v>
      </c>
      <c r="AF229" s="38" t="str">
        <f>data!AL229</f>
        <v>남향</v>
      </c>
      <c r="AG229" s="37"/>
      <c r="AH229" s="41">
        <f>data!AH229</f>
        <v>25000</v>
      </c>
      <c r="AI229" s="41">
        <f>data!AI229</f>
        <v>19000</v>
      </c>
      <c r="AJ229" s="38" t="str">
        <f>data!AJ229</f>
        <v>210동</v>
      </c>
      <c r="AK229" s="38" t="str">
        <f>data!AK229</f>
        <v>"18/25"</v>
      </c>
      <c r="AL229" s="38" t="str">
        <f>data!AL229</f>
        <v>남향</v>
      </c>
      <c r="AM229" s="37"/>
      <c r="AN229" s="38" t="str">
        <f>data!W229</f>
        <v>207동 1602호</v>
      </c>
      <c r="AO229" s="35">
        <f>data!P229</f>
        <v>25.66</v>
      </c>
      <c r="AP229" s="35">
        <f>data!V229</f>
        <v>27500</v>
      </c>
      <c r="AQ229" s="35">
        <f>data!AH229</f>
        <v>25000</v>
      </c>
      <c r="AR229" s="35">
        <f t="shared" si="20"/>
        <v>2500</v>
      </c>
      <c r="AS229" s="42">
        <f t="shared" si="21"/>
        <v>0.90909090909090906</v>
      </c>
      <c r="AT229" s="35">
        <f t="shared" si="22"/>
        <v>1071.7069368667187</v>
      </c>
      <c r="AU229" s="38" t="str">
        <f>CONCATENATE("방",data!AC229,",욕실",data!AD229)</f>
        <v>방3,욕실1</v>
      </c>
      <c r="AV229" s="38" t="str">
        <f>data!AE229</f>
        <v>복도식</v>
      </c>
      <c r="AW229" s="37"/>
      <c r="AX229" s="38" t="str">
        <f>data!AM229</f>
        <v>복있는공인중개사사무소</v>
      </c>
      <c r="AY229" s="38" t="str">
        <f>data!AN229</f>
        <v>032-321-4446</v>
      </c>
      <c r="AZ229" s="38" t="str">
        <f>data!AO229</f>
        <v>010-9068-4255</v>
      </c>
      <c r="BA229" s="33" t="str">
        <f>data!AP229</f>
        <v>경기 부천시 원미구 중4동 1038번지 은하마을2단지 주공상가내 104호</v>
      </c>
    </row>
    <row r="230" spans="2:53" x14ac:dyDescent="0.25">
      <c r="B230" s="19"/>
      <c r="C230" s="33">
        <f>data!D230</f>
        <v>0</v>
      </c>
      <c r="D230" s="33">
        <f>data!H230</f>
        <v>0</v>
      </c>
      <c r="E230" s="35" t="str">
        <f>CONCATENATE(TEXT(data!I230,"#,##0"),"세대")</f>
        <v>0세대</v>
      </c>
      <c r="F230" s="33">
        <f>data!L230</f>
        <v>0</v>
      </c>
      <c r="G230" s="36" t="e">
        <f>(data!L230/data!I230)*100</f>
        <v>#DIV/0!</v>
      </c>
      <c r="H230" s="33">
        <f>data!M230</f>
        <v>0</v>
      </c>
      <c r="I230" s="36" t="e">
        <f>(data!M230/data!I230)*100</f>
        <v>#DIV/0!</v>
      </c>
      <c r="J230" s="33">
        <f>data!K230</f>
        <v>0</v>
      </c>
      <c r="K230" s="37"/>
      <c r="L230" s="38">
        <f>data!N230</f>
        <v>0</v>
      </c>
      <c r="M230" s="39">
        <f>data!O230</f>
        <v>0</v>
      </c>
      <c r="N230" s="39">
        <f>data!P230</f>
        <v>0</v>
      </c>
      <c r="O230" s="33">
        <f>data!Q230</f>
        <v>0</v>
      </c>
      <c r="P230" s="33">
        <f>data!R230</f>
        <v>0</v>
      </c>
      <c r="Q230" s="33">
        <f>data!S230</f>
        <v>0</v>
      </c>
      <c r="R230" s="33">
        <f>data!T230</f>
        <v>0</v>
      </c>
      <c r="S230" s="40" t="str">
        <f t="shared" si="18"/>
        <v/>
      </c>
      <c r="T230" s="33">
        <f>data!U230</f>
        <v>0</v>
      </c>
      <c r="U230" s="40" t="str">
        <f t="shared" si="19"/>
        <v/>
      </c>
      <c r="V230" s="37"/>
      <c r="W230" s="38">
        <f>data!W230</f>
        <v>0</v>
      </c>
      <c r="X230" s="38" t="str">
        <f>CONCATENATE(data!X230,"/",data!Y230)</f>
        <v>/</v>
      </c>
      <c r="Y230" s="41">
        <f>data!V230</f>
        <v>0</v>
      </c>
      <c r="Z230" s="41">
        <f>data!AB230</f>
        <v>0</v>
      </c>
      <c r="AA230" s="41">
        <f>data!AA230</f>
        <v>0</v>
      </c>
      <c r="AB230" s="33">
        <f>data!AC230</f>
        <v>0</v>
      </c>
      <c r="AC230" s="33">
        <f>data!AD230</f>
        <v>0</v>
      </c>
      <c r="AD230" s="38">
        <f>data!AE230</f>
        <v>0</v>
      </c>
      <c r="AE230" s="38">
        <f>data!AF230</f>
        <v>0</v>
      </c>
      <c r="AF230" s="38">
        <f>data!AL230</f>
        <v>0</v>
      </c>
      <c r="AG230" s="37"/>
      <c r="AH230" s="41">
        <f>data!AH230</f>
        <v>0</v>
      </c>
      <c r="AI230" s="41">
        <f>data!AI230</f>
        <v>0</v>
      </c>
      <c r="AJ230" s="38">
        <f>data!AJ230</f>
        <v>0</v>
      </c>
      <c r="AK230" s="38">
        <f>data!AK230</f>
        <v>0</v>
      </c>
      <c r="AL230" s="38">
        <f>data!AL230</f>
        <v>0</v>
      </c>
      <c r="AM230" s="37"/>
      <c r="AN230" s="38">
        <f>data!W230</f>
        <v>0</v>
      </c>
      <c r="AO230" s="35">
        <f>data!P230</f>
        <v>0</v>
      </c>
      <c r="AP230" s="35">
        <f>data!V230</f>
        <v>0</v>
      </c>
      <c r="AQ230" s="35">
        <f>data!AH230</f>
        <v>0</v>
      </c>
      <c r="AR230" s="35">
        <f t="shared" si="20"/>
        <v>0</v>
      </c>
      <c r="AS230" s="42" t="str">
        <f t="shared" si="21"/>
        <v/>
      </c>
      <c r="AT230" s="35" t="str">
        <f t="shared" si="22"/>
        <v/>
      </c>
      <c r="AU230" s="38" t="str">
        <f>CONCATENATE("방",data!AC230,",욕실",data!AD230)</f>
        <v>방,욕실</v>
      </c>
      <c r="AV230" s="38">
        <f>data!AE230</f>
        <v>0</v>
      </c>
      <c r="AW230" s="37"/>
      <c r="AX230" s="38">
        <f>data!AM230</f>
        <v>0</v>
      </c>
      <c r="AY230" s="38">
        <f>data!AN230</f>
        <v>0</v>
      </c>
      <c r="AZ230" s="38">
        <f>data!AO230</f>
        <v>0</v>
      </c>
      <c r="BA230" s="33">
        <f>data!AP230</f>
        <v>0</v>
      </c>
    </row>
    <row r="231" spans="2:53" x14ac:dyDescent="0.25">
      <c r="B231" s="19"/>
      <c r="C231" s="33" t="str">
        <f>data!D231</f>
        <v>래미안부천중동</v>
      </c>
      <c r="D231" s="33">
        <f>data!H231</f>
        <v>2015.1</v>
      </c>
      <c r="E231" s="35" t="str">
        <f>CONCATENATE(TEXT(data!I231,"#,##0"),"세대")</f>
        <v>616세대</v>
      </c>
      <c r="F231" s="33">
        <f>data!L231</f>
        <v>45</v>
      </c>
      <c r="G231" s="36">
        <f>(data!L231/data!I231)*100</f>
        <v>7.3051948051948052</v>
      </c>
      <c r="H231" s="33">
        <f>data!M231</f>
        <v>12</v>
      </c>
      <c r="I231" s="36">
        <f>(data!M231/data!I231)*100</f>
        <v>1.948051948051948</v>
      </c>
      <c r="J231" s="33">
        <f>data!K231</f>
        <v>1.33</v>
      </c>
      <c r="K231" s="37"/>
      <c r="L231" s="38">
        <f>data!N231</f>
        <v>85</v>
      </c>
      <c r="M231" s="39">
        <f>data!O231</f>
        <v>85.5</v>
      </c>
      <c r="N231" s="39">
        <f>data!P231</f>
        <v>25.86</v>
      </c>
      <c r="O231" s="33">
        <f>data!Q231</f>
        <v>59.98</v>
      </c>
      <c r="P231" s="33">
        <f>data!R231</f>
        <v>18.14</v>
      </c>
      <c r="Q231" s="33">
        <f>data!S231</f>
        <v>130</v>
      </c>
      <c r="R231" s="33">
        <f>data!T231</f>
        <v>14</v>
      </c>
      <c r="S231" s="40">
        <f t="shared" si="18"/>
        <v>0.1076923076923077</v>
      </c>
      <c r="T231" s="33">
        <f>data!U231</f>
        <v>2</v>
      </c>
      <c r="U231" s="40">
        <f t="shared" si="19"/>
        <v>1.5384615384615385E-2</v>
      </c>
      <c r="V231" s="37"/>
      <c r="W231" s="38" t="str">
        <f>data!W231</f>
        <v>101동 802호</v>
      </c>
      <c r="X231" s="38" t="str">
        <f>CONCATENATE(data!X231,"/",data!Y231)</f>
        <v>8/27</v>
      </c>
      <c r="Y231" s="41">
        <f>data!V231</f>
        <v>55000</v>
      </c>
      <c r="Z231" s="41">
        <f>data!AB231</f>
        <v>55000</v>
      </c>
      <c r="AA231" s="41">
        <f>data!AA231</f>
        <v>65000</v>
      </c>
      <c r="AB231" s="33">
        <f>data!AC231</f>
        <v>3</v>
      </c>
      <c r="AC231" s="33">
        <f>data!AD231</f>
        <v>2</v>
      </c>
      <c r="AD231" s="38" t="str">
        <f>data!AE231</f>
        <v>계단식</v>
      </c>
      <c r="AE231" s="38" t="str">
        <f>data!AF231</f>
        <v>3개월이내</v>
      </c>
      <c r="AF231" s="38">
        <f>data!AL231</f>
        <v>0</v>
      </c>
      <c r="AG231" s="37"/>
      <c r="AH231" s="41">
        <f>data!AH231</f>
        <v>40000</v>
      </c>
      <c r="AI231" s="41">
        <f>data!AI231</f>
        <v>40000</v>
      </c>
      <c r="AJ231" s="38" t="str">
        <f>data!AJ231</f>
        <v>101동</v>
      </c>
      <c r="AK231" s="38" t="str">
        <f>data!AK231</f>
        <v>"고/27"</v>
      </c>
      <c r="AL231" s="38">
        <f>data!AL231</f>
        <v>0</v>
      </c>
      <c r="AM231" s="37"/>
      <c r="AN231" s="38" t="str">
        <f>data!W231</f>
        <v>101동 802호</v>
      </c>
      <c r="AO231" s="35">
        <f>data!P231</f>
        <v>25.86</v>
      </c>
      <c r="AP231" s="35">
        <f>data!V231</f>
        <v>55000</v>
      </c>
      <c r="AQ231" s="35">
        <f>data!AH231</f>
        <v>40000</v>
      </c>
      <c r="AR231" s="35">
        <f t="shared" si="20"/>
        <v>15000</v>
      </c>
      <c r="AS231" s="42">
        <f t="shared" si="21"/>
        <v>0.72727272727272729</v>
      </c>
      <c r="AT231" s="35">
        <f t="shared" si="22"/>
        <v>2126.8368136117556</v>
      </c>
      <c r="AU231" s="38" t="str">
        <f>CONCATENATE("방",data!AC231,",욕실",data!AD231)</f>
        <v>방3,욕실2</v>
      </c>
      <c r="AV231" s="38" t="str">
        <f>data!AE231</f>
        <v>계단식</v>
      </c>
      <c r="AW231" s="37"/>
      <c r="AX231" s="38" t="str">
        <f>data!AM231</f>
        <v>IPARK행운공인중개사사무소</v>
      </c>
      <c r="AY231" s="38" t="str">
        <f>data!AN231</f>
        <v>032-683-4989</v>
      </c>
      <c r="AZ231" s="38" t="str">
        <f>data!AO231</f>
        <v>010-2269-0013</v>
      </c>
      <c r="BA231" s="33" t="str">
        <f>data!AP231</f>
        <v>경기도 부천시 약대동 217-1 부천아이파크 216동 2단지2상가 106호</v>
      </c>
    </row>
    <row r="232" spans="2:53" x14ac:dyDescent="0.25">
      <c r="B232" s="19"/>
      <c r="C232" s="33" t="str">
        <f>data!D232</f>
        <v>래미안부천중동</v>
      </c>
      <c r="D232" s="33">
        <f>data!H232</f>
        <v>2015.1</v>
      </c>
      <c r="E232" s="35" t="str">
        <f>CONCATENATE(TEXT(data!I232,"#,##0"),"세대")</f>
        <v>616세대</v>
      </c>
      <c r="F232" s="33">
        <f>data!L232</f>
        <v>45</v>
      </c>
      <c r="G232" s="36">
        <f>(data!L232/data!I232)*100</f>
        <v>7.3051948051948052</v>
      </c>
      <c r="H232" s="33">
        <f>data!M232</f>
        <v>12</v>
      </c>
      <c r="I232" s="36">
        <f>(data!M232/data!I232)*100</f>
        <v>1.948051948051948</v>
      </c>
      <c r="J232" s="33">
        <f>data!K232</f>
        <v>1.33</v>
      </c>
      <c r="K232" s="37"/>
      <c r="L232" s="38" t="str">
        <f>data!N232</f>
        <v>95B</v>
      </c>
      <c r="M232" s="39">
        <f>data!O232</f>
        <v>95.6</v>
      </c>
      <c r="N232" s="39">
        <f>data!P232</f>
        <v>28.91</v>
      </c>
      <c r="O232" s="33">
        <f>data!Q232</f>
        <v>70.02</v>
      </c>
      <c r="P232" s="33">
        <f>data!R232</f>
        <v>21.18</v>
      </c>
      <c r="Q232" s="33">
        <f>data!S232</f>
        <v>52</v>
      </c>
      <c r="R232" s="33">
        <f>data!T232</f>
        <v>5</v>
      </c>
      <c r="S232" s="40">
        <f t="shared" si="18"/>
        <v>9.6153846153846159E-2</v>
      </c>
      <c r="T232" s="33">
        <f>data!U232</f>
        <v>0</v>
      </c>
      <c r="U232" s="40">
        <f t="shared" si="19"/>
        <v>0</v>
      </c>
      <c r="V232" s="37"/>
      <c r="W232" s="38" t="str">
        <f>data!W232</f>
        <v>107동 1302호</v>
      </c>
      <c r="X232" s="38" t="str">
        <f>CONCATENATE(data!X232,"/",data!Y232)</f>
        <v>중/27</v>
      </c>
      <c r="Y232" s="41">
        <f>data!V232</f>
        <v>60000</v>
      </c>
      <c r="Z232" s="41">
        <f>data!AB232</f>
        <v>60000</v>
      </c>
      <c r="AA232" s="41">
        <f>data!AA232</f>
        <v>65000</v>
      </c>
      <c r="AB232" s="33">
        <f>data!AC232</f>
        <v>4</v>
      </c>
      <c r="AC232" s="33">
        <f>data!AD232</f>
        <v>2</v>
      </c>
      <c r="AD232" s="38" t="str">
        <f>data!AE232</f>
        <v>계단식</v>
      </c>
      <c r="AE232" s="38" t="str">
        <f>data!AF232</f>
        <v>1개월이내</v>
      </c>
      <c r="AF232" s="38" t="str">
        <f>data!AL232</f>
        <v>-</v>
      </c>
      <c r="AG232" s="37"/>
      <c r="AH232" s="41" t="str">
        <f>data!AH232</f>
        <v>-</v>
      </c>
      <c r="AI232" s="41" t="str">
        <f>data!AI232</f>
        <v>-</v>
      </c>
      <c r="AJ232" s="38" t="str">
        <f>data!AJ232</f>
        <v>-</v>
      </c>
      <c r="AK232" s="38" t="str">
        <f>data!AK232</f>
        <v>-</v>
      </c>
      <c r="AL232" s="38" t="str">
        <f>data!AL232</f>
        <v>-</v>
      </c>
      <c r="AM232" s="37"/>
      <c r="AN232" s="38" t="str">
        <f>data!W232</f>
        <v>107동 1302호</v>
      </c>
      <c r="AO232" s="35">
        <f>data!P232</f>
        <v>28.91</v>
      </c>
      <c r="AP232" s="35">
        <f>data!V232</f>
        <v>60000</v>
      </c>
      <c r="AQ232" s="35" t="str">
        <f>data!AH232</f>
        <v>-</v>
      </c>
      <c r="AR232" s="35" t="str">
        <f t="shared" si="20"/>
        <v/>
      </c>
      <c r="AS232" s="42" t="str">
        <f t="shared" si="21"/>
        <v/>
      </c>
      <c r="AT232" s="35">
        <f t="shared" si="22"/>
        <v>2075.4064337599448</v>
      </c>
      <c r="AU232" s="38" t="str">
        <f>CONCATENATE("방",data!AC232,",욕실",data!AD232)</f>
        <v>방4,욕실2</v>
      </c>
      <c r="AV232" s="38" t="str">
        <f>data!AE232</f>
        <v>계단식</v>
      </c>
      <c r="AW232" s="37"/>
      <c r="AX232" s="38" t="str">
        <f>data!AM232</f>
        <v>삼성래미안공인중개사사무소</v>
      </c>
      <c r="AY232" s="38" t="str">
        <f>data!AN232</f>
        <v>032-684-8888</v>
      </c>
      <c r="AZ232" s="38" t="str">
        <f>data!AO232</f>
        <v>010-6611-6109</v>
      </c>
      <c r="BA232" s="33" t="str">
        <f>data!AP232</f>
        <v>경기도 부천시 중동 1293-1 상가동 109호</v>
      </c>
    </row>
    <row r="233" spans="2:53" x14ac:dyDescent="0.25">
      <c r="B233" s="19"/>
      <c r="C233" s="33" t="str">
        <f>data!D233</f>
        <v>래미안부천중동</v>
      </c>
      <c r="D233" s="33">
        <f>data!H233</f>
        <v>2015.1</v>
      </c>
      <c r="E233" s="35" t="str">
        <f>CONCATENATE(TEXT(data!I233,"#,##0"),"세대")</f>
        <v>616세대</v>
      </c>
      <c r="F233" s="33">
        <f>data!L233</f>
        <v>45</v>
      </c>
      <c r="G233" s="36">
        <f>(data!L233/data!I233)*100</f>
        <v>7.3051948051948052</v>
      </c>
      <c r="H233" s="33">
        <f>data!M233</f>
        <v>12</v>
      </c>
      <c r="I233" s="36">
        <f>(data!M233/data!I233)*100</f>
        <v>1.948051948051948</v>
      </c>
      <c r="J233" s="33">
        <f>data!K233</f>
        <v>1.33</v>
      </c>
      <c r="K233" s="37"/>
      <c r="L233" s="38" t="str">
        <f>data!N233</f>
        <v>95A</v>
      </c>
      <c r="M233" s="39">
        <f>data!O233</f>
        <v>95.71</v>
      </c>
      <c r="N233" s="39">
        <f>data!P233</f>
        <v>28.95</v>
      </c>
      <c r="O233" s="33">
        <f>data!Q233</f>
        <v>70</v>
      </c>
      <c r="P233" s="33">
        <f>data!R233</f>
        <v>21.17</v>
      </c>
      <c r="Q233" s="33">
        <f>data!S233</f>
        <v>169</v>
      </c>
      <c r="R233" s="33">
        <f>data!T233</f>
        <v>15</v>
      </c>
      <c r="S233" s="40">
        <f t="shared" si="18"/>
        <v>8.8757396449704137E-2</v>
      </c>
      <c r="T233" s="33">
        <f>data!U233</f>
        <v>5</v>
      </c>
      <c r="U233" s="40">
        <f t="shared" si="19"/>
        <v>2.9585798816568046E-2</v>
      </c>
      <c r="V233" s="37"/>
      <c r="W233" s="38" t="str">
        <f>data!W233</f>
        <v>107동 2501호</v>
      </c>
      <c r="X233" s="38" t="str">
        <f>CONCATENATE(data!X233,"/",data!Y233)</f>
        <v>고/27</v>
      </c>
      <c r="Y233" s="41">
        <f>data!V233</f>
        <v>62500</v>
      </c>
      <c r="Z233" s="41">
        <f>data!AB233</f>
        <v>58500</v>
      </c>
      <c r="AA233" s="41">
        <f>data!AA233</f>
        <v>68000</v>
      </c>
      <c r="AB233" s="33">
        <f>data!AC233</f>
        <v>3</v>
      </c>
      <c r="AC233" s="33">
        <f>data!AD233</f>
        <v>2</v>
      </c>
      <c r="AD233" s="38" t="str">
        <f>data!AE233</f>
        <v>계단식</v>
      </c>
      <c r="AE233" s="38" t="str">
        <f>data!AF233</f>
        <v>즉시입주</v>
      </c>
      <c r="AF233" s="38" t="str">
        <f>data!AL233</f>
        <v>남향</v>
      </c>
      <c r="AG233" s="37"/>
      <c r="AH233" s="41">
        <f>data!AH233</f>
        <v>47000</v>
      </c>
      <c r="AI233" s="41">
        <f>data!AI233</f>
        <v>43000</v>
      </c>
      <c r="AJ233" s="38" t="str">
        <f>data!AJ233</f>
        <v>106동</v>
      </c>
      <c r="AK233" s="38" t="str">
        <f>data!AK233</f>
        <v>"8/25"</v>
      </c>
      <c r="AL233" s="38" t="str">
        <f>data!AL233</f>
        <v>남향</v>
      </c>
      <c r="AM233" s="37"/>
      <c r="AN233" s="38" t="str">
        <f>data!W233</f>
        <v>107동 2501호</v>
      </c>
      <c r="AO233" s="35">
        <f>data!P233</f>
        <v>28.95</v>
      </c>
      <c r="AP233" s="35">
        <f>data!V233</f>
        <v>62500</v>
      </c>
      <c r="AQ233" s="35">
        <f>data!AH233</f>
        <v>47000</v>
      </c>
      <c r="AR233" s="35">
        <f t="shared" si="20"/>
        <v>15500</v>
      </c>
      <c r="AS233" s="42">
        <f t="shared" si="21"/>
        <v>0.752</v>
      </c>
      <c r="AT233" s="35">
        <f t="shared" si="22"/>
        <v>2158.8946459412782</v>
      </c>
      <c r="AU233" s="38" t="str">
        <f>CONCATENATE("방",data!AC233,",욕실",data!AD233)</f>
        <v>방3,욕실2</v>
      </c>
      <c r="AV233" s="38" t="str">
        <f>data!AE233</f>
        <v>계단식</v>
      </c>
      <c r="AW233" s="37"/>
      <c r="AX233" s="38" t="str">
        <f>data!AM233</f>
        <v>래미안공인중개사사무소</v>
      </c>
      <c r="AY233" s="38" t="str">
        <f>data!AN233</f>
        <v>032-666-3666</v>
      </c>
      <c r="AZ233" s="38" t="str">
        <f>data!AO233</f>
        <v>010-7937-6798</v>
      </c>
      <c r="BA233" s="33" t="str">
        <f>data!AP233</f>
        <v>경기도 부천시 중동 1293-1 래미안부천중동 113동 125호</v>
      </c>
    </row>
    <row r="234" spans="2:53" x14ac:dyDescent="0.25">
      <c r="B234" s="19"/>
      <c r="C234" s="33" t="str">
        <f>data!D234</f>
        <v>래미안부천중동</v>
      </c>
      <c r="D234" s="33">
        <f>data!H234</f>
        <v>2015.1</v>
      </c>
      <c r="E234" s="35" t="str">
        <f>CONCATENATE(TEXT(data!I234,"#,##0"),"세대")</f>
        <v>616세대</v>
      </c>
      <c r="F234" s="33">
        <f>data!L234</f>
        <v>45</v>
      </c>
      <c r="G234" s="36">
        <f>(data!L234/data!I234)*100</f>
        <v>7.3051948051948052</v>
      </c>
      <c r="H234" s="33">
        <f>data!M234</f>
        <v>12</v>
      </c>
      <c r="I234" s="36">
        <f>(data!M234/data!I234)*100</f>
        <v>1.948051948051948</v>
      </c>
      <c r="J234" s="33">
        <f>data!K234</f>
        <v>1.33</v>
      </c>
      <c r="K234" s="37"/>
      <c r="L234" s="38" t="str">
        <f>data!N234</f>
        <v>112A</v>
      </c>
      <c r="M234" s="39">
        <f>data!O234</f>
        <v>112.56</v>
      </c>
      <c r="N234" s="39">
        <f>data!P234</f>
        <v>34.04</v>
      </c>
      <c r="O234" s="33">
        <f>data!Q234</f>
        <v>84.98</v>
      </c>
      <c r="P234" s="33">
        <f>data!R234</f>
        <v>25.7</v>
      </c>
      <c r="Q234" s="33">
        <f>data!S234</f>
        <v>242</v>
      </c>
      <c r="R234" s="33">
        <f>data!T234</f>
        <v>9</v>
      </c>
      <c r="S234" s="40">
        <f t="shared" si="18"/>
        <v>3.71900826446281E-2</v>
      </c>
      <c r="T234" s="33">
        <f>data!U234</f>
        <v>5</v>
      </c>
      <c r="U234" s="40">
        <f t="shared" si="19"/>
        <v>2.0661157024793389E-2</v>
      </c>
      <c r="V234" s="37"/>
      <c r="W234" s="38" t="str">
        <f>data!W234</f>
        <v>105동 1904호</v>
      </c>
      <c r="X234" s="38" t="str">
        <f>CONCATENATE(data!X234,"/",data!Y234)</f>
        <v>고/25</v>
      </c>
      <c r="Y234" s="41">
        <f>data!V234</f>
        <v>68000</v>
      </c>
      <c r="Z234" s="41">
        <f>data!AB234</f>
        <v>68000</v>
      </c>
      <c r="AA234" s="41">
        <f>data!AA234</f>
        <v>79000</v>
      </c>
      <c r="AB234" s="33">
        <f>data!AC234</f>
        <v>3</v>
      </c>
      <c r="AC234" s="33">
        <f>data!AD234</f>
        <v>2</v>
      </c>
      <c r="AD234" s="38" t="str">
        <f>data!AE234</f>
        <v>계단식</v>
      </c>
      <c r="AE234" s="38" t="str">
        <f>data!AF234</f>
        <v>즉시입주</v>
      </c>
      <c r="AF234" s="38" t="str">
        <f>data!AL234</f>
        <v>남향</v>
      </c>
      <c r="AG234" s="37"/>
      <c r="AH234" s="41">
        <f>data!AH234</f>
        <v>48000</v>
      </c>
      <c r="AI234" s="41">
        <f>data!AI234</f>
        <v>46000</v>
      </c>
      <c r="AJ234" s="38" t="str">
        <f>data!AJ234</f>
        <v>105동</v>
      </c>
      <c r="AK234" s="38" t="str">
        <f>data!AK234</f>
        <v>"24/25"</v>
      </c>
      <c r="AL234" s="38" t="str">
        <f>data!AL234</f>
        <v>남향</v>
      </c>
      <c r="AM234" s="37"/>
      <c r="AN234" s="38" t="str">
        <f>data!W234</f>
        <v>105동 1904호</v>
      </c>
      <c r="AO234" s="35">
        <f>data!P234</f>
        <v>34.04</v>
      </c>
      <c r="AP234" s="35">
        <f>data!V234</f>
        <v>68000</v>
      </c>
      <c r="AQ234" s="35">
        <f>data!AH234</f>
        <v>48000</v>
      </c>
      <c r="AR234" s="35">
        <f t="shared" si="20"/>
        <v>20000</v>
      </c>
      <c r="AS234" s="42">
        <f t="shared" si="21"/>
        <v>0.70588235294117652</v>
      </c>
      <c r="AT234" s="35">
        <f t="shared" si="22"/>
        <v>1997.6498237367803</v>
      </c>
      <c r="AU234" s="38" t="str">
        <f>CONCATENATE("방",data!AC234,",욕실",data!AD234)</f>
        <v>방3,욕실2</v>
      </c>
      <c r="AV234" s="38" t="str">
        <f>data!AE234</f>
        <v>계단식</v>
      </c>
      <c r="AW234" s="37"/>
      <c r="AX234" s="38" t="str">
        <f>data!AM234</f>
        <v>삼성래미안공인중개사사무소</v>
      </c>
      <c r="AY234" s="38" t="str">
        <f>data!AN234</f>
        <v>032-684-8888</v>
      </c>
      <c r="AZ234" s="38" t="str">
        <f>data!AO234</f>
        <v>010-6611-6109</v>
      </c>
      <c r="BA234" s="33" t="str">
        <f>data!AP234</f>
        <v>경기도 부천시 중동 1293-1 상가동 109호</v>
      </c>
    </row>
    <row r="235" spans="2:53" x14ac:dyDescent="0.25">
      <c r="B235" s="19"/>
      <c r="C235" s="33" t="str">
        <f>data!D235</f>
        <v>래미안부천중동</v>
      </c>
      <c r="D235" s="33">
        <f>data!H235</f>
        <v>2015.1</v>
      </c>
      <c r="E235" s="35" t="str">
        <f>CONCATENATE(TEXT(data!I235,"#,##0"),"세대")</f>
        <v>616세대</v>
      </c>
      <c r="F235" s="33">
        <f>data!L235</f>
        <v>45</v>
      </c>
      <c r="G235" s="36">
        <f>(data!L235/data!I235)*100</f>
        <v>7.3051948051948052</v>
      </c>
      <c r="H235" s="33">
        <f>data!M235</f>
        <v>12</v>
      </c>
      <c r="I235" s="36">
        <f>(data!M235/data!I235)*100</f>
        <v>1.948051948051948</v>
      </c>
      <c r="J235" s="33">
        <f>data!K235</f>
        <v>1.33</v>
      </c>
      <c r="K235" s="37"/>
      <c r="L235" s="38" t="str">
        <f>data!N235</f>
        <v>112B</v>
      </c>
      <c r="M235" s="39">
        <f>data!O235</f>
        <v>112.65</v>
      </c>
      <c r="N235" s="39">
        <f>data!P235</f>
        <v>34.07</v>
      </c>
      <c r="O235" s="33">
        <f>data!Q235</f>
        <v>84.99</v>
      </c>
      <c r="P235" s="33">
        <f>data!R235</f>
        <v>25.7</v>
      </c>
      <c r="Q235" s="33">
        <f>data!S235</f>
        <v>23</v>
      </c>
      <c r="R235" s="33">
        <f>data!T235</f>
        <v>2</v>
      </c>
      <c r="S235" s="40">
        <f t="shared" si="18"/>
        <v>8.6956521739130432E-2</v>
      </c>
      <c r="T235" s="33">
        <f>data!U235</f>
        <v>0</v>
      </c>
      <c r="U235" s="40">
        <f t="shared" si="19"/>
        <v>0</v>
      </c>
      <c r="V235" s="37"/>
      <c r="W235" s="38" t="str">
        <f>data!W235</f>
        <v>104동 1102호</v>
      </c>
      <c r="X235" s="38" t="str">
        <f>CONCATENATE(data!X235,"/",data!Y235)</f>
        <v>중/27</v>
      </c>
      <c r="Y235" s="41">
        <f>data!V235</f>
        <v>70000</v>
      </c>
      <c r="Z235" s="41">
        <f>data!AB235</f>
        <v>65000</v>
      </c>
      <c r="AA235" s="41">
        <f>data!AA235</f>
        <v>70000</v>
      </c>
      <c r="AB235" s="33">
        <f>data!AC235</f>
        <v>3</v>
      </c>
      <c r="AC235" s="33">
        <f>data!AD235</f>
        <v>2</v>
      </c>
      <c r="AD235" s="38" t="str">
        <f>data!AE235</f>
        <v>계단식</v>
      </c>
      <c r="AE235" s="38" t="str">
        <f>data!AF235</f>
        <v>즉시입주</v>
      </c>
      <c r="AF235" s="38" t="str">
        <f>data!AL235</f>
        <v>-</v>
      </c>
      <c r="AG235" s="37"/>
      <c r="AH235" s="41" t="str">
        <f>data!AH235</f>
        <v>-</v>
      </c>
      <c r="AI235" s="41" t="str">
        <f>data!AI235</f>
        <v>-</v>
      </c>
      <c r="AJ235" s="38" t="str">
        <f>data!AJ235</f>
        <v>-</v>
      </c>
      <c r="AK235" s="38" t="str">
        <f>data!AK235</f>
        <v>-</v>
      </c>
      <c r="AL235" s="38" t="str">
        <f>data!AL235</f>
        <v>-</v>
      </c>
      <c r="AM235" s="37"/>
      <c r="AN235" s="38" t="str">
        <f>data!W235</f>
        <v>104동 1102호</v>
      </c>
      <c r="AO235" s="35">
        <f>data!P235</f>
        <v>34.07</v>
      </c>
      <c r="AP235" s="35">
        <f>data!V235</f>
        <v>70000</v>
      </c>
      <c r="AQ235" s="35" t="str">
        <f>data!AH235</f>
        <v>-</v>
      </c>
      <c r="AR235" s="35" t="str">
        <f t="shared" si="20"/>
        <v/>
      </c>
      <c r="AS235" s="42" t="str">
        <f t="shared" si="21"/>
        <v/>
      </c>
      <c r="AT235" s="35">
        <f t="shared" si="22"/>
        <v>2054.593484003522</v>
      </c>
      <c r="AU235" s="38" t="str">
        <f>CONCATENATE("방",data!AC235,",욕실",data!AD235)</f>
        <v>방3,욕실2</v>
      </c>
      <c r="AV235" s="38" t="str">
        <f>data!AE235</f>
        <v>계단식</v>
      </c>
      <c r="AW235" s="37"/>
      <c r="AX235" s="38" t="str">
        <f>data!AM235</f>
        <v>삼성래미안공인중개사사무소</v>
      </c>
      <c r="AY235" s="38" t="str">
        <f>data!AN235</f>
        <v>032-684-8888</v>
      </c>
      <c r="AZ235" s="38" t="str">
        <f>data!AO235</f>
        <v>010-6611-6109</v>
      </c>
      <c r="BA235" s="33" t="str">
        <f>data!AP235</f>
        <v>경기도 부천시 중동 1293-1 상가동 109호</v>
      </c>
    </row>
    <row r="236" spans="2:53" x14ac:dyDescent="0.25">
      <c r="B236" s="19"/>
      <c r="C236" s="33">
        <f>data!D236</f>
        <v>0</v>
      </c>
      <c r="D236" s="33">
        <f>data!H236</f>
        <v>0</v>
      </c>
      <c r="E236" s="35" t="str">
        <f>CONCATENATE(TEXT(data!I236,"#,##0"),"세대")</f>
        <v>0세대</v>
      </c>
      <c r="F236" s="33">
        <f>data!L236</f>
        <v>0</v>
      </c>
      <c r="G236" s="36" t="e">
        <f>(data!L236/data!I236)*100</f>
        <v>#DIV/0!</v>
      </c>
      <c r="H236" s="33">
        <f>data!M236</f>
        <v>0</v>
      </c>
      <c r="I236" s="36" t="e">
        <f>(data!M236/data!I236)*100</f>
        <v>#DIV/0!</v>
      </c>
      <c r="J236" s="33">
        <f>data!K236</f>
        <v>0</v>
      </c>
      <c r="K236" s="37"/>
      <c r="L236" s="38">
        <f>data!N236</f>
        <v>0</v>
      </c>
      <c r="M236" s="39">
        <f>data!O236</f>
        <v>0</v>
      </c>
      <c r="N236" s="39">
        <f>data!P236</f>
        <v>0</v>
      </c>
      <c r="O236" s="33">
        <f>data!Q236</f>
        <v>0</v>
      </c>
      <c r="P236" s="33">
        <f>data!R236</f>
        <v>0</v>
      </c>
      <c r="Q236" s="33">
        <f>data!S236</f>
        <v>0</v>
      </c>
      <c r="R236" s="33">
        <f>data!T236</f>
        <v>0</v>
      </c>
      <c r="S236" s="40" t="str">
        <f t="shared" si="18"/>
        <v/>
      </c>
      <c r="T236" s="33">
        <f>data!U236</f>
        <v>0</v>
      </c>
      <c r="U236" s="40" t="str">
        <f t="shared" si="19"/>
        <v/>
      </c>
      <c r="V236" s="37"/>
      <c r="W236" s="38">
        <f>data!W236</f>
        <v>0</v>
      </c>
      <c r="X236" s="38" t="str">
        <f>CONCATENATE(data!X236,"/",data!Y236)</f>
        <v>/</v>
      </c>
      <c r="Y236" s="41">
        <f>data!V236</f>
        <v>0</v>
      </c>
      <c r="Z236" s="41">
        <f>data!AB236</f>
        <v>0</v>
      </c>
      <c r="AA236" s="41">
        <f>data!AA236</f>
        <v>0</v>
      </c>
      <c r="AB236" s="33">
        <f>data!AC236</f>
        <v>0</v>
      </c>
      <c r="AC236" s="33">
        <f>data!AD236</f>
        <v>0</v>
      </c>
      <c r="AD236" s="38">
        <f>data!AE236</f>
        <v>0</v>
      </c>
      <c r="AE236" s="38">
        <f>data!AF236</f>
        <v>0</v>
      </c>
      <c r="AF236" s="38">
        <f>data!AL236</f>
        <v>0</v>
      </c>
      <c r="AG236" s="37"/>
      <c r="AH236" s="41">
        <f>data!AH236</f>
        <v>0</v>
      </c>
      <c r="AI236" s="41">
        <f>data!AI236</f>
        <v>0</v>
      </c>
      <c r="AJ236" s="38">
        <f>data!AJ236</f>
        <v>0</v>
      </c>
      <c r="AK236" s="38">
        <f>data!AK236</f>
        <v>0</v>
      </c>
      <c r="AL236" s="38">
        <f>data!AL236</f>
        <v>0</v>
      </c>
      <c r="AM236" s="37"/>
      <c r="AN236" s="38">
        <f>data!W236</f>
        <v>0</v>
      </c>
      <c r="AO236" s="35">
        <f>data!P236</f>
        <v>0</v>
      </c>
      <c r="AP236" s="35">
        <f>data!V236</f>
        <v>0</v>
      </c>
      <c r="AQ236" s="35">
        <f>data!AH236</f>
        <v>0</v>
      </c>
      <c r="AR236" s="35">
        <f t="shared" si="20"/>
        <v>0</v>
      </c>
      <c r="AS236" s="42" t="str">
        <f t="shared" si="21"/>
        <v/>
      </c>
      <c r="AT236" s="35" t="str">
        <f t="shared" si="22"/>
        <v/>
      </c>
      <c r="AU236" s="38" t="str">
        <f>CONCATENATE("방",data!AC236,",욕실",data!AD236)</f>
        <v>방,욕실</v>
      </c>
      <c r="AV236" s="38">
        <f>data!AE236</f>
        <v>0</v>
      </c>
      <c r="AW236" s="37"/>
      <c r="AX236" s="38">
        <f>data!AM236</f>
        <v>0</v>
      </c>
      <c r="AY236" s="38">
        <f>data!AN236</f>
        <v>0</v>
      </c>
      <c r="AZ236" s="38">
        <f>data!AO236</f>
        <v>0</v>
      </c>
      <c r="BA236" s="33">
        <f>data!AP236</f>
        <v>0</v>
      </c>
    </row>
    <row r="237" spans="2:53" x14ac:dyDescent="0.25">
      <c r="B237" s="19"/>
      <c r="C237" s="33" t="str">
        <f>data!D237</f>
        <v>무지개LG</v>
      </c>
      <c r="D237" s="33">
        <f>data!H237</f>
        <v>1993.05</v>
      </c>
      <c r="E237" s="35" t="str">
        <f>CONCATENATE(TEXT(data!I237,"#,##0"),"세대")</f>
        <v>390세대</v>
      </c>
      <c r="F237" s="33">
        <f>data!L237</f>
        <v>9</v>
      </c>
      <c r="G237" s="36">
        <f>(data!L237/data!I237)*100</f>
        <v>2.3076923076923079</v>
      </c>
      <c r="H237" s="33">
        <f>data!M237</f>
        <v>1</v>
      </c>
      <c r="I237" s="36">
        <f>(data!M237/data!I237)*100</f>
        <v>0.25641025641025639</v>
      </c>
      <c r="J237" s="33">
        <f>data!K237</f>
        <v>0.73</v>
      </c>
      <c r="K237" s="37"/>
      <c r="L237" s="38">
        <f>data!N237</f>
        <v>76</v>
      </c>
      <c r="M237" s="39">
        <f>data!O237</f>
        <v>76.3</v>
      </c>
      <c r="N237" s="39">
        <f>data!P237</f>
        <v>23.08</v>
      </c>
      <c r="O237" s="33">
        <f>data!Q237</f>
        <v>59.79</v>
      </c>
      <c r="P237" s="33">
        <f>data!R237</f>
        <v>18.079999999999998</v>
      </c>
      <c r="Q237" s="33">
        <f>data!S237</f>
        <v>90</v>
      </c>
      <c r="R237" s="33">
        <f>data!T237</f>
        <v>2</v>
      </c>
      <c r="S237" s="40">
        <f t="shared" si="18"/>
        <v>2.2222222222222223E-2</v>
      </c>
      <c r="T237" s="33">
        <f>data!U237</f>
        <v>1</v>
      </c>
      <c r="U237" s="40">
        <f t="shared" si="19"/>
        <v>1.1111111111111112E-2</v>
      </c>
      <c r="V237" s="37"/>
      <c r="W237" s="38" t="str">
        <f>data!W237</f>
        <v>1212동 1205호</v>
      </c>
      <c r="X237" s="38" t="str">
        <f>CONCATENATE(data!X237,"/",data!Y237)</f>
        <v>12/15</v>
      </c>
      <c r="Y237" s="41">
        <f>data!V237</f>
        <v>34000</v>
      </c>
      <c r="Z237" s="41">
        <f>data!AB237</f>
        <v>34000</v>
      </c>
      <c r="AA237" s="41">
        <f>data!AA237</f>
        <v>34000</v>
      </c>
      <c r="AB237" s="33">
        <f>data!AC237</f>
        <v>3</v>
      </c>
      <c r="AC237" s="33">
        <f>data!AD237</f>
        <v>1</v>
      </c>
      <c r="AD237" s="38" t="str">
        <f>data!AE237</f>
        <v>계단식</v>
      </c>
      <c r="AE237" s="38" t="str">
        <f>data!AF237</f>
        <v>즉시입주</v>
      </c>
      <c r="AF237" s="38" t="str">
        <f>data!AL237</f>
        <v>남향</v>
      </c>
      <c r="AG237" s="37"/>
      <c r="AH237" s="41">
        <f>data!AH237</f>
        <v>27000</v>
      </c>
      <c r="AI237" s="41">
        <f>data!AI237</f>
        <v>27000</v>
      </c>
      <c r="AJ237" s="38" t="str">
        <f>data!AJ237</f>
        <v>1212동</v>
      </c>
      <c r="AK237" s="38" t="str">
        <f>data!AK237</f>
        <v>"2/15"</v>
      </c>
      <c r="AL237" s="38" t="str">
        <f>data!AL237</f>
        <v>남향</v>
      </c>
      <c r="AM237" s="37"/>
      <c r="AN237" s="38" t="str">
        <f>data!W237</f>
        <v>1212동 1205호</v>
      </c>
      <c r="AO237" s="35">
        <f>data!P237</f>
        <v>23.08</v>
      </c>
      <c r="AP237" s="35">
        <f>data!V237</f>
        <v>34000</v>
      </c>
      <c r="AQ237" s="35">
        <f>data!AH237</f>
        <v>27000</v>
      </c>
      <c r="AR237" s="35">
        <f t="shared" si="20"/>
        <v>7000</v>
      </c>
      <c r="AS237" s="42">
        <f t="shared" si="21"/>
        <v>0.79411764705882348</v>
      </c>
      <c r="AT237" s="35">
        <f t="shared" si="22"/>
        <v>1473.1369150779897</v>
      </c>
      <c r="AU237" s="38" t="str">
        <f>CONCATENATE("방",data!AC237,",욕실",data!AD237)</f>
        <v>방3,욕실1</v>
      </c>
      <c r="AV237" s="38" t="str">
        <f>data!AE237</f>
        <v>계단식</v>
      </c>
      <c r="AW237" s="37"/>
      <c r="AX237" s="38" t="str">
        <f>data!AM237</f>
        <v>중동LG공인중개사사무소</v>
      </c>
      <c r="AY237" s="38" t="str">
        <f>data!AN237</f>
        <v>032-329-8800</v>
      </c>
      <c r="AZ237" s="38" t="str">
        <f>data!AO237</f>
        <v>010-3290-7375</v>
      </c>
      <c r="BA237" s="33" t="str">
        <f>data!AP237</f>
        <v>경기도 부천시 중동 1175-2</v>
      </c>
    </row>
    <row r="238" spans="2:53" x14ac:dyDescent="0.25">
      <c r="B238" s="19"/>
      <c r="C238" s="33" t="str">
        <f>data!D238</f>
        <v>무지개LG</v>
      </c>
      <c r="D238" s="33">
        <f>data!H238</f>
        <v>1993.05</v>
      </c>
      <c r="E238" s="35" t="str">
        <f>CONCATENATE(TEXT(data!I238,"#,##0"),"세대")</f>
        <v>390세대</v>
      </c>
      <c r="F238" s="33">
        <f>data!L238</f>
        <v>9</v>
      </c>
      <c r="G238" s="36">
        <f>(data!L238/data!I238)*100</f>
        <v>2.3076923076923079</v>
      </c>
      <c r="H238" s="33">
        <f>data!M238</f>
        <v>1</v>
      </c>
      <c r="I238" s="36">
        <f>(data!M238/data!I238)*100</f>
        <v>0.25641025641025639</v>
      </c>
      <c r="J238" s="33">
        <f>data!K238</f>
        <v>0.73</v>
      </c>
      <c r="K238" s="37"/>
      <c r="L238" s="38" t="str">
        <f>data!N238</f>
        <v>103A</v>
      </c>
      <c r="M238" s="39">
        <f>data!O238</f>
        <v>103.63</v>
      </c>
      <c r="N238" s="39">
        <f>data!P238</f>
        <v>31.34</v>
      </c>
      <c r="O238" s="33">
        <f>data!Q238</f>
        <v>84.9</v>
      </c>
      <c r="P238" s="33">
        <f>data!R238</f>
        <v>25.68</v>
      </c>
      <c r="Q238" s="33">
        <f>data!S238</f>
        <v>298</v>
      </c>
      <c r="R238" s="33">
        <f>data!T238</f>
        <v>4</v>
      </c>
      <c r="S238" s="40">
        <f t="shared" si="18"/>
        <v>1.3422818791946308E-2</v>
      </c>
      <c r="T238" s="33">
        <f>data!U238</f>
        <v>0</v>
      </c>
      <c r="U238" s="40">
        <f t="shared" si="19"/>
        <v>0</v>
      </c>
      <c r="V238" s="37"/>
      <c r="W238" s="38" t="str">
        <f>data!W238</f>
        <v>1210동 801호</v>
      </c>
      <c r="X238" s="38" t="str">
        <f>CONCATENATE(data!X238,"/",data!Y238)</f>
        <v>8/13</v>
      </c>
      <c r="Y238" s="41">
        <f>data!V238</f>
        <v>39500</v>
      </c>
      <c r="Z238" s="41">
        <f>data!AB238</f>
        <v>34000</v>
      </c>
      <c r="AA238" s="41">
        <f>data!AA238</f>
        <v>42000</v>
      </c>
      <c r="AB238" s="33">
        <f>data!AC238</f>
        <v>3</v>
      </c>
      <c r="AC238" s="33">
        <f>data!AD238</f>
        <v>2</v>
      </c>
      <c r="AD238" s="38" t="str">
        <f>data!AE238</f>
        <v>계단식</v>
      </c>
      <c r="AE238" s="38" t="str">
        <f>data!AF238</f>
        <v>즉시입주</v>
      </c>
      <c r="AF238" s="38" t="str">
        <f>data!AL238</f>
        <v>-</v>
      </c>
      <c r="AG238" s="37"/>
      <c r="AH238" s="41" t="str">
        <f>data!AH238</f>
        <v>-</v>
      </c>
      <c r="AI238" s="41" t="str">
        <f>data!AI238</f>
        <v>-</v>
      </c>
      <c r="AJ238" s="38" t="str">
        <f>data!AJ238</f>
        <v>-</v>
      </c>
      <c r="AK238" s="38" t="str">
        <f>data!AK238</f>
        <v>-</v>
      </c>
      <c r="AL238" s="38" t="str">
        <f>data!AL238</f>
        <v>-</v>
      </c>
      <c r="AM238" s="37"/>
      <c r="AN238" s="38" t="str">
        <f>data!W238</f>
        <v>1210동 801호</v>
      </c>
      <c r="AO238" s="35">
        <f>data!P238</f>
        <v>31.34</v>
      </c>
      <c r="AP238" s="35">
        <f>data!V238</f>
        <v>39500</v>
      </c>
      <c r="AQ238" s="35" t="str">
        <f>data!AH238</f>
        <v>-</v>
      </c>
      <c r="AR238" s="35" t="str">
        <f t="shared" si="20"/>
        <v/>
      </c>
      <c r="AS238" s="42" t="str">
        <f t="shared" si="21"/>
        <v/>
      </c>
      <c r="AT238" s="35">
        <f t="shared" si="22"/>
        <v>1260.3701340140396</v>
      </c>
      <c r="AU238" s="38" t="str">
        <f>CONCATENATE("방",data!AC238,",욕실",data!AD238)</f>
        <v>방3,욕실2</v>
      </c>
      <c r="AV238" s="38" t="str">
        <f>data!AE238</f>
        <v>계단식</v>
      </c>
      <c r="AW238" s="37"/>
      <c r="AX238" s="38" t="str">
        <f>data!AM238</f>
        <v>랜드21공인중개사</v>
      </c>
      <c r="AY238" s="38" t="str">
        <f>data!AN238</f>
        <v>032-322-6003</v>
      </c>
      <c r="AZ238" s="38" t="str">
        <f>data!AO238</f>
        <v>010-2722-5009</v>
      </c>
      <c r="BA238" s="33" t="str">
        <f>data!AP238</f>
        <v>경기도 부천시 원미구 중1동 1178 미리내마을제상가동제 101호</v>
      </c>
    </row>
    <row r="239" spans="2:53" x14ac:dyDescent="0.25">
      <c r="B239" s="19"/>
      <c r="C239" s="33" t="str">
        <f>data!D239</f>
        <v>무지개LG</v>
      </c>
      <c r="D239" s="33">
        <f>data!H239</f>
        <v>1993.05</v>
      </c>
      <c r="E239" s="35" t="str">
        <f>CONCATENATE(TEXT(data!I239,"#,##0"),"세대")</f>
        <v>390세대</v>
      </c>
      <c r="F239" s="33">
        <f>data!L239</f>
        <v>9</v>
      </c>
      <c r="G239" s="36">
        <f>(data!L239/data!I239)*100</f>
        <v>2.3076923076923079</v>
      </c>
      <c r="H239" s="33">
        <f>data!M239</f>
        <v>1</v>
      </c>
      <c r="I239" s="36">
        <f>(data!M239/data!I239)*100</f>
        <v>0.25641025641025639</v>
      </c>
      <c r="J239" s="33">
        <f>data!K239</f>
        <v>0.73</v>
      </c>
      <c r="K239" s="37"/>
      <c r="L239" s="38" t="str">
        <f>data!N239</f>
        <v>104B</v>
      </c>
      <c r="M239" s="39">
        <f>data!O239</f>
        <v>104.66</v>
      </c>
      <c r="N239" s="39">
        <f>data!P239</f>
        <v>31.65</v>
      </c>
      <c r="O239" s="33">
        <f>data!Q239</f>
        <v>84.9</v>
      </c>
      <c r="P239" s="33">
        <f>data!R239</f>
        <v>25.68</v>
      </c>
      <c r="Q239" s="33">
        <f>data!S239</f>
        <v>2</v>
      </c>
      <c r="R239" s="33">
        <f>data!T239</f>
        <v>3</v>
      </c>
      <c r="S239" s="40">
        <f t="shared" si="18"/>
        <v>1.5</v>
      </c>
      <c r="T239" s="33">
        <f>data!U239</f>
        <v>0</v>
      </c>
      <c r="U239" s="40">
        <f t="shared" si="19"/>
        <v>0</v>
      </c>
      <c r="V239" s="37"/>
      <c r="W239" s="38" t="str">
        <f>data!W239</f>
        <v>1210동 906호</v>
      </c>
      <c r="X239" s="38" t="str">
        <f>CONCATENATE(data!X239,"/",data!Y239)</f>
        <v>9/13</v>
      </c>
      <c r="Y239" s="41">
        <f>data!V239</f>
        <v>40000</v>
      </c>
      <c r="Z239" s="41">
        <f>data!AB239</f>
        <v>40000</v>
      </c>
      <c r="AA239" s="41">
        <f>data!AA239</f>
        <v>42000</v>
      </c>
      <c r="AB239" s="33">
        <f>data!AC239</f>
        <v>3</v>
      </c>
      <c r="AC239" s="33">
        <f>data!AD239</f>
        <v>2</v>
      </c>
      <c r="AD239" s="38" t="str">
        <f>data!AE239</f>
        <v>계단식</v>
      </c>
      <c r="AE239" s="38" t="str">
        <f>data!AF239</f>
        <v>1개월이내</v>
      </c>
      <c r="AF239" s="38" t="str">
        <f>data!AL239</f>
        <v>-</v>
      </c>
      <c r="AG239" s="37"/>
      <c r="AH239" s="41" t="str">
        <f>data!AH239</f>
        <v>-</v>
      </c>
      <c r="AI239" s="41" t="str">
        <f>data!AI239</f>
        <v>-</v>
      </c>
      <c r="AJ239" s="38" t="str">
        <f>data!AJ239</f>
        <v>-</v>
      </c>
      <c r="AK239" s="38" t="str">
        <f>data!AK239</f>
        <v>-</v>
      </c>
      <c r="AL239" s="38" t="str">
        <f>data!AL239</f>
        <v>-</v>
      </c>
      <c r="AM239" s="37"/>
      <c r="AN239" s="38" t="str">
        <f>data!W239</f>
        <v>1210동 906호</v>
      </c>
      <c r="AO239" s="35">
        <f>data!P239</f>
        <v>31.65</v>
      </c>
      <c r="AP239" s="35">
        <f>data!V239</f>
        <v>40000</v>
      </c>
      <c r="AQ239" s="35" t="str">
        <f>data!AH239</f>
        <v>-</v>
      </c>
      <c r="AR239" s="35" t="str">
        <f t="shared" si="20"/>
        <v/>
      </c>
      <c r="AS239" s="42" t="str">
        <f t="shared" si="21"/>
        <v/>
      </c>
      <c r="AT239" s="35">
        <f t="shared" si="22"/>
        <v>1263.8230647709322</v>
      </c>
      <c r="AU239" s="38" t="str">
        <f>CONCATENATE("방",data!AC239,",욕실",data!AD239)</f>
        <v>방3,욕실2</v>
      </c>
      <c r="AV239" s="38" t="str">
        <f>data!AE239</f>
        <v>계단식</v>
      </c>
      <c r="AW239" s="37"/>
      <c r="AX239" s="38" t="str">
        <f>data!AM239</f>
        <v>무지개공인중개사</v>
      </c>
      <c r="AY239" s="38" t="str">
        <f>data!AN239</f>
        <v>032-323-7894</v>
      </c>
      <c r="AZ239" s="38" t="str">
        <f>data!AO239</f>
        <v>010-5669-1506</v>
      </c>
      <c r="BA239" s="33" t="str">
        <f>data!AP239</f>
        <v>경기도 부천시 원미구 중1동 1176-2 무지개마을 동신상가 104호</v>
      </c>
    </row>
    <row r="240" spans="2:53" x14ac:dyDescent="0.25">
      <c r="B240" s="19"/>
      <c r="C240" s="33">
        <f>data!D240</f>
        <v>0</v>
      </c>
      <c r="D240" s="33">
        <f>data!H240</f>
        <v>0</v>
      </c>
      <c r="E240" s="35" t="str">
        <f>CONCATENATE(TEXT(data!I240,"#,##0"),"세대")</f>
        <v>0세대</v>
      </c>
      <c r="F240" s="33">
        <f>data!L240</f>
        <v>0</v>
      </c>
      <c r="G240" s="36" t="e">
        <f>(data!L240/data!I240)*100</f>
        <v>#DIV/0!</v>
      </c>
      <c r="H240" s="33">
        <f>data!M240</f>
        <v>0</v>
      </c>
      <c r="I240" s="36" t="e">
        <f>(data!M240/data!I240)*100</f>
        <v>#DIV/0!</v>
      </c>
      <c r="J240" s="33">
        <f>data!K240</f>
        <v>0</v>
      </c>
      <c r="K240" s="37"/>
      <c r="L240" s="38">
        <f>data!N240</f>
        <v>0</v>
      </c>
      <c r="M240" s="39">
        <f>data!O240</f>
        <v>0</v>
      </c>
      <c r="N240" s="39">
        <f>data!P240</f>
        <v>0</v>
      </c>
      <c r="O240" s="33">
        <f>data!Q240</f>
        <v>0</v>
      </c>
      <c r="P240" s="33">
        <f>data!R240</f>
        <v>0</v>
      </c>
      <c r="Q240" s="33">
        <f>data!S240</f>
        <v>0</v>
      </c>
      <c r="R240" s="33">
        <f>data!T240</f>
        <v>0</v>
      </c>
      <c r="S240" s="40" t="str">
        <f t="shared" si="18"/>
        <v/>
      </c>
      <c r="T240" s="33">
        <f>data!U240</f>
        <v>0</v>
      </c>
      <c r="U240" s="40" t="str">
        <f t="shared" si="19"/>
        <v/>
      </c>
      <c r="V240" s="37"/>
      <c r="W240" s="38">
        <f>data!W240</f>
        <v>0</v>
      </c>
      <c r="X240" s="38" t="str">
        <f>CONCATENATE(data!X240,"/",data!Y240)</f>
        <v>/</v>
      </c>
      <c r="Y240" s="41">
        <f>data!V240</f>
        <v>0</v>
      </c>
      <c r="Z240" s="41">
        <f>data!AB240</f>
        <v>0</v>
      </c>
      <c r="AA240" s="41">
        <f>data!AA240</f>
        <v>0</v>
      </c>
      <c r="AB240" s="33">
        <f>data!AC240</f>
        <v>0</v>
      </c>
      <c r="AC240" s="33">
        <f>data!AD240</f>
        <v>0</v>
      </c>
      <c r="AD240" s="38">
        <f>data!AE240</f>
        <v>0</v>
      </c>
      <c r="AE240" s="38">
        <f>data!AF240</f>
        <v>0</v>
      </c>
      <c r="AF240" s="38">
        <f>data!AL240</f>
        <v>0</v>
      </c>
      <c r="AG240" s="37"/>
      <c r="AH240" s="41">
        <f>data!AH240</f>
        <v>0</v>
      </c>
      <c r="AI240" s="41">
        <f>data!AI240</f>
        <v>0</v>
      </c>
      <c r="AJ240" s="38">
        <f>data!AJ240</f>
        <v>0</v>
      </c>
      <c r="AK240" s="38">
        <f>data!AK240</f>
        <v>0</v>
      </c>
      <c r="AL240" s="38">
        <f>data!AL240</f>
        <v>0</v>
      </c>
      <c r="AM240" s="37"/>
      <c r="AN240" s="38">
        <f>data!W240</f>
        <v>0</v>
      </c>
      <c r="AO240" s="35">
        <f>data!P240</f>
        <v>0</v>
      </c>
      <c r="AP240" s="35">
        <f>data!V240</f>
        <v>0</v>
      </c>
      <c r="AQ240" s="35">
        <f>data!AH240</f>
        <v>0</v>
      </c>
      <c r="AR240" s="35">
        <f t="shared" si="20"/>
        <v>0</v>
      </c>
      <c r="AS240" s="42" t="str">
        <f t="shared" si="21"/>
        <v/>
      </c>
      <c r="AT240" s="35" t="str">
        <f t="shared" si="22"/>
        <v/>
      </c>
      <c r="AU240" s="38" t="str">
        <f>CONCATENATE("방",data!AC240,",욕실",data!AD240)</f>
        <v>방,욕실</v>
      </c>
      <c r="AV240" s="38">
        <f>data!AE240</f>
        <v>0</v>
      </c>
      <c r="AW240" s="37"/>
      <c r="AX240" s="38">
        <f>data!AM240</f>
        <v>0</v>
      </c>
      <c r="AY240" s="38">
        <f>data!AN240</f>
        <v>0</v>
      </c>
      <c r="AZ240" s="38">
        <f>data!AO240</f>
        <v>0</v>
      </c>
      <c r="BA240" s="33">
        <f>data!AP240</f>
        <v>0</v>
      </c>
    </row>
    <row r="241" spans="2:53" x14ac:dyDescent="0.25">
      <c r="B241" s="19"/>
      <c r="C241" s="33" t="str">
        <f>data!D241</f>
        <v>무지개동신</v>
      </c>
      <c r="D241" s="33">
        <f>data!H241</f>
        <v>1993.07</v>
      </c>
      <c r="E241" s="35" t="str">
        <f>CONCATENATE(TEXT(data!I241,"#,##0"),"세대")</f>
        <v>580세대</v>
      </c>
      <c r="F241" s="33">
        <f>data!L241</f>
        <v>11</v>
      </c>
      <c r="G241" s="36">
        <f>(data!L241/data!I241)*100</f>
        <v>1.896551724137931</v>
      </c>
      <c r="H241" s="33">
        <f>data!M241</f>
        <v>3</v>
      </c>
      <c r="I241" s="36">
        <f>(data!M241/data!I241)*100</f>
        <v>0.51724137931034486</v>
      </c>
      <c r="J241" s="33">
        <f>data!K241</f>
        <v>0.95</v>
      </c>
      <c r="K241" s="37"/>
      <c r="L241" s="38">
        <f>data!N241</f>
        <v>78</v>
      </c>
      <c r="M241" s="39">
        <f>data!O241</f>
        <v>78.680000000000007</v>
      </c>
      <c r="N241" s="39">
        <f>data!P241</f>
        <v>23.8</v>
      </c>
      <c r="O241" s="33">
        <f>data!Q241</f>
        <v>59.49</v>
      </c>
      <c r="P241" s="33">
        <f>data!R241</f>
        <v>17.989999999999998</v>
      </c>
      <c r="Q241" s="33">
        <f>data!S241</f>
        <v>72</v>
      </c>
      <c r="R241" s="33">
        <f>data!T241</f>
        <v>6</v>
      </c>
      <c r="S241" s="40">
        <f t="shared" si="18"/>
        <v>8.3333333333333329E-2</v>
      </c>
      <c r="T241" s="33">
        <f>data!U241</f>
        <v>2</v>
      </c>
      <c r="U241" s="40">
        <f t="shared" si="19"/>
        <v>2.7777777777777776E-2</v>
      </c>
      <c r="V241" s="37"/>
      <c r="W241" s="38" t="str">
        <f>data!W241</f>
        <v>1207동 901호</v>
      </c>
      <c r="X241" s="38" t="str">
        <f>CONCATENATE(data!X241,"/",data!Y241)</f>
        <v>9/12</v>
      </c>
      <c r="Y241" s="41">
        <f>data!V241</f>
        <v>34000</v>
      </c>
      <c r="Z241" s="41">
        <f>data!AB241</f>
        <v>29700</v>
      </c>
      <c r="AA241" s="41">
        <f>data!AA241</f>
        <v>34000</v>
      </c>
      <c r="AB241" s="33">
        <f>data!AC241</f>
        <v>3</v>
      </c>
      <c r="AC241" s="33">
        <f>data!AD241</f>
        <v>1</v>
      </c>
      <c r="AD241" s="38" t="str">
        <f>data!AE241</f>
        <v>계단식</v>
      </c>
      <c r="AE241" s="38" t="str">
        <f>data!AF241</f>
        <v>즉시입주</v>
      </c>
      <c r="AF241" s="38" t="str">
        <f>data!AL241</f>
        <v>남향</v>
      </c>
      <c r="AG241" s="37"/>
      <c r="AH241" s="41">
        <f>data!AH241</f>
        <v>26000</v>
      </c>
      <c r="AI241" s="41">
        <f>data!AI241</f>
        <v>26000</v>
      </c>
      <c r="AJ241" s="38" t="str">
        <f>data!AJ241</f>
        <v>1208동</v>
      </c>
      <c r="AK241" s="38" t="str">
        <f>data!AK241</f>
        <v>"3/12"</v>
      </c>
      <c r="AL241" s="38" t="str">
        <f>data!AL241</f>
        <v>남향</v>
      </c>
      <c r="AM241" s="37"/>
      <c r="AN241" s="38" t="str">
        <f>data!W241</f>
        <v>1207동 901호</v>
      </c>
      <c r="AO241" s="35">
        <f>data!P241</f>
        <v>23.8</v>
      </c>
      <c r="AP241" s="35">
        <f>data!V241</f>
        <v>34000</v>
      </c>
      <c r="AQ241" s="35">
        <f>data!AH241</f>
        <v>26000</v>
      </c>
      <c r="AR241" s="35">
        <f t="shared" si="20"/>
        <v>8000</v>
      </c>
      <c r="AS241" s="42">
        <f t="shared" si="21"/>
        <v>0.76470588235294112</v>
      </c>
      <c r="AT241" s="35">
        <f t="shared" si="22"/>
        <v>1428.5714285714284</v>
      </c>
      <c r="AU241" s="38" t="str">
        <f>CONCATENATE("방",data!AC241,",욕실",data!AD241)</f>
        <v>방3,욕실1</v>
      </c>
      <c r="AV241" s="38" t="str">
        <f>data!AE241</f>
        <v>계단식</v>
      </c>
      <c r="AW241" s="37"/>
      <c r="AX241" s="38" t="str">
        <f>data!AM241</f>
        <v>미리내공인중개사사무소</v>
      </c>
      <c r="AY241" s="38" t="str">
        <f>data!AN241</f>
        <v>032-323-4000</v>
      </c>
      <c r="AZ241" s="38" t="str">
        <f>data!AO241</f>
        <v>010-8964-1152</v>
      </c>
      <c r="BA241" s="33" t="str">
        <f>data!AP241</f>
        <v>경기도 부천시 원미구 중동 1178번지 미리내마을 은하수상가 105호</v>
      </c>
    </row>
    <row r="242" spans="2:53" x14ac:dyDescent="0.25">
      <c r="B242" s="19"/>
      <c r="C242" s="33" t="str">
        <f>data!D242</f>
        <v>무지개동신</v>
      </c>
      <c r="D242" s="33">
        <f>data!H242</f>
        <v>1993.07</v>
      </c>
      <c r="E242" s="35" t="str">
        <f>CONCATENATE(TEXT(data!I242,"#,##0"),"세대")</f>
        <v>580세대</v>
      </c>
      <c r="F242" s="33">
        <f>data!L242</f>
        <v>11</v>
      </c>
      <c r="G242" s="36">
        <f>(data!L242/data!I242)*100</f>
        <v>1.896551724137931</v>
      </c>
      <c r="H242" s="33">
        <f>data!M242</f>
        <v>3</v>
      </c>
      <c r="I242" s="36">
        <f>(data!M242/data!I242)*100</f>
        <v>0.51724137931034486</v>
      </c>
      <c r="J242" s="33">
        <f>data!K242</f>
        <v>0.95</v>
      </c>
      <c r="K242" s="37"/>
      <c r="L242" s="38">
        <f>data!N242</f>
        <v>104</v>
      </c>
      <c r="M242" s="39">
        <f>data!O242</f>
        <v>104.56</v>
      </c>
      <c r="N242" s="39">
        <f>data!P242</f>
        <v>31.62</v>
      </c>
      <c r="O242" s="33">
        <f>data!Q242</f>
        <v>84.6</v>
      </c>
      <c r="P242" s="33">
        <f>data!R242</f>
        <v>25.59</v>
      </c>
      <c r="Q242" s="33">
        <f>data!S242</f>
        <v>508</v>
      </c>
      <c r="R242" s="33">
        <f>data!T242</f>
        <v>5</v>
      </c>
      <c r="S242" s="40">
        <f t="shared" si="18"/>
        <v>9.8425196850393699E-3</v>
      </c>
      <c r="T242" s="33">
        <f>data!U242</f>
        <v>1</v>
      </c>
      <c r="U242" s="40">
        <f t="shared" si="19"/>
        <v>1.968503937007874E-3</v>
      </c>
      <c r="V242" s="37"/>
      <c r="W242" s="38" t="str">
        <f>data!W242</f>
        <v>1205동 1102호</v>
      </c>
      <c r="X242" s="38" t="str">
        <f>CONCATENATE(data!X242,"/",data!Y242)</f>
        <v>11/15</v>
      </c>
      <c r="Y242" s="41">
        <f>data!V242</f>
        <v>37000</v>
      </c>
      <c r="Z242" s="41">
        <f>data!AB242</f>
        <v>37000</v>
      </c>
      <c r="AA242" s="41">
        <f>data!AA242</f>
        <v>42000</v>
      </c>
      <c r="AB242" s="33">
        <f>data!AC242</f>
        <v>3</v>
      </c>
      <c r="AC242" s="33">
        <f>data!AD242</f>
        <v>2</v>
      </c>
      <c r="AD242" s="38" t="str">
        <f>data!AE242</f>
        <v>계단식</v>
      </c>
      <c r="AE242" s="38" t="str">
        <f>data!AF242</f>
        <v>1개월이내</v>
      </c>
      <c r="AF242" s="38" t="str">
        <f>data!AL242</f>
        <v>남향</v>
      </c>
      <c r="AG242" s="37"/>
      <c r="AH242" s="41">
        <f>data!AH242</f>
        <v>29500</v>
      </c>
      <c r="AI242" s="41">
        <f>data!AI242</f>
        <v>29500</v>
      </c>
      <c r="AJ242" s="38" t="str">
        <f>data!AJ242</f>
        <v>1202동</v>
      </c>
      <c r="AK242" s="38" t="str">
        <f>data!AK242</f>
        <v>"5/25"</v>
      </c>
      <c r="AL242" s="38" t="str">
        <f>data!AL242</f>
        <v>남향</v>
      </c>
      <c r="AM242" s="37"/>
      <c r="AN242" s="38" t="str">
        <f>data!W242</f>
        <v>1205동 1102호</v>
      </c>
      <c r="AO242" s="35">
        <f>data!P242</f>
        <v>31.62</v>
      </c>
      <c r="AP242" s="35">
        <f>data!V242</f>
        <v>37000</v>
      </c>
      <c r="AQ242" s="35">
        <f>data!AH242</f>
        <v>29500</v>
      </c>
      <c r="AR242" s="35">
        <f t="shared" si="20"/>
        <v>7500</v>
      </c>
      <c r="AS242" s="42">
        <f t="shared" si="21"/>
        <v>0.79729729729729726</v>
      </c>
      <c r="AT242" s="35">
        <f t="shared" si="22"/>
        <v>1170.1454775458569</v>
      </c>
      <c r="AU242" s="38" t="str">
        <f>CONCATENATE("방",data!AC242,",욕실",data!AD242)</f>
        <v>방3,욕실2</v>
      </c>
      <c r="AV242" s="38" t="str">
        <f>data!AE242</f>
        <v>계단식</v>
      </c>
      <c r="AW242" s="37"/>
      <c r="AX242" s="38" t="str">
        <f>data!AM242</f>
        <v>무지개공인중개사</v>
      </c>
      <c r="AY242" s="38" t="str">
        <f>data!AN242</f>
        <v>032-323-7894</v>
      </c>
      <c r="AZ242" s="38" t="str">
        <f>data!AO242</f>
        <v>010-5669-1506</v>
      </c>
      <c r="BA242" s="33" t="str">
        <f>data!AP242</f>
        <v>경기도 부천시 원미구 중1동 1176-2 무지개마을 동신상가 104호</v>
      </c>
    </row>
    <row r="243" spans="2:53" x14ac:dyDescent="0.25">
      <c r="B243" s="19"/>
      <c r="C243" s="33">
        <f>data!D243</f>
        <v>0</v>
      </c>
      <c r="D243" s="33">
        <f>data!H243</f>
        <v>0</v>
      </c>
      <c r="E243" s="35" t="str">
        <f>CONCATENATE(TEXT(data!I243,"#,##0"),"세대")</f>
        <v>0세대</v>
      </c>
      <c r="F243" s="33">
        <f>data!L243</f>
        <v>0</v>
      </c>
      <c r="G243" s="36" t="e">
        <f>(data!L243/data!I243)*100</f>
        <v>#DIV/0!</v>
      </c>
      <c r="H243" s="33">
        <f>data!M243</f>
        <v>0</v>
      </c>
      <c r="I243" s="36" t="e">
        <f>(data!M243/data!I243)*100</f>
        <v>#DIV/0!</v>
      </c>
      <c r="J243" s="33">
        <f>data!K243</f>
        <v>0</v>
      </c>
      <c r="K243" s="37"/>
      <c r="L243" s="38">
        <f>data!N243</f>
        <v>0</v>
      </c>
      <c r="M243" s="39">
        <f>data!O243</f>
        <v>0</v>
      </c>
      <c r="N243" s="39">
        <f>data!P243</f>
        <v>0</v>
      </c>
      <c r="O243" s="33">
        <f>data!Q243</f>
        <v>0</v>
      </c>
      <c r="P243" s="33">
        <f>data!R243</f>
        <v>0</v>
      </c>
      <c r="Q243" s="33">
        <f>data!S243</f>
        <v>0</v>
      </c>
      <c r="R243" s="33">
        <f>data!T243</f>
        <v>0</v>
      </c>
      <c r="S243" s="40" t="str">
        <f t="shared" si="18"/>
        <v/>
      </c>
      <c r="T243" s="33">
        <f>data!U243</f>
        <v>0</v>
      </c>
      <c r="U243" s="40" t="str">
        <f t="shared" si="19"/>
        <v/>
      </c>
      <c r="V243" s="37"/>
      <c r="W243" s="38">
        <f>data!W243</f>
        <v>0</v>
      </c>
      <c r="X243" s="38" t="str">
        <f>CONCATENATE(data!X243,"/",data!Y243)</f>
        <v>/</v>
      </c>
      <c r="Y243" s="41">
        <f>data!V243</f>
        <v>0</v>
      </c>
      <c r="Z243" s="41">
        <f>data!AB243</f>
        <v>0</v>
      </c>
      <c r="AA243" s="41">
        <f>data!AA243</f>
        <v>0</v>
      </c>
      <c r="AB243" s="33">
        <f>data!AC243</f>
        <v>0</v>
      </c>
      <c r="AC243" s="33">
        <f>data!AD243</f>
        <v>0</v>
      </c>
      <c r="AD243" s="38">
        <f>data!AE243</f>
        <v>0</v>
      </c>
      <c r="AE243" s="38">
        <f>data!AF243</f>
        <v>0</v>
      </c>
      <c r="AF243" s="38">
        <f>data!AL243</f>
        <v>0</v>
      </c>
      <c r="AG243" s="37"/>
      <c r="AH243" s="41">
        <f>data!AH243</f>
        <v>0</v>
      </c>
      <c r="AI243" s="41">
        <f>data!AI243</f>
        <v>0</v>
      </c>
      <c r="AJ243" s="38">
        <f>data!AJ243</f>
        <v>0</v>
      </c>
      <c r="AK243" s="38">
        <f>data!AK243</f>
        <v>0</v>
      </c>
      <c r="AL243" s="38">
        <f>data!AL243</f>
        <v>0</v>
      </c>
      <c r="AM243" s="37"/>
      <c r="AN243" s="38">
        <f>data!W243</f>
        <v>0</v>
      </c>
      <c r="AO243" s="35">
        <f>data!P243</f>
        <v>0</v>
      </c>
      <c r="AP243" s="35">
        <f>data!V243</f>
        <v>0</v>
      </c>
      <c r="AQ243" s="35">
        <f>data!AH243</f>
        <v>0</v>
      </c>
      <c r="AR243" s="35">
        <f t="shared" si="20"/>
        <v>0</v>
      </c>
      <c r="AS243" s="42" t="str">
        <f t="shared" si="21"/>
        <v/>
      </c>
      <c r="AT243" s="35" t="str">
        <f t="shared" si="22"/>
        <v/>
      </c>
      <c r="AU243" s="38" t="str">
        <f>CONCATENATE("방",data!AC243,",욕실",data!AD243)</f>
        <v>방,욕실</v>
      </c>
      <c r="AV243" s="38">
        <f>data!AE243</f>
        <v>0</v>
      </c>
      <c r="AW243" s="37"/>
      <c r="AX243" s="38">
        <f>data!AM243</f>
        <v>0</v>
      </c>
      <c r="AY243" s="38">
        <f>data!AN243</f>
        <v>0</v>
      </c>
      <c r="AZ243" s="38">
        <f>data!AO243</f>
        <v>0</v>
      </c>
      <c r="BA243" s="33">
        <f>data!AP243</f>
        <v>0</v>
      </c>
    </row>
    <row r="244" spans="2:53" x14ac:dyDescent="0.25">
      <c r="B244" s="19"/>
      <c r="C244" s="33" t="str">
        <f>data!D244</f>
        <v>미리내금호,한양,한신</v>
      </c>
      <c r="D244" s="33">
        <f>data!H244</f>
        <v>1994.12</v>
      </c>
      <c r="E244" s="35" t="str">
        <f>CONCATENATE(TEXT(data!I244,"#,##0"),"세대")</f>
        <v>1,008세대</v>
      </c>
      <c r="F244" s="33">
        <f>data!L244</f>
        <v>32</v>
      </c>
      <c r="G244" s="36">
        <f>(data!L244/data!I244)*100</f>
        <v>3.1746031746031744</v>
      </c>
      <c r="H244" s="33">
        <f>data!M244</f>
        <v>25</v>
      </c>
      <c r="I244" s="36">
        <f>(data!M244/data!I244)*100</f>
        <v>2.4801587301587302</v>
      </c>
      <c r="J244" s="33">
        <f>data!K244</f>
        <v>0.67</v>
      </c>
      <c r="K244" s="37"/>
      <c r="L244" s="38">
        <f>data!N244</f>
        <v>57</v>
      </c>
      <c r="M244" s="39">
        <f>data!O244</f>
        <v>57.39</v>
      </c>
      <c r="N244" s="39">
        <f>data!P244</f>
        <v>17.36</v>
      </c>
      <c r="O244" s="33">
        <f>data!Q244</f>
        <v>41.85</v>
      </c>
      <c r="P244" s="33">
        <f>data!R244</f>
        <v>12.65</v>
      </c>
      <c r="Q244" s="33">
        <f>data!S244</f>
        <v>504</v>
      </c>
      <c r="R244" s="33">
        <f>data!T244</f>
        <v>12</v>
      </c>
      <c r="S244" s="40">
        <f t="shared" si="18"/>
        <v>2.3809523809523808E-2</v>
      </c>
      <c r="T244" s="33">
        <f>data!U244</f>
        <v>14</v>
      </c>
      <c r="U244" s="40">
        <f t="shared" si="19"/>
        <v>2.7777777777777776E-2</v>
      </c>
      <c r="V244" s="37"/>
      <c r="W244" s="38" t="str">
        <f>data!W244</f>
        <v>921동 702호</v>
      </c>
      <c r="X244" s="38" t="str">
        <f>CONCATENATE(data!X244,"/",data!Y244)</f>
        <v>7/14</v>
      </c>
      <c r="Y244" s="41">
        <f>data!V244</f>
        <v>25000</v>
      </c>
      <c r="Z244" s="41">
        <f>data!AB244</f>
        <v>21000</v>
      </c>
      <c r="AA244" s="41">
        <f>data!AA244</f>
        <v>26000</v>
      </c>
      <c r="AB244" s="33">
        <f>data!AC244</f>
        <v>2</v>
      </c>
      <c r="AC244" s="33">
        <f>data!AD244</f>
        <v>1</v>
      </c>
      <c r="AD244" s="38" t="str">
        <f>data!AE244</f>
        <v>계단식</v>
      </c>
      <c r="AE244" s="38" t="str">
        <f>data!AF244</f>
        <v>즉시입주</v>
      </c>
      <c r="AF244" s="38">
        <f>data!AL244</f>
        <v>0</v>
      </c>
      <c r="AG244" s="37"/>
      <c r="AH244" s="41">
        <f>data!AH244</f>
        <v>17500</v>
      </c>
      <c r="AI244" s="41">
        <f>data!AI244</f>
        <v>15000</v>
      </c>
      <c r="AJ244" s="38" t="str">
        <f>data!AJ244</f>
        <v>914동</v>
      </c>
      <c r="AK244" s="38" t="str">
        <f>data!AK244</f>
        <v>"8/14"</v>
      </c>
      <c r="AL244" s="38">
        <f>data!AL244</f>
        <v>0</v>
      </c>
      <c r="AM244" s="37"/>
      <c r="AN244" s="38" t="str">
        <f>data!W244</f>
        <v>921동 702호</v>
      </c>
      <c r="AO244" s="35">
        <f>data!P244</f>
        <v>17.36</v>
      </c>
      <c r="AP244" s="35">
        <f>data!V244</f>
        <v>25000</v>
      </c>
      <c r="AQ244" s="35">
        <f>data!AH244</f>
        <v>17500</v>
      </c>
      <c r="AR244" s="35">
        <f t="shared" si="20"/>
        <v>7500</v>
      </c>
      <c r="AS244" s="42">
        <f t="shared" si="21"/>
        <v>0.7</v>
      </c>
      <c r="AT244" s="35">
        <f t="shared" si="22"/>
        <v>1440.0921658986176</v>
      </c>
      <c r="AU244" s="38" t="str">
        <f>CONCATENATE("방",data!AC244,",욕실",data!AD244)</f>
        <v>방2,욕실1</v>
      </c>
      <c r="AV244" s="38" t="str">
        <f>data!AE244</f>
        <v>계단식</v>
      </c>
      <c r="AW244" s="37"/>
      <c r="AX244" s="38" t="str">
        <f>data!AM244</f>
        <v>미리내공인중개사사무소</v>
      </c>
      <c r="AY244" s="38" t="str">
        <f>data!AN244</f>
        <v>032-323-4000</v>
      </c>
      <c r="AZ244" s="38" t="str">
        <f>data!AO244</f>
        <v>010-8964-1152</v>
      </c>
      <c r="BA244" s="33" t="str">
        <f>data!AP244</f>
        <v>경기도 부천시 원미구 중동 1178번지 미리내마을 은하수상가 105호</v>
      </c>
    </row>
    <row r="245" spans="2:53" x14ac:dyDescent="0.25">
      <c r="B245" s="19"/>
      <c r="C245" s="33" t="str">
        <f>data!D245</f>
        <v>미리내금호,한양,한신</v>
      </c>
      <c r="D245" s="33">
        <f>data!H245</f>
        <v>1994.12</v>
      </c>
      <c r="E245" s="35" t="str">
        <f>CONCATENATE(TEXT(data!I245,"#,##0"),"세대")</f>
        <v>1,008세대</v>
      </c>
      <c r="F245" s="33">
        <f>data!L245</f>
        <v>32</v>
      </c>
      <c r="G245" s="36">
        <f>(data!L245/data!I245)*100</f>
        <v>3.1746031746031744</v>
      </c>
      <c r="H245" s="33">
        <f>data!M245</f>
        <v>25</v>
      </c>
      <c r="I245" s="36">
        <f>(data!M245/data!I245)*100</f>
        <v>2.4801587301587302</v>
      </c>
      <c r="J245" s="33">
        <f>data!K245</f>
        <v>0.67</v>
      </c>
      <c r="K245" s="37"/>
      <c r="L245" s="38">
        <f>data!N245</f>
        <v>103</v>
      </c>
      <c r="M245" s="39">
        <f>data!O245</f>
        <v>103.86</v>
      </c>
      <c r="N245" s="39">
        <f>data!P245</f>
        <v>31.41</v>
      </c>
      <c r="O245" s="33">
        <f>data!Q245</f>
        <v>84.96</v>
      </c>
      <c r="P245" s="33">
        <f>data!R245</f>
        <v>25.7</v>
      </c>
      <c r="Q245" s="33">
        <f>data!S245</f>
        <v>504</v>
      </c>
      <c r="R245" s="33">
        <f>data!T245</f>
        <v>20</v>
      </c>
      <c r="S245" s="40">
        <f t="shared" si="18"/>
        <v>3.968253968253968E-2</v>
      </c>
      <c r="T245" s="33">
        <f>data!U245</f>
        <v>11</v>
      </c>
      <c r="U245" s="40">
        <f t="shared" si="19"/>
        <v>2.1825396825396824E-2</v>
      </c>
      <c r="V245" s="37"/>
      <c r="W245" s="38" t="str">
        <f>data!W245</f>
        <v>913동 1601호</v>
      </c>
      <c r="X245" s="38" t="str">
        <f>CONCATENATE(data!X245,"/",data!Y245)</f>
        <v>16/17</v>
      </c>
      <c r="Y245" s="41">
        <f>data!V245</f>
        <v>42500</v>
      </c>
      <c r="Z245" s="41">
        <f>data!AB245</f>
        <v>42500</v>
      </c>
      <c r="AA245" s="41">
        <f>data!AA245</f>
        <v>50000</v>
      </c>
      <c r="AB245" s="33">
        <f>data!AC245</f>
        <v>3</v>
      </c>
      <c r="AC245" s="33">
        <f>data!AD245</f>
        <v>2</v>
      </c>
      <c r="AD245" s="38" t="str">
        <f>data!AE245</f>
        <v>계단식</v>
      </c>
      <c r="AE245" s="38" t="str">
        <f>data!AF245</f>
        <v>3개월이내</v>
      </c>
      <c r="AF245" s="38" t="str">
        <f>data!AL245</f>
        <v>남향</v>
      </c>
      <c r="AG245" s="37"/>
      <c r="AH245" s="41">
        <f>data!AH245</f>
        <v>33000</v>
      </c>
      <c r="AI245" s="41">
        <f>data!AI245</f>
        <v>30000</v>
      </c>
      <c r="AJ245" s="38" t="str">
        <f>data!AJ245</f>
        <v>918동</v>
      </c>
      <c r="AK245" s="38" t="str">
        <f>data!AK245</f>
        <v>"19/25"</v>
      </c>
      <c r="AL245" s="38" t="str">
        <f>data!AL245</f>
        <v>남향</v>
      </c>
      <c r="AM245" s="37"/>
      <c r="AN245" s="38" t="str">
        <f>data!W245</f>
        <v>913동 1601호</v>
      </c>
      <c r="AO245" s="35">
        <f>data!P245</f>
        <v>31.41</v>
      </c>
      <c r="AP245" s="35">
        <f>data!V245</f>
        <v>42500</v>
      </c>
      <c r="AQ245" s="35">
        <f>data!AH245</f>
        <v>33000</v>
      </c>
      <c r="AR245" s="35">
        <f t="shared" si="20"/>
        <v>9500</v>
      </c>
      <c r="AS245" s="42">
        <f t="shared" si="21"/>
        <v>0.77647058823529413</v>
      </c>
      <c r="AT245" s="35">
        <f t="shared" si="22"/>
        <v>1353.0722699777141</v>
      </c>
      <c r="AU245" s="38" t="str">
        <f>CONCATENATE("방",data!AC245,",욕실",data!AD245)</f>
        <v>방3,욕실2</v>
      </c>
      <c r="AV245" s="38" t="str">
        <f>data!AE245</f>
        <v>계단식</v>
      </c>
      <c r="AW245" s="37"/>
      <c r="AX245" s="38" t="str">
        <f>data!AM245</f>
        <v>월드부동산공인중개사사무소</v>
      </c>
      <c r="AY245" s="38" t="str">
        <f>data!AN245</f>
        <v>032-322-4989</v>
      </c>
      <c r="AZ245" s="38" t="str">
        <f>data!AO245</f>
        <v>010-9908-9565</v>
      </c>
      <c r="BA245" s="33" t="str">
        <f>data!AP245</f>
        <v>경기 부천시 원미구 중동 1179</v>
      </c>
    </row>
    <row r="246" spans="2:53" x14ac:dyDescent="0.25">
      <c r="B246" s="19"/>
      <c r="C246" s="33">
        <f>data!D246</f>
        <v>0</v>
      </c>
      <c r="D246" s="33">
        <f>data!H246</f>
        <v>0</v>
      </c>
      <c r="E246" s="35" t="str">
        <f>CONCATENATE(TEXT(data!I246,"#,##0"),"세대")</f>
        <v>0세대</v>
      </c>
      <c r="F246" s="33">
        <f>data!L246</f>
        <v>0</v>
      </c>
      <c r="G246" s="36" t="e">
        <f>(data!L246/data!I246)*100</f>
        <v>#DIV/0!</v>
      </c>
      <c r="H246" s="33">
        <f>data!M246</f>
        <v>0</v>
      </c>
      <c r="I246" s="36" t="e">
        <f>(data!M246/data!I246)*100</f>
        <v>#DIV/0!</v>
      </c>
      <c r="J246" s="33">
        <f>data!K246</f>
        <v>0</v>
      </c>
      <c r="K246" s="37"/>
      <c r="L246" s="38">
        <f>data!N246</f>
        <v>0</v>
      </c>
      <c r="M246" s="39">
        <f>data!O246</f>
        <v>0</v>
      </c>
      <c r="N246" s="39">
        <f>data!P246</f>
        <v>0</v>
      </c>
      <c r="O246" s="33">
        <f>data!Q246</f>
        <v>0</v>
      </c>
      <c r="P246" s="33">
        <f>data!R246</f>
        <v>0</v>
      </c>
      <c r="Q246" s="33">
        <f>data!S246</f>
        <v>0</v>
      </c>
      <c r="R246" s="33">
        <f>data!T246</f>
        <v>0</v>
      </c>
      <c r="S246" s="40" t="str">
        <f t="shared" si="18"/>
        <v/>
      </c>
      <c r="T246" s="33">
        <f>data!U246</f>
        <v>0</v>
      </c>
      <c r="U246" s="40" t="str">
        <f t="shared" si="19"/>
        <v/>
      </c>
      <c r="V246" s="37"/>
      <c r="W246" s="38">
        <f>data!W246</f>
        <v>0</v>
      </c>
      <c r="X246" s="38" t="str">
        <f>CONCATENATE(data!X246,"/",data!Y246)</f>
        <v>/</v>
      </c>
      <c r="Y246" s="41">
        <f>data!V246</f>
        <v>0</v>
      </c>
      <c r="Z246" s="41">
        <f>data!AB246</f>
        <v>0</v>
      </c>
      <c r="AA246" s="41">
        <f>data!AA246</f>
        <v>0</v>
      </c>
      <c r="AB246" s="33">
        <f>data!AC246</f>
        <v>0</v>
      </c>
      <c r="AC246" s="33">
        <f>data!AD246</f>
        <v>0</v>
      </c>
      <c r="AD246" s="38">
        <f>data!AE246</f>
        <v>0</v>
      </c>
      <c r="AE246" s="38">
        <f>data!AF246</f>
        <v>0</v>
      </c>
      <c r="AF246" s="38">
        <f>data!AL246</f>
        <v>0</v>
      </c>
      <c r="AG246" s="37"/>
      <c r="AH246" s="41">
        <f>data!AH246</f>
        <v>0</v>
      </c>
      <c r="AI246" s="41">
        <f>data!AI246</f>
        <v>0</v>
      </c>
      <c r="AJ246" s="38">
        <f>data!AJ246</f>
        <v>0</v>
      </c>
      <c r="AK246" s="38">
        <f>data!AK246</f>
        <v>0</v>
      </c>
      <c r="AL246" s="38">
        <f>data!AL246</f>
        <v>0</v>
      </c>
      <c r="AM246" s="37"/>
      <c r="AN246" s="38">
        <f>data!W246</f>
        <v>0</v>
      </c>
      <c r="AO246" s="35">
        <f>data!P246</f>
        <v>0</v>
      </c>
      <c r="AP246" s="35">
        <f>data!V246</f>
        <v>0</v>
      </c>
      <c r="AQ246" s="35">
        <f>data!AH246</f>
        <v>0</v>
      </c>
      <c r="AR246" s="35">
        <f t="shared" si="20"/>
        <v>0</v>
      </c>
      <c r="AS246" s="42" t="str">
        <f t="shared" si="21"/>
        <v/>
      </c>
      <c r="AT246" s="35" t="str">
        <f t="shared" si="22"/>
        <v/>
      </c>
      <c r="AU246" s="38" t="str">
        <f>CONCATENATE("방",data!AC246,",욕실",data!AD246)</f>
        <v>방,욕실</v>
      </c>
      <c r="AV246" s="38">
        <f>data!AE246</f>
        <v>0</v>
      </c>
      <c r="AW246" s="37"/>
      <c r="AX246" s="38">
        <f>data!AM246</f>
        <v>0</v>
      </c>
      <c r="AY246" s="38">
        <f>data!AN246</f>
        <v>0</v>
      </c>
      <c r="AZ246" s="38">
        <f>data!AO246</f>
        <v>0</v>
      </c>
      <c r="BA246" s="33">
        <f>data!AP246</f>
        <v>0</v>
      </c>
    </row>
    <row r="247" spans="2:53" x14ac:dyDescent="0.25">
      <c r="B247" s="19"/>
      <c r="C247" s="33" t="str">
        <f>data!D247</f>
        <v>미리내동성</v>
      </c>
      <c r="D247" s="33">
        <f>data!H247</f>
        <v>1993.02</v>
      </c>
      <c r="E247" s="35" t="str">
        <f>CONCATENATE(TEXT(data!I247,"#,##0"),"세대")</f>
        <v>970세대</v>
      </c>
      <c r="F247" s="33">
        <f>data!L247</f>
        <v>27</v>
      </c>
      <c r="G247" s="36">
        <f>(data!L247/data!I247)*100</f>
        <v>2.7835051546391756</v>
      </c>
      <c r="H247" s="33">
        <f>data!M247</f>
        <v>30</v>
      </c>
      <c r="I247" s="36">
        <f>(data!M247/data!I247)*100</f>
        <v>3.0927835051546393</v>
      </c>
      <c r="J247" s="33">
        <f>data!K247</f>
        <v>0.61</v>
      </c>
      <c r="K247" s="37"/>
      <c r="L247" s="38">
        <f>data!N247</f>
        <v>66</v>
      </c>
      <c r="M247" s="39">
        <f>data!O247</f>
        <v>66.319999999999993</v>
      </c>
      <c r="N247" s="39">
        <f>data!P247</f>
        <v>20.059999999999999</v>
      </c>
      <c r="O247" s="33">
        <f>data!Q247</f>
        <v>52.88</v>
      </c>
      <c r="P247" s="33">
        <f>data!R247</f>
        <v>15.99</v>
      </c>
      <c r="Q247" s="33">
        <f>data!S247</f>
        <v>240</v>
      </c>
      <c r="R247" s="33">
        <f>data!T247</f>
        <v>8</v>
      </c>
      <c r="S247" s="40">
        <f t="shared" si="18"/>
        <v>3.3333333333333333E-2</v>
      </c>
      <c r="T247" s="33">
        <f>data!U247</f>
        <v>13</v>
      </c>
      <c r="U247" s="40">
        <f t="shared" si="19"/>
        <v>5.4166666666666669E-2</v>
      </c>
      <c r="V247" s="37"/>
      <c r="W247" s="38" t="str">
        <f>data!W247</f>
        <v>926동 1104호</v>
      </c>
      <c r="X247" s="38" t="str">
        <f>CONCATENATE(data!X247,"/",data!Y247)</f>
        <v>11/15</v>
      </c>
      <c r="Y247" s="41">
        <f>data!V247</f>
        <v>29000</v>
      </c>
      <c r="Z247" s="41">
        <f>data!AB247</f>
        <v>26000</v>
      </c>
      <c r="AA247" s="41">
        <f>data!AA247</f>
        <v>31000</v>
      </c>
      <c r="AB247" s="33">
        <f>data!AC247</f>
        <v>2</v>
      </c>
      <c r="AC247" s="33">
        <f>data!AD247</f>
        <v>1</v>
      </c>
      <c r="AD247" s="38" t="str">
        <f>data!AE247</f>
        <v>복도식</v>
      </c>
      <c r="AE247" s="38" t="str">
        <f>data!AF247</f>
        <v>즉시입주</v>
      </c>
      <c r="AF247" s="38" t="str">
        <f>data!AL247</f>
        <v>남향</v>
      </c>
      <c r="AG247" s="37"/>
      <c r="AH247" s="41">
        <f>data!AH247</f>
        <v>25000</v>
      </c>
      <c r="AI247" s="41">
        <f>data!AI247</f>
        <v>18000</v>
      </c>
      <c r="AJ247" s="38" t="str">
        <f>data!AJ247</f>
        <v>926동</v>
      </c>
      <c r="AK247" s="38" t="str">
        <f>data!AK247</f>
        <v>"7/15"</v>
      </c>
      <c r="AL247" s="38" t="str">
        <f>data!AL247</f>
        <v>남향</v>
      </c>
      <c r="AM247" s="37"/>
      <c r="AN247" s="38" t="str">
        <f>data!W247</f>
        <v>926동 1104호</v>
      </c>
      <c r="AO247" s="35">
        <f>data!P247</f>
        <v>20.059999999999999</v>
      </c>
      <c r="AP247" s="35">
        <f>data!V247</f>
        <v>29000</v>
      </c>
      <c r="AQ247" s="35">
        <f>data!AH247</f>
        <v>25000</v>
      </c>
      <c r="AR247" s="35">
        <f t="shared" si="20"/>
        <v>4000</v>
      </c>
      <c r="AS247" s="42">
        <f t="shared" si="21"/>
        <v>0.86206896551724133</v>
      </c>
      <c r="AT247" s="35">
        <f t="shared" si="22"/>
        <v>1445.6630109670989</v>
      </c>
      <c r="AU247" s="38" t="str">
        <f>CONCATENATE("방",data!AC247,",욕실",data!AD247)</f>
        <v>방2,욕실1</v>
      </c>
      <c r="AV247" s="38" t="str">
        <f>data!AE247</f>
        <v>복도식</v>
      </c>
      <c r="AW247" s="37"/>
      <c r="AX247" s="38" t="str">
        <f>data!AM247</f>
        <v>조은공인중개사사무소</v>
      </c>
      <c r="AY247" s="38" t="str">
        <f>data!AN247</f>
        <v>032-328-2220</v>
      </c>
      <c r="AZ247" s="38" t="str">
        <f>data!AO247</f>
        <v>010-2054-2259</v>
      </c>
      <c r="BA247" s="33" t="str">
        <f>data!AP247</f>
        <v>경기도 부천시 원미구 중동 1178 미리내마을상가동 105-1호</v>
      </c>
    </row>
    <row r="248" spans="2:53" x14ac:dyDescent="0.25">
      <c r="B248" s="19"/>
      <c r="C248" s="33" t="str">
        <f>data!D248</f>
        <v>미리내동성</v>
      </c>
      <c r="D248" s="33">
        <f>data!H248</f>
        <v>1993.02</v>
      </c>
      <c r="E248" s="35" t="str">
        <f>CONCATENATE(TEXT(data!I248,"#,##0"),"세대")</f>
        <v>970세대</v>
      </c>
      <c r="F248" s="33">
        <f>data!L248</f>
        <v>27</v>
      </c>
      <c r="G248" s="36">
        <f>(data!L248/data!I248)*100</f>
        <v>2.7835051546391756</v>
      </c>
      <c r="H248" s="33">
        <f>data!M248</f>
        <v>30</v>
      </c>
      <c r="I248" s="36">
        <f>(data!M248/data!I248)*100</f>
        <v>3.0927835051546393</v>
      </c>
      <c r="J248" s="33">
        <f>data!K248</f>
        <v>0.61</v>
      </c>
      <c r="K248" s="37"/>
      <c r="L248" s="38">
        <f>data!N248</f>
        <v>97</v>
      </c>
      <c r="M248" s="39">
        <f>data!O248</f>
        <v>97.93</v>
      </c>
      <c r="N248" s="39">
        <f>data!P248</f>
        <v>29.62</v>
      </c>
      <c r="O248" s="33">
        <f>data!Q248</f>
        <v>78.08</v>
      </c>
      <c r="P248" s="33">
        <f>data!R248</f>
        <v>23.61</v>
      </c>
      <c r="Q248" s="33">
        <f>data!S248</f>
        <v>120</v>
      </c>
      <c r="R248" s="33">
        <f>data!T248</f>
        <v>5</v>
      </c>
      <c r="S248" s="40">
        <f t="shared" si="18"/>
        <v>4.1666666666666664E-2</v>
      </c>
      <c r="T248" s="33">
        <f>data!U248</f>
        <v>4</v>
      </c>
      <c r="U248" s="40">
        <f t="shared" si="19"/>
        <v>3.3333333333333333E-2</v>
      </c>
      <c r="V248" s="37"/>
      <c r="W248" s="38" t="str">
        <f>data!W248</f>
        <v>926동 1401호</v>
      </c>
      <c r="X248" s="38" t="str">
        <f>CONCATENATE(data!X248,"/",data!Y248)</f>
        <v>14/15</v>
      </c>
      <c r="Y248" s="41">
        <f>data!V248</f>
        <v>40000</v>
      </c>
      <c r="Z248" s="41">
        <f>data!AB248</f>
        <v>39000</v>
      </c>
      <c r="AA248" s="41">
        <f>data!AA248</f>
        <v>41000</v>
      </c>
      <c r="AB248" s="33">
        <f>data!AC248</f>
        <v>3</v>
      </c>
      <c r="AC248" s="33">
        <f>data!AD248</f>
        <v>2</v>
      </c>
      <c r="AD248" s="38" t="str">
        <f>data!AE248</f>
        <v>계단식</v>
      </c>
      <c r="AE248" s="38" t="str">
        <f>data!AF248</f>
        <v>즉시입주</v>
      </c>
      <c r="AF248" s="38" t="str">
        <f>data!AL248</f>
        <v>남향</v>
      </c>
      <c r="AG248" s="37"/>
      <c r="AH248" s="41">
        <f>data!AH248</f>
        <v>32000</v>
      </c>
      <c r="AI248" s="41">
        <f>data!AI248</f>
        <v>31000</v>
      </c>
      <c r="AJ248" s="38" t="str">
        <f>data!AJ248</f>
        <v>926동</v>
      </c>
      <c r="AK248" s="38" t="str">
        <f>data!AK248</f>
        <v>"11/15"</v>
      </c>
      <c r="AL248" s="38" t="str">
        <f>data!AL248</f>
        <v>남향</v>
      </c>
      <c r="AM248" s="37"/>
      <c r="AN248" s="38" t="str">
        <f>data!W248</f>
        <v>926동 1401호</v>
      </c>
      <c r="AO248" s="35">
        <f>data!P248</f>
        <v>29.62</v>
      </c>
      <c r="AP248" s="35">
        <f>data!V248</f>
        <v>40000</v>
      </c>
      <c r="AQ248" s="35">
        <f>data!AH248</f>
        <v>32000</v>
      </c>
      <c r="AR248" s="35">
        <f t="shared" si="20"/>
        <v>8000</v>
      </c>
      <c r="AS248" s="42">
        <f t="shared" si="21"/>
        <v>0.8</v>
      </c>
      <c r="AT248" s="35">
        <f t="shared" si="22"/>
        <v>1350.438892640108</v>
      </c>
      <c r="AU248" s="38" t="str">
        <f>CONCATENATE("방",data!AC248,",욕실",data!AD248)</f>
        <v>방3,욕실2</v>
      </c>
      <c r="AV248" s="38" t="str">
        <f>data!AE248</f>
        <v>계단식</v>
      </c>
      <c r="AW248" s="37"/>
      <c r="AX248" s="38" t="str">
        <f>data!AM248</f>
        <v>보람공인중개사사무소</v>
      </c>
      <c r="AY248" s="38" t="str">
        <f>data!AN248</f>
        <v>032-324-2400</v>
      </c>
      <c r="AZ248" s="38" t="str">
        <f>data!AO248</f>
        <v>010-7696-5025</v>
      </c>
      <c r="BA248" s="33" t="str">
        <f>data!AP248</f>
        <v>경기도 부천시 중동 1152-2 106호</v>
      </c>
    </row>
    <row r="249" spans="2:53" x14ac:dyDescent="0.25">
      <c r="B249" s="19"/>
      <c r="C249" s="33" t="str">
        <f>data!D249</f>
        <v>미리내동성</v>
      </c>
      <c r="D249" s="33">
        <f>data!H249</f>
        <v>1993.02</v>
      </c>
      <c r="E249" s="35" t="str">
        <f>CONCATENATE(TEXT(data!I249,"#,##0"),"세대")</f>
        <v>970세대</v>
      </c>
      <c r="F249" s="33">
        <f>data!L249</f>
        <v>27</v>
      </c>
      <c r="G249" s="36">
        <f>(data!L249/data!I249)*100</f>
        <v>2.7835051546391756</v>
      </c>
      <c r="H249" s="33">
        <f>data!M249</f>
        <v>30</v>
      </c>
      <c r="I249" s="36">
        <f>(data!M249/data!I249)*100</f>
        <v>3.0927835051546393</v>
      </c>
      <c r="J249" s="33">
        <f>data!K249</f>
        <v>0.61</v>
      </c>
      <c r="K249" s="37"/>
      <c r="L249" s="38">
        <f>data!N249</f>
        <v>103</v>
      </c>
      <c r="M249" s="39">
        <f>data!O249</f>
        <v>103.88</v>
      </c>
      <c r="N249" s="39">
        <f>data!P249</f>
        <v>31.42</v>
      </c>
      <c r="O249" s="33">
        <f>data!Q249</f>
        <v>84.6</v>
      </c>
      <c r="P249" s="33">
        <f>data!R249</f>
        <v>25.59</v>
      </c>
      <c r="Q249" s="33">
        <f>data!S249</f>
        <v>610</v>
      </c>
      <c r="R249" s="33">
        <f>data!T249</f>
        <v>14</v>
      </c>
      <c r="S249" s="40">
        <f t="shared" si="18"/>
        <v>2.2950819672131147E-2</v>
      </c>
      <c r="T249" s="33">
        <f>data!U249</f>
        <v>13</v>
      </c>
      <c r="U249" s="40">
        <f t="shared" si="19"/>
        <v>2.1311475409836064E-2</v>
      </c>
      <c r="V249" s="37"/>
      <c r="W249" s="38" t="str">
        <f>data!W249</f>
        <v>923동 1203호</v>
      </c>
      <c r="X249" s="38" t="str">
        <f>CONCATENATE(data!X249,"/",data!Y249)</f>
        <v>12/25</v>
      </c>
      <c r="Y249" s="41">
        <f>data!V249</f>
        <v>43000</v>
      </c>
      <c r="Z249" s="41">
        <f>data!AB249</f>
        <v>43000</v>
      </c>
      <c r="AA249" s="41">
        <f>data!AA249</f>
        <v>45000</v>
      </c>
      <c r="AB249" s="33">
        <f>data!AC249</f>
        <v>3</v>
      </c>
      <c r="AC249" s="33">
        <f>data!AD249</f>
        <v>2</v>
      </c>
      <c r="AD249" s="38" t="str">
        <f>data!AE249</f>
        <v>계단식</v>
      </c>
      <c r="AE249" s="38" t="str">
        <f>data!AF249</f>
        <v>2019년11월 이후</v>
      </c>
      <c r="AF249" s="38" t="str">
        <f>data!AL249</f>
        <v>남향</v>
      </c>
      <c r="AG249" s="37"/>
      <c r="AH249" s="41">
        <f>data!AH249</f>
        <v>34000</v>
      </c>
      <c r="AI249" s="41">
        <f>data!AI249</f>
        <v>30000</v>
      </c>
      <c r="AJ249" s="38" t="str">
        <f>data!AJ249</f>
        <v>933동</v>
      </c>
      <c r="AK249" s="38" t="str">
        <f>data!AK249</f>
        <v>"17/20"</v>
      </c>
      <c r="AL249" s="38" t="str">
        <f>data!AL249</f>
        <v>남향</v>
      </c>
      <c r="AM249" s="37"/>
      <c r="AN249" s="38" t="str">
        <f>data!W249</f>
        <v>923동 1203호</v>
      </c>
      <c r="AO249" s="35">
        <f>data!P249</f>
        <v>31.42</v>
      </c>
      <c r="AP249" s="35">
        <f>data!V249</f>
        <v>43000</v>
      </c>
      <c r="AQ249" s="35">
        <f>data!AH249</f>
        <v>34000</v>
      </c>
      <c r="AR249" s="35">
        <f t="shared" si="20"/>
        <v>9000</v>
      </c>
      <c r="AS249" s="42">
        <f t="shared" si="21"/>
        <v>0.79069767441860461</v>
      </c>
      <c r="AT249" s="35">
        <f t="shared" si="22"/>
        <v>1368.5550604710375</v>
      </c>
      <c r="AU249" s="38" t="str">
        <f>CONCATENATE("방",data!AC249,",욕실",data!AD249)</f>
        <v>방3,욕실2</v>
      </c>
      <c r="AV249" s="38" t="str">
        <f>data!AE249</f>
        <v>계단식</v>
      </c>
      <c r="AW249" s="37"/>
      <c r="AX249" s="38" t="str">
        <f>data!AM249</f>
        <v>위브태양부동산공인중개사사무소</v>
      </c>
      <c r="AY249" s="38" t="str">
        <f>data!AN249</f>
        <v>032-223-8949</v>
      </c>
      <c r="AZ249" s="38" t="str">
        <f>data!AO249</f>
        <v>010-3777-3302</v>
      </c>
      <c r="BA249" s="33" t="str">
        <f>data!AP249</f>
        <v>경기도 부천시 중동 1106 위브더스테이트 1동103호</v>
      </c>
    </row>
    <row r="250" spans="2:53" x14ac:dyDescent="0.25">
      <c r="B250" s="19"/>
      <c r="C250" s="33">
        <f>data!D250</f>
        <v>0</v>
      </c>
      <c r="D250" s="33">
        <f>data!H250</f>
        <v>0</v>
      </c>
      <c r="E250" s="35" t="str">
        <f>CONCATENATE(TEXT(data!I250,"#,##0"),"세대")</f>
        <v>0세대</v>
      </c>
      <c r="F250" s="33">
        <f>data!L250</f>
        <v>0</v>
      </c>
      <c r="G250" s="36" t="e">
        <f>(data!L250/data!I250)*100</f>
        <v>#DIV/0!</v>
      </c>
      <c r="H250" s="33">
        <f>data!M250</f>
        <v>0</v>
      </c>
      <c r="I250" s="36" t="e">
        <f>(data!M250/data!I250)*100</f>
        <v>#DIV/0!</v>
      </c>
      <c r="J250" s="33">
        <f>data!K250</f>
        <v>0</v>
      </c>
      <c r="K250" s="37"/>
      <c r="L250" s="38">
        <f>data!N250</f>
        <v>0</v>
      </c>
      <c r="M250" s="39">
        <f>data!O250</f>
        <v>0</v>
      </c>
      <c r="N250" s="39">
        <f>data!P250</f>
        <v>0</v>
      </c>
      <c r="O250" s="33">
        <f>data!Q250</f>
        <v>0</v>
      </c>
      <c r="P250" s="33">
        <f>data!R250</f>
        <v>0</v>
      </c>
      <c r="Q250" s="33">
        <f>data!S250</f>
        <v>0</v>
      </c>
      <c r="R250" s="33">
        <f>data!T250</f>
        <v>0</v>
      </c>
      <c r="S250" s="40" t="str">
        <f t="shared" si="18"/>
        <v/>
      </c>
      <c r="T250" s="33">
        <f>data!U250</f>
        <v>0</v>
      </c>
      <c r="U250" s="40" t="str">
        <f t="shared" si="19"/>
        <v/>
      </c>
      <c r="V250" s="37"/>
      <c r="W250" s="38">
        <f>data!W250</f>
        <v>0</v>
      </c>
      <c r="X250" s="38" t="str">
        <f>CONCATENATE(data!X250,"/",data!Y250)</f>
        <v>/</v>
      </c>
      <c r="Y250" s="41">
        <f>data!V250</f>
        <v>0</v>
      </c>
      <c r="Z250" s="41">
        <f>data!AB250</f>
        <v>0</v>
      </c>
      <c r="AA250" s="41">
        <f>data!AA250</f>
        <v>0</v>
      </c>
      <c r="AB250" s="33">
        <f>data!AC250</f>
        <v>0</v>
      </c>
      <c r="AC250" s="33">
        <f>data!AD250</f>
        <v>0</v>
      </c>
      <c r="AD250" s="38">
        <f>data!AE250</f>
        <v>0</v>
      </c>
      <c r="AE250" s="38">
        <f>data!AF250</f>
        <v>0</v>
      </c>
      <c r="AF250" s="38">
        <f>data!AL250</f>
        <v>0</v>
      </c>
      <c r="AG250" s="37"/>
      <c r="AH250" s="41">
        <f>data!AH250</f>
        <v>0</v>
      </c>
      <c r="AI250" s="41">
        <f>data!AI250</f>
        <v>0</v>
      </c>
      <c r="AJ250" s="38">
        <f>data!AJ250</f>
        <v>0</v>
      </c>
      <c r="AK250" s="38">
        <f>data!AK250</f>
        <v>0</v>
      </c>
      <c r="AL250" s="38">
        <f>data!AL250</f>
        <v>0</v>
      </c>
      <c r="AM250" s="37"/>
      <c r="AN250" s="38">
        <f>data!W250</f>
        <v>0</v>
      </c>
      <c r="AO250" s="35">
        <f>data!P250</f>
        <v>0</v>
      </c>
      <c r="AP250" s="35">
        <f>data!V250</f>
        <v>0</v>
      </c>
      <c r="AQ250" s="35">
        <f>data!AH250</f>
        <v>0</v>
      </c>
      <c r="AR250" s="35">
        <f t="shared" si="20"/>
        <v>0</v>
      </c>
      <c r="AS250" s="42" t="str">
        <f t="shared" si="21"/>
        <v/>
      </c>
      <c r="AT250" s="35" t="str">
        <f t="shared" si="22"/>
        <v/>
      </c>
      <c r="AU250" s="38" t="str">
        <f>CONCATENATE("방",data!AC250,",욕실",data!AD250)</f>
        <v>방,욕실</v>
      </c>
      <c r="AV250" s="38">
        <f>data!AE250</f>
        <v>0</v>
      </c>
      <c r="AW250" s="37"/>
      <c r="AX250" s="38">
        <f>data!AM250</f>
        <v>0</v>
      </c>
      <c r="AY250" s="38">
        <f>data!AN250</f>
        <v>0</v>
      </c>
      <c r="AZ250" s="38">
        <f>data!AO250</f>
        <v>0</v>
      </c>
      <c r="BA250" s="33">
        <f>data!AP250</f>
        <v>0</v>
      </c>
    </row>
    <row r="251" spans="2:53" x14ac:dyDescent="0.25">
      <c r="B251" s="19"/>
      <c r="C251" s="33" t="str">
        <f>data!D251</f>
        <v>미리내롯데</v>
      </c>
      <c r="D251" s="33">
        <f>data!H251</f>
        <v>1993.08</v>
      </c>
      <c r="E251" s="35" t="str">
        <f>CONCATENATE(TEXT(data!I251,"#,##0"),"세대")</f>
        <v>756세대</v>
      </c>
      <c r="F251" s="33">
        <f>data!L251</f>
        <v>44</v>
      </c>
      <c r="G251" s="36">
        <f>(data!L251/data!I251)*100</f>
        <v>5.8201058201058196</v>
      </c>
      <c r="H251" s="33">
        <f>data!M251</f>
        <v>39</v>
      </c>
      <c r="I251" s="36">
        <f>(data!M251/data!I251)*100</f>
        <v>5.1587301587301582</v>
      </c>
      <c r="J251" s="33">
        <f>data!K251</f>
        <v>1</v>
      </c>
      <c r="K251" s="37"/>
      <c r="L251" s="38">
        <f>data!N251</f>
        <v>81</v>
      </c>
      <c r="M251" s="39">
        <f>data!O251</f>
        <v>81.96</v>
      </c>
      <c r="N251" s="39">
        <f>data!P251</f>
        <v>24.79</v>
      </c>
      <c r="O251" s="33">
        <f>data!Q251</f>
        <v>64.08</v>
      </c>
      <c r="P251" s="33">
        <f>data!R251</f>
        <v>19.38</v>
      </c>
      <c r="Q251" s="33">
        <f>data!S251</f>
        <v>252</v>
      </c>
      <c r="R251" s="33">
        <f>data!T251</f>
        <v>18</v>
      </c>
      <c r="S251" s="40">
        <f t="shared" si="18"/>
        <v>7.1428571428571425E-2</v>
      </c>
      <c r="T251" s="33">
        <f>data!U251</f>
        <v>17</v>
      </c>
      <c r="U251" s="40">
        <f t="shared" si="19"/>
        <v>6.7460317460317457E-2</v>
      </c>
      <c r="V251" s="37"/>
      <c r="W251" s="38" t="str">
        <f>data!W251</f>
        <v>939동 501호</v>
      </c>
      <c r="X251" s="38" t="str">
        <f>CONCATENATE(data!X251,"/",data!Y251)</f>
        <v>5/15</v>
      </c>
      <c r="Y251" s="41">
        <f>data!V251</f>
        <v>37000</v>
      </c>
      <c r="Z251" s="41">
        <f>data!AB251</f>
        <v>30000</v>
      </c>
      <c r="AA251" s="41">
        <f>data!AA251</f>
        <v>39000</v>
      </c>
      <c r="AB251" s="33">
        <f>data!AC251</f>
        <v>2</v>
      </c>
      <c r="AC251" s="33">
        <f>data!AD251</f>
        <v>1</v>
      </c>
      <c r="AD251" s="38" t="str">
        <f>data!AE251</f>
        <v>계단식</v>
      </c>
      <c r="AE251" s="38" t="str">
        <f>data!AF251</f>
        <v>즉시입주</v>
      </c>
      <c r="AF251" s="38" t="str">
        <f>data!AL251</f>
        <v>남향</v>
      </c>
      <c r="AG251" s="37"/>
      <c r="AH251" s="41">
        <f>data!AH251</f>
        <v>30000</v>
      </c>
      <c r="AI251" s="41">
        <f>data!AI251</f>
        <v>25000</v>
      </c>
      <c r="AJ251" s="38" t="str">
        <f>data!AJ251</f>
        <v>939동</v>
      </c>
      <c r="AK251" s="38" t="str">
        <f>data!AK251</f>
        <v>"5/15"</v>
      </c>
      <c r="AL251" s="38" t="str">
        <f>data!AL251</f>
        <v>남향</v>
      </c>
      <c r="AM251" s="37"/>
      <c r="AN251" s="38" t="str">
        <f>data!W251</f>
        <v>939동 501호</v>
      </c>
      <c r="AO251" s="35">
        <f>data!P251</f>
        <v>24.79</v>
      </c>
      <c r="AP251" s="35">
        <f>data!V251</f>
        <v>37000</v>
      </c>
      <c r="AQ251" s="35">
        <f>data!AH251</f>
        <v>30000</v>
      </c>
      <c r="AR251" s="35">
        <f t="shared" si="20"/>
        <v>7000</v>
      </c>
      <c r="AS251" s="42">
        <f t="shared" si="21"/>
        <v>0.81081081081081086</v>
      </c>
      <c r="AT251" s="35">
        <f t="shared" si="22"/>
        <v>1492.5373134328358</v>
      </c>
      <c r="AU251" s="38" t="str">
        <f>CONCATENATE("방",data!AC251,",욕실",data!AD251)</f>
        <v>방2,욕실1</v>
      </c>
      <c r="AV251" s="38" t="str">
        <f>data!AE251</f>
        <v>계단식</v>
      </c>
      <c r="AW251" s="37"/>
      <c r="AX251" s="38" t="str">
        <f>data!AM251</f>
        <v>계남부동산공인중개사사무소</v>
      </c>
      <c r="AY251" s="38" t="str">
        <f>data!AN251</f>
        <v>032-328-4949</v>
      </c>
      <c r="AZ251" s="38" t="str">
        <f>data!AO251</f>
        <v>010-7312-5550</v>
      </c>
      <c r="BA251" s="33" t="str">
        <f>data!AP251</f>
        <v>경기도 부천시 중동 1180-1 미리내마을 롯데상가 103호</v>
      </c>
    </row>
    <row r="252" spans="2:53" x14ac:dyDescent="0.25">
      <c r="B252" s="19"/>
      <c r="C252" s="33" t="str">
        <f>data!D252</f>
        <v>미리내롯데</v>
      </c>
      <c r="D252" s="33">
        <f>data!H252</f>
        <v>1993.08</v>
      </c>
      <c r="E252" s="35" t="str">
        <f>CONCATENATE(TEXT(data!I252,"#,##0"),"세대")</f>
        <v>756세대</v>
      </c>
      <c r="F252" s="33">
        <f>data!L252</f>
        <v>44</v>
      </c>
      <c r="G252" s="36">
        <f>(data!L252/data!I252)*100</f>
        <v>5.8201058201058196</v>
      </c>
      <c r="H252" s="33">
        <f>data!M252</f>
        <v>39</v>
      </c>
      <c r="I252" s="36">
        <f>(data!M252/data!I252)*100</f>
        <v>5.1587301587301582</v>
      </c>
      <c r="J252" s="33">
        <f>data!K252</f>
        <v>1</v>
      </c>
      <c r="K252" s="37"/>
      <c r="L252" s="38">
        <f>data!N252</f>
        <v>88</v>
      </c>
      <c r="M252" s="39">
        <f>data!O252</f>
        <v>88.5</v>
      </c>
      <c r="N252" s="39">
        <f>data!P252</f>
        <v>26.77</v>
      </c>
      <c r="O252" s="33">
        <f>data!Q252</f>
        <v>71.56</v>
      </c>
      <c r="P252" s="33">
        <f>data!R252</f>
        <v>21.64</v>
      </c>
      <c r="Q252" s="33">
        <f>data!S252</f>
        <v>224</v>
      </c>
      <c r="R252" s="33">
        <f>data!T252</f>
        <v>8</v>
      </c>
      <c r="S252" s="40">
        <f t="shared" si="18"/>
        <v>3.5714285714285712E-2</v>
      </c>
      <c r="T252" s="33">
        <f>data!U252</f>
        <v>7</v>
      </c>
      <c r="U252" s="40">
        <f t="shared" si="19"/>
        <v>3.125E-2</v>
      </c>
      <c r="V252" s="37"/>
      <c r="W252" s="38" t="str">
        <f>data!W252</f>
        <v>937동 1203호</v>
      </c>
      <c r="X252" s="38" t="str">
        <f>CONCATENATE(data!X252,"/",data!Y252)</f>
        <v>12/26</v>
      </c>
      <c r="Y252" s="41">
        <f>data!V252</f>
        <v>40000</v>
      </c>
      <c r="Z252" s="41">
        <f>data!AB252</f>
        <v>37500</v>
      </c>
      <c r="AA252" s="41">
        <f>data!AA252</f>
        <v>40000</v>
      </c>
      <c r="AB252" s="33">
        <f>data!AC252</f>
        <v>3</v>
      </c>
      <c r="AC252" s="33">
        <f>data!AD252</f>
        <v>1</v>
      </c>
      <c r="AD252" s="38" t="str">
        <f>data!AE252</f>
        <v>계단식</v>
      </c>
      <c r="AE252" s="38" t="str">
        <f>data!AF252</f>
        <v>2019년03월 이후</v>
      </c>
      <c r="AF252" s="38" t="str">
        <f>data!AL252</f>
        <v>남동향</v>
      </c>
      <c r="AG252" s="37"/>
      <c r="AH252" s="41">
        <f>data!AH252</f>
        <v>30500</v>
      </c>
      <c r="AI252" s="41">
        <f>data!AI252</f>
        <v>30000</v>
      </c>
      <c r="AJ252" s="38" t="str">
        <f>data!AJ252</f>
        <v>941동</v>
      </c>
      <c r="AK252" s="38" t="str">
        <f>data!AK252</f>
        <v>"13/15"</v>
      </c>
      <c r="AL252" s="38" t="str">
        <f>data!AL252</f>
        <v>남동향</v>
      </c>
      <c r="AM252" s="37"/>
      <c r="AN252" s="38" t="str">
        <f>data!W252</f>
        <v>937동 1203호</v>
      </c>
      <c r="AO252" s="35">
        <f>data!P252</f>
        <v>26.77</v>
      </c>
      <c r="AP252" s="35">
        <f>data!V252</f>
        <v>40000</v>
      </c>
      <c r="AQ252" s="35">
        <f>data!AH252</f>
        <v>30500</v>
      </c>
      <c r="AR252" s="35">
        <f t="shared" si="20"/>
        <v>9500</v>
      </c>
      <c r="AS252" s="42">
        <f t="shared" si="21"/>
        <v>0.76249999999999996</v>
      </c>
      <c r="AT252" s="35">
        <f t="shared" si="22"/>
        <v>1494.2099364960777</v>
      </c>
      <c r="AU252" s="38" t="str">
        <f>CONCATENATE("방",data!AC252,",욕실",data!AD252)</f>
        <v>방3,욕실1</v>
      </c>
      <c r="AV252" s="38" t="str">
        <f>data!AE252</f>
        <v>계단식</v>
      </c>
      <c r="AW252" s="37"/>
      <c r="AX252" s="38" t="str">
        <f>data!AM252</f>
        <v>드림공인중개사사무소</v>
      </c>
      <c r="AY252" s="38" t="str">
        <f>data!AN252</f>
        <v>032-328-1717</v>
      </c>
      <c r="AZ252" s="38" t="str">
        <f>data!AO252</f>
        <v>010-2479-8545</v>
      </c>
      <c r="BA252" s="33" t="str">
        <f>data!AP252</f>
        <v>경기도 부천시 원미구 중동 1179 미리내마을 상가 104호</v>
      </c>
    </row>
    <row r="253" spans="2:53" x14ac:dyDescent="0.25">
      <c r="B253" s="19"/>
      <c r="C253" s="33" t="str">
        <f>data!D253</f>
        <v>미리내롯데</v>
      </c>
      <c r="D253" s="33">
        <f>data!H253</f>
        <v>1993.08</v>
      </c>
      <c r="E253" s="35" t="str">
        <f>CONCATENATE(TEXT(data!I253,"#,##0"),"세대")</f>
        <v>756세대</v>
      </c>
      <c r="F253" s="33">
        <f>data!L253</f>
        <v>44</v>
      </c>
      <c r="G253" s="36">
        <f>(data!L253/data!I253)*100</f>
        <v>5.8201058201058196</v>
      </c>
      <c r="H253" s="33">
        <f>data!M253</f>
        <v>39</v>
      </c>
      <c r="I253" s="36">
        <f>(data!M253/data!I253)*100</f>
        <v>5.1587301587301582</v>
      </c>
      <c r="J253" s="33">
        <f>data!K253</f>
        <v>1</v>
      </c>
      <c r="K253" s="37"/>
      <c r="L253" s="38">
        <f>data!N253</f>
        <v>103</v>
      </c>
      <c r="M253" s="39">
        <f>data!O253</f>
        <v>103.39</v>
      </c>
      <c r="N253" s="39">
        <f>data!P253</f>
        <v>31.27</v>
      </c>
      <c r="O253" s="33">
        <f>data!Q253</f>
        <v>84.99</v>
      </c>
      <c r="P253" s="33">
        <f>data!R253</f>
        <v>25.7</v>
      </c>
      <c r="Q253" s="33">
        <f>data!S253</f>
        <v>280</v>
      </c>
      <c r="R253" s="33">
        <f>data!T253</f>
        <v>18</v>
      </c>
      <c r="S253" s="40">
        <f t="shared" si="18"/>
        <v>6.4285714285714279E-2</v>
      </c>
      <c r="T253" s="33">
        <f>data!U253</f>
        <v>15</v>
      </c>
      <c r="U253" s="40">
        <f t="shared" si="19"/>
        <v>5.3571428571428568E-2</v>
      </c>
      <c r="V253" s="37"/>
      <c r="W253" s="38" t="str">
        <f>data!W253</f>
        <v>938동 2402호</v>
      </c>
      <c r="X253" s="38" t="str">
        <f>CONCATENATE(data!X253,"/",data!Y253)</f>
        <v>24/26</v>
      </c>
      <c r="Y253" s="41">
        <f>data!V253</f>
        <v>45000</v>
      </c>
      <c r="Z253" s="41">
        <f>data!AB253</f>
        <v>45000</v>
      </c>
      <c r="AA253" s="41">
        <f>data!AA253</f>
        <v>50000</v>
      </c>
      <c r="AB253" s="33">
        <f>data!AC253</f>
        <v>3</v>
      </c>
      <c r="AC253" s="33">
        <f>data!AD253</f>
        <v>2</v>
      </c>
      <c r="AD253" s="38" t="str">
        <f>data!AE253</f>
        <v>계단식</v>
      </c>
      <c r="AE253" s="38" t="str">
        <f>data!AF253</f>
        <v>2020년05월 이후</v>
      </c>
      <c r="AF253" s="38" t="str">
        <f>data!AL253</f>
        <v>남향</v>
      </c>
      <c r="AG253" s="37"/>
      <c r="AH253" s="41">
        <f>data!AH253</f>
        <v>33000</v>
      </c>
      <c r="AI253" s="41">
        <f>data!AI253</f>
        <v>30000</v>
      </c>
      <c r="AJ253" s="38" t="str">
        <f>data!AJ253</f>
        <v>943동</v>
      </c>
      <c r="AK253" s="38" t="str">
        <f>data!AK253</f>
        <v>"22/26"</v>
      </c>
      <c r="AL253" s="38" t="str">
        <f>data!AL253</f>
        <v>남향</v>
      </c>
      <c r="AM253" s="37"/>
      <c r="AN253" s="38" t="str">
        <f>data!W253</f>
        <v>938동 2402호</v>
      </c>
      <c r="AO253" s="35">
        <f>data!P253</f>
        <v>31.27</v>
      </c>
      <c r="AP253" s="35">
        <f>data!V253</f>
        <v>45000</v>
      </c>
      <c r="AQ253" s="35">
        <f>data!AH253</f>
        <v>33000</v>
      </c>
      <c r="AR253" s="35">
        <f t="shared" si="20"/>
        <v>12000</v>
      </c>
      <c r="AS253" s="42">
        <f t="shared" si="21"/>
        <v>0.73333333333333328</v>
      </c>
      <c r="AT253" s="35">
        <f t="shared" si="22"/>
        <v>1439.0789894467541</v>
      </c>
      <c r="AU253" s="38" t="str">
        <f>CONCATENATE("방",data!AC253,",욕실",data!AD253)</f>
        <v>방3,욕실2</v>
      </c>
      <c r="AV253" s="38" t="str">
        <f>data!AE253</f>
        <v>계단식</v>
      </c>
      <c r="AW253" s="37"/>
      <c r="AX253" s="38" t="str">
        <f>data!AM253</f>
        <v>스마트공인중개사사무소</v>
      </c>
      <c r="AY253" s="38" t="str">
        <f>data!AN253</f>
        <v>032-323-3444</v>
      </c>
      <c r="AZ253" s="38" t="str">
        <f>data!AO253</f>
        <v>010-9323-6985</v>
      </c>
      <c r="BA253" s="33" t="str">
        <f>data!AP253</f>
        <v>경기 부천시 원미구 조마루로 269 (중동,미리내마을상가동 101호)</v>
      </c>
    </row>
    <row r="254" spans="2:53" x14ac:dyDescent="0.25">
      <c r="B254" s="19"/>
      <c r="C254" s="33">
        <f>data!D254</f>
        <v>0</v>
      </c>
      <c r="D254" s="33">
        <f>data!H254</f>
        <v>0</v>
      </c>
      <c r="E254" s="35" t="str">
        <f>CONCATENATE(TEXT(data!I254,"#,##0"),"세대")</f>
        <v>0세대</v>
      </c>
      <c r="F254" s="33">
        <f>data!L254</f>
        <v>0</v>
      </c>
      <c r="G254" s="36" t="e">
        <f>(data!L254/data!I254)*100</f>
        <v>#DIV/0!</v>
      </c>
      <c r="H254" s="33">
        <f>data!M254</f>
        <v>0</v>
      </c>
      <c r="I254" s="36" t="e">
        <f>(data!M254/data!I254)*100</f>
        <v>#DIV/0!</v>
      </c>
      <c r="J254" s="33">
        <f>data!K254</f>
        <v>0</v>
      </c>
      <c r="K254" s="37"/>
      <c r="L254" s="38">
        <f>data!N254</f>
        <v>0</v>
      </c>
      <c r="M254" s="39">
        <f>data!O254</f>
        <v>0</v>
      </c>
      <c r="N254" s="39">
        <f>data!P254</f>
        <v>0</v>
      </c>
      <c r="O254" s="33">
        <f>data!Q254</f>
        <v>0</v>
      </c>
      <c r="P254" s="33">
        <f>data!R254</f>
        <v>0</v>
      </c>
      <c r="Q254" s="33">
        <f>data!S254</f>
        <v>0</v>
      </c>
      <c r="R254" s="33">
        <f>data!T254</f>
        <v>0</v>
      </c>
      <c r="S254" s="40" t="str">
        <f t="shared" si="18"/>
        <v/>
      </c>
      <c r="T254" s="33">
        <f>data!U254</f>
        <v>0</v>
      </c>
      <c r="U254" s="40" t="str">
        <f t="shared" si="19"/>
        <v/>
      </c>
      <c r="V254" s="37"/>
      <c r="W254" s="38">
        <f>data!W254</f>
        <v>0</v>
      </c>
      <c r="X254" s="38" t="str">
        <f>CONCATENATE(data!X254,"/",data!Y254)</f>
        <v>/</v>
      </c>
      <c r="Y254" s="41">
        <f>data!V254</f>
        <v>0</v>
      </c>
      <c r="Z254" s="41">
        <f>data!AB254</f>
        <v>0</v>
      </c>
      <c r="AA254" s="41">
        <f>data!AA254</f>
        <v>0</v>
      </c>
      <c r="AB254" s="33">
        <f>data!AC254</f>
        <v>0</v>
      </c>
      <c r="AC254" s="33">
        <f>data!AD254</f>
        <v>0</v>
      </c>
      <c r="AD254" s="38">
        <f>data!AE254</f>
        <v>0</v>
      </c>
      <c r="AE254" s="38">
        <f>data!AF254</f>
        <v>0</v>
      </c>
      <c r="AF254" s="38">
        <f>data!AL254</f>
        <v>0</v>
      </c>
      <c r="AG254" s="37"/>
      <c r="AH254" s="41">
        <f>data!AH254</f>
        <v>0</v>
      </c>
      <c r="AI254" s="41">
        <f>data!AI254</f>
        <v>0</v>
      </c>
      <c r="AJ254" s="38">
        <f>data!AJ254</f>
        <v>0</v>
      </c>
      <c r="AK254" s="38">
        <f>data!AK254</f>
        <v>0</v>
      </c>
      <c r="AL254" s="38">
        <f>data!AL254</f>
        <v>0</v>
      </c>
      <c r="AM254" s="37"/>
      <c r="AN254" s="38">
        <f>data!W254</f>
        <v>0</v>
      </c>
      <c r="AO254" s="35">
        <f>data!P254</f>
        <v>0</v>
      </c>
      <c r="AP254" s="35">
        <f>data!V254</f>
        <v>0</v>
      </c>
      <c r="AQ254" s="35">
        <f>data!AH254</f>
        <v>0</v>
      </c>
      <c r="AR254" s="35">
        <f t="shared" si="20"/>
        <v>0</v>
      </c>
      <c r="AS254" s="42" t="str">
        <f t="shared" si="21"/>
        <v/>
      </c>
      <c r="AT254" s="35" t="str">
        <f t="shared" si="22"/>
        <v/>
      </c>
      <c r="AU254" s="38" t="str">
        <f>CONCATENATE("방",data!AC254,",욕실",data!AD254)</f>
        <v>방,욕실</v>
      </c>
      <c r="AV254" s="38">
        <f>data!AE254</f>
        <v>0</v>
      </c>
      <c r="AW254" s="37"/>
      <c r="AX254" s="38">
        <f>data!AM254</f>
        <v>0</v>
      </c>
      <c r="AY254" s="38">
        <f>data!AN254</f>
        <v>0</v>
      </c>
      <c r="AZ254" s="38">
        <f>data!AO254</f>
        <v>0</v>
      </c>
      <c r="BA254" s="33">
        <f>data!AP254</f>
        <v>0</v>
      </c>
    </row>
    <row r="255" spans="2:53" x14ac:dyDescent="0.25">
      <c r="B255" s="19"/>
      <c r="C255" s="33" t="str">
        <f>data!D255</f>
        <v>미리내은하수타운</v>
      </c>
      <c r="D255" s="33">
        <f>data!H255</f>
        <v>1993.02</v>
      </c>
      <c r="E255" s="35" t="str">
        <f>CONCATENATE(TEXT(data!I255,"#,##0"),"세대")</f>
        <v>1,540세대</v>
      </c>
      <c r="F255" s="33">
        <f>data!L255</f>
        <v>41</v>
      </c>
      <c r="G255" s="36">
        <f>(data!L255/data!I255)*100</f>
        <v>2.662337662337662</v>
      </c>
      <c r="H255" s="33">
        <f>data!M255</f>
        <v>58</v>
      </c>
      <c r="I255" s="36">
        <f>(data!M255/data!I255)*100</f>
        <v>3.7662337662337659</v>
      </c>
      <c r="J255" s="33">
        <f>data!K255</f>
        <v>0.31</v>
      </c>
      <c r="K255" s="37"/>
      <c r="L255" s="38">
        <f>data!N255</f>
        <v>42</v>
      </c>
      <c r="M255" s="39">
        <f>data!O255</f>
        <v>42.61</v>
      </c>
      <c r="N255" s="39">
        <f>data!P255</f>
        <v>12.88</v>
      </c>
      <c r="O255" s="33">
        <f>data!Q255</f>
        <v>33.54</v>
      </c>
      <c r="P255" s="33">
        <f>data!R255</f>
        <v>10.14</v>
      </c>
      <c r="Q255" s="33">
        <f>data!S255</f>
        <v>992</v>
      </c>
      <c r="R255" s="33">
        <f>data!T255</f>
        <v>36</v>
      </c>
      <c r="S255" s="40">
        <f t="shared" si="18"/>
        <v>3.6290322580645164E-2</v>
      </c>
      <c r="T255" s="33">
        <f>data!U255</f>
        <v>45</v>
      </c>
      <c r="U255" s="40">
        <f t="shared" si="19"/>
        <v>4.5362903225806453E-2</v>
      </c>
      <c r="V255" s="37"/>
      <c r="W255" s="38" t="str">
        <f>data!W255</f>
        <v>903동 1205호</v>
      </c>
      <c r="X255" s="38" t="str">
        <f>CONCATENATE(data!X255,"/",data!Y255)</f>
        <v>12/15</v>
      </c>
      <c r="Y255" s="41">
        <f>data!V255</f>
        <v>18800</v>
      </c>
      <c r="Z255" s="41">
        <f>data!AB255</f>
        <v>16000</v>
      </c>
      <c r="AA255" s="41">
        <f>data!AA255</f>
        <v>21000</v>
      </c>
      <c r="AB255" s="33">
        <f>data!AC255</f>
        <v>2</v>
      </c>
      <c r="AC255" s="33">
        <f>data!AD255</f>
        <v>1</v>
      </c>
      <c r="AD255" s="38" t="str">
        <f>data!AE255</f>
        <v>복도식</v>
      </c>
      <c r="AE255" s="38" t="str">
        <f>data!AF255</f>
        <v>3개월이내</v>
      </c>
      <c r="AF255" s="38" t="str">
        <f>data!AL255</f>
        <v>남향</v>
      </c>
      <c r="AG255" s="37"/>
      <c r="AH255" s="41">
        <f>data!AH255</f>
        <v>16000</v>
      </c>
      <c r="AI255" s="41">
        <f>data!AI255</f>
        <v>12000</v>
      </c>
      <c r="AJ255" s="38" t="str">
        <f>data!AJ255</f>
        <v>901동</v>
      </c>
      <c r="AK255" s="38" t="str">
        <f>data!AK255</f>
        <v>"3/15"</v>
      </c>
      <c r="AL255" s="38" t="str">
        <f>data!AL255</f>
        <v>남향</v>
      </c>
      <c r="AM255" s="37"/>
      <c r="AN255" s="38" t="str">
        <f>data!W255</f>
        <v>903동 1205호</v>
      </c>
      <c r="AO255" s="35">
        <f>data!P255</f>
        <v>12.88</v>
      </c>
      <c r="AP255" s="35">
        <f>data!V255</f>
        <v>18800</v>
      </c>
      <c r="AQ255" s="35">
        <f>data!AH255</f>
        <v>16000</v>
      </c>
      <c r="AR255" s="35">
        <f t="shared" si="20"/>
        <v>2800</v>
      </c>
      <c r="AS255" s="42">
        <f t="shared" si="21"/>
        <v>0.85106382978723405</v>
      </c>
      <c r="AT255" s="35">
        <f t="shared" si="22"/>
        <v>1459.6273291925465</v>
      </c>
      <c r="AU255" s="38" t="str">
        <f>CONCATENATE("방",data!AC255,",욕실",data!AD255)</f>
        <v>방2,욕실1</v>
      </c>
      <c r="AV255" s="38" t="str">
        <f>data!AE255</f>
        <v>복도식</v>
      </c>
      <c r="AW255" s="37"/>
      <c r="AX255" s="38" t="str">
        <f>data!AM255</f>
        <v>부동산뉴스공인중개사사무소</v>
      </c>
      <c r="AY255" s="38" t="str">
        <f>data!AN255</f>
        <v>032-321-8844</v>
      </c>
      <c r="AZ255" s="38" t="str">
        <f>data!AO255</f>
        <v>010-6264-5495</v>
      </c>
      <c r="BA255" s="33" t="str">
        <f>data!AP255</f>
        <v>경기 부천시 원미구 중1동 1178 미리내마을 은하수상가 103호</v>
      </c>
    </row>
    <row r="256" spans="2:53" x14ac:dyDescent="0.25">
      <c r="B256" s="19"/>
      <c r="C256" s="33" t="str">
        <f>data!D256</f>
        <v>미리내은하수타운</v>
      </c>
      <c r="D256" s="33">
        <f>data!H256</f>
        <v>1993.02</v>
      </c>
      <c r="E256" s="35" t="str">
        <f>CONCATENATE(TEXT(data!I256,"#,##0"),"세대")</f>
        <v>1,540세대</v>
      </c>
      <c r="F256" s="33">
        <f>data!L256</f>
        <v>41</v>
      </c>
      <c r="G256" s="36">
        <f>(data!L256/data!I256)*100</f>
        <v>2.662337662337662</v>
      </c>
      <c r="H256" s="33">
        <f>data!M256</f>
        <v>58</v>
      </c>
      <c r="I256" s="36">
        <f>(data!M256/data!I256)*100</f>
        <v>3.7662337662337659</v>
      </c>
      <c r="J256" s="33">
        <f>data!K256</f>
        <v>0.31</v>
      </c>
      <c r="K256" s="37"/>
      <c r="L256" s="38" t="str">
        <f>data!N256</f>
        <v>52A</v>
      </c>
      <c r="M256" s="39">
        <f>data!O256</f>
        <v>52.25</v>
      </c>
      <c r="N256" s="39">
        <f>data!P256</f>
        <v>15.8</v>
      </c>
      <c r="O256" s="33">
        <f>data!Q256</f>
        <v>42.51</v>
      </c>
      <c r="P256" s="33">
        <f>data!R256</f>
        <v>12.85</v>
      </c>
      <c r="Q256" s="33">
        <f>data!S256</f>
        <v>34</v>
      </c>
      <c r="R256" s="33">
        <f>data!T256</f>
        <v>5</v>
      </c>
      <c r="S256" s="40">
        <f t="shared" si="18"/>
        <v>0.14705882352941177</v>
      </c>
      <c r="T256" s="33">
        <f>data!U256</f>
        <v>5</v>
      </c>
      <c r="U256" s="40">
        <f t="shared" si="19"/>
        <v>0.14705882352941177</v>
      </c>
      <c r="V256" s="37"/>
      <c r="W256" s="38" t="str">
        <f>data!W256</f>
        <v>907동 501호</v>
      </c>
      <c r="X256" s="38" t="str">
        <f>CONCATENATE(data!X256,"/",data!Y256)</f>
        <v>5/15</v>
      </c>
      <c r="Y256" s="41">
        <f>data!V256</f>
        <v>21200</v>
      </c>
      <c r="Z256" s="41">
        <f>data!AB256</f>
        <v>21000</v>
      </c>
      <c r="AA256" s="41">
        <f>data!AA256</f>
        <v>25000</v>
      </c>
      <c r="AB256" s="33">
        <f>data!AC256</f>
        <v>2</v>
      </c>
      <c r="AC256" s="33">
        <f>data!AD256</f>
        <v>1</v>
      </c>
      <c r="AD256" s="38" t="str">
        <f>data!AE256</f>
        <v>계단식</v>
      </c>
      <c r="AE256" s="38" t="str">
        <f>data!AF256</f>
        <v>즉시입주</v>
      </c>
      <c r="AF256" s="38" t="str">
        <f>data!AL256</f>
        <v>남향</v>
      </c>
      <c r="AG256" s="37"/>
      <c r="AH256" s="41">
        <f>data!AH256</f>
        <v>17000</v>
      </c>
      <c r="AI256" s="41">
        <f>data!AI256</f>
        <v>16000</v>
      </c>
      <c r="AJ256" s="38" t="str">
        <f>data!AJ256</f>
        <v>909동</v>
      </c>
      <c r="AK256" s="38" t="str">
        <f>data!AK256</f>
        <v>"13/17"</v>
      </c>
      <c r="AL256" s="38" t="str">
        <f>data!AL256</f>
        <v>남향</v>
      </c>
      <c r="AM256" s="37"/>
      <c r="AN256" s="38" t="str">
        <f>data!W256</f>
        <v>907동 501호</v>
      </c>
      <c r="AO256" s="35">
        <f>data!P256</f>
        <v>15.8</v>
      </c>
      <c r="AP256" s="35">
        <f>data!V256</f>
        <v>21200</v>
      </c>
      <c r="AQ256" s="35">
        <f>data!AH256</f>
        <v>17000</v>
      </c>
      <c r="AR256" s="35">
        <f t="shared" si="20"/>
        <v>4200</v>
      </c>
      <c r="AS256" s="42">
        <f t="shared" si="21"/>
        <v>0.80188679245283023</v>
      </c>
      <c r="AT256" s="35">
        <f t="shared" si="22"/>
        <v>1341.7721518987341</v>
      </c>
      <c r="AU256" s="38" t="str">
        <f>CONCATENATE("방",data!AC256,",욕실",data!AD256)</f>
        <v>방2,욕실1</v>
      </c>
      <c r="AV256" s="38" t="str">
        <f>data!AE256</f>
        <v>계단식</v>
      </c>
      <c r="AW256" s="37"/>
      <c r="AX256" s="38" t="str">
        <f>data!AM256</f>
        <v>미리내선경공인중개사사무소</v>
      </c>
      <c r="AY256" s="38" t="str">
        <f>data!AN256</f>
        <v>032-325-2222</v>
      </c>
      <c r="AZ256" s="38" t="str">
        <f>data!AO256</f>
        <v>010-6267-8725</v>
      </c>
      <c r="BA256" s="33" t="str">
        <f>data!AP256</f>
        <v>경기도 부천시 중동 1179 상가동 102호</v>
      </c>
    </row>
    <row r="257" spans="2:53" x14ac:dyDescent="0.25">
      <c r="B257" s="19"/>
      <c r="C257" s="33" t="str">
        <f>data!D257</f>
        <v>미리내은하수타운</v>
      </c>
      <c r="D257" s="33">
        <f>data!H257</f>
        <v>1993.02</v>
      </c>
      <c r="E257" s="35" t="str">
        <f>CONCATENATE(TEXT(data!I257,"#,##0"),"세대")</f>
        <v>1,540세대</v>
      </c>
      <c r="F257" s="33">
        <f>data!L257</f>
        <v>41</v>
      </c>
      <c r="G257" s="36">
        <f>(data!L257/data!I257)*100</f>
        <v>2.662337662337662</v>
      </c>
      <c r="H257" s="33">
        <f>data!M257</f>
        <v>58</v>
      </c>
      <c r="I257" s="36">
        <f>(data!M257/data!I257)*100</f>
        <v>3.7662337662337659</v>
      </c>
      <c r="J257" s="33">
        <f>data!K257</f>
        <v>0.31</v>
      </c>
      <c r="K257" s="37"/>
      <c r="L257" s="38" t="str">
        <f>data!N257</f>
        <v>54B</v>
      </c>
      <c r="M257" s="39">
        <f>data!O257</f>
        <v>54.01</v>
      </c>
      <c r="N257" s="39">
        <f>data!P257</f>
        <v>16.329999999999998</v>
      </c>
      <c r="O257" s="33">
        <f>data!Q257</f>
        <v>42.51</v>
      </c>
      <c r="P257" s="33">
        <f>data!R257</f>
        <v>12.85</v>
      </c>
      <c r="Q257" s="33">
        <f>data!S257</f>
        <v>274</v>
      </c>
      <c r="R257" s="33" t="str">
        <f>data!T257</f>
        <v>-</v>
      </c>
      <c r="S257" s="40" t="str">
        <f t="shared" si="18"/>
        <v/>
      </c>
      <c r="T257" s="33" t="str">
        <f>data!U257</f>
        <v>-</v>
      </c>
      <c r="U257" s="40" t="str">
        <f t="shared" si="19"/>
        <v/>
      </c>
      <c r="V257" s="37"/>
      <c r="W257" s="38" t="str">
        <f>data!W257</f>
        <v>-</v>
      </c>
      <c r="X257" s="38" t="str">
        <f>CONCATENATE(data!X257,"/",data!Y257)</f>
        <v>-/-</v>
      </c>
      <c r="Y257" s="41" t="str">
        <f>data!V257</f>
        <v>-</v>
      </c>
      <c r="Z257" s="41" t="str">
        <f>data!AB257</f>
        <v>-</v>
      </c>
      <c r="AA257" s="41" t="str">
        <f>data!AA257</f>
        <v>-</v>
      </c>
      <c r="AB257" s="33" t="str">
        <f>data!AC257</f>
        <v>-</v>
      </c>
      <c r="AC257" s="33" t="str">
        <f>data!AD257</f>
        <v>-</v>
      </c>
      <c r="AD257" s="38" t="str">
        <f>data!AE257</f>
        <v>-</v>
      </c>
      <c r="AE257" s="38" t="str">
        <f>data!AF257</f>
        <v>-</v>
      </c>
      <c r="AF257" s="38" t="str">
        <f>data!AL257</f>
        <v>-</v>
      </c>
      <c r="AG257" s="37"/>
      <c r="AH257" s="41" t="str">
        <f>data!AH257</f>
        <v>-</v>
      </c>
      <c r="AI257" s="41" t="str">
        <f>data!AI257</f>
        <v>-</v>
      </c>
      <c r="AJ257" s="38" t="str">
        <f>data!AJ257</f>
        <v>-</v>
      </c>
      <c r="AK257" s="38" t="str">
        <f>data!AK257</f>
        <v>-</v>
      </c>
      <c r="AL257" s="38" t="str">
        <f>data!AL257</f>
        <v>-</v>
      </c>
      <c r="AM257" s="37"/>
      <c r="AN257" s="38" t="str">
        <f>data!W257</f>
        <v>-</v>
      </c>
      <c r="AO257" s="35">
        <f>data!P257</f>
        <v>16.329999999999998</v>
      </c>
      <c r="AP257" s="35" t="str">
        <f>data!V257</f>
        <v>-</v>
      </c>
      <c r="AQ257" s="35" t="str">
        <f>data!AH257</f>
        <v>-</v>
      </c>
      <c r="AR257" s="35" t="str">
        <f t="shared" si="20"/>
        <v/>
      </c>
      <c r="AS257" s="42" t="str">
        <f t="shared" si="21"/>
        <v/>
      </c>
      <c r="AT257" s="35" t="str">
        <f t="shared" si="22"/>
        <v/>
      </c>
      <c r="AU257" s="38" t="str">
        <f>CONCATENATE("방",data!AC257,",욕실",data!AD257)</f>
        <v>방-,욕실-</v>
      </c>
      <c r="AV257" s="38" t="str">
        <f>data!AE257</f>
        <v>-</v>
      </c>
      <c r="AW257" s="37"/>
      <c r="AX257" s="38" t="str">
        <f>data!AM257</f>
        <v>-</v>
      </c>
      <c r="AY257" s="38" t="str">
        <f>data!AN257</f>
        <v>-</v>
      </c>
      <c r="AZ257" s="38" t="str">
        <f>data!AO257</f>
        <v>-</v>
      </c>
      <c r="BA257" s="33" t="str">
        <f>data!AP257</f>
        <v>-</v>
      </c>
    </row>
    <row r="258" spans="2:53" x14ac:dyDescent="0.25">
      <c r="B258" s="19"/>
      <c r="C258" s="33" t="str">
        <f>data!D258</f>
        <v>미리내은하수타운</v>
      </c>
      <c r="D258" s="33">
        <f>data!H258</f>
        <v>1993.02</v>
      </c>
      <c r="E258" s="35" t="str">
        <f>CONCATENATE(TEXT(data!I258,"#,##0"),"세대")</f>
        <v>1,540세대</v>
      </c>
      <c r="F258" s="33">
        <f>data!L258</f>
        <v>41</v>
      </c>
      <c r="G258" s="36">
        <f>(data!L258/data!I258)*100</f>
        <v>2.662337662337662</v>
      </c>
      <c r="H258" s="33">
        <f>data!M258</f>
        <v>58</v>
      </c>
      <c r="I258" s="36">
        <f>(data!M258/data!I258)*100</f>
        <v>3.7662337662337659</v>
      </c>
      <c r="J258" s="33">
        <f>data!K258</f>
        <v>0.31</v>
      </c>
      <c r="K258" s="37"/>
      <c r="L258" s="38">
        <f>data!N258</f>
        <v>68</v>
      </c>
      <c r="M258" s="39">
        <f>data!O258</f>
        <v>68.599999999999994</v>
      </c>
      <c r="N258" s="39">
        <f>data!P258</f>
        <v>20.75</v>
      </c>
      <c r="O258" s="33">
        <f>data!Q258</f>
        <v>54</v>
      </c>
      <c r="P258" s="33">
        <f>data!R258</f>
        <v>16.329999999999998</v>
      </c>
      <c r="Q258" s="33">
        <f>data!S258</f>
        <v>240</v>
      </c>
      <c r="R258" s="33">
        <f>data!T258</f>
        <v>0</v>
      </c>
      <c r="S258" s="40">
        <f t="shared" si="18"/>
        <v>0</v>
      </c>
      <c r="T258" s="33">
        <f>data!U258</f>
        <v>8</v>
      </c>
      <c r="U258" s="40">
        <f t="shared" si="19"/>
        <v>3.3333333333333333E-2</v>
      </c>
      <c r="V258" s="37"/>
      <c r="W258" s="38" t="str">
        <f>data!W258</f>
        <v>-</v>
      </c>
      <c r="X258" s="38" t="str">
        <f>CONCATENATE(data!X258,"/",data!Y258)</f>
        <v>-/-</v>
      </c>
      <c r="Y258" s="41" t="str">
        <f>data!V258</f>
        <v>-</v>
      </c>
      <c r="Z258" s="41" t="str">
        <f>data!AB258</f>
        <v>-</v>
      </c>
      <c r="AA258" s="41" t="str">
        <f>data!AA258</f>
        <v>-</v>
      </c>
      <c r="AB258" s="33" t="str">
        <f>data!AC258</f>
        <v>-</v>
      </c>
      <c r="AC258" s="33" t="str">
        <f>data!AD258</f>
        <v>-</v>
      </c>
      <c r="AD258" s="38" t="str">
        <f>data!AE258</f>
        <v>-</v>
      </c>
      <c r="AE258" s="38" t="str">
        <f>data!AF258</f>
        <v>-</v>
      </c>
      <c r="AF258" s="38" t="str">
        <f>data!AL258</f>
        <v>남향</v>
      </c>
      <c r="AG258" s="37"/>
      <c r="AH258" s="41">
        <f>data!AH258</f>
        <v>25000</v>
      </c>
      <c r="AI258" s="41">
        <f>data!AI258</f>
        <v>16000</v>
      </c>
      <c r="AJ258" s="38" t="str">
        <f>data!AJ258</f>
        <v>912동</v>
      </c>
      <c r="AK258" s="38" t="str">
        <f>data!AK258</f>
        <v>"4/20"</v>
      </c>
      <c r="AL258" s="38" t="str">
        <f>data!AL258</f>
        <v>남향</v>
      </c>
      <c r="AM258" s="37"/>
      <c r="AN258" s="38" t="str">
        <f>data!W258</f>
        <v>-</v>
      </c>
      <c r="AO258" s="35">
        <f>data!P258</f>
        <v>20.75</v>
      </c>
      <c r="AP258" s="35" t="str">
        <f>data!V258</f>
        <v>-</v>
      </c>
      <c r="AQ258" s="35">
        <f>data!AH258</f>
        <v>25000</v>
      </c>
      <c r="AR258" s="35" t="str">
        <f t="shared" si="20"/>
        <v/>
      </c>
      <c r="AS258" s="42" t="str">
        <f t="shared" si="21"/>
        <v/>
      </c>
      <c r="AT258" s="35" t="str">
        <f t="shared" si="22"/>
        <v/>
      </c>
      <c r="AU258" s="38" t="str">
        <f>CONCATENATE("방",data!AC258,",욕실",data!AD258)</f>
        <v>방-,욕실-</v>
      </c>
      <c r="AV258" s="38" t="str">
        <f>data!AE258</f>
        <v>-</v>
      </c>
      <c r="AW258" s="37"/>
      <c r="AX258" s="38" t="str">
        <f>data!AM258</f>
        <v>-</v>
      </c>
      <c r="AY258" s="38" t="str">
        <f>data!AN258</f>
        <v>-</v>
      </c>
      <c r="AZ258" s="38" t="str">
        <f>data!AO258</f>
        <v>-</v>
      </c>
      <c r="BA258" s="33" t="str">
        <f>data!AP258</f>
        <v>-</v>
      </c>
    </row>
    <row r="259" spans="2:53" x14ac:dyDescent="0.25">
      <c r="B259" s="19"/>
      <c r="C259" s="33">
        <f>data!D259</f>
        <v>0</v>
      </c>
      <c r="D259" s="33">
        <f>data!H259</f>
        <v>0</v>
      </c>
      <c r="E259" s="35" t="str">
        <f>CONCATENATE(TEXT(data!I259,"#,##0"),"세대")</f>
        <v>0세대</v>
      </c>
      <c r="F259" s="33">
        <f>data!L259</f>
        <v>0</v>
      </c>
      <c r="G259" s="36" t="e">
        <f>(data!L259/data!I259)*100</f>
        <v>#DIV/0!</v>
      </c>
      <c r="H259" s="33">
        <f>data!M259</f>
        <v>0</v>
      </c>
      <c r="I259" s="36" t="e">
        <f>(data!M259/data!I259)*100</f>
        <v>#DIV/0!</v>
      </c>
      <c r="J259" s="33">
        <f>data!K259</f>
        <v>0</v>
      </c>
      <c r="K259" s="37"/>
      <c r="L259" s="38">
        <f>data!N259</f>
        <v>0</v>
      </c>
      <c r="M259" s="39">
        <f>data!O259</f>
        <v>0</v>
      </c>
      <c r="N259" s="39">
        <f>data!P259</f>
        <v>0</v>
      </c>
      <c r="O259" s="33">
        <f>data!Q259</f>
        <v>0</v>
      </c>
      <c r="P259" s="33">
        <f>data!R259</f>
        <v>0</v>
      </c>
      <c r="Q259" s="33">
        <f>data!S259</f>
        <v>0</v>
      </c>
      <c r="R259" s="33">
        <f>data!T259</f>
        <v>0</v>
      </c>
      <c r="S259" s="40" t="str">
        <f t="shared" si="18"/>
        <v/>
      </c>
      <c r="T259" s="33">
        <f>data!U259</f>
        <v>0</v>
      </c>
      <c r="U259" s="40" t="str">
        <f t="shared" si="19"/>
        <v/>
      </c>
      <c r="V259" s="37"/>
      <c r="W259" s="38">
        <f>data!W259</f>
        <v>0</v>
      </c>
      <c r="X259" s="38" t="str">
        <f>CONCATENATE(data!X259,"/",data!Y259)</f>
        <v>/</v>
      </c>
      <c r="Y259" s="41">
        <f>data!V259</f>
        <v>0</v>
      </c>
      <c r="Z259" s="41">
        <f>data!AB259</f>
        <v>0</v>
      </c>
      <c r="AA259" s="41">
        <f>data!AA259</f>
        <v>0</v>
      </c>
      <c r="AB259" s="33">
        <f>data!AC259</f>
        <v>0</v>
      </c>
      <c r="AC259" s="33">
        <f>data!AD259</f>
        <v>0</v>
      </c>
      <c r="AD259" s="38">
        <f>data!AE259</f>
        <v>0</v>
      </c>
      <c r="AE259" s="38">
        <f>data!AF259</f>
        <v>0</v>
      </c>
      <c r="AF259" s="38">
        <f>data!AL259</f>
        <v>0</v>
      </c>
      <c r="AG259" s="37"/>
      <c r="AH259" s="41">
        <f>data!AH259</f>
        <v>0</v>
      </c>
      <c r="AI259" s="41">
        <f>data!AI259</f>
        <v>0</v>
      </c>
      <c r="AJ259" s="38">
        <f>data!AJ259</f>
        <v>0</v>
      </c>
      <c r="AK259" s="38">
        <f>data!AK259</f>
        <v>0</v>
      </c>
      <c r="AL259" s="38">
        <f>data!AL259</f>
        <v>0</v>
      </c>
      <c r="AM259" s="37"/>
      <c r="AN259" s="38">
        <f>data!W259</f>
        <v>0</v>
      </c>
      <c r="AO259" s="35">
        <f>data!P259</f>
        <v>0</v>
      </c>
      <c r="AP259" s="35">
        <f>data!V259</f>
        <v>0</v>
      </c>
      <c r="AQ259" s="35">
        <f>data!AH259</f>
        <v>0</v>
      </c>
      <c r="AR259" s="35">
        <f t="shared" si="20"/>
        <v>0</v>
      </c>
      <c r="AS259" s="42" t="str">
        <f t="shared" si="21"/>
        <v/>
      </c>
      <c r="AT259" s="35" t="str">
        <f t="shared" si="22"/>
        <v/>
      </c>
      <c r="AU259" s="38" t="str">
        <f>CONCATENATE("방",data!AC259,",욕실",data!AD259)</f>
        <v>방,욕실</v>
      </c>
      <c r="AV259" s="38">
        <f>data!AE259</f>
        <v>0</v>
      </c>
      <c r="AW259" s="37"/>
      <c r="AX259" s="38">
        <f>data!AM259</f>
        <v>0</v>
      </c>
      <c r="AY259" s="38">
        <f>data!AN259</f>
        <v>0</v>
      </c>
      <c r="AZ259" s="38">
        <f>data!AO259</f>
        <v>0</v>
      </c>
      <c r="BA259" s="33">
        <f>data!AP259</f>
        <v>0</v>
      </c>
    </row>
    <row r="260" spans="2:53" x14ac:dyDescent="0.25">
      <c r="B260" s="19"/>
      <c r="C260" s="33" t="str">
        <f>data!D260</f>
        <v>보람마을동남</v>
      </c>
      <c r="D260" s="33">
        <f>data!H260</f>
        <v>1995.03</v>
      </c>
      <c r="E260" s="35" t="str">
        <f>CONCATENATE(TEXT(data!I260,"#,##0"),"세대")</f>
        <v>494세대</v>
      </c>
      <c r="F260" s="33">
        <f>data!L260</f>
        <v>16</v>
      </c>
      <c r="G260" s="36">
        <f>(data!L260/data!I260)*100</f>
        <v>3.2388663967611335</v>
      </c>
      <c r="H260" s="33">
        <f>data!M260</f>
        <v>13</v>
      </c>
      <c r="I260" s="36">
        <f>(data!M260/data!I260)*100</f>
        <v>2.6315789473684208</v>
      </c>
      <c r="J260" s="33">
        <f>data!K260</f>
        <v>0.82</v>
      </c>
      <c r="K260" s="37"/>
      <c r="L260" s="38">
        <f>data!N260</f>
        <v>76</v>
      </c>
      <c r="M260" s="39">
        <f>data!O260</f>
        <v>76.8</v>
      </c>
      <c r="N260" s="39">
        <f>data!P260</f>
        <v>23.23</v>
      </c>
      <c r="O260" s="33">
        <f>data!Q260</f>
        <v>59.94</v>
      </c>
      <c r="P260" s="33">
        <f>data!R260</f>
        <v>18.13</v>
      </c>
      <c r="Q260" s="33">
        <f>data!S260</f>
        <v>166</v>
      </c>
      <c r="R260" s="33">
        <f>data!T260</f>
        <v>4</v>
      </c>
      <c r="S260" s="40">
        <f t="shared" si="18"/>
        <v>2.4096385542168676E-2</v>
      </c>
      <c r="T260" s="33">
        <f>data!U260</f>
        <v>8</v>
      </c>
      <c r="U260" s="40">
        <f t="shared" si="19"/>
        <v>4.8192771084337352E-2</v>
      </c>
      <c r="V260" s="37"/>
      <c r="W260" s="38" t="str">
        <f>data!W260</f>
        <v>1123동 401호</v>
      </c>
      <c r="X260" s="38" t="str">
        <f>CONCATENATE(data!X260,"/",data!Y260)</f>
        <v>4/15</v>
      </c>
      <c r="Y260" s="41">
        <f>data!V260</f>
        <v>35500</v>
      </c>
      <c r="Z260" s="41">
        <f>data!AB260</f>
        <v>34000</v>
      </c>
      <c r="AA260" s="41">
        <f>data!AA260</f>
        <v>37000</v>
      </c>
      <c r="AB260" s="33">
        <f>data!AC260</f>
        <v>3</v>
      </c>
      <c r="AC260" s="33">
        <f>data!AD260</f>
        <v>1</v>
      </c>
      <c r="AD260" s="38" t="str">
        <f>data!AE260</f>
        <v>계단식</v>
      </c>
      <c r="AE260" s="38" t="str">
        <f>data!AF260</f>
        <v>3개월이내</v>
      </c>
      <c r="AF260" s="38" t="str">
        <f>data!AL260</f>
        <v>남향</v>
      </c>
      <c r="AG260" s="37"/>
      <c r="AH260" s="41">
        <f>data!AH260</f>
        <v>28000</v>
      </c>
      <c r="AI260" s="41">
        <f>data!AI260</f>
        <v>23000</v>
      </c>
      <c r="AJ260" s="38" t="str">
        <f>data!AJ260</f>
        <v>1121동</v>
      </c>
      <c r="AK260" s="38" t="str">
        <f>data!AK260</f>
        <v>"2/16"</v>
      </c>
      <c r="AL260" s="38" t="str">
        <f>data!AL260</f>
        <v>남향</v>
      </c>
      <c r="AM260" s="37"/>
      <c r="AN260" s="38" t="str">
        <f>data!W260</f>
        <v>1123동 401호</v>
      </c>
      <c r="AO260" s="35">
        <f>data!P260</f>
        <v>23.23</v>
      </c>
      <c r="AP260" s="35">
        <f>data!V260</f>
        <v>35500</v>
      </c>
      <c r="AQ260" s="35">
        <f>data!AH260</f>
        <v>28000</v>
      </c>
      <c r="AR260" s="35">
        <f t="shared" si="20"/>
        <v>7500</v>
      </c>
      <c r="AS260" s="42">
        <f t="shared" si="21"/>
        <v>0.78873239436619713</v>
      </c>
      <c r="AT260" s="35">
        <f t="shared" si="22"/>
        <v>1528.1962978906586</v>
      </c>
      <c r="AU260" s="38" t="str">
        <f>CONCATENATE("방",data!AC260,",욕실",data!AD260)</f>
        <v>방3,욕실1</v>
      </c>
      <c r="AV260" s="38" t="str">
        <f>data!AE260</f>
        <v>계단식</v>
      </c>
      <c r="AW260" s="37"/>
      <c r="AX260" s="38" t="str">
        <f>data!AM260</f>
        <v>소망공인중개사사무소</v>
      </c>
      <c r="AY260" s="38" t="str">
        <f>data!AN260</f>
        <v>032-325-0070</v>
      </c>
      <c r="AZ260" s="38" t="str">
        <f>data!AO260</f>
        <v>010-6565-6692</v>
      </c>
      <c r="BA260" s="33" t="str">
        <f>data!AP260</f>
        <v>경기도 부천시 원미구 중1동 1173-1 보람마을동남아파트 상가 103호</v>
      </c>
    </row>
    <row r="261" spans="2:53" x14ac:dyDescent="0.25">
      <c r="B261" s="19"/>
      <c r="C261" s="33" t="str">
        <f>data!D261</f>
        <v>보람마을동남</v>
      </c>
      <c r="D261" s="33">
        <f>data!H261</f>
        <v>1995.03</v>
      </c>
      <c r="E261" s="35" t="str">
        <f>CONCATENATE(TEXT(data!I261,"#,##0"),"세대")</f>
        <v>494세대</v>
      </c>
      <c r="F261" s="33">
        <f>data!L261</f>
        <v>16</v>
      </c>
      <c r="G261" s="36">
        <f>(data!L261/data!I261)*100</f>
        <v>3.2388663967611335</v>
      </c>
      <c r="H261" s="33">
        <f>data!M261</f>
        <v>13</v>
      </c>
      <c r="I261" s="36">
        <f>(data!M261/data!I261)*100</f>
        <v>2.6315789473684208</v>
      </c>
      <c r="J261" s="33">
        <f>data!K261</f>
        <v>0.82</v>
      </c>
      <c r="K261" s="37"/>
      <c r="L261" s="38">
        <f>data!N261</f>
        <v>105</v>
      </c>
      <c r="M261" s="39">
        <f>data!O261</f>
        <v>105.37</v>
      </c>
      <c r="N261" s="39">
        <f>data!P261</f>
        <v>31.87</v>
      </c>
      <c r="O261" s="33">
        <f>data!Q261</f>
        <v>84.94</v>
      </c>
      <c r="P261" s="33">
        <f>data!R261</f>
        <v>25.69</v>
      </c>
      <c r="Q261" s="33">
        <f>data!S261</f>
        <v>328</v>
      </c>
      <c r="R261" s="33">
        <f>data!T261</f>
        <v>12</v>
      </c>
      <c r="S261" s="40">
        <f t="shared" si="18"/>
        <v>3.6585365853658534E-2</v>
      </c>
      <c r="T261" s="33">
        <f>data!U261</f>
        <v>5</v>
      </c>
      <c r="U261" s="40">
        <f t="shared" si="19"/>
        <v>1.524390243902439E-2</v>
      </c>
      <c r="V261" s="37"/>
      <c r="W261" s="38" t="str">
        <f>data!W261</f>
        <v>1124동 1501호</v>
      </c>
      <c r="X261" s="38" t="str">
        <f>CONCATENATE(data!X261,"/",data!Y261)</f>
        <v>15/20</v>
      </c>
      <c r="Y261" s="41">
        <f>data!V261</f>
        <v>39000</v>
      </c>
      <c r="Z261" s="41">
        <f>data!AB261</f>
        <v>36000</v>
      </c>
      <c r="AA261" s="41">
        <f>data!AA261</f>
        <v>42500</v>
      </c>
      <c r="AB261" s="33">
        <f>data!AC261</f>
        <v>3</v>
      </c>
      <c r="AC261" s="33">
        <f>data!AD261</f>
        <v>2</v>
      </c>
      <c r="AD261" s="38" t="str">
        <f>data!AE261</f>
        <v>계단식</v>
      </c>
      <c r="AE261" s="38" t="str">
        <f>data!AF261</f>
        <v>즉시입주</v>
      </c>
      <c r="AF261" s="38" t="str">
        <f>data!AL261</f>
        <v>동향</v>
      </c>
      <c r="AG261" s="37"/>
      <c r="AH261" s="41">
        <f>data!AH261</f>
        <v>32000</v>
      </c>
      <c r="AI261" s="41">
        <f>data!AI261</f>
        <v>30000</v>
      </c>
      <c r="AJ261" s="38" t="str">
        <f>data!AJ261</f>
        <v>1124동</v>
      </c>
      <c r="AK261" s="38" t="str">
        <f>data!AK261</f>
        <v>"20/20"</v>
      </c>
      <c r="AL261" s="38" t="str">
        <f>data!AL261</f>
        <v>동향</v>
      </c>
      <c r="AM261" s="37"/>
      <c r="AN261" s="38" t="str">
        <f>data!W261</f>
        <v>1124동 1501호</v>
      </c>
      <c r="AO261" s="35">
        <f>data!P261</f>
        <v>31.87</v>
      </c>
      <c r="AP261" s="35">
        <f>data!V261</f>
        <v>39000</v>
      </c>
      <c r="AQ261" s="35">
        <f>data!AH261</f>
        <v>32000</v>
      </c>
      <c r="AR261" s="35">
        <f t="shared" si="20"/>
        <v>7000</v>
      </c>
      <c r="AS261" s="42">
        <f t="shared" si="21"/>
        <v>0.82051282051282048</v>
      </c>
      <c r="AT261" s="35">
        <f t="shared" si="22"/>
        <v>1223.7213680577345</v>
      </c>
      <c r="AU261" s="38" t="str">
        <f>CONCATENATE("방",data!AC261,",욕실",data!AD261)</f>
        <v>방3,욕실2</v>
      </c>
      <c r="AV261" s="38" t="str">
        <f>data!AE261</f>
        <v>계단식</v>
      </c>
      <c r="AW261" s="37"/>
      <c r="AX261" s="38" t="str">
        <f>data!AM261</f>
        <v>동산공인중개사</v>
      </c>
      <c r="AY261" s="38" t="str">
        <f>data!AN261</f>
        <v>032-324-6000</v>
      </c>
      <c r="AZ261" s="38" t="str">
        <f>data!AO261</f>
        <v>011-894-5065</v>
      </c>
      <c r="BA261" s="33" t="str">
        <f>data!AP261</f>
        <v>경기 부천시 원미구 상동 415</v>
      </c>
    </row>
    <row r="262" spans="2:53" x14ac:dyDescent="0.25">
      <c r="B262" s="19"/>
      <c r="C262" s="33">
        <f>data!D262</f>
        <v>0</v>
      </c>
      <c r="D262" s="33">
        <f>data!H262</f>
        <v>0</v>
      </c>
      <c r="E262" s="35" t="str">
        <f>CONCATENATE(TEXT(data!I262,"#,##0"),"세대")</f>
        <v>0세대</v>
      </c>
      <c r="F262" s="33">
        <f>data!L262</f>
        <v>0</v>
      </c>
      <c r="G262" s="36" t="e">
        <f>(data!L262/data!I262)*100</f>
        <v>#DIV/0!</v>
      </c>
      <c r="H262" s="33">
        <f>data!M262</f>
        <v>0</v>
      </c>
      <c r="I262" s="36" t="e">
        <f>(data!M262/data!I262)*100</f>
        <v>#DIV/0!</v>
      </c>
      <c r="J262" s="33">
        <f>data!K262</f>
        <v>0</v>
      </c>
      <c r="K262" s="37"/>
      <c r="L262" s="38">
        <f>data!N262</f>
        <v>0</v>
      </c>
      <c r="M262" s="39">
        <f>data!O262</f>
        <v>0</v>
      </c>
      <c r="N262" s="39">
        <f>data!P262</f>
        <v>0</v>
      </c>
      <c r="O262" s="33">
        <f>data!Q262</f>
        <v>0</v>
      </c>
      <c r="P262" s="33">
        <f>data!R262</f>
        <v>0</v>
      </c>
      <c r="Q262" s="33">
        <f>data!S262</f>
        <v>0</v>
      </c>
      <c r="R262" s="33">
        <f>data!T262</f>
        <v>0</v>
      </c>
      <c r="S262" s="40" t="str">
        <f t="shared" si="18"/>
        <v/>
      </c>
      <c r="T262" s="33">
        <f>data!U262</f>
        <v>0</v>
      </c>
      <c r="U262" s="40" t="str">
        <f t="shared" si="19"/>
        <v/>
      </c>
      <c r="V262" s="37"/>
      <c r="W262" s="38">
        <f>data!W262</f>
        <v>0</v>
      </c>
      <c r="X262" s="38" t="str">
        <f>CONCATENATE(data!X262,"/",data!Y262)</f>
        <v>/</v>
      </c>
      <c r="Y262" s="41">
        <f>data!V262</f>
        <v>0</v>
      </c>
      <c r="Z262" s="41">
        <f>data!AB262</f>
        <v>0</v>
      </c>
      <c r="AA262" s="41">
        <f>data!AA262</f>
        <v>0</v>
      </c>
      <c r="AB262" s="33">
        <f>data!AC262</f>
        <v>0</v>
      </c>
      <c r="AC262" s="33">
        <f>data!AD262</f>
        <v>0</v>
      </c>
      <c r="AD262" s="38">
        <f>data!AE262</f>
        <v>0</v>
      </c>
      <c r="AE262" s="38">
        <f>data!AF262</f>
        <v>0</v>
      </c>
      <c r="AF262" s="38">
        <f>data!AL262</f>
        <v>0</v>
      </c>
      <c r="AG262" s="37"/>
      <c r="AH262" s="41">
        <f>data!AH262</f>
        <v>0</v>
      </c>
      <c r="AI262" s="41">
        <f>data!AI262</f>
        <v>0</v>
      </c>
      <c r="AJ262" s="38">
        <f>data!AJ262</f>
        <v>0</v>
      </c>
      <c r="AK262" s="38">
        <f>data!AK262</f>
        <v>0</v>
      </c>
      <c r="AL262" s="38">
        <f>data!AL262</f>
        <v>0</v>
      </c>
      <c r="AM262" s="37"/>
      <c r="AN262" s="38">
        <f>data!W262</f>
        <v>0</v>
      </c>
      <c r="AO262" s="35">
        <f>data!P262</f>
        <v>0</v>
      </c>
      <c r="AP262" s="35">
        <f>data!V262</f>
        <v>0</v>
      </c>
      <c r="AQ262" s="35">
        <f>data!AH262</f>
        <v>0</v>
      </c>
      <c r="AR262" s="35">
        <f t="shared" si="20"/>
        <v>0</v>
      </c>
      <c r="AS262" s="42" t="str">
        <f t="shared" si="21"/>
        <v/>
      </c>
      <c r="AT262" s="35" t="str">
        <f t="shared" si="22"/>
        <v/>
      </c>
      <c r="AU262" s="38" t="str">
        <f>CONCATENATE("방",data!AC262,",욕실",data!AD262)</f>
        <v>방,욕실</v>
      </c>
      <c r="AV262" s="38">
        <f>data!AE262</f>
        <v>0</v>
      </c>
      <c r="AW262" s="37"/>
      <c r="AX262" s="38">
        <f>data!AM262</f>
        <v>0</v>
      </c>
      <c r="AY262" s="38">
        <f>data!AN262</f>
        <v>0</v>
      </c>
      <c r="AZ262" s="38">
        <f>data!AO262</f>
        <v>0</v>
      </c>
      <c r="BA262" s="33">
        <f>data!AP262</f>
        <v>0</v>
      </c>
    </row>
    <row r="263" spans="2:53" x14ac:dyDescent="0.25">
      <c r="B263" s="19"/>
      <c r="C263" s="33" t="str">
        <f>data!D263</f>
        <v>보람마을아주</v>
      </c>
      <c r="D263" s="33">
        <f>data!H263</f>
        <v>1995.05</v>
      </c>
      <c r="E263" s="35" t="str">
        <f>CONCATENATE(TEXT(data!I263,"#,##0"),"세대")</f>
        <v>1,398세대</v>
      </c>
      <c r="F263" s="33">
        <f>data!L263</f>
        <v>33</v>
      </c>
      <c r="G263" s="36">
        <f>(data!L263/data!I263)*100</f>
        <v>2.3605150214592276</v>
      </c>
      <c r="H263" s="33">
        <f>data!M263</f>
        <v>19</v>
      </c>
      <c r="I263" s="36">
        <f>(data!M263/data!I263)*100</f>
        <v>1.3590844062947067</v>
      </c>
      <c r="J263" s="33">
        <f>data!K263</f>
        <v>0.92</v>
      </c>
      <c r="K263" s="37"/>
      <c r="L263" s="38">
        <f>data!N263</f>
        <v>76</v>
      </c>
      <c r="M263" s="39">
        <f>data!O263</f>
        <v>76.33</v>
      </c>
      <c r="N263" s="39">
        <f>data!P263</f>
        <v>23.08</v>
      </c>
      <c r="O263" s="33">
        <f>data!Q263</f>
        <v>59.94</v>
      </c>
      <c r="P263" s="33">
        <f>data!R263</f>
        <v>18.13</v>
      </c>
      <c r="Q263" s="33">
        <f>data!S263</f>
        <v>420</v>
      </c>
      <c r="R263" s="33">
        <f>data!T263</f>
        <v>11</v>
      </c>
      <c r="S263" s="40">
        <f t="shared" ref="S263:S326" si="23">IF(ISERROR(R263/Q263),"",R263/Q263)</f>
        <v>2.6190476190476191E-2</v>
      </c>
      <c r="T263" s="33">
        <f>data!U263</f>
        <v>8</v>
      </c>
      <c r="U263" s="40">
        <f t="shared" ref="U263:U326" si="24">IF(ISERROR(T263/Q263),"",T263/Q263)</f>
        <v>1.9047619047619049E-2</v>
      </c>
      <c r="V263" s="37"/>
      <c r="W263" s="38" t="str">
        <f>data!W263</f>
        <v>1107동 904호</v>
      </c>
      <c r="X263" s="38" t="str">
        <f>CONCATENATE(data!X263,"/",data!Y263)</f>
        <v>9/15</v>
      </c>
      <c r="Y263" s="41">
        <f>data!V263</f>
        <v>34000</v>
      </c>
      <c r="Z263" s="41">
        <f>data!AB263</f>
        <v>31000</v>
      </c>
      <c r="AA263" s="41">
        <f>data!AA263</f>
        <v>37200</v>
      </c>
      <c r="AB263" s="33">
        <f>data!AC263</f>
        <v>3</v>
      </c>
      <c r="AC263" s="33">
        <f>data!AD263</f>
        <v>1</v>
      </c>
      <c r="AD263" s="38" t="str">
        <f>data!AE263</f>
        <v>계단식</v>
      </c>
      <c r="AE263" s="38" t="str">
        <f>data!AF263</f>
        <v>2개월이내</v>
      </c>
      <c r="AF263" s="38" t="str">
        <f>data!AL263</f>
        <v>동향</v>
      </c>
      <c r="AG263" s="37"/>
      <c r="AH263" s="41">
        <f>data!AH263</f>
        <v>28000</v>
      </c>
      <c r="AI263" s="41">
        <f>data!AI263</f>
        <v>25000</v>
      </c>
      <c r="AJ263" s="38" t="str">
        <f>data!AJ263</f>
        <v>1107동</v>
      </c>
      <c r="AK263" s="38" t="str">
        <f>data!AK263</f>
        <v>"12/15"</v>
      </c>
      <c r="AL263" s="38" t="str">
        <f>data!AL263</f>
        <v>동향</v>
      </c>
      <c r="AM263" s="37"/>
      <c r="AN263" s="38" t="str">
        <f>data!W263</f>
        <v>1107동 904호</v>
      </c>
      <c r="AO263" s="35">
        <f>data!P263</f>
        <v>23.08</v>
      </c>
      <c r="AP263" s="35">
        <f>data!V263</f>
        <v>34000</v>
      </c>
      <c r="AQ263" s="35">
        <f>data!AH263</f>
        <v>28000</v>
      </c>
      <c r="AR263" s="35">
        <f t="shared" ref="AR263:AR326" si="25">IF(ISERROR(AP263-AQ263),"",AP263-AQ263)</f>
        <v>6000</v>
      </c>
      <c r="AS263" s="42">
        <f t="shared" ref="AS263:AS326" si="26">IF(ISERROR(AQ263/AP263),"",AQ263/AP263)</f>
        <v>0.82352941176470584</v>
      </c>
      <c r="AT263" s="35">
        <f t="shared" ref="AT263:AT326" si="27">IF(ISERROR(AP263/AO263),"",AP263/AO263)</f>
        <v>1473.1369150779897</v>
      </c>
      <c r="AU263" s="38" t="str">
        <f>CONCATENATE("방",data!AC263,",욕실",data!AD263)</f>
        <v>방3,욕실1</v>
      </c>
      <c r="AV263" s="38" t="str">
        <f>data!AE263</f>
        <v>계단식</v>
      </c>
      <c r="AW263" s="37"/>
      <c r="AX263" s="38" t="str">
        <f>data!AM263</f>
        <v>넝쿨공인중개사</v>
      </c>
      <c r="AY263" s="38" t="str">
        <f>data!AN263</f>
        <v>032-322-8888</v>
      </c>
      <c r="AZ263" s="38" t="str">
        <f>data!AO263</f>
        <v>010-3329-2323</v>
      </c>
      <c r="BA263" s="33" t="str">
        <f>data!AP263</f>
        <v>경기도 부천시 원미구 중동 1170 포도마을 삼보영남아파트 단지내 상가 115호</v>
      </c>
    </row>
    <row r="264" spans="2:53" x14ac:dyDescent="0.25">
      <c r="B264" s="19"/>
      <c r="C264" s="33" t="str">
        <f>data!D264</f>
        <v>보람마을아주</v>
      </c>
      <c r="D264" s="33">
        <f>data!H264</f>
        <v>1995.05</v>
      </c>
      <c r="E264" s="35" t="str">
        <f>CONCATENATE(TEXT(data!I264,"#,##0"),"세대")</f>
        <v>1,398세대</v>
      </c>
      <c r="F264" s="33">
        <f>data!L264</f>
        <v>33</v>
      </c>
      <c r="G264" s="36">
        <f>(data!L264/data!I264)*100</f>
        <v>2.3605150214592276</v>
      </c>
      <c r="H264" s="33">
        <f>data!M264</f>
        <v>19</v>
      </c>
      <c r="I264" s="36">
        <f>(data!M264/data!I264)*100</f>
        <v>1.3590844062947067</v>
      </c>
      <c r="J264" s="33">
        <f>data!K264</f>
        <v>0.92</v>
      </c>
      <c r="K264" s="37"/>
      <c r="L264" s="38">
        <f>data!N264</f>
        <v>104</v>
      </c>
      <c r="M264" s="39">
        <f>data!O264</f>
        <v>104.64</v>
      </c>
      <c r="N264" s="39">
        <f>data!P264</f>
        <v>31.65</v>
      </c>
      <c r="O264" s="33">
        <f>data!Q264</f>
        <v>84.94</v>
      </c>
      <c r="P264" s="33">
        <f>data!R264</f>
        <v>25.69</v>
      </c>
      <c r="Q264" s="33">
        <f>data!S264</f>
        <v>842</v>
      </c>
      <c r="R264" s="33">
        <f>data!T264</f>
        <v>22</v>
      </c>
      <c r="S264" s="40">
        <f t="shared" si="23"/>
        <v>2.6128266033254157E-2</v>
      </c>
      <c r="T264" s="33">
        <f>data!U264</f>
        <v>11</v>
      </c>
      <c r="U264" s="40">
        <f t="shared" si="24"/>
        <v>1.3064133016627079E-2</v>
      </c>
      <c r="V264" s="37"/>
      <c r="W264" s="38" t="str">
        <f>data!W264</f>
        <v>1103동 1001호</v>
      </c>
      <c r="X264" s="38" t="str">
        <f>CONCATENATE(data!X264,"/",data!Y264)</f>
        <v>10/25</v>
      </c>
      <c r="Y264" s="41">
        <f>data!V264</f>
        <v>39000</v>
      </c>
      <c r="Z264" s="41">
        <f>data!AB264</f>
        <v>39000</v>
      </c>
      <c r="AA264" s="41">
        <f>data!AA264</f>
        <v>46000</v>
      </c>
      <c r="AB264" s="33">
        <f>data!AC264</f>
        <v>3</v>
      </c>
      <c r="AC264" s="33">
        <f>data!AD264</f>
        <v>2</v>
      </c>
      <c r="AD264" s="38" t="str">
        <f>data!AE264</f>
        <v>계단식</v>
      </c>
      <c r="AE264" s="38" t="str">
        <f>data!AF264</f>
        <v>즉시입주</v>
      </c>
      <c r="AF264" s="38" t="str">
        <f>data!AL264</f>
        <v>동향</v>
      </c>
      <c r="AG264" s="37"/>
      <c r="AH264" s="41">
        <f>data!AH264</f>
        <v>34000</v>
      </c>
      <c r="AI264" s="41">
        <f>data!AI264</f>
        <v>30000</v>
      </c>
      <c r="AJ264" s="38" t="str">
        <f>data!AJ264</f>
        <v>1101동</v>
      </c>
      <c r="AK264" s="38" t="str">
        <f>data!AK264</f>
        <v>"4/25"</v>
      </c>
      <c r="AL264" s="38" t="str">
        <f>data!AL264</f>
        <v>동향</v>
      </c>
      <c r="AM264" s="37"/>
      <c r="AN264" s="38" t="str">
        <f>data!W264</f>
        <v>1103동 1001호</v>
      </c>
      <c r="AO264" s="35">
        <f>data!P264</f>
        <v>31.65</v>
      </c>
      <c r="AP264" s="35">
        <f>data!V264</f>
        <v>39000</v>
      </c>
      <c r="AQ264" s="35">
        <f>data!AH264</f>
        <v>34000</v>
      </c>
      <c r="AR264" s="35">
        <f t="shared" si="25"/>
        <v>5000</v>
      </c>
      <c r="AS264" s="42">
        <f t="shared" si="26"/>
        <v>0.87179487179487181</v>
      </c>
      <c r="AT264" s="35">
        <f t="shared" si="27"/>
        <v>1232.2274881516589</v>
      </c>
      <c r="AU264" s="38" t="str">
        <f>CONCATENATE("방",data!AC264,",욕실",data!AD264)</f>
        <v>방3,욕실2</v>
      </c>
      <c r="AV264" s="38" t="str">
        <f>data!AE264</f>
        <v>계단식</v>
      </c>
      <c r="AW264" s="37"/>
      <c r="AX264" s="38" t="str">
        <f>data!AM264</f>
        <v>동산공인중개사</v>
      </c>
      <c r="AY264" s="38" t="str">
        <f>data!AN264</f>
        <v>032-324-6000</v>
      </c>
      <c r="AZ264" s="38" t="str">
        <f>data!AO264</f>
        <v>011-894-5065</v>
      </c>
      <c r="BA264" s="33" t="str">
        <f>data!AP264</f>
        <v>경기 부천시 원미구 상동 415</v>
      </c>
    </row>
    <row r="265" spans="2:53" x14ac:dyDescent="0.25">
      <c r="B265" s="19"/>
      <c r="C265" s="33" t="str">
        <f>data!D265</f>
        <v>보람마을아주</v>
      </c>
      <c r="D265" s="33">
        <f>data!H265</f>
        <v>1995.05</v>
      </c>
      <c r="E265" s="35" t="str">
        <f>CONCATENATE(TEXT(data!I265,"#,##0"),"세대")</f>
        <v>1,398세대</v>
      </c>
      <c r="F265" s="33">
        <f>data!L265</f>
        <v>33</v>
      </c>
      <c r="G265" s="36">
        <f>(data!L265/data!I265)*100</f>
        <v>2.3605150214592276</v>
      </c>
      <c r="H265" s="33">
        <f>data!M265</f>
        <v>19</v>
      </c>
      <c r="I265" s="36">
        <f>(data!M265/data!I265)*100</f>
        <v>1.3590844062947067</v>
      </c>
      <c r="J265" s="33">
        <f>data!K265</f>
        <v>0.92</v>
      </c>
      <c r="K265" s="37"/>
      <c r="L265" s="38">
        <f>data!N265</f>
        <v>148</v>
      </c>
      <c r="M265" s="39">
        <f>data!O265</f>
        <v>148.18</v>
      </c>
      <c r="N265" s="39">
        <f>data!P265</f>
        <v>44.82</v>
      </c>
      <c r="O265" s="33">
        <f>data!Q265</f>
        <v>125.66</v>
      </c>
      <c r="P265" s="33">
        <f>data!R265</f>
        <v>38.01</v>
      </c>
      <c r="Q265" s="33">
        <f>data!S265</f>
        <v>136</v>
      </c>
      <c r="R265" s="33">
        <f>data!T265</f>
        <v>0</v>
      </c>
      <c r="S265" s="40">
        <f t="shared" si="23"/>
        <v>0</v>
      </c>
      <c r="T265" s="33">
        <f>data!U265</f>
        <v>0</v>
      </c>
      <c r="U265" s="40">
        <f t="shared" si="24"/>
        <v>0</v>
      </c>
      <c r="V265" s="37"/>
      <c r="W265" s="38" t="str">
        <f>data!W265</f>
        <v>-</v>
      </c>
      <c r="X265" s="38" t="str">
        <f>CONCATENATE(data!X265,"/",data!Y265)</f>
        <v>-/-</v>
      </c>
      <c r="Y265" s="41" t="str">
        <f>data!V265</f>
        <v>-</v>
      </c>
      <c r="Z265" s="41" t="str">
        <f>data!AB265</f>
        <v>-</v>
      </c>
      <c r="AA265" s="41" t="str">
        <f>data!AA265</f>
        <v>-</v>
      </c>
      <c r="AB265" s="33" t="str">
        <f>data!AC265</f>
        <v>-</v>
      </c>
      <c r="AC265" s="33" t="str">
        <f>data!AD265</f>
        <v>-</v>
      </c>
      <c r="AD265" s="38" t="str">
        <f>data!AE265</f>
        <v>-</v>
      </c>
      <c r="AE265" s="38" t="str">
        <f>data!AF265</f>
        <v>-</v>
      </c>
      <c r="AF265" s="38" t="str">
        <f>data!AL265</f>
        <v>-</v>
      </c>
      <c r="AG265" s="37"/>
      <c r="AH265" s="41" t="str">
        <f>data!AH265</f>
        <v>-</v>
      </c>
      <c r="AI265" s="41" t="str">
        <f>data!AI265</f>
        <v>-</v>
      </c>
      <c r="AJ265" s="38" t="str">
        <f>data!AJ265</f>
        <v>-</v>
      </c>
      <c r="AK265" s="38" t="str">
        <f>data!AK265</f>
        <v>-</v>
      </c>
      <c r="AL265" s="38" t="str">
        <f>data!AL265</f>
        <v>-</v>
      </c>
      <c r="AM265" s="37"/>
      <c r="AN265" s="38" t="str">
        <f>data!W265</f>
        <v>-</v>
      </c>
      <c r="AO265" s="35">
        <f>data!P265</f>
        <v>44.82</v>
      </c>
      <c r="AP265" s="35" t="str">
        <f>data!V265</f>
        <v>-</v>
      </c>
      <c r="AQ265" s="35" t="str">
        <f>data!AH265</f>
        <v>-</v>
      </c>
      <c r="AR265" s="35" t="str">
        <f t="shared" si="25"/>
        <v/>
      </c>
      <c r="AS265" s="42" t="str">
        <f t="shared" si="26"/>
        <v/>
      </c>
      <c r="AT265" s="35" t="str">
        <f t="shared" si="27"/>
        <v/>
      </c>
      <c r="AU265" s="38" t="str">
        <f>CONCATENATE("방",data!AC265,",욕실",data!AD265)</f>
        <v>방-,욕실-</v>
      </c>
      <c r="AV265" s="38" t="str">
        <f>data!AE265</f>
        <v>-</v>
      </c>
      <c r="AW265" s="37"/>
      <c r="AX265" s="38" t="str">
        <f>data!AM265</f>
        <v>-</v>
      </c>
      <c r="AY265" s="38" t="str">
        <f>data!AN265</f>
        <v>-</v>
      </c>
      <c r="AZ265" s="38" t="str">
        <f>data!AO265</f>
        <v>-</v>
      </c>
      <c r="BA265" s="33" t="str">
        <f>data!AP265</f>
        <v>-</v>
      </c>
    </row>
    <row r="266" spans="2:53" x14ac:dyDescent="0.25">
      <c r="B266" s="19"/>
      <c r="C266" s="33">
        <f>data!D266</f>
        <v>0</v>
      </c>
      <c r="D266" s="33">
        <f>data!H266</f>
        <v>0</v>
      </c>
      <c r="E266" s="35" t="str">
        <f>CONCATENATE(TEXT(data!I266,"#,##0"),"세대")</f>
        <v>0세대</v>
      </c>
      <c r="F266" s="33">
        <f>data!L266</f>
        <v>0</v>
      </c>
      <c r="G266" s="36" t="e">
        <f>(data!L266/data!I266)*100</f>
        <v>#DIV/0!</v>
      </c>
      <c r="H266" s="33">
        <f>data!M266</f>
        <v>0</v>
      </c>
      <c r="I266" s="36" t="e">
        <f>(data!M266/data!I266)*100</f>
        <v>#DIV/0!</v>
      </c>
      <c r="J266" s="33">
        <f>data!K266</f>
        <v>0</v>
      </c>
      <c r="K266" s="37"/>
      <c r="L266" s="38">
        <f>data!N266</f>
        <v>0</v>
      </c>
      <c r="M266" s="39">
        <f>data!O266</f>
        <v>0</v>
      </c>
      <c r="N266" s="39">
        <f>data!P266</f>
        <v>0</v>
      </c>
      <c r="O266" s="33">
        <f>data!Q266</f>
        <v>0</v>
      </c>
      <c r="P266" s="33">
        <f>data!R266</f>
        <v>0</v>
      </c>
      <c r="Q266" s="33">
        <f>data!S266</f>
        <v>0</v>
      </c>
      <c r="R266" s="33">
        <f>data!T266</f>
        <v>0</v>
      </c>
      <c r="S266" s="40" t="str">
        <f t="shared" si="23"/>
        <v/>
      </c>
      <c r="T266" s="33">
        <f>data!U266</f>
        <v>0</v>
      </c>
      <c r="U266" s="40" t="str">
        <f t="shared" si="24"/>
        <v/>
      </c>
      <c r="V266" s="37"/>
      <c r="W266" s="38">
        <f>data!W266</f>
        <v>0</v>
      </c>
      <c r="X266" s="38" t="str">
        <f>CONCATENATE(data!X266,"/",data!Y266)</f>
        <v>/</v>
      </c>
      <c r="Y266" s="41">
        <f>data!V266</f>
        <v>0</v>
      </c>
      <c r="Z266" s="41">
        <f>data!AB266</f>
        <v>0</v>
      </c>
      <c r="AA266" s="41">
        <f>data!AA266</f>
        <v>0</v>
      </c>
      <c r="AB266" s="33">
        <f>data!AC266</f>
        <v>0</v>
      </c>
      <c r="AC266" s="33">
        <f>data!AD266</f>
        <v>0</v>
      </c>
      <c r="AD266" s="38">
        <f>data!AE266</f>
        <v>0</v>
      </c>
      <c r="AE266" s="38">
        <f>data!AF266</f>
        <v>0</v>
      </c>
      <c r="AF266" s="38">
        <f>data!AL266</f>
        <v>0</v>
      </c>
      <c r="AG266" s="37"/>
      <c r="AH266" s="41">
        <f>data!AH266</f>
        <v>0</v>
      </c>
      <c r="AI266" s="41">
        <f>data!AI266</f>
        <v>0</v>
      </c>
      <c r="AJ266" s="38">
        <f>data!AJ266</f>
        <v>0</v>
      </c>
      <c r="AK266" s="38">
        <f>data!AK266</f>
        <v>0</v>
      </c>
      <c r="AL266" s="38">
        <f>data!AL266</f>
        <v>0</v>
      </c>
      <c r="AM266" s="37"/>
      <c r="AN266" s="38">
        <f>data!W266</f>
        <v>0</v>
      </c>
      <c r="AO266" s="35">
        <f>data!P266</f>
        <v>0</v>
      </c>
      <c r="AP266" s="35">
        <f>data!V266</f>
        <v>0</v>
      </c>
      <c r="AQ266" s="35">
        <f>data!AH266</f>
        <v>0</v>
      </c>
      <c r="AR266" s="35">
        <f t="shared" si="25"/>
        <v>0</v>
      </c>
      <c r="AS266" s="42" t="str">
        <f t="shared" si="26"/>
        <v/>
      </c>
      <c r="AT266" s="35" t="str">
        <f t="shared" si="27"/>
        <v/>
      </c>
      <c r="AU266" s="38" t="str">
        <f>CONCATENATE("방",data!AC266,",욕실",data!AD266)</f>
        <v>방,욕실</v>
      </c>
      <c r="AV266" s="38">
        <f>data!AE266</f>
        <v>0</v>
      </c>
      <c r="AW266" s="37"/>
      <c r="AX266" s="38">
        <f>data!AM266</f>
        <v>0</v>
      </c>
      <c r="AY266" s="38">
        <f>data!AN266</f>
        <v>0</v>
      </c>
      <c r="AZ266" s="38">
        <f>data!AO266</f>
        <v>0</v>
      </c>
      <c r="BA266" s="33">
        <f>data!AP266</f>
        <v>0</v>
      </c>
    </row>
    <row r="267" spans="2:53" x14ac:dyDescent="0.25">
      <c r="B267" s="19"/>
      <c r="C267" s="33" t="str">
        <f>data!D267</f>
        <v>복사골건영</v>
      </c>
      <c r="D267" s="33">
        <f>data!H267</f>
        <v>1992.12</v>
      </c>
      <c r="E267" s="35" t="str">
        <f>CONCATENATE(TEXT(data!I267,"#,##0"),"세대")</f>
        <v>1,030세대</v>
      </c>
      <c r="F267" s="33">
        <f>data!L267</f>
        <v>26</v>
      </c>
      <c r="G267" s="36">
        <f>(data!L267/data!I267)*100</f>
        <v>2.5242718446601939</v>
      </c>
      <c r="H267" s="33">
        <f>data!M267</f>
        <v>8</v>
      </c>
      <c r="I267" s="36">
        <f>(data!M267/data!I267)*100</f>
        <v>0.77669902912621358</v>
      </c>
      <c r="J267" s="33">
        <f>data!K267</f>
        <v>0.67</v>
      </c>
      <c r="K267" s="37"/>
      <c r="L267" s="38">
        <f>data!N267</f>
        <v>52</v>
      </c>
      <c r="M267" s="39">
        <f>data!O267</f>
        <v>52.12</v>
      </c>
      <c r="N267" s="39">
        <f>data!P267</f>
        <v>15.76</v>
      </c>
      <c r="O267" s="33">
        <f>data!Q267</f>
        <v>39.549999999999997</v>
      </c>
      <c r="P267" s="33">
        <f>data!R267</f>
        <v>11.96</v>
      </c>
      <c r="Q267" s="33">
        <f>data!S267</f>
        <v>200</v>
      </c>
      <c r="R267" s="33">
        <f>data!T267</f>
        <v>10</v>
      </c>
      <c r="S267" s="40">
        <f t="shared" si="23"/>
        <v>0.05</v>
      </c>
      <c r="T267" s="33">
        <f>data!U267</f>
        <v>2</v>
      </c>
      <c r="U267" s="40">
        <f t="shared" si="24"/>
        <v>0.01</v>
      </c>
      <c r="V267" s="37"/>
      <c r="W267" s="38" t="str">
        <f>data!W267</f>
        <v>1708동 1003호</v>
      </c>
      <c r="X267" s="38" t="str">
        <f>CONCATENATE(data!X267,"/",data!Y267)</f>
        <v>10/15</v>
      </c>
      <c r="Y267" s="41">
        <f>data!V267</f>
        <v>20000</v>
      </c>
      <c r="Z267" s="41">
        <f>data!AB267</f>
        <v>19000</v>
      </c>
      <c r="AA267" s="41">
        <f>data!AA267</f>
        <v>21000</v>
      </c>
      <c r="AB267" s="33">
        <f>data!AC267</f>
        <v>2</v>
      </c>
      <c r="AC267" s="33">
        <f>data!AD267</f>
        <v>1</v>
      </c>
      <c r="AD267" s="38" t="str">
        <f>data!AE267</f>
        <v>복도식</v>
      </c>
      <c r="AE267" s="38" t="str">
        <f>data!AF267</f>
        <v>2개월이내</v>
      </c>
      <c r="AF267" s="38" t="str">
        <f>data!AL267</f>
        <v>남향</v>
      </c>
      <c r="AG267" s="37"/>
      <c r="AH267" s="41">
        <f>data!AH267</f>
        <v>16000</v>
      </c>
      <c r="AI267" s="41">
        <f>data!AI267</f>
        <v>15000</v>
      </c>
      <c r="AJ267" s="38" t="str">
        <f>data!AJ267</f>
        <v>1709동</v>
      </c>
      <c r="AK267" s="38" t="str">
        <f>data!AK267</f>
        <v>"15/15"</v>
      </c>
      <c r="AL267" s="38" t="str">
        <f>data!AL267</f>
        <v>남향</v>
      </c>
      <c r="AM267" s="37"/>
      <c r="AN267" s="38" t="str">
        <f>data!W267</f>
        <v>1708동 1003호</v>
      </c>
      <c r="AO267" s="35">
        <f>data!P267</f>
        <v>15.76</v>
      </c>
      <c r="AP267" s="35">
        <f>data!V267</f>
        <v>20000</v>
      </c>
      <c r="AQ267" s="35">
        <f>data!AH267</f>
        <v>16000</v>
      </c>
      <c r="AR267" s="35">
        <f t="shared" si="25"/>
        <v>4000</v>
      </c>
      <c r="AS267" s="42">
        <f t="shared" si="26"/>
        <v>0.8</v>
      </c>
      <c r="AT267" s="35">
        <f t="shared" si="27"/>
        <v>1269.0355329949239</v>
      </c>
      <c r="AU267" s="38" t="str">
        <f>CONCATENATE("방",data!AC267,",욕실",data!AD267)</f>
        <v>방2,욕실1</v>
      </c>
      <c r="AV267" s="38" t="str">
        <f>data!AE267</f>
        <v>복도식</v>
      </c>
      <c r="AW267" s="37"/>
      <c r="AX267" s="38" t="str">
        <f>data!AM267</f>
        <v>성심공인중개사사무소</v>
      </c>
      <c r="AY267" s="38" t="str">
        <f>data!AN267</f>
        <v>032-655-5544</v>
      </c>
      <c r="AZ267" s="38" t="str">
        <f>data!AO267</f>
        <v>010-3321-3740</v>
      </c>
      <c r="BA267" s="33" t="str">
        <f>data!AP267</f>
        <v>경기 부천시 원미구 중동 1186복사골건영아파트상가동109호</v>
      </c>
    </row>
    <row r="268" spans="2:53" x14ac:dyDescent="0.25">
      <c r="B268" s="19"/>
      <c r="C268" s="33" t="str">
        <f>data!D268</f>
        <v>복사골건영</v>
      </c>
      <c r="D268" s="33">
        <f>data!H268</f>
        <v>1992.12</v>
      </c>
      <c r="E268" s="35" t="str">
        <f>CONCATENATE(TEXT(data!I268,"#,##0"),"세대")</f>
        <v>1,030세대</v>
      </c>
      <c r="F268" s="33">
        <f>data!L268</f>
        <v>26</v>
      </c>
      <c r="G268" s="36">
        <f>(data!L268/data!I268)*100</f>
        <v>2.5242718446601939</v>
      </c>
      <c r="H268" s="33">
        <f>data!M268</f>
        <v>8</v>
      </c>
      <c r="I268" s="36">
        <f>(data!M268/data!I268)*100</f>
        <v>0.77669902912621358</v>
      </c>
      <c r="J268" s="33">
        <f>data!K268</f>
        <v>0.67</v>
      </c>
      <c r="K268" s="37"/>
      <c r="L268" s="38">
        <f>data!N268</f>
        <v>74</v>
      </c>
      <c r="M268" s="39">
        <f>data!O268</f>
        <v>74.56</v>
      </c>
      <c r="N268" s="39">
        <f>data!P268</f>
        <v>22.55</v>
      </c>
      <c r="O268" s="33">
        <f>data!Q268</f>
        <v>56.58</v>
      </c>
      <c r="P268" s="33">
        <f>data!R268</f>
        <v>17.11</v>
      </c>
      <c r="Q268" s="33">
        <f>data!S268</f>
        <v>500</v>
      </c>
      <c r="R268" s="33">
        <f>data!T268</f>
        <v>7</v>
      </c>
      <c r="S268" s="40">
        <f t="shared" si="23"/>
        <v>1.4E-2</v>
      </c>
      <c r="T268" s="33">
        <f>data!U268</f>
        <v>6</v>
      </c>
      <c r="U268" s="40">
        <f t="shared" si="24"/>
        <v>1.2E-2</v>
      </c>
      <c r="V268" s="37"/>
      <c r="W268" s="38" t="str">
        <f>data!W268</f>
        <v>1706동 803호</v>
      </c>
      <c r="X268" s="38" t="str">
        <f>CONCATENATE(data!X268,"/",data!Y268)</f>
        <v>8/10</v>
      </c>
      <c r="Y268" s="41">
        <f>data!V268</f>
        <v>26000</v>
      </c>
      <c r="Z268" s="41">
        <f>data!AB268</f>
        <v>24000</v>
      </c>
      <c r="AA268" s="41">
        <f>data!AA268</f>
        <v>26000</v>
      </c>
      <c r="AB268" s="33">
        <f>data!AC268</f>
        <v>3</v>
      </c>
      <c r="AC268" s="33">
        <f>data!AD268</f>
        <v>1</v>
      </c>
      <c r="AD268" s="38" t="str">
        <f>data!AE268</f>
        <v>복도식</v>
      </c>
      <c r="AE268" s="38" t="str">
        <f>data!AF268</f>
        <v>즉시입주</v>
      </c>
      <c r="AF268" s="38" t="str">
        <f>data!AL268</f>
        <v>남향</v>
      </c>
      <c r="AG268" s="37"/>
      <c r="AH268" s="41">
        <f>data!AH268</f>
        <v>20000</v>
      </c>
      <c r="AI268" s="41">
        <f>data!AI268</f>
        <v>19000</v>
      </c>
      <c r="AJ268" s="38" t="str">
        <f>data!AJ268</f>
        <v>1709동</v>
      </c>
      <c r="AK268" s="38" t="str">
        <f>data!AK268</f>
        <v>"9/15"</v>
      </c>
      <c r="AL268" s="38" t="str">
        <f>data!AL268</f>
        <v>남향</v>
      </c>
      <c r="AM268" s="37"/>
      <c r="AN268" s="38" t="str">
        <f>data!W268</f>
        <v>1706동 803호</v>
      </c>
      <c r="AO268" s="35">
        <f>data!P268</f>
        <v>22.55</v>
      </c>
      <c r="AP268" s="35">
        <f>data!V268</f>
        <v>26000</v>
      </c>
      <c r="AQ268" s="35">
        <f>data!AH268</f>
        <v>20000</v>
      </c>
      <c r="AR268" s="35">
        <f t="shared" si="25"/>
        <v>6000</v>
      </c>
      <c r="AS268" s="42">
        <f t="shared" si="26"/>
        <v>0.76923076923076927</v>
      </c>
      <c r="AT268" s="35">
        <f t="shared" si="27"/>
        <v>1152.9933481152993</v>
      </c>
      <c r="AU268" s="38" t="str">
        <f>CONCATENATE("방",data!AC268,",욕실",data!AD268)</f>
        <v>방3,욕실1</v>
      </c>
      <c r="AV268" s="38" t="str">
        <f>data!AE268</f>
        <v>복도식</v>
      </c>
      <c r="AW268" s="37"/>
      <c r="AX268" s="38" t="str">
        <f>data!AM268</f>
        <v>은혜공인중개사</v>
      </c>
      <c r="AY268" s="38" t="str">
        <f>data!AN268</f>
        <v>032-665-3334</v>
      </c>
      <c r="AZ268" s="38" t="str">
        <f>data!AO268</f>
        <v>010-4338-3886</v>
      </c>
      <c r="BA268" s="33" t="str">
        <f>data!AP268</f>
        <v>경기 부천시 원미구 중동 1186 복사골아파트상가 108호</v>
      </c>
    </row>
    <row r="269" spans="2:53" x14ac:dyDescent="0.25">
      <c r="B269" s="19"/>
      <c r="C269" s="33" t="str">
        <f>data!D269</f>
        <v>복사골건영</v>
      </c>
      <c r="D269" s="33">
        <f>data!H269</f>
        <v>1992.12</v>
      </c>
      <c r="E269" s="35" t="str">
        <f>CONCATENATE(TEXT(data!I269,"#,##0"),"세대")</f>
        <v>1,030세대</v>
      </c>
      <c r="F269" s="33">
        <f>data!L269</f>
        <v>26</v>
      </c>
      <c r="G269" s="36">
        <f>(data!L269/data!I269)*100</f>
        <v>2.5242718446601939</v>
      </c>
      <c r="H269" s="33">
        <f>data!M269</f>
        <v>8</v>
      </c>
      <c r="I269" s="36">
        <f>(data!M269/data!I269)*100</f>
        <v>0.77669902912621358</v>
      </c>
      <c r="J269" s="33">
        <f>data!K269</f>
        <v>0.67</v>
      </c>
      <c r="K269" s="37"/>
      <c r="L269" s="38">
        <f>data!N269</f>
        <v>97</v>
      </c>
      <c r="M269" s="39">
        <f>data!O269</f>
        <v>97.64</v>
      </c>
      <c r="N269" s="39">
        <f>data!P269</f>
        <v>29.53</v>
      </c>
      <c r="O269" s="33">
        <f>data!Q269</f>
        <v>78.06</v>
      </c>
      <c r="P269" s="33">
        <f>data!R269</f>
        <v>23.61</v>
      </c>
      <c r="Q269" s="33">
        <f>data!S269</f>
        <v>134</v>
      </c>
      <c r="R269" s="33">
        <f>data!T269</f>
        <v>1</v>
      </c>
      <c r="S269" s="40">
        <f t="shared" si="23"/>
        <v>7.462686567164179E-3</v>
      </c>
      <c r="T269" s="33">
        <f>data!U269</f>
        <v>0</v>
      </c>
      <c r="U269" s="40">
        <f t="shared" si="24"/>
        <v>0</v>
      </c>
      <c r="V269" s="37"/>
      <c r="W269" s="38" t="str">
        <f>data!W269</f>
        <v>1711동 802호</v>
      </c>
      <c r="X269" s="38" t="str">
        <f>CONCATENATE(data!X269,"/",data!Y269)</f>
        <v>8/18</v>
      </c>
      <c r="Y269" s="41">
        <f>data!V269</f>
        <v>33500</v>
      </c>
      <c r="Z269" s="41">
        <f>data!AB269</f>
        <v>33500</v>
      </c>
      <c r="AA269" s="41">
        <f>data!AA269</f>
        <v>33500</v>
      </c>
      <c r="AB269" s="33">
        <f>data!AC269</f>
        <v>3</v>
      </c>
      <c r="AC269" s="33">
        <f>data!AD269</f>
        <v>2</v>
      </c>
      <c r="AD269" s="38" t="str">
        <f>data!AE269</f>
        <v>계단식</v>
      </c>
      <c r="AE269" s="38" t="str">
        <f>data!AF269</f>
        <v>1개월이내</v>
      </c>
      <c r="AF269" s="38" t="str">
        <f>data!AL269</f>
        <v>-</v>
      </c>
      <c r="AG269" s="37"/>
      <c r="AH269" s="41" t="str">
        <f>data!AH269</f>
        <v>-</v>
      </c>
      <c r="AI269" s="41" t="str">
        <f>data!AI269</f>
        <v>-</v>
      </c>
      <c r="AJ269" s="38" t="str">
        <f>data!AJ269</f>
        <v>-</v>
      </c>
      <c r="AK269" s="38" t="str">
        <f>data!AK269</f>
        <v>-</v>
      </c>
      <c r="AL269" s="38" t="str">
        <f>data!AL269</f>
        <v>-</v>
      </c>
      <c r="AM269" s="37"/>
      <c r="AN269" s="38" t="str">
        <f>data!W269</f>
        <v>1711동 802호</v>
      </c>
      <c r="AO269" s="35">
        <f>data!P269</f>
        <v>29.53</v>
      </c>
      <c r="AP269" s="35">
        <f>data!V269</f>
        <v>33500</v>
      </c>
      <c r="AQ269" s="35" t="str">
        <f>data!AH269</f>
        <v>-</v>
      </c>
      <c r="AR269" s="35" t="str">
        <f t="shared" si="25"/>
        <v/>
      </c>
      <c r="AS269" s="42" t="str">
        <f t="shared" si="26"/>
        <v/>
      </c>
      <c r="AT269" s="35">
        <f t="shared" si="27"/>
        <v>1134.4395529969522</v>
      </c>
      <c r="AU269" s="38" t="str">
        <f>CONCATENATE("방",data!AC269,",욕실",data!AD269)</f>
        <v>방3,욕실2</v>
      </c>
      <c r="AV269" s="38" t="str">
        <f>data!AE269</f>
        <v>계단식</v>
      </c>
      <c r="AW269" s="37"/>
      <c r="AX269" s="38" t="str">
        <f>data!AM269</f>
        <v>LG공인중개사사무소</v>
      </c>
      <c r="AY269" s="38" t="str">
        <f>data!AN269</f>
        <v>032-329-0088</v>
      </c>
      <c r="AZ269" s="38" t="str">
        <f>data!AO269</f>
        <v>010-5340-1277</v>
      </c>
      <c r="BA269" s="33" t="str">
        <f>data!AP269</f>
        <v>경기도 부천시 중동 1175-2</v>
      </c>
    </row>
    <row r="270" spans="2:53" x14ac:dyDescent="0.25">
      <c r="B270" s="19"/>
      <c r="C270" s="33" t="str">
        <f>data!D270</f>
        <v>복사골건영</v>
      </c>
      <c r="D270" s="33">
        <f>data!H270</f>
        <v>1992.12</v>
      </c>
      <c r="E270" s="35" t="str">
        <f>CONCATENATE(TEXT(data!I270,"#,##0"),"세대")</f>
        <v>1,030세대</v>
      </c>
      <c r="F270" s="33">
        <f>data!L270</f>
        <v>26</v>
      </c>
      <c r="G270" s="36">
        <f>(data!L270/data!I270)*100</f>
        <v>2.5242718446601939</v>
      </c>
      <c r="H270" s="33">
        <f>data!M270</f>
        <v>8</v>
      </c>
      <c r="I270" s="36">
        <f>(data!M270/data!I270)*100</f>
        <v>0.77669902912621358</v>
      </c>
      <c r="J270" s="33">
        <f>data!K270</f>
        <v>0.67</v>
      </c>
      <c r="K270" s="37"/>
      <c r="L270" s="38">
        <f>data!N270</f>
        <v>105</v>
      </c>
      <c r="M270" s="39">
        <f>data!O270</f>
        <v>105.36</v>
      </c>
      <c r="N270" s="39">
        <f>data!P270</f>
        <v>31.87</v>
      </c>
      <c r="O270" s="33">
        <f>data!Q270</f>
        <v>84.23</v>
      </c>
      <c r="P270" s="33">
        <f>data!R270</f>
        <v>25.47</v>
      </c>
      <c r="Q270" s="33">
        <f>data!S270</f>
        <v>196</v>
      </c>
      <c r="R270" s="33">
        <f>data!T270</f>
        <v>8</v>
      </c>
      <c r="S270" s="40">
        <f t="shared" si="23"/>
        <v>4.0816326530612242E-2</v>
      </c>
      <c r="T270" s="33">
        <f>data!U270</f>
        <v>0</v>
      </c>
      <c r="U270" s="40">
        <f t="shared" si="24"/>
        <v>0</v>
      </c>
      <c r="V270" s="37"/>
      <c r="W270" s="38" t="str">
        <f>data!W270</f>
        <v>1715동 1901호</v>
      </c>
      <c r="X270" s="38" t="str">
        <f>CONCATENATE(data!X270,"/",data!Y270)</f>
        <v>고/19</v>
      </c>
      <c r="Y270" s="41">
        <f>data!V270</f>
        <v>32500</v>
      </c>
      <c r="Z270" s="41">
        <f>data!AB270</f>
        <v>32000</v>
      </c>
      <c r="AA270" s="41">
        <f>data!AA270</f>
        <v>37600</v>
      </c>
      <c r="AB270" s="33">
        <f>data!AC270</f>
        <v>3</v>
      </c>
      <c r="AC270" s="33">
        <f>data!AD270</f>
        <v>2</v>
      </c>
      <c r="AD270" s="38" t="str">
        <f>data!AE270</f>
        <v>계단식</v>
      </c>
      <c r="AE270" s="38" t="str">
        <f>data!AF270</f>
        <v>2020년04월 이후</v>
      </c>
      <c r="AF270" s="38" t="str">
        <f>data!AL270</f>
        <v>-</v>
      </c>
      <c r="AG270" s="37"/>
      <c r="AH270" s="41" t="str">
        <f>data!AH270</f>
        <v>-</v>
      </c>
      <c r="AI270" s="41" t="str">
        <f>data!AI270</f>
        <v>-</v>
      </c>
      <c r="AJ270" s="38" t="str">
        <f>data!AJ270</f>
        <v>-</v>
      </c>
      <c r="AK270" s="38" t="str">
        <f>data!AK270</f>
        <v>-</v>
      </c>
      <c r="AL270" s="38" t="str">
        <f>data!AL270</f>
        <v>-</v>
      </c>
      <c r="AM270" s="37"/>
      <c r="AN270" s="38" t="str">
        <f>data!W270</f>
        <v>1715동 1901호</v>
      </c>
      <c r="AO270" s="35">
        <f>data!P270</f>
        <v>31.87</v>
      </c>
      <c r="AP270" s="35">
        <f>data!V270</f>
        <v>32500</v>
      </c>
      <c r="AQ270" s="35" t="str">
        <f>data!AH270</f>
        <v>-</v>
      </c>
      <c r="AR270" s="35" t="str">
        <f t="shared" si="25"/>
        <v/>
      </c>
      <c r="AS270" s="42" t="str">
        <f t="shared" si="26"/>
        <v/>
      </c>
      <c r="AT270" s="35">
        <f t="shared" si="27"/>
        <v>1019.7678067147788</v>
      </c>
      <c r="AU270" s="38" t="str">
        <f>CONCATENATE("방",data!AC270,",욕실",data!AD270)</f>
        <v>방3,욕실2</v>
      </c>
      <c r="AV270" s="38" t="str">
        <f>data!AE270</f>
        <v>계단식</v>
      </c>
      <c r="AW270" s="37"/>
      <c r="AX270" s="38" t="str">
        <f>data!AM270</f>
        <v>복사골써브공인중개사</v>
      </c>
      <c r="AY270" s="38" t="str">
        <f>data!AN270</f>
        <v>032-612-2244</v>
      </c>
      <c r="AZ270" s="38" t="str">
        <f>data!AO270</f>
        <v>010-3442-0347</v>
      </c>
      <c r="BA270" s="33" t="str">
        <f>data!AP270</f>
        <v>경기도 부천시 중2동 1186 복사골 건영아파트 상가 109호</v>
      </c>
    </row>
    <row r="271" spans="2:53" x14ac:dyDescent="0.25">
      <c r="C271" s="33">
        <f>data!D271</f>
        <v>0</v>
      </c>
      <c r="D271" s="33">
        <f>data!H271</f>
        <v>0</v>
      </c>
      <c r="E271" s="35" t="str">
        <f>CONCATENATE(TEXT(data!I271,"#,##0"),"세대")</f>
        <v>0세대</v>
      </c>
      <c r="F271" s="33">
        <f>data!L271</f>
        <v>0</v>
      </c>
      <c r="G271" s="36" t="e">
        <f>(data!L271/data!I271)*100</f>
        <v>#DIV/0!</v>
      </c>
      <c r="H271" s="33">
        <f>data!M271</f>
        <v>0</v>
      </c>
      <c r="I271" s="36" t="e">
        <f>(data!M271/data!I271)*100</f>
        <v>#DIV/0!</v>
      </c>
      <c r="J271" s="33">
        <f>data!K271</f>
        <v>0</v>
      </c>
      <c r="K271" s="37"/>
      <c r="L271" s="38">
        <f>data!N271</f>
        <v>0</v>
      </c>
      <c r="M271" s="39">
        <f>data!O271</f>
        <v>0</v>
      </c>
      <c r="N271" s="39">
        <f>data!P271</f>
        <v>0</v>
      </c>
      <c r="O271" s="33">
        <f>data!Q271</f>
        <v>0</v>
      </c>
      <c r="P271" s="33">
        <f>data!R271</f>
        <v>0</v>
      </c>
      <c r="Q271" s="33">
        <f>data!S271</f>
        <v>0</v>
      </c>
      <c r="R271" s="33">
        <f>data!T271</f>
        <v>0</v>
      </c>
      <c r="S271" s="40" t="str">
        <f t="shared" si="23"/>
        <v/>
      </c>
      <c r="T271" s="33">
        <f>data!U271</f>
        <v>0</v>
      </c>
      <c r="U271" s="40" t="str">
        <f t="shared" si="24"/>
        <v/>
      </c>
      <c r="V271" s="37"/>
      <c r="W271" s="38">
        <f>data!W271</f>
        <v>0</v>
      </c>
      <c r="X271" s="38" t="str">
        <f>CONCATENATE(data!X271,"/",data!Y271)</f>
        <v>/</v>
      </c>
      <c r="Y271" s="41">
        <f>data!V271</f>
        <v>0</v>
      </c>
      <c r="Z271" s="41">
        <f>data!AB271</f>
        <v>0</v>
      </c>
      <c r="AA271" s="41">
        <f>data!AA271</f>
        <v>0</v>
      </c>
      <c r="AB271" s="33">
        <f>data!AC271</f>
        <v>0</v>
      </c>
      <c r="AC271" s="33">
        <f>data!AD271</f>
        <v>0</v>
      </c>
      <c r="AD271" s="38">
        <f>data!AE271</f>
        <v>0</v>
      </c>
      <c r="AE271" s="38">
        <f>data!AF271</f>
        <v>0</v>
      </c>
      <c r="AF271" s="38">
        <f>data!AL271</f>
        <v>0</v>
      </c>
      <c r="AG271" s="37"/>
      <c r="AH271" s="41">
        <f>data!AH271</f>
        <v>0</v>
      </c>
      <c r="AI271" s="41">
        <f>data!AI271</f>
        <v>0</v>
      </c>
      <c r="AJ271" s="38">
        <f>data!AJ271</f>
        <v>0</v>
      </c>
      <c r="AK271" s="38">
        <f>data!AK271</f>
        <v>0</v>
      </c>
      <c r="AL271" s="38">
        <f>data!AL271</f>
        <v>0</v>
      </c>
      <c r="AM271" s="37"/>
      <c r="AN271" s="38">
        <f>data!W271</f>
        <v>0</v>
      </c>
      <c r="AO271" s="35">
        <f>data!P271</f>
        <v>0</v>
      </c>
      <c r="AP271" s="35">
        <f>data!V271</f>
        <v>0</v>
      </c>
      <c r="AQ271" s="35">
        <f>data!AH271</f>
        <v>0</v>
      </c>
      <c r="AR271" s="35">
        <f t="shared" si="25"/>
        <v>0</v>
      </c>
      <c r="AS271" s="42" t="str">
        <f t="shared" si="26"/>
        <v/>
      </c>
      <c r="AT271" s="35" t="str">
        <f t="shared" si="27"/>
        <v/>
      </c>
      <c r="AU271" s="38" t="str">
        <f>CONCATENATE("방",data!AC271,",욕실",data!AD271)</f>
        <v>방,욕실</v>
      </c>
      <c r="AV271" s="38">
        <f>data!AE271</f>
        <v>0</v>
      </c>
      <c r="AW271" s="37"/>
      <c r="AX271" s="38">
        <f>data!AM271</f>
        <v>0</v>
      </c>
      <c r="AY271" s="38">
        <f>data!AN271</f>
        <v>0</v>
      </c>
      <c r="AZ271" s="38">
        <f>data!AO271</f>
        <v>0</v>
      </c>
      <c r="BA271" s="33">
        <f>data!AP271</f>
        <v>0</v>
      </c>
    </row>
    <row r="272" spans="2:53" x14ac:dyDescent="0.25">
      <c r="C272" s="33" t="str">
        <f>data!D272</f>
        <v>부천중동스타팰리움</v>
      </c>
      <c r="D272" s="33">
        <f>data!H272</f>
        <v>2017.08</v>
      </c>
      <c r="E272" s="35" t="str">
        <f>CONCATENATE(TEXT(data!I272,"#,##0"),"세대")</f>
        <v>275세대</v>
      </c>
      <c r="F272" s="33">
        <f>data!L272</f>
        <v>10</v>
      </c>
      <c r="G272" s="36">
        <f>(data!L272/data!I272)*100</f>
        <v>3.6363636363636362</v>
      </c>
      <c r="H272" s="33">
        <f>data!M272</f>
        <v>4</v>
      </c>
      <c r="I272" s="36">
        <f>(data!M272/data!I272)*100</f>
        <v>1.4545454545454546</v>
      </c>
      <c r="J272" s="33">
        <f>data!K272</f>
        <v>1.22</v>
      </c>
      <c r="K272" s="37"/>
      <c r="L272" s="38" t="str">
        <f>data!N272</f>
        <v>81A</v>
      </c>
      <c r="M272" s="39">
        <f>data!O272</f>
        <v>81.23</v>
      </c>
      <c r="N272" s="39">
        <f>data!P272</f>
        <v>24.57</v>
      </c>
      <c r="O272" s="33">
        <f>data!Q272</f>
        <v>59.75</v>
      </c>
      <c r="P272" s="33">
        <f>data!R272</f>
        <v>18.07</v>
      </c>
      <c r="Q272" s="33">
        <f>data!S272</f>
        <v>34</v>
      </c>
      <c r="R272" s="33">
        <f>data!T272</f>
        <v>2</v>
      </c>
      <c r="S272" s="40">
        <f t="shared" si="23"/>
        <v>5.8823529411764705E-2</v>
      </c>
      <c r="T272" s="33">
        <f>data!U272</f>
        <v>0</v>
      </c>
      <c r="U272" s="40">
        <f t="shared" si="24"/>
        <v>0</v>
      </c>
      <c r="V272" s="37"/>
      <c r="W272" s="38" t="str">
        <f>data!W272</f>
        <v>102동 1202호</v>
      </c>
      <c r="X272" s="38" t="str">
        <f>CONCATENATE(data!X272,"/",data!Y272)</f>
        <v>12/19</v>
      </c>
      <c r="Y272" s="41">
        <f>data!V272</f>
        <v>43000</v>
      </c>
      <c r="Z272" s="41">
        <f>data!AB272</f>
        <v>43000</v>
      </c>
      <c r="AA272" s="41">
        <f>data!AA272</f>
        <v>43000</v>
      </c>
      <c r="AB272" s="33">
        <f>data!AC272</f>
        <v>3</v>
      </c>
      <c r="AC272" s="33">
        <f>data!AD272</f>
        <v>2</v>
      </c>
      <c r="AD272" s="38" t="str">
        <f>data!AE272</f>
        <v>계단식</v>
      </c>
      <c r="AE272" s="38" t="str">
        <f>data!AF272</f>
        <v>즉시입주</v>
      </c>
      <c r="AF272" s="38" t="str">
        <f>data!AL272</f>
        <v>-</v>
      </c>
      <c r="AG272" s="37"/>
      <c r="AH272" s="41" t="str">
        <f>data!AH272</f>
        <v>-</v>
      </c>
      <c r="AI272" s="41" t="str">
        <f>data!AI272</f>
        <v>-</v>
      </c>
      <c r="AJ272" s="38" t="str">
        <f>data!AJ272</f>
        <v>-</v>
      </c>
      <c r="AK272" s="38" t="str">
        <f>data!AK272</f>
        <v>-</v>
      </c>
      <c r="AL272" s="38" t="str">
        <f>data!AL272</f>
        <v>-</v>
      </c>
      <c r="AM272" s="37"/>
      <c r="AN272" s="38" t="str">
        <f>data!W272</f>
        <v>102동 1202호</v>
      </c>
      <c r="AO272" s="35">
        <f>data!P272</f>
        <v>24.57</v>
      </c>
      <c r="AP272" s="35">
        <f>data!V272</f>
        <v>43000</v>
      </c>
      <c r="AQ272" s="35" t="str">
        <f>data!AH272</f>
        <v>-</v>
      </c>
      <c r="AR272" s="35" t="str">
        <f t="shared" si="25"/>
        <v/>
      </c>
      <c r="AS272" s="42" t="str">
        <f t="shared" si="26"/>
        <v/>
      </c>
      <c r="AT272" s="35">
        <f t="shared" si="27"/>
        <v>1750.10175010175</v>
      </c>
      <c r="AU272" s="38" t="str">
        <f>CONCATENATE("방",data!AC272,",욕실",data!AD272)</f>
        <v>방3,욕실2</v>
      </c>
      <c r="AV272" s="38" t="str">
        <f>data!AE272</f>
        <v>계단식</v>
      </c>
      <c r="AW272" s="37"/>
      <c r="AX272" s="38" t="str">
        <f>data!AM272</f>
        <v>연화공인중개사사무소</v>
      </c>
      <c r="AY272" s="38" t="str">
        <f>data!AN272</f>
        <v>032-653-8080</v>
      </c>
      <c r="AZ272" s="38" t="str">
        <f>data!AO272</f>
        <v>010-4724-8000</v>
      </c>
      <c r="BA272" s="33" t="str">
        <f>data!AP272</f>
        <v>경기 부천시 원미구 중동 1099-2 연화마을 건영상가104호</v>
      </c>
    </row>
    <row r="273" spans="3:53" x14ac:dyDescent="0.25">
      <c r="C273" s="33" t="str">
        <f>data!D273</f>
        <v>부천중동스타팰리움</v>
      </c>
      <c r="D273" s="33">
        <f>data!H273</f>
        <v>2017.08</v>
      </c>
      <c r="E273" s="35" t="str">
        <f>CONCATENATE(TEXT(data!I273,"#,##0"),"세대")</f>
        <v>275세대</v>
      </c>
      <c r="F273" s="33">
        <f>data!L273</f>
        <v>10</v>
      </c>
      <c r="G273" s="36">
        <f>(data!L273/data!I273)*100</f>
        <v>3.6363636363636362</v>
      </c>
      <c r="H273" s="33">
        <f>data!M273</f>
        <v>4</v>
      </c>
      <c r="I273" s="36">
        <f>(data!M273/data!I273)*100</f>
        <v>1.4545454545454546</v>
      </c>
      <c r="J273" s="33">
        <f>data!K273</f>
        <v>1.22</v>
      </c>
      <c r="K273" s="37"/>
      <c r="L273" s="38" t="str">
        <f>data!N273</f>
        <v>81B</v>
      </c>
      <c r="M273" s="39">
        <f>data!O273</f>
        <v>81.52</v>
      </c>
      <c r="N273" s="39">
        <f>data!P273</f>
        <v>24.65</v>
      </c>
      <c r="O273" s="33">
        <f>data!Q273</f>
        <v>59.95</v>
      </c>
      <c r="P273" s="33">
        <f>data!R273</f>
        <v>18.13</v>
      </c>
      <c r="Q273" s="33">
        <f>data!S273</f>
        <v>34</v>
      </c>
      <c r="R273" s="33">
        <f>data!T273</f>
        <v>2</v>
      </c>
      <c r="S273" s="40">
        <f t="shared" si="23"/>
        <v>5.8823529411764705E-2</v>
      </c>
      <c r="T273" s="33">
        <f>data!U273</f>
        <v>0</v>
      </c>
      <c r="U273" s="40">
        <f t="shared" si="24"/>
        <v>0</v>
      </c>
      <c r="V273" s="37"/>
      <c r="W273" s="38" t="str">
        <f>data!W273</f>
        <v>103동 801호</v>
      </c>
      <c r="X273" s="38" t="str">
        <f>CONCATENATE(data!X273,"/",data!Y273)</f>
        <v>중/19</v>
      </c>
      <c r="Y273" s="41">
        <f>data!V273</f>
        <v>41000</v>
      </c>
      <c r="Z273" s="41">
        <f>data!AB273</f>
        <v>41000</v>
      </c>
      <c r="AA273" s="41">
        <f>data!AA273</f>
        <v>45000</v>
      </c>
      <c r="AB273" s="33">
        <f>data!AC273</f>
        <v>3</v>
      </c>
      <c r="AC273" s="33">
        <f>data!AD273</f>
        <v>2</v>
      </c>
      <c r="AD273" s="38" t="str">
        <f>data!AE273</f>
        <v>계단식</v>
      </c>
      <c r="AE273" s="38" t="str">
        <f>data!AF273</f>
        <v>즉시입주</v>
      </c>
      <c r="AF273" s="38" t="str">
        <f>data!AL273</f>
        <v>-</v>
      </c>
      <c r="AG273" s="37"/>
      <c r="AH273" s="41" t="str">
        <f>data!AH273</f>
        <v>-</v>
      </c>
      <c r="AI273" s="41" t="str">
        <f>data!AI273</f>
        <v>-</v>
      </c>
      <c r="AJ273" s="38" t="str">
        <f>data!AJ273</f>
        <v>-</v>
      </c>
      <c r="AK273" s="38" t="str">
        <f>data!AK273</f>
        <v>-</v>
      </c>
      <c r="AL273" s="38" t="str">
        <f>data!AL273</f>
        <v>-</v>
      </c>
      <c r="AM273" s="37"/>
      <c r="AN273" s="38" t="str">
        <f>data!W273</f>
        <v>103동 801호</v>
      </c>
      <c r="AO273" s="35">
        <f>data!P273</f>
        <v>24.65</v>
      </c>
      <c r="AP273" s="35">
        <f>data!V273</f>
        <v>41000</v>
      </c>
      <c r="AQ273" s="35" t="str">
        <f>data!AH273</f>
        <v>-</v>
      </c>
      <c r="AR273" s="35" t="str">
        <f t="shared" si="25"/>
        <v/>
      </c>
      <c r="AS273" s="42" t="str">
        <f t="shared" si="26"/>
        <v/>
      </c>
      <c r="AT273" s="35">
        <f t="shared" si="27"/>
        <v>1663.2860040567953</v>
      </c>
      <c r="AU273" s="38" t="str">
        <f>CONCATENATE("방",data!AC273,",욕실",data!AD273)</f>
        <v>방3,욕실2</v>
      </c>
      <c r="AV273" s="38" t="str">
        <f>data!AE273</f>
        <v>계단식</v>
      </c>
      <c r="AW273" s="37"/>
      <c r="AX273" s="38" t="str">
        <f>data!AM273</f>
        <v>부동산랜드중동센트럴공인중개사사무소</v>
      </c>
      <c r="AY273" s="38" t="str">
        <f>data!AN273</f>
        <v>032-229-9009</v>
      </c>
      <c r="AZ273" s="38" t="str">
        <f>data!AO273</f>
        <v>010-9002-3300</v>
      </c>
      <c r="BA273" s="33" t="str">
        <f>data!AP273</f>
        <v>경기도 부천시 중동 1161 110호</v>
      </c>
    </row>
    <row r="274" spans="3:53" x14ac:dyDescent="0.25">
      <c r="C274" s="33" t="str">
        <f>data!D274</f>
        <v>부천중동스타팰리움</v>
      </c>
      <c r="D274" s="33">
        <f>data!H274</f>
        <v>2017.08</v>
      </c>
      <c r="E274" s="35" t="str">
        <f>CONCATENATE(TEXT(data!I274,"#,##0"),"세대")</f>
        <v>275세대</v>
      </c>
      <c r="F274" s="33">
        <f>data!L274</f>
        <v>10</v>
      </c>
      <c r="G274" s="36">
        <f>(data!L274/data!I274)*100</f>
        <v>3.6363636363636362</v>
      </c>
      <c r="H274" s="33">
        <f>data!M274</f>
        <v>4</v>
      </c>
      <c r="I274" s="36">
        <f>(data!M274/data!I274)*100</f>
        <v>1.4545454545454546</v>
      </c>
      <c r="J274" s="33">
        <f>data!K274</f>
        <v>1.22</v>
      </c>
      <c r="K274" s="37"/>
      <c r="L274" s="38" t="str">
        <f>data!N274</f>
        <v>93A</v>
      </c>
      <c r="M274" s="39">
        <f>data!O274</f>
        <v>93.88</v>
      </c>
      <c r="N274" s="39">
        <f>data!P274</f>
        <v>28.39</v>
      </c>
      <c r="O274" s="33">
        <f>data!Q274</f>
        <v>69.63</v>
      </c>
      <c r="P274" s="33">
        <f>data!R274</f>
        <v>21.06</v>
      </c>
      <c r="Q274" s="33">
        <f>data!S274</f>
        <v>34</v>
      </c>
      <c r="R274" s="33">
        <f>data!T274</f>
        <v>1</v>
      </c>
      <c r="S274" s="40">
        <f t="shared" si="23"/>
        <v>2.9411764705882353E-2</v>
      </c>
      <c r="T274" s="33">
        <f>data!U274</f>
        <v>0</v>
      </c>
      <c r="U274" s="40">
        <f t="shared" si="24"/>
        <v>0</v>
      </c>
      <c r="V274" s="37"/>
      <c r="W274" s="38" t="str">
        <f>data!W274</f>
        <v>101동 801호</v>
      </c>
      <c r="X274" s="38" t="str">
        <f>CONCATENATE(data!X274,"/",data!Y274)</f>
        <v>중/19</v>
      </c>
      <c r="Y274" s="41">
        <f>data!V274</f>
        <v>46000</v>
      </c>
      <c r="Z274" s="41">
        <f>data!AB274</f>
        <v>46000</v>
      </c>
      <c r="AA274" s="41">
        <f>data!AA274</f>
        <v>46000</v>
      </c>
      <c r="AB274" s="33">
        <f>data!AC274</f>
        <v>3</v>
      </c>
      <c r="AC274" s="33">
        <f>data!AD274</f>
        <v>2</v>
      </c>
      <c r="AD274" s="38" t="str">
        <f>data!AE274</f>
        <v>계단식</v>
      </c>
      <c r="AE274" s="38" t="str">
        <f>data!AF274</f>
        <v>3개월이내</v>
      </c>
      <c r="AF274" s="38" t="str">
        <f>data!AL274</f>
        <v>-</v>
      </c>
      <c r="AG274" s="37"/>
      <c r="AH274" s="41" t="str">
        <f>data!AH274</f>
        <v>-</v>
      </c>
      <c r="AI274" s="41" t="str">
        <f>data!AI274</f>
        <v>-</v>
      </c>
      <c r="AJ274" s="38" t="str">
        <f>data!AJ274</f>
        <v>-</v>
      </c>
      <c r="AK274" s="38" t="str">
        <f>data!AK274</f>
        <v>-</v>
      </c>
      <c r="AL274" s="38" t="str">
        <f>data!AL274</f>
        <v>-</v>
      </c>
      <c r="AM274" s="37"/>
      <c r="AN274" s="38" t="str">
        <f>data!W274</f>
        <v>101동 801호</v>
      </c>
      <c r="AO274" s="35">
        <f>data!P274</f>
        <v>28.39</v>
      </c>
      <c r="AP274" s="35">
        <f>data!V274</f>
        <v>46000</v>
      </c>
      <c r="AQ274" s="35" t="str">
        <f>data!AH274</f>
        <v>-</v>
      </c>
      <c r="AR274" s="35" t="str">
        <f t="shared" si="25"/>
        <v/>
      </c>
      <c r="AS274" s="42" t="str">
        <f t="shared" si="26"/>
        <v/>
      </c>
      <c r="AT274" s="35">
        <f t="shared" si="27"/>
        <v>1620.2888340965128</v>
      </c>
      <c r="AU274" s="38" t="str">
        <f>CONCATENATE("방",data!AC274,",욕실",data!AD274)</f>
        <v>방3,욕실2</v>
      </c>
      <c r="AV274" s="38" t="str">
        <f>data!AE274</f>
        <v>계단식</v>
      </c>
      <c r="AW274" s="37"/>
      <c r="AX274" s="38" t="str">
        <f>data!AM274</f>
        <v>하버드부동산공인중개사사무소</v>
      </c>
      <c r="AY274" s="38" t="str">
        <f>data!AN274</f>
        <v>032-666-8949</v>
      </c>
      <c r="AZ274" s="38" t="str">
        <f>data!AO274</f>
        <v>010-4002-8948</v>
      </c>
      <c r="BA274" s="33" t="str">
        <f>data!AP274</f>
        <v>경기도 부천시 중동 1118-1 301동 109호</v>
      </c>
    </row>
    <row r="275" spans="3:53" x14ac:dyDescent="0.25">
      <c r="C275" s="33" t="str">
        <f>data!D275</f>
        <v>부천중동스타팰리움</v>
      </c>
      <c r="D275" s="33">
        <f>data!H275</f>
        <v>2017.08</v>
      </c>
      <c r="E275" s="35" t="str">
        <f>CONCATENATE(TEXT(data!I275,"#,##0"),"세대")</f>
        <v>275세대</v>
      </c>
      <c r="F275" s="33">
        <f>data!L275</f>
        <v>10</v>
      </c>
      <c r="G275" s="36">
        <f>(data!L275/data!I275)*100</f>
        <v>3.6363636363636362</v>
      </c>
      <c r="H275" s="33">
        <f>data!M275</f>
        <v>4</v>
      </c>
      <c r="I275" s="36">
        <f>(data!M275/data!I275)*100</f>
        <v>1.4545454545454546</v>
      </c>
      <c r="J275" s="33">
        <f>data!K275</f>
        <v>1.22</v>
      </c>
      <c r="K275" s="37"/>
      <c r="L275" s="38" t="str">
        <f>data!N275</f>
        <v>93B</v>
      </c>
      <c r="M275" s="39">
        <f>data!O275</f>
        <v>93.92</v>
      </c>
      <c r="N275" s="39">
        <f>data!P275</f>
        <v>28.41</v>
      </c>
      <c r="O275" s="33">
        <f>data!Q275</f>
        <v>69.849999999999994</v>
      </c>
      <c r="P275" s="33">
        <f>data!R275</f>
        <v>21.12</v>
      </c>
      <c r="Q275" s="33">
        <f>data!S275</f>
        <v>17</v>
      </c>
      <c r="R275" s="33">
        <f>data!T275</f>
        <v>0</v>
      </c>
      <c r="S275" s="40">
        <f t="shared" si="23"/>
        <v>0</v>
      </c>
      <c r="T275" s="33">
        <f>data!U275</f>
        <v>0</v>
      </c>
      <c r="U275" s="40">
        <f t="shared" si="24"/>
        <v>0</v>
      </c>
      <c r="V275" s="37"/>
      <c r="W275" s="38" t="str">
        <f>data!W275</f>
        <v>-</v>
      </c>
      <c r="X275" s="38" t="str">
        <f>CONCATENATE(data!X275,"/",data!Y275)</f>
        <v>-/-</v>
      </c>
      <c r="Y275" s="41" t="str">
        <f>data!V275</f>
        <v>-</v>
      </c>
      <c r="Z275" s="41" t="str">
        <f>data!AB275</f>
        <v>-</v>
      </c>
      <c r="AA275" s="41" t="str">
        <f>data!AA275</f>
        <v>-</v>
      </c>
      <c r="AB275" s="33" t="str">
        <f>data!AC275</f>
        <v>-</v>
      </c>
      <c r="AC275" s="33" t="str">
        <f>data!AD275</f>
        <v>-</v>
      </c>
      <c r="AD275" s="38" t="str">
        <f>data!AE275</f>
        <v>-</v>
      </c>
      <c r="AE275" s="38" t="str">
        <f>data!AF275</f>
        <v>-</v>
      </c>
      <c r="AF275" s="38" t="str">
        <f>data!AL275</f>
        <v>-</v>
      </c>
      <c r="AG275" s="37"/>
      <c r="AH275" s="41" t="str">
        <f>data!AH275</f>
        <v>-</v>
      </c>
      <c r="AI275" s="41" t="str">
        <f>data!AI275</f>
        <v>-</v>
      </c>
      <c r="AJ275" s="38" t="str">
        <f>data!AJ275</f>
        <v>-</v>
      </c>
      <c r="AK275" s="38" t="str">
        <f>data!AK275</f>
        <v>-</v>
      </c>
      <c r="AL275" s="38" t="str">
        <f>data!AL275</f>
        <v>-</v>
      </c>
      <c r="AM275" s="37"/>
      <c r="AN275" s="38" t="str">
        <f>data!W275</f>
        <v>-</v>
      </c>
      <c r="AO275" s="35">
        <f>data!P275</f>
        <v>28.41</v>
      </c>
      <c r="AP275" s="35" t="str">
        <f>data!V275</f>
        <v>-</v>
      </c>
      <c r="AQ275" s="35" t="str">
        <f>data!AH275</f>
        <v>-</v>
      </c>
      <c r="AR275" s="35" t="str">
        <f t="shared" si="25"/>
        <v/>
      </c>
      <c r="AS275" s="42" t="str">
        <f t="shared" si="26"/>
        <v/>
      </c>
      <c r="AT275" s="35" t="str">
        <f t="shared" si="27"/>
        <v/>
      </c>
      <c r="AU275" s="38" t="str">
        <f>CONCATENATE("방",data!AC275,",욕실",data!AD275)</f>
        <v>방-,욕실-</v>
      </c>
      <c r="AV275" s="38" t="str">
        <f>data!AE275</f>
        <v>-</v>
      </c>
      <c r="AW275" s="37"/>
      <c r="AX275" s="38" t="str">
        <f>data!AM275</f>
        <v>-</v>
      </c>
      <c r="AY275" s="38" t="str">
        <f>data!AN275</f>
        <v>-</v>
      </c>
      <c r="AZ275" s="38" t="str">
        <f>data!AO275</f>
        <v>-</v>
      </c>
      <c r="BA275" s="33" t="str">
        <f>data!AP275</f>
        <v>-</v>
      </c>
    </row>
    <row r="276" spans="3:53" x14ac:dyDescent="0.25">
      <c r="C276" s="33" t="str">
        <f>data!D276</f>
        <v>부천중동스타팰리움</v>
      </c>
      <c r="D276" s="33">
        <f>data!H276</f>
        <v>2017.08</v>
      </c>
      <c r="E276" s="35" t="str">
        <f>CONCATENATE(TEXT(data!I276,"#,##0"),"세대")</f>
        <v>275세대</v>
      </c>
      <c r="F276" s="33">
        <f>data!L276</f>
        <v>10</v>
      </c>
      <c r="G276" s="36">
        <f>(data!L276/data!I276)*100</f>
        <v>3.6363636363636362</v>
      </c>
      <c r="H276" s="33">
        <f>data!M276</f>
        <v>4</v>
      </c>
      <c r="I276" s="36">
        <f>(data!M276/data!I276)*100</f>
        <v>1.4545454545454546</v>
      </c>
      <c r="J276" s="33">
        <f>data!K276</f>
        <v>1.22</v>
      </c>
      <c r="K276" s="37"/>
      <c r="L276" s="38" t="str">
        <f>data!N276</f>
        <v>94C</v>
      </c>
      <c r="M276" s="39">
        <f>data!O276</f>
        <v>94.34</v>
      </c>
      <c r="N276" s="39">
        <f>data!P276</f>
        <v>28.53</v>
      </c>
      <c r="O276" s="33">
        <f>data!Q276</f>
        <v>69.88</v>
      </c>
      <c r="P276" s="33">
        <f>data!R276</f>
        <v>21.13</v>
      </c>
      <c r="Q276" s="33">
        <f>data!S276</f>
        <v>17</v>
      </c>
      <c r="R276" s="33">
        <f>data!T276</f>
        <v>3</v>
      </c>
      <c r="S276" s="40">
        <f t="shared" si="23"/>
        <v>0.17647058823529413</v>
      </c>
      <c r="T276" s="33">
        <f>data!U276</f>
        <v>0</v>
      </c>
      <c r="U276" s="40">
        <f t="shared" si="24"/>
        <v>0</v>
      </c>
      <c r="V276" s="37"/>
      <c r="W276" s="38" t="str">
        <f>data!W276</f>
        <v>101동 1804호</v>
      </c>
      <c r="X276" s="38" t="str">
        <f>CONCATENATE(data!X276,"/",data!Y276)</f>
        <v>고/19</v>
      </c>
      <c r="Y276" s="41">
        <f>data!V276</f>
        <v>43000</v>
      </c>
      <c r="Z276" s="41">
        <f>data!AB276</f>
        <v>41000</v>
      </c>
      <c r="AA276" s="41">
        <f>data!AA276</f>
        <v>43000</v>
      </c>
      <c r="AB276" s="33">
        <f>data!AC276</f>
        <v>3</v>
      </c>
      <c r="AC276" s="33">
        <f>data!AD276</f>
        <v>2</v>
      </c>
      <c r="AD276" s="38" t="str">
        <f>data!AE276</f>
        <v>계단식</v>
      </c>
      <c r="AE276" s="38" t="str">
        <f>data!AF276</f>
        <v>3개월이내</v>
      </c>
      <c r="AF276" s="38" t="str">
        <f>data!AL276</f>
        <v>-</v>
      </c>
      <c r="AG276" s="37"/>
      <c r="AH276" s="41" t="str">
        <f>data!AH276</f>
        <v>-</v>
      </c>
      <c r="AI276" s="41" t="str">
        <f>data!AI276</f>
        <v>-</v>
      </c>
      <c r="AJ276" s="38" t="str">
        <f>data!AJ276</f>
        <v>-</v>
      </c>
      <c r="AK276" s="38" t="str">
        <f>data!AK276</f>
        <v>-</v>
      </c>
      <c r="AL276" s="38" t="str">
        <f>data!AL276</f>
        <v>-</v>
      </c>
      <c r="AM276" s="37"/>
      <c r="AN276" s="38" t="str">
        <f>data!W276</f>
        <v>101동 1804호</v>
      </c>
      <c r="AO276" s="35">
        <f>data!P276</f>
        <v>28.53</v>
      </c>
      <c r="AP276" s="35">
        <f>data!V276</f>
        <v>43000</v>
      </c>
      <c r="AQ276" s="35" t="str">
        <f>data!AH276</f>
        <v>-</v>
      </c>
      <c r="AR276" s="35" t="str">
        <f t="shared" si="25"/>
        <v/>
      </c>
      <c r="AS276" s="42" t="str">
        <f t="shared" si="26"/>
        <v/>
      </c>
      <c r="AT276" s="35">
        <f t="shared" si="27"/>
        <v>1507.1854188573432</v>
      </c>
      <c r="AU276" s="38" t="str">
        <f>CONCATENATE("방",data!AC276,",욕실",data!AD276)</f>
        <v>방3,욕실2</v>
      </c>
      <c r="AV276" s="38" t="str">
        <f>data!AE276</f>
        <v>계단식</v>
      </c>
      <c r="AW276" s="37"/>
      <c r="AX276" s="38" t="str">
        <f>data!AM276</f>
        <v>하버드부동산공인중개사사무소</v>
      </c>
      <c r="AY276" s="38" t="str">
        <f>data!AN276</f>
        <v>032-666-8949</v>
      </c>
      <c r="AZ276" s="38" t="str">
        <f>data!AO276</f>
        <v>010-4002-8948</v>
      </c>
      <c r="BA276" s="33" t="str">
        <f>data!AP276</f>
        <v>경기도 부천시 중동 1118-1 301동 109호</v>
      </c>
    </row>
    <row r="277" spans="3:53" x14ac:dyDescent="0.25">
      <c r="C277" s="33" t="str">
        <f>data!D277</f>
        <v>부천중동스타팰리움</v>
      </c>
      <c r="D277" s="33">
        <f>data!H277</f>
        <v>2017.08</v>
      </c>
      <c r="E277" s="35" t="str">
        <f>CONCATENATE(TEXT(data!I277,"#,##0"),"세대")</f>
        <v>275세대</v>
      </c>
      <c r="F277" s="33">
        <f>data!L277</f>
        <v>10</v>
      </c>
      <c r="G277" s="36">
        <f>(data!L277/data!I277)*100</f>
        <v>3.6363636363636362</v>
      </c>
      <c r="H277" s="33">
        <f>data!M277</f>
        <v>4</v>
      </c>
      <c r="I277" s="36">
        <f>(data!M277/data!I277)*100</f>
        <v>1.4545454545454546</v>
      </c>
      <c r="J277" s="33">
        <f>data!K277</f>
        <v>1.22</v>
      </c>
      <c r="K277" s="37"/>
      <c r="L277" s="38" t="str">
        <f>data!N277</f>
        <v>94D</v>
      </c>
      <c r="M277" s="39">
        <f>data!O277</f>
        <v>94.43</v>
      </c>
      <c r="N277" s="39">
        <f>data!P277</f>
        <v>28.56</v>
      </c>
      <c r="O277" s="33">
        <f>data!Q277</f>
        <v>69.87</v>
      </c>
      <c r="P277" s="33">
        <f>data!R277</f>
        <v>21.13</v>
      </c>
      <c r="Q277" s="33">
        <f>data!S277</f>
        <v>17</v>
      </c>
      <c r="R277" s="33">
        <f>data!T277</f>
        <v>0</v>
      </c>
      <c r="S277" s="40">
        <f t="shared" si="23"/>
        <v>0</v>
      </c>
      <c r="T277" s="33">
        <f>data!U277</f>
        <v>0</v>
      </c>
      <c r="U277" s="40">
        <f t="shared" si="24"/>
        <v>0</v>
      </c>
      <c r="V277" s="37"/>
      <c r="W277" s="38" t="str">
        <f>data!W277</f>
        <v>-</v>
      </c>
      <c r="X277" s="38" t="str">
        <f>CONCATENATE(data!X277,"/",data!Y277)</f>
        <v>-/-</v>
      </c>
      <c r="Y277" s="41" t="str">
        <f>data!V277</f>
        <v>-</v>
      </c>
      <c r="Z277" s="41" t="str">
        <f>data!AB277</f>
        <v>-</v>
      </c>
      <c r="AA277" s="41" t="str">
        <f>data!AA277</f>
        <v>-</v>
      </c>
      <c r="AB277" s="33" t="str">
        <f>data!AC277</f>
        <v>-</v>
      </c>
      <c r="AC277" s="33" t="str">
        <f>data!AD277</f>
        <v>-</v>
      </c>
      <c r="AD277" s="38" t="str">
        <f>data!AE277</f>
        <v>-</v>
      </c>
      <c r="AE277" s="38" t="str">
        <f>data!AF277</f>
        <v>-</v>
      </c>
      <c r="AF277" s="38" t="str">
        <f>data!AL277</f>
        <v>-</v>
      </c>
      <c r="AG277" s="37"/>
      <c r="AH277" s="41" t="str">
        <f>data!AH277</f>
        <v>-</v>
      </c>
      <c r="AI277" s="41" t="str">
        <f>data!AI277</f>
        <v>-</v>
      </c>
      <c r="AJ277" s="38" t="str">
        <f>data!AJ277</f>
        <v>-</v>
      </c>
      <c r="AK277" s="38" t="str">
        <f>data!AK277</f>
        <v>-</v>
      </c>
      <c r="AL277" s="38" t="str">
        <f>data!AL277</f>
        <v>-</v>
      </c>
      <c r="AM277" s="37"/>
      <c r="AN277" s="38" t="str">
        <f>data!W277</f>
        <v>-</v>
      </c>
      <c r="AO277" s="35">
        <f>data!P277</f>
        <v>28.56</v>
      </c>
      <c r="AP277" s="35" t="str">
        <f>data!V277</f>
        <v>-</v>
      </c>
      <c r="AQ277" s="35" t="str">
        <f>data!AH277</f>
        <v>-</v>
      </c>
      <c r="AR277" s="35" t="str">
        <f t="shared" si="25"/>
        <v/>
      </c>
      <c r="AS277" s="42" t="str">
        <f t="shared" si="26"/>
        <v/>
      </c>
      <c r="AT277" s="35" t="str">
        <f t="shared" si="27"/>
        <v/>
      </c>
      <c r="AU277" s="38" t="str">
        <f>CONCATENATE("방",data!AC277,",욕실",data!AD277)</f>
        <v>방-,욕실-</v>
      </c>
      <c r="AV277" s="38" t="str">
        <f>data!AE277</f>
        <v>-</v>
      </c>
      <c r="AW277" s="37"/>
      <c r="AX277" s="38" t="str">
        <f>data!AM277</f>
        <v>-</v>
      </c>
      <c r="AY277" s="38" t="str">
        <f>data!AN277</f>
        <v>-</v>
      </c>
      <c r="AZ277" s="38" t="str">
        <f>data!AO277</f>
        <v>-</v>
      </c>
      <c r="BA277" s="33" t="str">
        <f>data!AP277</f>
        <v>-</v>
      </c>
    </row>
    <row r="278" spans="3:53" x14ac:dyDescent="0.25">
      <c r="C278" s="33" t="str">
        <f>data!D278</f>
        <v>부천중동스타팰리움</v>
      </c>
      <c r="D278" s="33">
        <f>data!H278</f>
        <v>2017.08</v>
      </c>
      <c r="E278" s="35" t="str">
        <f>CONCATENATE(TEXT(data!I278,"#,##0"),"세대")</f>
        <v>275세대</v>
      </c>
      <c r="F278" s="33">
        <f>data!L278</f>
        <v>10</v>
      </c>
      <c r="G278" s="36">
        <f>(data!L278/data!I278)*100</f>
        <v>3.6363636363636362</v>
      </c>
      <c r="H278" s="33">
        <f>data!M278</f>
        <v>4</v>
      </c>
      <c r="I278" s="36">
        <f>(data!M278/data!I278)*100</f>
        <v>1.4545454545454546</v>
      </c>
      <c r="J278" s="33">
        <f>data!K278</f>
        <v>1.22</v>
      </c>
      <c r="K278" s="37"/>
      <c r="L278" s="38" t="str">
        <f>data!N278</f>
        <v>94E</v>
      </c>
      <c r="M278" s="39">
        <f>data!O278</f>
        <v>94.6</v>
      </c>
      <c r="N278" s="39">
        <f>data!P278</f>
        <v>28.61</v>
      </c>
      <c r="O278" s="33">
        <f>data!Q278</f>
        <v>69.19</v>
      </c>
      <c r="P278" s="33">
        <f>data!R278</f>
        <v>20.92</v>
      </c>
      <c r="Q278" s="33">
        <f>data!S278</f>
        <v>36</v>
      </c>
      <c r="R278" s="33">
        <f>data!T278</f>
        <v>0</v>
      </c>
      <c r="S278" s="40">
        <f t="shared" si="23"/>
        <v>0</v>
      </c>
      <c r="T278" s="33">
        <f>data!U278</f>
        <v>4</v>
      </c>
      <c r="U278" s="40">
        <f t="shared" si="24"/>
        <v>0.1111111111111111</v>
      </c>
      <c r="V278" s="37"/>
      <c r="W278" s="38" t="str">
        <f>data!W278</f>
        <v>-</v>
      </c>
      <c r="X278" s="38" t="str">
        <f>CONCATENATE(data!X278,"/",data!Y278)</f>
        <v>-/-</v>
      </c>
      <c r="Y278" s="41" t="str">
        <f>data!V278</f>
        <v>-</v>
      </c>
      <c r="Z278" s="41" t="str">
        <f>data!AB278</f>
        <v>-</v>
      </c>
      <c r="AA278" s="41" t="str">
        <f>data!AA278</f>
        <v>-</v>
      </c>
      <c r="AB278" s="33" t="str">
        <f>data!AC278</f>
        <v>-</v>
      </c>
      <c r="AC278" s="33" t="str">
        <f>data!AD278</f>
        <v>-</v>
      </c>
      <c r="AD278" s="38" t="str">
        <f>data!AE278</f>
        <v>-</v>
      </c>
      <c r="AE278" s="38" t="str">
        <f>data!AF278</f>
        <v>-</v>
      </c>
      <c r="AF278" s="38">
        <f>data!AL278</f>
        <v>0</v>
      </c>
      <c r="AG278" s="37"/>
      <c r="AH278" s="41">
        <f>data!AH278</f>
        <v>39000</v>
      </c>
      <c r="AI278" s="41">
        <f>data!AI278</f>
        <v>39000</v>
      </c>
      <c r="AJ278" s="38" t="str">
        <f>data!AJ278</f>
        <v>102동</v>
      </c>
      <c r="AK278" s="38" t="str">
        <f>data!AK278</f>
        <v>"12/19"</v>
      </c>
      <c r="AL278" s="38">
        <f>data!AL278</f>
        <v>0</v>
      </c>
      <c r="AM278" s="37"/>
      <c r="AN278" s="38" t="str">
        <f>data!W278</f>
        <v>-</v>
      </c>
      <c r="AO278" s="35">
        <f>data!P278</f>
        <v>28.61</v>
      </c>
      <c r="AP278" s="35" t="str">
        <f>data!V278</f>
        <v>-</v>
      </c>
      <c r="AQ278" s="35">
        <f>data!AH278</f>
        <v>39000</v>
      </c>
      <c r="AR278" s="35" t="str">
        <f t="shared" si="25"/>
        <v/>
      </c>
      <c r="AS278" s="42" t="str">
        <f t="shared" si="26"/>
        <v/>
      </c>
      <c r="AT278" s="35" t="str">
        <f t="shared" si="27"/>
        <v/>
      </c>
      <c r="AU278" s="38" t="str">
        <f>CONCATENATE("방",data!AC278,",욕실",data!AD278)</f>
        <v>방-,욕실-</v>
      </c>
      <c r="AV278" s="38" t="str">
        <f>data!AE278</f>
        <v>-</v>
      </c>
      <c r="AW278" s="37"/>
      <c r="AX278" s="38" t="str">
        <f>data!AM278</f>
        <v>-</v>
      </c>
      <c r="AY278" s="38" t="str">
        <f>data!AN278</f>
        <v>-</v>
      </c>
      <c r="AZ278" s="38" t="str">
        <f>data!AO278</f>
        <v>-</v>
      </c>
      <c r="BA278" s="33" t="str">
        <f>data!AP278</f>
        <v>-</v>
      </c>
    </row>
    <row r="279" spans="3:53" x14ac:dyDescent="0.25">
      <c r="C279" s="33" t="str">
        <f>data!D279</f>
        <v>부천중동스타팰리움</v>
      </c>
      <c r="D279" s="33">
        <f>data!H279</f>
        <v>2017.08</v>
      </c>
      <c r="E279" s="35" t="str">
        <f>CONCATENATE(TEXT(data!I279,"#,##0"),"세대")</f>
        <v>275세대</v>
      </c>
      <c r="F279" s="33">
        <f>data!L279</f>
        <v>10</v>
      </c>
      <c r="G279" s="36">
        <f>(data!L279/data!I279)*100</f>
        <v>3.6363636363636362</v>
      </c>
      <c r="H279" s="33">
        <f>data!M279</f>
        <v>4</v>
      </c>
      <c r="I279" s="36">
        <f>(data!M279/data!I279)*100</f>
        <v>1.4545454545454546</v>
      </c>
      <c r="J279" s="33">
        <f>data!K279</f>
        <v>1.22</v>
      </c>
      <c r="K279" s="37"/>
      <c r="L279" s="38" t="str">
        <f>data!N279</f>
        <v>102A</v>
      </c>
      <c r="M279" s="39">
        <f>data!O279</f>
        <v>102.02</v>
      </c>
      <c r="N279" s="39">
        <f>data!P279</f>
        <v>30.86</v>
      </c>
      <c r="O279" s="33">
        <f>data!Q279</f>
        <v>75.86</v>
      </c>
      <c r="P279" s="33">
        <f>data!R279</f>
        <v>22.94</v>
      </c>
      <c r="Q279" s="33">
        <f>data!S279</f>
        <v>17</v>
      </c>
      <c r="R279" s="33" t="str">
        <f>data!T279</f>
        <v>-</v>
      </c>
      <c r="S279" s="40" t="str">
        <f t="shared" si="23"/>
        <v/>
      </c>
      <c r="T279" s="33" t="str">
        <f>data!U279</f>
        <v>-</v>
      </c>
      <c r="U279" s="40" t="str">
        <f t="shared" si="24"/>
        <v/>
      </c>
      <c r="V279" s="37"/>
      <c r="W279" s="38" t="str">
        <f>data!W279</f>
        <v>-</v>
      </c>
      <c r="X279" s="38" t="str">
        <f>CONCATENATE(data!X279,"/",data!Y279)</f>
        <v>-/-</v>
      </c>
      <c r="Y279" s="41" t="str">
        <f>data!V279</f>
        <v>-</v>
      </c>
      <c r="Z279" s="41" t="str">
        <f>data!AB279</f>
        <v>-</v>
      </c>
      <c r="AA279" s="41" t="str">
        <f>data!AA279</f>
        <v>-</v>
      </c>
      <c r="AB279" s="33" t="str">
        <f>data!AC279</f>
        <v>-</v>
      </c>
      <c r="AC279" s="33" t="str">
        <f>data!AD279</f>
        <v>-</v>
      </c>
      <c r="AD279" s="38" t="str">
        <f>data!AE279</f>
        <v>-</v>
      </c>
      <c r="AE279" s="38" t="str">
        <f>data!AF279</f>
        <v>-</v>
      </c>
      <c r="AF279" s="38" t="str">
        <f>data!AL279</f>
        <v>-</v>
      </c>
      <c r="AG279" s="37"/>
      <c r="AH279" s="41" t="str">
        <f>data!AH279</f>
        <v>-</v>
      </c>
      <c r="AI279" s="41" t="str">
        <f>data!AI279</f>
        <v>-</v>
      </c>
      <c r="AJ279" s="38" t="str">
        <f>data!AJ279</f>
        <v>-</v>
      </c>
      <c r="AK279" s="38" t="str">
        <f>data!AK279</f>
        <v>-</v>
      </c>
      <c r="AL279" s="38" t="str">
        <f>data!AL279</f>
        <v>-</v>
      </c>
      <c r="AM279" s="37"/>
      <c r="AN279" s="38" t="str">
        <f>data!W279</f>
        <v>-</v>
      </c>
      <c r="AO279" s="35">
        <f>data!P279</f>
        <v>30.86</v>
      </c>
      <c r="AP279" s="35" t="str">
        <f>data!V279</f>
        <v>-</v>
      </c>
      <c r="AQ279" s="35" t="str">
        <f>data!AH279</f>
        <v>-</v>
      </c>
      <c r="AR279" s="35" t="str">
        <f t="shared" si="25"/>
        <v/>
      </c>
      <c r="AS279" s="42" t="str">
        <f t="shared" si="26"/>
        <v/>
      </c>
      <c r="AT279" s="35" t="str">
        <f t="shared" si="27"/>
        <v/>
      </c>
      <c r="AU279" s="38" t="str">
        <f>CONCATENATE("방",data!AC279,",욕실",data!AD279)</f>
        <v>방-,욕실-</v>
      </c>
      <c r="AV279" s="38" t="str">
        <f>data!AE279</f>
        <v>-</v>
      </c>
      <c r="AW279" s="37"/>
      <c r="AX279" s="38" t="str">
        <f>data!AM279</f>
        <v>-</v>
      </c>
      <c r="AY279" s="38" t="str">
        <f>data!AN279</f>
        <v>-</v>
      </c>
      <c r="AZ279" s="38" t="str">
        <f>data!AO279</f>
        <v>-</v>
      </c>
      <c r="BA279" s="33" t="str">
        <f>data!AP279</f>
        <v>-</v>
      </c>
    </row>
    <row r="280" spans="3:53" x14ac:dyDescent="0.25">
      <c r="C280" s="33" t="str">
        <f>data!D280</f>
        <v>부천중동스타팰리움</v>
      </c>
      <c r="D280" s="33">
        <f>data!H280</f>
        <v>2017.08</v>
      </c>
      <c r="E280" s="35" t="str">
        <f>CONCATENATE(TEXT(data!I280,"#,##0"),"세대")</f>
        <v>275세대</v>
      </c>
      <c r="F280" s="33">
        <f>data!L280</f>
        <v>10</v>
      </c>
      <c r="G280" s="36">
        <f>(data!L280/data!I280)*100</f>
        <v>3.6363636363636362</v>
      </c>
      <c r="H280" s="33">
        <f>data!M280</f>
        <v>4</v>
      </c>
      <c r="I280" s="36">
        <f>(data!M280/data!I280)*100</f>
        <v>1.4545454545454546</v>
      </c>
      <c r="J280" s="33">
        <f>data!K280</f>
        <v>1.22</v>
      </c>
      <c r="K280" s="37"/>
      <c r="L280" s="38" t="str">
        <f>data!N280</f>
        <v>112A</v>
      </c>
      <c r="M280" s="39">
        <f>data!O280</f>
        <v>112.77</v>
      </c>
      <c r="N280" s="39">
        <f>data!P280</f>
        <v>34.11</v>
      </c>
      <c r="O280" s="33">
        <f>data!Q280</f>
        <v>84.92</v>
      </c>
      <c r="P280" s="33">
        <f>data!R280</f>
        <v>25.68</v>
      </c>
      <c r="Q280" s="33">
        <f>data!S280</f>
        <v>52</v>
      </c>
      <c r="R280" s="33">
        <f>data!T280</f>
        <v>2</v>
      </c>
      <c r="S280" s="40">
        <f t="shared" si="23"/>
        <v>3.8461538461538464E-2</v>
      </c>
      <c r="T280" s="33">
        <f>data!U280</f>
        <v>0</v>
      </c>
      <c r="U280" s="40">
        <f t="shared" si="24"/>
        <v>0</v>
      </c>
      <c r="V280" s="37"/>
      <c r="W280" s="38" t="str">
        <f>data!W280</f>
        <v>103동 1903호</v>
      </c>
      <c r="X280" s="38" t="str">
        <f>CONCATENATE(data!X280,"/",data!Y280)</f>
        <v>고/19</v>
      </c>
      <c r="Y280" s="41">
        <f>data!V280</f>
        <v>48000</v>
      </c>
      <c r="Z280" s="41">
        <f>data!AB280</f>
        <v>47000</v>
      </c>
      <c r="AA280" s="41">
        <f>data!AA280</f>
        <v>48000</v>
      </c>
      <c r="AB280" s="33">
        <f>data!AC280</f>
        <v>3</v>
      </c>
      <c r="AC280" s="33">
        <f>data!AD280</f>
        <v>2</v>
      </c>
      <c r="AD280" s="38" t="str">
        <f>data!AE280</f>
        <v>계단식</v>
      </c>
      <c r="AE280" s="38" t="str">
        <f>data!AF280</f>
        <v>즉시입주</v>
      </c>
      <c r="AF280" s="38" t="str">
        <f>data!AL280</f>
        <v>-</v>
      </c>
      <c r="AG280" s="37"/>
      <c r="AH280" s="41" t="str">
        <f>data!AH280</f>
        <v>-</v>
      </c>
      <c r="AI280" s="41" t="str">
        <f>data!AI280</f>
        <v>-</v>
      </c>
      <c r="AJ280" s="38" t="str">
        <f>data!AJ280</f>
        <v>-</v>
      </c>
      <c r="AK280" s="38" t="str">
        <f>data!AK280</f>
        <v>-</v>
      </c>
      <c r="AL280" s="38" t="str">
        <f>data!AL280</f>
        <v>-</v>
      </c>
      <c r="AM280" s="37"/>
      <c r="AN280" s="38" t="str">
        <f>data!W280</f>
        <v>103동 1903호</v>
      </c>
      <c r="AO280" s="35">
        <f>data!P280</f>
        <v>34.11</v>
      </c>
      <c r="AP280" s="35">
        <f>data!V280</f>
        <v>48000</v>
      </c>
      <c r="AQ280" s="35" t="str">
        <f>data!AH280</f>
        <v>-</v>
      </c>
      <c r="AR280" s="35" t="str">
        <f t="shared" si="25"/>
        <v/>
      </c>
      <c r="AS280" s="42" t="str">
        <f t="shared" si="26"/>
        <v/>
      </c>
      <c r="AT280" s="35">
        <f t="shared" si="27"/>
        <v>1407.2119613016712</v>
      </c>
      <c r="AU280" s="38" t="str">
        <f>CONCATENATE("방",data!AC280,",욕실",data!AD280)</f>
        <v>방3,욕실2</v>
      </c>
      <c r="AV280" s="38" t="str">
        <f>data!AE280</f>
        <v>계단식</v>
      </c>
      <c r="AW280" s="37"/>
      <c r="AX280" s="38" t="str">
        <f>data!AM280</f>
        <v>리첸시아VIP공인중개사사무소</v>
      </c>
      <c r="AY280" s="38" t="str">
        <f>data!AN280</f>
        <v>032-662-2444</v>
      </c>
      <c r="AZ280" s="38" t="str">
        <f>data!AO280</f>
        <v>010-9292-5335</v>
      </c>
      <c r="BA280" s="33" t="str">
        <f>data!AP280</f>
        <v>경기도 부천시 중동 1116 리첸시아 상가 113호</v>
      </c>
    </row>
    <row r="281" spans="3:53" x14ac:dyDescent="0.25">
      <c r="C281" s="33" t="str">
        <f>data!D281</f>
        <v>부천중동스타팰리움</v>
      </c>
      <c r="D281" s="33">
        <f>data!H281</f>
        <v>2017.08</v>
      </c>
      <c r="E281" s="35" t="str">
        <f>CONCATENATE(TEXT(data!I281,"#,##0"),"세대")</f>
        <v>275세대</v>
      </c>
      <c r="F281" s="33">
        <f>data!L281</f>
        <v>10</v>
      </c>
      <c r="G281" s="36">
        <f>(data!L281/data!I281)*100</f>
        <v>3.6363636363636362</v>
      </c>
      <c r="H281" s="33">
        <f>data!M281</f>
        <v>4</v>
      </c>
      <c r="I281" s="36">
        <f>(data!M281/data!I281)*100</f>
        <v>1.4545454545454546</v>
      </c>
      <c r="J281" s="33">
        <f>data!K281</f>
        <v>1.22</v>
      </c>
      <c r="K281" s="37"/>
      <c r="L281" s="38" t="str">
        <f>data!N281</f>
        <v>114B</v>
      </c>
      <c r="M281" s="39">
        <f>data!O281</f>
        <v>114.27</v>
      </c>
      <c r="N281" s="39">
        <f>data!P281</f>
        <v>34.56</v>
      </c>
      <c r="O281" s="33">
        <f>data!Q281</f>
        <v>84.9</v>
      </c>
      <c r="P281" s="33">
        <f>data!R281</f>
        <v>25.68</v>
      </c>
      <c r="Q281" s="33">
        <f>data!S281</f>
        <v>17</v>
      </c>
      <c r="R281" s="33" t="str">
        <f>data!T281</f>
        <v>-</v>
      </c>
      <c r="S281" s="40" t="str">
        <f t="shared" si="23"/>
        <v/>
      </c>
      <c r="T281" s="33" t="str">
        <f>data!U281</f>
        <v>-</v>
      </c>
      <c r="U281" s="40" t="str">
        <f t="shared" si="24"/>
        <v/>
      </c>
      <c r="V281" s="37"/>
      <c r="W281" s="38" t="str">
        <f>data!W281</f>
        <v>-</v>
      </c>
      <c r="X281" s="38" t="str">
        <f>CONCATENATE(data!X281,"/",data!Y281)</f>
        <v>-/-</v>
      </c>
      <c r="Y281" s="41" t="str">
        <f>data!V281</f>
        <v>-</v>
      </c>
      <c r="Z281" s="41" t="str">
        <f>data!AB281</f>
        <v>-</v>
      </c>
      <c r="AA281" s="41" t="str">
        <f>data!AA281</f>
        <v>-</v>
      </c>
      <c r="AB281" s="33" t="str">
        <f>data!AC281</f>
        <v>-</v>
      </c>
      <c r="AC281" s="33" t="str">
        <f>data!AD281</f>
        <v>-</v>
      </c>
      <c r="AD281" s="38" t="str">
        <f>data!AE281</f>
        <v>-</v>
      </c>
      <c r="AE281" s="38" t="str">
        <f>data!AF281</f>
        <v>-</v>
      </c>
      <c r="AF281" s="38" t="str">
        <f>data!AL281</f>
        <v>-</v>
      </c>
      <c r="AG281" s="37"/>
      <c r="AH281" s="41" t="str">
        <f>data!AH281</f>
        <v>-</v>
      </c>
      <c r="AI281" s="41" t="str">
        <f>data!AI281</f>
        <v>-</v>
      </c>
      <c r="AJ281" s="38" t="str">
        <f>data!AJ281</f>
        <v>-</v>
      </c>
      <c r="AK281" s="38" t="str">
        <f>data!AK281</f>
        <v>-</v>
      </c>
      <c r="AL281" s="38" t="str">
        <f>data!AL281</f>
        <v>-</v>
      </c>
      <c r="AM281" s="37"/>
      <c r="AN281" s="38" t="str">
        <f>data!W281</f>
        <v>-</v>
      </c>
      <c r="AO281" s="35">
        <f>data!P281</f>
        <v>34.56</v>
      </c>
      <c r="AP281" s="35" t="str">
        <f>data!V281</f>
        <v>-</v>
      </c>
      <c r="AQ281" s="35" t="str">
        <f>data!AH281</f>
        <v>-</v>
      </c>
      <c r="AR281" s="35" t="str">
        <f t="shared" si="25"/>
        <v/>
      </c>
      <c r="AS281" s="42" t="str">
        <f t="shared" si="26"/>
        <v/>
      </c>
      <c r="AT281" s="35" t="str">
        <f t="shared" si="27"/>
        <v/>
      </c>
      <c r="AU281" s="38" t="str">
        <f>CONCATENATE("방",data!AC281,",욕실",data!AD281)</f>
        <v>방-,욕실-</v>
      </c>
      <c r="AV281" s="38" t="str">
        <f>data!AE281</f>
        <v>-</v>
      </c>
      <c r="AW281" s="37"/>
      <c r="AX281" s="38" t="str">
        <f>data!AM281</f>
        <v>-</v>
      </c>
      <c r="AY281" s="38" t="str">
        <f>data!AN281</f>
        <v>-</v>
      </c>
      <c r="AZ281" s="38" t="str">
        <f>data!AO281</f>
        <v>-</v>
      </c>
      <c r="BA281" s="33" t="str">
        <f>data!AP281</f>
        <v>-</v>
      </c>
    </row>
    <row r="282" spans="3:53" x14ac:dyDescent="0.25">
      <c r="C282" s="33">
        <f>data!D282</f>
        <v>0</v>
      </c>
      <c r="D282" s="33">
        <f>data!H282</f>
        <v>0</v>
      </c>
      <c r="E282" s="35" t="str">
        <f>CONCATENATE(TEXT(data!I282,"#,##0"),"세대")</f>
        <v>0세대</v>
      </c>
      <c r="F282" s="33">
        <f>data!L282</f>
        <v>0</v>
      </c>
      <c r="G282" s="36" t="e">
        <f>(data!L282/data!I282)*100</f>
        <v>#DIV/0!</v>
      </c>
      <c r="H282" s="33">
        <f>data!M282</f>
        <v>0</v>
      </c>
      <c r="I282" s="36" t="e">
        <f>(data!M282/data!I282)*100</f>
        <v>#DIV/0!</v>
      </c>
      <c r="J282" s="33">
        <f>data!K282</f>
        <v>0</v>
      </c>
      <c r="K282" s="37"/>
      <c r="L282" s="38">
        <f>data!N282</f>
        <v>0</v>
      </c>
      <c r="M282" s="39">
        <f>data!O282</f>
        <v>0</v>
      </c>
      <c r="N282" s="39">
        <f>data!P282</f>
        <v>0</v>
      </c>
      <c r="O282" s="33">
        <f>data!Q282</f>
        <v>0</v>
      </c>
      <c r="P282" s="33">
        <f>data!R282</f>
        <v>0</v>
      </c>
      <c r="Q282" s="33">
        <f>data!S282</f>
        <v>0</v>
      </c>
      <c r="R282" s="33">
        <f>data!T282</f>
        <v>0</v>
      </c>
      <c r="S282" s="40" t="str">
        <f t="shared" si="23"/>
        <v/>
      </c>
      <c r="T282" s="33">
        <f>data!U282</f>
        <v>0</v>
      </c>
      <c r="U282" s="40" t="str">
        <f t="shared" si="24"/>
        <v/>
      </c>
      <c r="V282" s="37"/>
      <c r="W282" s="38">
        <f>data!W282</f>
        <v>0</v>
      </c>
      <c r="X282" s="38" t="str">
        <f>CONCATENATE(data!X282,"/",data!Y282)</f>
        <v>/</v>
      </c>
      <c r="Y282" s="41">
        <f>data!V282</f>
        <v>0</v>
      </c>
      <c r="Z282" s="41">
        <f>data!AB282</f>
        <v>0</v>
      </c>
      <c r="AA282" s="41">
        <f>data!AA282</f>
        <v>0</v>
      </c>
      <c r="AB282" s="33">
        <f>data!AC282</f>
        <v>0</v>
      </c>
      <c r="AC282" s="33">
        <f>data!AD282</f>
        <v>0</v>
      </c>
      <c r="AD282" s="38">
        <f>data!AE282</f>
        <v>0</v>
      </c>
      <c r="AE282" s="38">
        <f>data!AF282</f>
        <v>0</v>
      </c>
      <c r="AF282" s="38">
        <f>data!AL282</f>
        <v>0</v>
      </c>
      <c r="AG282" s="37"/>
      <c r="AH282" s="41">
        <f>data!AH282</f>
        <v>0</v>
      </c>
      <c r="AI282" s="41">
        <f>data!AI282</f>
        <v>0</v>
      </c>
      <c r="AJ282" s="38">
        <f>data!AJ282</f>
        <v>0</v>
      </c>
      <c r="AK282" s="38">
        <f>data!AK282</f>
        <v>0</v>
      </c>
      <c r="AL282" s="38">
        <f>data!AL282</f>
        <v>0</v>
      </c>
      <c r="AM282" s="37"/>
      <c r="AN282" s="38">
        <f>data!W282</f>
        <v>0</v>
      </c>
      <c r="AO282" s="35">
        <f>data!P282</f>
        <v>0</v>
      </c>
      <c r="AP282" s="35">
        <f>data!V282</f>
        <v>0</v>
      </c>
      <c r="AQ282" s="35">
        <f>data!AH282</f>
        <v>0</v>
      </c>
      <c r="AR282" s="35">
        <f t="shared" si="25"/>
        <v>0</v>
      </c>
      <c r="AS282" s="42" t="str">
        <f t="shared" si="26"/>
        <v/>
      </c>
      <c r="AT282" s="35" t="str">
        <f t="shared" si="27"/>
        <v/>
      </c>
      <c r="AU282" s="38" t="str">
        <f>CONCATENATE("방",data!AC282,",욕실",data!AD282)</f>
        <v>방,욕실</v>
      </c>
      <c r="AV282" s="38">
        <f>data!AE282</f>
        <v>0</v>
      </c>
      <c r="AW282" s="37"/>
      <c r="AX282" s="38">
        <f>data!AM282</f>
        <v>0</v>
      </c>
      <c r="AY282" s="38">
        <f>data!AN282</f>
        <v>0</v>
      </c>
      <c r="AZ282" s="38">
        <f>data!AO282</f>
        <v>0</v>
      </c>
      <c r="BA282" s="33">
        <f>data!AP282</f>
        <v>0</v>
      </c>
    </row>
    <row r="283" spans="3:53" x14ac:dyDescent="0.25">
      <c r="C283" s="33" t="str">
        <f>data!D283</f>
        <v>상록센트럴타워(도시형)</v>
      </c>
      <c r="D283" s="33">
        <f>data!H283</f>
        <v>2002.02</v>
      </c>
      <c r="E283" s="35" t="str">
        <f>CONCATENATE(TEXT(data!I283,"#,##0"),"세대")</f>
        <v>218세대</v>
      </c>
      <c r="F283" s="33">
        <f>data!L283</f>
        <v>1</v>
      </c>
      <c r="G283" s="36">
        <f>(data!L283/data!I283)*100</f>
        <v>0.45871559633027525</v>
      </c>
      <c r="H283" s="33">
        <f>data!M283</f>
        <v>0</v>
      </c>
      <c r="I283" s="36">
        <f>(data!M283/data!I283)*100</f>
        <v>0</v>
      </c>
      <c r="J283" s="33">
        <f>data!K283</f>
        <v>0.26</v>
      </c>
      <c r="K283" s="37"/>
      <c r="L283" s="38" t="str">
        <f>data!N283</f>
        <v>15A</v>
      </c>
      <c r="M283" s="39">
        <f>data!O283</f>
        <v>15.21</v>
      </c>
      <c r="N283" s="39">
        <f>data!P283</f>
        <v>4.5999999999999996</v>
      </c>
      <c r="O283" s="33">
        <f>data!Q283</f>
        <v>12.25</v>
      </c>
      <c r="P283" s="33">
        <f>data!R283</f>
        <v>3.7</v>
      </c>
      <c r="Q283" s="33">
        <f>data!S283</f>
        <v>4</v>
      </c>
      <c r="R283" s="33" t="str">
        <f>data!T283</f>
        <v>-</v>
      </c>
      <c r="S283" s="40" t="str">
        <f t="shared" si="23"/>
        <v/>
      </c>
      <c r="T283" s="33" t="str">
        <f>data!U283</f>
        <v>-</v>
      </c>
      <c r="U283" s="40" t="str">
        <f t="shared" si="24"/>
        <v/>
      </c>
      <c r="V283" s="37"/>
      <c r="W283" s="38" t="str">
        <f>data!W283</f>
        <v>-</v>
      </c>
      <c r="X283" s="38" t="str">
        <f>CONCATENATE(data!X283,"/",data!Y283)</f>
        <v>-/-</v>
      </c>
      <c r="Y283" s="41" t="str">
        <f>data!V283</f>
        <v>-</v>
      </c>
      <c r="Z283" s="41" t="str">
        <f>data!AB283</f>
        <v>-</v>
      </c>
      <c r="AA283" s="41" t="str">
        <f>data!AA283</f>
        <v>-</v>
      </c>
      <c r="AB283" s="33" t="str">
        <f>data!AC283</f>
        <v>-</v>
      </c>
      <c r="AC283" s="33" t="str">
        <f>data!AD283</f>
        <v>-</v>
      </c>
      <c r="AD283" s="38" t="str">
        <f>data!AE283</f>
        <v>-</v>
      </c>
      <c r="AE283" s="38" t="str">
        <f>data!AF283</f>
        <v>-</v>
      </c>
      <c r="AF283" s="38" t="str">
        <f>data!AL283</f>
        <v>-</v>
      </c>
      <c r="AG283" s="37"/>
      <c r="AH283" s="41" t="str">
        <f>data!AH283</f>
        <v>-</v>
      </c>
      <c r="AI283" s="41" t="str">
        <f>data!AI283</f>
        <v>-</v>
      </c>
      <c r="AJ283" s="38" t="str">
        <f>data!AJ283</f>
        <v>-</v>
      </c>
      <c r="AK283" s="38" t="str">
        <f>data!AK283</f>
        <v>-</v>
      </c>
      <c r="AL283" s="38" t="str">
        <f>data!AL283</f>
        <v>-</v>
      </c>
      <c r="AM283" s="37"/>
      <c r="AN283" s="38" t="str">
        <f>data!W283</f>
        <v>-</v>
      </c>
      <c r="AO283" s="35">
        <f>data!P283</f>
        <v>4.5999999999999996</v>
      </c>
      <c r="AP283" s="35" t="str">
        <f>data!V283</f>
        <v>-</v>
      </c>
      <c r="AQ283" s="35" t="str">
        <f>data!AH283</f>
        <v>-</v>
      </c>
      <c r="AR283" s="35" t="str">
        <f t="shared" si="25"/>
        <v/>
      </c>
      <c r="AS283" s="42" t="str">
        <f t="shared" si="26"/>
        <v/>
      </c>
      <c r="AT283" s="35" t="str">
        <f t="shared" si="27"/>
        <v/>
      </c>
      <c r="AU283" s="38" t="str">
        <f>CONCATENATE("방",data!AC283,",욕실",data!AD283)</f>
        <v>방-,욕실-</v>
      </c>
      <c r="AV283" s="38" t="str">
        <f>data!AE283</f>
        <v>-</v>
      </c>
      <c r="AW283" s="37"/>
      <c r="AX283" s="38" t="str">
        <f>data!AM283</f>
        <v>-</v>
      </c>
      <c r="AY283" s="38" t="str">
        <f>data!AN283</f>
        <v>-</v>
      </c>
      <c r="AZ283" s="38" t="str">
        <f>data!AO283</f>
        <v>-</v>
      </c>
      <c r="BA283" s="33" t="str">
        <f>data!AP283</f>
        <v>-</v>
      </c>
    </row>
    <row r="284" spans="3:53" x14ac:dyDescent="0.25">
      <c r="C284" s="33" t="str">
        <f>data!D284</f>
        <v>상록센트럴타워(도시형)</v>
      </c>
      <c r="D284" s="33">
        <f>data!H284</f>
        <v>2002.02</v>
      </c>
      <c r="E284" s="35" t="str">
        <f>CONCATENATE(TEXT(data!I284,"#,##0"),"세대")</f>
        <v>218세대</v>
      </c>
      <c r="F284" s="33">
        <f>data!L284</f>
        <v>1</v>
      </c>
      <c r="G284" s="36">
        <f>(data!L284/data!I284)*100</f>
        <v>0.45871559633027525</v>
      </c>
      <c r="H284" s="33">
        <f>data!M284</f>
        <v>0</v>
      </c>
      <c r="I284" s="36">
        <f>(data!M284/data!I284)*100</f>
        <v>0</v>
      </c>
      <c r="J284" s="33">
        <f>data!K284</f>
        <v>0.26</v>
      </c>
      <c r="K284" s="37"/>
      <c r="L284" s="38" t="str">
        <f>data!N284</f>
        <v>15B</v>
      </c>
      <c r="M284" s="39">
        <f>data!O284</f>
        <v>15.42</v>
      </c>
      <c r="N284" s="39">
        <f>data!P284</f>
        <v>4.66</v>
      </c>
      <c r="O284" s="33">
        <f>data!Q284</f>
        <v>12.42</v>
      </c>
      <c r="P284" s="33">
        <f>data!R284</f>
        <v>3.75</v>
      </c>
      <c r="Q284" s="33">
        <f>data!S284</f>
        <v>4</v>
      </c>
      <c r="R284" s="33" t="str">
        <f>data!T284</f>
        <v>-</v>
      </c>
      <c r="S284" s="40" t="str">
        <f t="shared" si="23"/>
        <v/>
      </c>
      <c r="T284" s="33" t="str">
        <f>data!U284</f>
        <v>-</v>
      </c>
      <c r="U284" s="40" t="str">
        <f t="shared" si="24"/>
        <v/>
      </c>
      <c r="V284" s="37"/>
      <c r="W284" s="38" t="str">
        <f>data!W284</f>
        <v>-</v>
      </c>
      <c r="X284" s="38" t="str">
        <f>CONCATENATE(data!X284,"/",data!Y284)</f>
        <v>-/-</v>
      </c>
      <c r="Y284" s="41" t="str">
        <f>data!V284</f>
        <v>-</v>
      </c>
      <c r="Z284" s="41" t="str">
        <f>data!AB284</f>
        <v>-</v>
      </c>
      <c r="AA284" s="41" t="str">
        <f>data!AA284</f>
        <v>-</v>
      </c>
      <c r="AB284" s="33" t="str">
        <f>data!AC284</f>
        <v>-</v>
      </c>
      <c r="AC284" s="33" t="str">
        <f>data!AD284</f>
        <v>-</v>
      </c>
      <c r="AD284" s="38" t="str">
        <f>data!AE284</f>
        <v>-</v>
      </c>
      <c r="AE284" s="38" t="str">
        <f>data!AF284</f>
        <v>-</v>
      </c>
      <c r="AF284" s="38" t="str">
        <f>data!AL284</f>
        <v>-</v>
      </c>
      <c r="AG284" s="37"/>
      <c r="AH284" s="41" t="str">
        <f>data!AH284</f>
        <v>-</v>
      </c>
      <c r="AI284" s="41" t="str">
        <f>data!AI284</f>
        <v>-</v>
      </c>
      <c r="AJ284" s="38" t="str">
        <f>data!AJ284</f>
        <v>-</v>
      </c>
      <c r="AK284" s="38" t="str">
        <f>data!AK284</f>
        <v>-</v>
      </c>
      <c r="AL284" s="38" t="str">
        <f>data!AL284</f>
        <v>-</v>
      </c>
      <c r="AM284" s="37"/>
      <c r="AN284" s="38" t="str">
        <f>data!W284</f>
        <v>-</v>
      </c>
      <c r="AO284" s="35">
        <f>data!P284</f>
        <v>4.66</v>
      </c>
      <c r="AP284" s="35" t="str">
        <f>data!V284</f>
        <v>-</v>
      </c>
      <c r="AQ284" s="35" t="str">
        <f>data!AH284</f>
        <v>-</v>
      </c>
      <c r="AR284" s="35" t="str">
        <f t="shared" si="25"/>
        <v/>
      </c>
      <c r="AS284" s="42" t="str">
        <f t="shared" si="26"/>
        <v/>
      </c>
      <c r="AT284" s="35" t="str">
        <f t="shared" si="27"/>
        <v/>
      </c>
      <c r="AU284" s="38" t="str">
        <f>CONCATENATE("방",data!AC284,",욕실",data!AD284)</f>
        <v>방-,욕실-</v>
      </c>
      <c r="AV284" s="38" t="str">
        <f>data!AE284</f>
        <v>-</v>
      </c>
      <c r="AW284" s="37"/>
      <c r="AX284" s="38" t="str">
        <f>data!AM284</f>
        <v>-</v>
      </c>
      <c r="AY284" s="38" t="str">
        <f>data!AN284</f>
        <v>-</v>
      </c>
      <c r="AZ284" s="38" t="str">
        <f>data!AO284</f>
        <v>-</v>
      </c>
      <c r="BA284" s="33" t="str">
        <f>data!AP284</f>
        <v>-</v>
      </c>
    </row>
    <row r="285" spans="3:53" x14ac:dyDescent="0.25">
      <c r="C285" s="33" t="str">
        <f>data!D285</f>
        <v>상록센트럴타워(도시형)</v>
      </c>
      <c r="D285" s="33">
        <f>data!H285</f>
        <v>2002.02</v>
      </c>
      <c r="E285" s="35" t="str">
        <f>CONCATENATE(TEXT(data!I285,"#,##0"),"세대")</f>
        <v>218세대</v>
      </c>
      <c r="F285" s="33">
        <f>data!L285</f>
        <v>1</v>
      </c>
      <c r="G285" s="36">
        <f>(data!L285/data!I285)*100</f>
        <v>0.45871559633027525</v>
      </c>
      <c r="H285" s="33">
        <f>data!M285</f>
        <v>0</v>
      </c>
      <c r="I285" s="36">
        <f>(data!M285/data!I285)*100</f>
        <v>0</v>
      </c>
      <c r="J285" s="33">
        <f>data!K285</f>
        <v>0.26</v>
      </c>
      <c r="K285" s="37"/>
      <c r="L285" s="38" t="str">
        <f>data!N285</f>
        <v>16C</v>
      </c>
      <c r="M285" s="39">
        <f>data!O285</f>
        <v>16.12</v>
      </c>
      <c r="N285" s="39">
        <f>data!P285</f>
        <v>4.87</v>
      </c>
      <c r="O285" s="33">
        <f>data!Q285</f>
        <v>12.98</v>
      </c>
      <c r="P285" s="33">
        <f>data!R285</f>
        <v>3.92</v>
      </c>
      <c r="Q285" s="33">
        <f>data!S285</f>
        <v>4</v>
      </c>
      <c r="R285" s="33" t="str">
        <f>data!T285</f>
        <v>-</v>
      </c>
      <c r="S285" s="40" t="str">
        <f t="shared" si="23"/>
        <v/>
      </c>
      <c r="T285" s="33" t="str">
        <f>data!U285</f>
        <v>-</v>
      </c>
      <c r="U285" s="40" t="str">
        <f t="shared" si="24"/>
        <v/>
      </c>
      <c r="V285" s="37"/>
      <c r="W285" s="38" t="str">
        <f>data!W285</f>
        <v>-</v>
      </c>
      <c r="X285" s="38" t="str">
        <f>CONCATENATE(data!X285,"/",data!Y285)</f>
        <v>-/-</v>
      </c>
      <c r="Y285" s="41" t="str">
        <f>data!V285</f>
        <v>-</v>
      </c>
      <c r="Z285" s="41" t="str">
        <f>data!AB285</f>
        <v>-</v>
      </c>
      <c r="AA285" s="41" t="str">
        <f>data!AA285</f>
        <v>-</v>
      </c>
      <c r="AB285" s="33" t="str">
        <f>data!AC285</f>
        <v>-</v>
      </c>
      <c r="AC285" s="33" t="str">
        <f>data!AD285</f>
        <v>-</v>
      </c>
      <c r="AD285" s="38" t="str">
        <f>data!AE285</f>
        <v>-</v>
      </c>
      <c r="AE285" s="38" t="str">
        <f>data!AF285</f>
        <v>-</v>
      </c>
      <c r="AF285" s="38" t="str">
        <f>data!AL285</f>
        <v>-</v>
      </c>
      <c r="AG285" s="37"/>
      <c r="AH285" s="41" t="str">
        <f>data!AH285</f>
        <v>-</v>
      </c>
      <c r="AI285" s="41" t="str">
        <f>data!AI285</f>
        <v>-</v>
      </c>
      <c r="AJ285" s="38" t="str">
        <f>data!AJ285</f>
        <v>-</v>
      </c>
      <c r="AK285" s="38" t="str">
        <f>data!AK285</f>
        <v>-</v>
      </c>
      <c r="AL285" s="38" t="str">
        <f>data!AL285</f>
        <v>-</v>
      </c>
      <c r="AM285" s="37"/>
      <c r="AN285" s="38" t="str">
        <f>data!W285</f>
        <v>-</v>
      </c>
      <c r="AO285" s="35">
        <f>data!P285</f>
        <v>4.87</v>
      </c>
      <c r="AP285" s="35" t="str">
        <f>data!V285</f>
        <v>-</v>
      </c>
      <c r="AQ285" s="35" t="str">
        <f>data!AH285</f>
        <v>-</v>
      </c>
      <c r="AR285" s="35" t="str">
        <f t="shared" si="25"/>
        <v/>
      </c>
      <c r="AS285" s="42" t="str">
        <f t="shared" si="26"/>
        <v/>
      </c>
      <c r="AT285" s="35" t="str">
        <f t="shared" si="27"/>
        <v/>
      </c>
      <c r="AU285" s="38" t="str">
        <f>CONCATENATE("방",data!AC285,",욕실",data!AD285)</f>
        <v>방-,욕실-</v>
      </c>
      <c r="AV285" s="38" t="str">
        <f>data!AE285</f>
        <v>-</v>
      </c>
      <c r="AW285" s="37"/>
      <c r="AX285" s="38" t="str">
        <f>data!AM285</f>
        <v>-</v>
      </c>
      <c r="AY285" s="38" t="str">
        <f>data!AN285</f>
        <v>-</v>
      </c>
      <c r="AZ285" s="38" t="str">
        <f>data!AO285</f>
        <v>-</v>
      </c>
      <c r="BA285" s="33" t="str">
        <f>data!AP285</f>
        <v>-</v>
      </c>
    </row>
    <row r="286" spans="3:53" x14ac:dyDescent="0.25">
      <c r="C286" s="33" t="str">
        <f>data!D286</f>
        <v>상록센트럴타워(도시형)</v>
      </c>
      <c r="D286" s="33">
        <f>data!H286</f>
        <v>2002.02</v>
      </c>
      <c r="E286" s="35" t="str">
        <f>CONCATENATE(TEXT(data!I286,"#,##0"),"세대")</f>
        <v>218세대</v>
      </c>
      <c r="F286" s="33">
        <f>data!L286</f>
        <v>1</v>
      </c>
      <c r="G286" s="36">
        <f>(data!L286/data!I286)*100</f>
        <v>0.45871559633027525</v>
      </c>
      <c r="H286" s="33">
        <f>data!M286</f>
        <v>0</v>
      </c>
      <c r="I286" s="36">
        <f>(data!M286/data!I286)*100</f>
        <v>0</v>
      </c>
      <c r="J286" s="33">
        <f>data!K286</f>
        <v>0.26</v>
      </c>
      <c r="K286" s="37"/>
      <c r="L286" s="38" t="str">
        <f>data!N286</f>
        <v>16D</v>
      </c>
      <c r="M286" s="39">
        <f>data!O286</f>
        <v>16.18</v>
      </c>
      <c r="N286" s="39">
        <f>data!P286</f>
        <v>4.8899999999999997</v>
      </c>
      <c r="O286" s="33">
        <f>data!Q286</f>
        <v>13.03</v>
      </c>
      <c r="P286" s="33">
        <f>data!R286</f>
        <v>3.94</v>
      </c>
      <c r="Q286" s="33">
        <f>data!S286</f>
        <v>20</v>
      </c>
      <c r="R286" s="33" t="str">
        <f>data!T286</f>
        <v>-</v>
      </c>
      <c r="S286" s="40" t="str">
        <f t="shared" si="23"/>
        <v/>
      </c>
      <c r="T286" s="33" t="str">
        <f>data!U286</f>
        <v>-</v>
      </c>
      <c r="U286" s="40" t="str">
        <f t="shared" si="24"/>
        <v/>
      </c>
      <c r="V286" s="37"/>
      <c r="W286" s="38" t="str">
        <f>data!W286</f>
        <v>-</v>
      </c>
      <c r="X286" s="38" t="str">
        <f>CONCATENATE(data!X286,"/",data!Y286)</f>
        <v>-/-</v>
      </c>
      <c r="Y286" s="41" t="str">
        <f>data!V286</f>
        <v>-</v>
      </c>
      <c r="Z286" s="41" t="str">
        <f>data!AB286</f>
        <v>-</v>
      </c>
      <c r="AA286" s="41" t="str">
        <f>data!AA286</f>
        <v>-</v>
      </c>
      <c r="AB286" s="33" t="str">
        <f>data!AC286</f>
        <v>-</v>
      </c>
      <c r="AC286" s="33" t="str">
        <f>data!AD286</f>
        <v>-</v>
      </c>
      <c r="AD286" s="38" t="str">
        <f>data!AE286</f>
        <v>-</v>
      </c>
      <c r="AE286" s="38" t="str">
        <f>data!AF286</f>
        <v>-</v>
      </c>
      <c r="AF286" s="38" t="str">
        <f>data!AL286</f>
        <v>-</v>
      </c>
      <c r="AG286" s="37"/>
      <c r="AH286" s="41" t="str">
        <f>data!AH286</f>
        <v>-</v>
      </c>
      <c r="AI286" s="41" t="str">
        <f>data!AI286</f>
        <v>-</v>
      </c>
      <c r="AJ286" s="38" t="str">
        <f>data!AJ286</f>
        <v>-</v>
      </c>
      <c r="AK286" s="38" t="str">
        <f>data!AK286</f>
        <v>-</v>
      </c>
      <c r="AL286" s="38" t="str">
        <f>data!AL286</f>
        <v>-</v>
      </c>
      <c r="AM286" s="37"/>
      <c r="AN286" s="38" t="str">
        <f>data!W286</f>
        <v>-</v>
      </c>
      <c r="AO286" s="35">
        <f>data!P286</f>
        <v>4.8899999999999997</v>
      </c>
      <c r="AP286" s="35" t="str">
        <f>data!V286</f>
        <v>-</v>
      </c>
      <c r="AQ286" s="35" t="str">
        <f>data!AH286</f>
        <v>-</v>
      </c>
      <c r="AR286" s="35" t="str">
        <f t="shared" si="25"/>
        <v/>
      </c>
      <c r="AS286" s="42" t="str">
        <f t="shared" si="26"/>
        <v/>
      </c>
      <c r="AT286" s="35" t="str">
        <f t="shared" si="27"/>
        <v/>
      </c>
      <c r="AU286" s="38" t="str">
        <f>CONCATENATE("방",data!AC286,",욕실",data!AD286)</f>
        <v>방-,욕실-</v>
      </c>
      <c r="AV286" s="38" t="str">
        <f>data!AE286</f>
        <v>-</v>
      </c>
      <c r="AW286" s="37"/>
      <c r="AX286" s="38" t="str">
        <f>data!AM286</f>
        <v>-</v>
      </c>
      <c r="AY286" s="38" t="str">
        <f>data!AN286</f>
        <v>-</v>
      </c>
      <c r="AZ286" s="38" t="str">
        <f>data!AO286</f>
        <v>-</v>
      </c>
      <c r="BA286" s="33" t="str">
        <f>data!AP286</f>
        <v>-</v>
      </c>
    </row>
    <row r="287" spans="3:53" x14ac:dyDescent="0.25">
      <c r="C287" s="33" t="str">
        <f>data!D287</f>
        <v>상록센트럴타워(도시형)</v>
      </c>
      <c r="D287" s="33">
        <f>data!H287</f>
        <v>2002.02</v>
      </c>
      <c r="E287" s="35" t="str">
        <f>CONCATENATE(TEXT(data!I287,"#,##0"),"세대")</f>
        <v>218세대</v>
      </c>
      <c r="F287" s="33">
        <f>data!L287</f>
        <v>1</v>
      </c>
      <c r="G287" s="36">
        <f>(data!L287/data!I287)*100</f>
        <v>0.45871559633027525</v>
      </c>
      <c r="H287" s="33">
        <f>data!M287</f>
        <v>0</v>
      </c>
      <c r="I287" s="36">
        <f>(data!M287/data!I287)*100</f>
        <v>0</v>
      </c>
      <c r="J287" s="33">
        <f>data!K287</f>
        <v>0.26</v>
      </c>
      <c r="K287" s="37"/>
      <c r="L287" s="38" t="str">
        <f>data!N287</f>
        <v>16E</v>
      </c>
      <c r="M287" s="39">
        <f>data!O287</f>
        <v>16.29</v>
      </c>
      <c r="N287" s="39">
        <f>data!P287</f>
        <v>4.92</v>
      </c>
      <c r="O287" s="33">
        <f>data!Q287</f>
        <v>13.12</v>
      </c>
      <c r="P287" s="33">
        <f>data!R287</f>
        <v>3.96</v>
      </c>
      <c r="Q287" s="33">
        <f>data!S287</f>
        <v>2</v>
      </c>
      <c r="R287" s="33" t="str">
        <f>data!T287</f>
        <v>-</v>
      </c>
      <c r="S287" s="40" t="str">
        <f t="shared" si="23"/>
        <v/>
      </c>
      <c r="T287" s="33" t="str">
        <f>data!U287</f>
        <v>-</v>
      </c>
      <c r="U287" s="40" t="str">
        <f t="shared" si="24"/>
        <v/>
      </c>
      <c r="V287" s="37"/>
      <c r="W287" s="38" t="str">
        <f>data!W287</f>
        <v>-</v>
      </c>
      <c r="X287" s="38" t="str">
        <f>CONCATENATE(data!X287,"/",data!Y287)</f>
        <v>-/-</v>
      </c>
      <c r="Y287" s="41" t="str">
        <f>data!V287</f>
        <v>-</v>
      </c>
      <c r="Z287" s="41" t="str">
        <f>data!AB287</f>
        <v>-</v>
      </c>
      <c r="AA287" s="41" t="str">
        <f>data!AA287</f>
        <v>-</v>
      </c>
      <c r="AB287" s="33" t="str">
        <f>data!AC287</f>
        <v>-</v>
      </c>
      <c r="AC287" s="33" t="str">
        <f>data!AD287</f>
        <v>-</v>
      </c>
      <c r="AD287" s="38" t="str">
        <f>data!AE287</f>
        <v>-</v>
      </c>
      <c r="AE287" s="38" t="str">
        <f>data!AF287</f>
        <v>-</v>
      </c>
      <c r="AF287" s="38" t="str">
        <f>data!AL287</f>
        <v>-</v>
      </c>
      <c r="AG287" s="37"/>
      <c r="AH287" s="41" t="str">
        <f>data!AH287</f>
        <v>-</v>
      </c>
      <c r="AI287" s="41" t="str">
        <f>data!AI287</f>
        <v>-</v>
      </c>
      <c r="AJ287" s="38" t="str">
        <f>data!AJ287</f>
        <v>-</v>
      </c>
      <c r="AK287" s="38" t="str">
        <f>data!AK287</f>
        <v>-</v>
      </c>
      <c r="AL287" s="38" t="str">
        <f>data!AL287</f>
        <v>-</v>
      </c>
      <c r="AM287" s="37"/>
      <c r="AN287" s="38" t="str">
        <f>data!W287</f>
        <v>-</v>
      </c>
      <c r="AO287" s="35">
        <f>data!P287</f>
        <v>4.92</v>
      </c>
      <c r="AP287" s="35" t="str">
        <f>data!V287</f>
        <v>-</v>
      </c>
      <c r="AQ287" s="35" t="str">
        <f>data!AH287</f>
        <v>-</v>
      </c>
      <c r="AR287" s="35" t="str">
        <f t="shared" si="25"/>
        <v/>
      </c>
      <c r="AS287" s="42" t="str">
        <f t="shared" si="26"/>
        <v/>
      </c>
      <c r="AT287" s="35" t="str">
        <f t="shared" si="27"/>
        <v/>
      </c>
      <c r="AU287" s="38" t="str">
        <f>CONCATENATE("방",data!AC287,",욕실",data!AD287)</f>
        <v>방-,욕실-</v>
      </c>
      <c r="AV287" s="38" t="str">
        <f>data!AE287</f>
        <v>-</v>
      </c>
      <c r="AW287" s="37"/>
      <c r="AX287" s="38" t="str">
        <f>data!AM287</f>
        <v>-</v>
      </c>
      <c r="AY287" s="38" t="str">
        <f>data!AN287</f>
        <v>-</v>
      </c>
      <c r="AZ287" s="38" t="str">
        <f>data!AO287</f>
        <v>-</v>
      </c>
      <c r="BA287" s="33" t="str">
        <f>data!AP287</f>
        <v>-</v>
      </c>
    </row>
    <row r="288" spans="3:53" x14ac:dyDescent="0.25">
      <c r="C288" s="33" t="str">
        <f>data!D288</f>
        <v>상록센트럴타워(도시형)</v>
      </c>
      <c r="D288" s="33">
        <f>data!H288</f>
        <v>2002.02</v>
      </c>
      <c r="E288" s="35" t="str">
        <f>CONCATENATE(TEXT(data!I288,"#,##0"),"세대")</f>
        <v>218세대</v>
      </c>
      <c r="F288" s="33">
        <f>data!L288</f>
        <v>1</v>
      </c>
      <c r="G288" s="36">
        <f>(data!L288/data!I288)*100</f>
        <v>0.45871559633027525</v>
      </c>
      <c r="H288" s="33">
        <f>data!M288</f>
        <v>0</v>
      </c>
      <c r="I288" s="36">
        <f>(data!M288/data!I288)*100</f>
        <v>0</v>
      </c>
      <c r="J288" s="33">
        <f>data!K288</f>
        <v>0.26</v>
      </c>
      <c r="K288" s="37"/>
      <c r="L288" s="38" t="str">
        <f>data!N288</f>
        <v>16F</v>
      </c>
      <c r="M288" s="39">
        <f>data!O288</f>
        <v>16.420000000000002</v>
      </c>
      <c r="N288" s="39">
        <f>data!P288</f>
        <v>4.96</v>
      </c>
      <c r="O288" s="33">
        <f>data!Q288</f>
        <v>13.23</v>
      </c>
      <c r="P288" s="33">
        <f>data!R288</f>
        <v>4</v>
      </c>
      <c r="Q288" s="33">
        <f>data!S288</f>
        <v>4</v>
      </c>
      <c r="R288" s="33" t="str">
        <f>data!T288</f>
        <v>-</v>
      </c>
      <c r="S288" s="40" t="str">
        <f t="shared" si="23"/>
        <v/>
      </c>
      <c r="T288" s="33" t="str">
        <f>data!U288</f>
        <v>-</v>
      </c>
      <c r="U288" s="40" t="str">
        <f t="shared" si="24"/>
        <v/>
      </c>
      <c r="V288" s="37"/>
      <c r="W288" s="38" t="str">
        <f>data!W288</f>
        <v>-</v>
      </c>
      <c r="X288" s="38" t="str">
        <f>CONCATENATE(data!X288,"/",data!Y288)</f>
        <v>-/-</v>
      </c>
      <c r="Y288" s="41" t="str">
        <f>data!V288</f>
        <v>-</v>
      </c>
      <c r="Z288" s="41" t="str">
        <f>data!AB288</f>
        <v>-</v>
      </c>
      <c r="AA288" s="41" t="str">
        <f>data!AA288</f>
        <v>-</v>
      </c>
      <c r="AB288" s="33" t="str">
        <f>data!AC288</f>
        <v>-</v>
      </c>
      <c r="AC288" s="33" t="str">
        <f>data!AD288</f>
        <v>-</v>
      </c>
      <c r="AD288" s="38" t="str">
        <f>data!AE288</f>
        <v>-</v>
      </c>
      <c r="AE288" s="38" t="str">
        <f>data!AF288</f>
        <v>-</v>
      </c>
      <c r="AF288" s="38" t="str">
        <f>data!AL288</f>
        <v>-</v>
      </c>
      <c r="AG288" s="37"/>
      <c r="AH288" s="41" t="str">
        <f>data!AH288</f>
        <v>-</v>
      </c>
      <c r="AI288" s="41" t="str">
        <f>data!AI288</f>
        <v>-</v>
      </c>
      <c r="AJ288" s="38" t="str">
        <f>data!AJ288</f>
        <v>-</v>
      </c>
      <c r="AK288" s="38" t="str">
        <f>data!AK288</f>
        <v>-</v>
      </c>
      <c r="AL288" s="38" t="str">
        <f>data!AL288</f>
        <v>-</v>
      </c>
      <c r="AM288" s="37"/>
      <c r="AN288" s="38" t="str">
        <f>data!W288</f>
        <v>-</v>
      </c>
      <c r="AO288" s="35">
        <f>data!P288</f>
        <v>4.96</v>
      </c>
      <c r="AP288" s="35" t="str">
        <f>data!V288</f>
        <v>-</v>
      </c>
      <c r="AQ288" s="35" t="str">
        <f>data!AH288</f>
        <v>-</v>
      </c>
      <c r="AR288" s="35" t="str">
        <f t="shared" si="25"/>
        <v/>
      </c>
      <c r="AS288" s="42" t="str">
        <f t="shared" si="26"/>
        <v/>
      </c>
      <c r="AT288" s="35" t="str">
        <f t="shared" si="27"/>
        <v/>
      </c>
      <c r="AU288" s="38" t="str">
        <f>CONCATENATE("방",data!AC288,",욕실",data!AD288)</f>
        <v>방-,욕실-</v>
      </c>
      <c r="AV288" s="38" t="str">
        <f>data!AE288</f>
        <v>-</v>
      </c>
      <c r="AW288" s="37"/>
      <c r="AX288" s="38" t="str">
        <f>data!AM288</f>
        <v>-</v>
      </c>
      <c r="AY288" s="38" t="str">
        <f>data!AN288</f>
        <v>-</v>
      </c>
      <c r="AZ288" s="38" t="str">
        <f>data!AO288</f>
        <v>-</v>
      </c>
      <c r="BA288" s="33" t="str">
        <f>data!AP288</f>
        <v>-</v>
      </c>
    </row>
    <row r="289" spans="3:53" x14ac:dyDescent="0.25">
      <c r="C289" s="33" t="str">
        <f>data!D289</f>
        <v>상록센트럴타워(도시형)</v>
      </c>
      <c r="D289" s="33">
        <f>data!H289</f>
        <v>2002.02</v>
      </c>
      <c r="E289" s="35" t="str">
        <f>CONCATENATE(TEXT(data!I289,"#,##0"),"세대")</f>
        <v>218세대</v>
      </c>
      <c r="F289" s="33">
        <f>data!L289</f>
        <v>1</v>
      </c>
      <c r="G289" s="36">
        <f>(data!L289/data!I289)*100</f>
        <v>0.45871559633027525</v>
      </c>
      <c r="H289" s="33">
        <f>data!M289</f>
        <v>0</v>
      </c>
      <c r="I289" s="36">
        <f>(data!M289/data!I289)*100</f>
        <v>0</v>
      </c>
      <c r="J289" s="33">
        <f>data!K289</f>
        <v>0.26</v>
      </c>
      <c r="K289" s="37"/>
      <c r="L289" s="38" t="str">
        <f>data!N289</f>
        <v>16G</v>
      </c>
      <c r="M289" s="39">
        <f>data!O289</f>
        <v>16.45</v>
      </c>
      <c r="N289" s="39">
        <f>data!P289</f>
        <v>4.97</v>
      </c>
      <c r="O289" s="33">
        <f>data!Q289</f>
        <v>13.25</v>
      </c>
      <c r="P289" s="33">
        <f>data!R289</f>
        <v>4</v>
      </c>
      <c r="Q289" s="33">
        <f>data!S289</f>
        <v>2</v>
      </c>
      <c r="R289" s="33" t="str">
        <f>data!T289</f>
        <v>-</v>
      </c>
      <c r="S289" s="40" t="str">
        <f t="shared" si="23"/>
        <v/>
      </c>
      <c r="T289" s="33" t="str">
        <f>data!U289</f>
        <v>-</v>
      </c>
      <c r="U289" s="40" t="str">
        <f t="shared" si="24"/>
        <v/>
      </c>
      <c r="V289" s="37"/>
      <c r="W289" s="38" t="str">
        <f>data!W289</f>
        <v>-</v>
      </c>
      <c r="X289" s="38" t="str">
        <f>CONCATENATE(data!X289,"/",data!Y289)</f>
        <v>-/-</v>
      </c>
      <c r="Y289" s="41" t="str">
        <f>data!V289</f>
        <v>-</v>
      </c>
      <c r="Z289" s="41" t="str">
        <f>data!AB289</f>
        <v>-</v>
      </c>
      <c r="AA289" s="41" t="str">
        <f>data!AA289</f>
        <v>-</v>
      </c>
      <c r="AB289" s="33" t="str">
        <f>data!AC289</f>
        <v>-</v>
      </c>
      <c r="AC289" s="33" t="str">
        <f>data!AD289</f>
        <v>-</v>
      </c>
      <c r="AD289" s="38" t="str">
        <f>data!AE289</f>
        <v>-</v>
      </c>
      <c r="AE289" s="38" t="str">
        <f>data!AF289</f>
        <v>-</v>
      </c>
      <c r="AF289" s="38" t="str">
        <f>data!AL289</f>
        <v>-</v>
      </c>
      <c r="AG289" s="37"/>
      <c r="AH289" s="41" t="str">
        <f>data!AH289</f>
        <v>-</v>
      </c>
      <c r="AI289" s="41" t="str">
        <f>data!AI289</f>
        <v>-</v>
      </c>
      <c r="AJ289" s="38" t="str">
        <f>data!AJ289</f>
        <v>-</v>
      </c>
      <c r="AK289" s="38" t="str">
        <f>data!AK289</f>
        <v>-</v>
      </c>
      <c r="AL289" s="38" t="str">
        <f>data!AL289</f>
        <v>-</v>
      </c>
      <c r="AM289" s="37"/>
      <c r="AN289" s="38" t="str">
        <f>data!W289</f>
        <v>-</v>
      </c>
      <c r="AO289" s="35">
        <f>data!P289</f>
        <v>4.97</v>
      </c>
      <c r="AP289" s="35" t="str">
        <f>data!V289</f>
        <v>-</v>
      </c>
      <c r="AQ289" s="35" t="str">
        <f>data!AH289</f>
        <v>-</v>
      </c>
      <c r="AR289" s="35" t="str">
        <f t="shared" si="25"/>
        <v/>
      </c>
      <c r="AS289" s="42" t="str">
        <f t="shared" si="26"/>
        <v/>
      </c>
      <c r="AT289" s="35" t="str">
        <f t="shared" si="27"/>
        <v/>
      </c>
      <c r="AU289" s="38" t="str">
        <f>CONCATENATE("방",data!AC289,",욕실",data!AD289)</f>
        <v>방-,욕실-</v>
      </c>
      <c r="AV289" s="38" t="str">
        <f>data!AE289</f>
        <v>-</v>
      </c>
      <c r="AW289" s="37"/>
      <c r="AX289" s="38" t="str">
        <f>data!AM289</f>
        <v>-</v>
      </c>
      <c r="AY289" s="38" t="str">
        <f>data!AN289</f>
        <v>-</v>
      </c>
      <c r="AZ289" s="38" t="str">
        <f>data!AO289</f>
        <v>-</v>
      </c>
      <c r="BA289" s="33" t="str">
        <f>data!AP289</f>
        <v>-</v>
      </c>
    </row>
    <row r="290" spans="3:53" x14ac:dyDescent="0.25">
      <c r="C290" s="33" t="str">
        <f>data!D290</f>
        <v>상록센트럴타워(도시형)</v>
      </c>
      <c r="D290" s="33">
        <f>data!H290</f>
        <v>2002.02</v>
      </c>
      <c r="E290" s="35" t="str">
        <f>CONCATENATE(TEXT(data!I290,"#,##0"),"세대")</f>
        <v>218세대</v>
      </c>
      <c r="F290" s="33">
        <f>data!L290</f>
        <v>1</v>
      </c>
      <c r="G290" s="36">
        <f>(data!L290/data!I290)*100</f>
        <v>0.45871559633027525</v>
      </c>
      <c r="H290" s="33">
        <f>data!M290</f>
        <v>0</v>
      </c>
      <c r="I290" s="36">
        <f>(data!M290/data!I290)*100</f>
        <v>0</v>
      </c>
      <c r="J290" s="33">
        <f>data!K290</f>
        <v>0.26</v>
      </c>
      <c r="K290" s="37"/>
      <c r="L290" s="38" t="str">
        <f>data!N290</f>
        <v>16H</v>
      </c>
      <c r="M290" s="39">
        <f>data!O290</f>
        <v>16.68</v>
      </c>
      <c r="N290" s="39">
        <f>data!P290</f>
        <v>5.04</v>
      </c>
      <c r="O290" s="33">
        <f>data!Q290</f>
        <v>13.44</v>
      </c>
      <c r="P290" s="33">
        <f>data!R290</f>
        <v>4.0599999999999996</v>
      </c>
      <c r="Q290" s="33">
        <f>data!S290</f>
        <v>6</v>
      </c>
      <c r="R290" s="33" t="str">
        <f>data!T290</f>
        <v>-</v>
      </c>
      <c r="S290" s="40" t="str">
        <f t="shared" si="23"/>
        <v/>
      </c>
      <c r="T290" s="33" t="str">
        <f>data!U290</f>
        <v>-</v>
      </c>
      <c r="U290" s="40" t="str">
        <f t="shared" si="24"/>
        <v/>
      </c>
      <c r="V290" s="37"/>
      <c r="W290" s="38" t="str">
        <f>data!W290</f>
        <v>-</v>
      </c>
      <c r="X290" s="38" t="str">
        <f>CONCATENATE(data!X290,"/",data!Y290)</f>
        <v>-/-</v>
      </c>
      <c r="Y290" s="41" t="str">
        <f>data!V290</f>
        <v>-</v>
      </c>
      <c r="Z290" s="41" t="str">
        <f>data!AB290</f>
        <v>-</v>
      </c>
      <c r="AA290" s="41" t="str">
        <f>data!AA290</f>
        <v>-</v>
      </c>
      <c r="AB290" s="33" t="str">
        <f>data!AC290</f>
        <v>-</v>
      </c>
      <c r="AC290" s="33" t="str">
        <f>data!AD290</f>
        <v>-</v>
      </c>
      <c r="AD290" s="38" t="str">
        <f>data!AE290</f>
        <v>-</v>
      </c>
      <c r="AE290" s="38" t="str">
        <f>data!AF290</f>
        <v>-</v>
      </c>
      <c r="AF290" s="38" t="str">
        <f>data!AL290</f>
        <v>-</v>
      </c>
      <c r="AG290" s="37"/>
      <c r="AH290" s="41" t="str">
        <f>data!AH290</f>
        <v>-</v>
      </c>
      <c r="AI290" s="41" t="str">
        <f>data!AI290</f>
        <v>-</v>
      </c>
      <c r="AJ290" s="38" t="str">
        <f>data!AJ290</f>
        <v>-</v>
      </c>
      <c r="AK290" s="38" t="str">
        <f>data!AK290</f>
        <v>-</v>
      </c>
      <c r="AL290" s="38" t="str">
        <f>data!AL290</f>
        <v>-</v>
      </c>
      <c r="AM290" s="37"/>
      <c r="AN290" s="38" t="str">
        <f>data!W290</f>
        <v>-</v>
      </c>
      <c r="AO290" s="35">
        <f>data!P290</f>
        <v>5.04</v>
      </c>
      <c r="AP290" s="35" t="str">
        <f>data!V290</f>
        <v>-</v>
      </c>
      <c r="AQ290" s="35" t="str">
        <f>data!AH290</f>
        <v>-</v>
      </c>
      <c r="AR290" s="35" t="str">
        <f t="shared" si="25"/>
        <v/>
      </c>
      <c r="AS290" s="42" t="str">
        <f t="shared" si="26"/>
        <v/>
      </c>
      <c r="AT290" s="35" t="str">
        <f t="shared" si="27"/>
        <v/>
      </c>
      <c r="AU290" s="38" t="str">
        <f>CONCATENATE("방",data!AC290,",욕실",data!AD290)</f>
        <v>방-,욕실-</v>
      </c>
      <c r="AV290" s="38" t="str">
        <f>data!AE290</f>
        <v>-</v>
      </c>
      <c r="AW290" s="37"/>
      <c r="AX290" s="38" t="str">
        <f>data!AM290</f>
        <v>-</v>
      </c>
      <c r="AY290" s="38" t="str">
        <f>data!AN290</f>
        <v>-</v>
      </c>
      <c r="AZ290" s="38" t="str">
        <f>data!AO290</f>
        <v>-</v>
      </c>
      <c r="BA290" s="33" t="str">
        <f>data!AP290</f>
        <v>-</v>
      </c>
    </row>
    <row r="291" spans="3:53" x14ac:dyDescent="0.25">
      <c r="C291" s="33" t="str">
        <f>data!D291</f>
        <v>상록센트럴타워(도시형)</v>
      </c>
      <c r="D291" s="33">
        <f>data!H291</f>
        <v>2002.02</v>
      </c>
      <c r="E291" s="35" t="str">
        <f>CONCATENATE(TEXT(data!I291,"#,##0"),"세대")</f>
        <v>218세대</v>
      </c>
      <c r="F291" s="33">
        <f>data!L291</f>
        <v>1</v>
      </c>
      <c r="G291" s="36">
        <f>(data!L291/data!I291)*100</f>
        <v>0.45871559633027525</v>
      </c>
      <c r="H291" s="33">
        <f>data!M291</f>
        <v>0</v>
      </c>
      <c r="I291" s="36">
        <f>(data!M291/data!I291)*100</f>
        <v>0</v>
      </c>
      <c r="J291" s="33">
        <f>data!K291</f>
        <v>0.26</v>
      </c>
      <c r="K291" s="37"/>
      <c r="L291" s="38" t="str">
        <f>data!N291</f>
        <v>17I</v>
      </c>
      <c r="M291" s="39">
        <f>data!O291</f>
        <v>17.11</v>
      </c>
      <c r="N291" s="39">
        <f>data!P291</f>
        <v>5.17</v>
      </c>
      <c r="O291" s="33">
        <f>data!Q291</f>
        <v>13.78</v>
      </c>
      <c r="P291" s="33">
        <f>data!R291</f>
        <v>4.16</v>
      </c>
      <c r="Q291" s="33">
        <f>data!S291</f>
        <v>4</v>
      </c>
      <c r="R291" s="33" t="str">
        <f>data!T291</f>
        <v>-</v>
      </c>
      <c r="S291" s="40" t="str">
        <f t="shared" si="23"/>
        <v/>
      </c>
      <c r="T291" s="33" t="str">
        <f>data!U291</f>
        <v>-</v>
      </c>
      <c r="U291" s="40" t="str">
        <f t="shared" si="24"/>
        <v/>
      </c>
      <c r="V291" s="37"/>
      <c r="W291" s="38" t="str">
        <f>data!W291</f>
        <v>-</v>
      </c>
      <c r="X291" s="38" t="str">
        <f>CONCATENATE(data!X291,"/",data!Y291)</f>
        <v>-/-</v>
      </c>
      <c r="Y291" s="41" t="str">
        <f>data!V291</f>
        <v>-</v>
      </c>
      <c r="Z291" s="41" t="str">
        <f>data!AB291</f>
        <v>-</v>
      </c>
      <c r="AA291" s="41" t="str">
        <f>data!AA291</f>
        <v>-</v>
      </c>
      <c r="AB291" s="33" t="str">
        <f>data!AC291</f>
        <v>-</v>
      </c>
      <c r="AC291" s="33" t="str">
        <f>data!AD291</f>
        <v>-</v>
      </c>
      <c r="AD291" s="38" t="str">
        <f>data!AE291</f>
        <v>-</v>
      </c>
      <c r="AE291" s="38" t="str">
        <f>data!AF291</f>
        <v>-</v>
      </c>
      <c r="AF291" s="38" t="str">
        <f>data!AL291</f>
        <v>-</v>
      </c>
      <c r="AG291" s="37"/>
      <c r="AH291" s="41" t="str">
        <f>data!AH291</f>
        <v>-</v>
      </c>
      <c r="AI291" s="41" t="str">
        <f>data!AI291</f>
        <v>-</v>
      </c>
      <c r="AJ291" s="38" t="str">
        <f>data!AJ291</f>
        <v>-</v>
      </c>
      <c r="AK291" s="38" t="str">
        <f>data!AK291</f>
        <v>-</v>
      </c>
      <c r="AL291" s="38" t="str">
        <f>data!AL291</f>
        <v>-</v>
      </c>
      <c r="AM291" s="37"/>
      <c r="AN291" s="38" t="str">
        <f>data!W291</f>
        <v>-</v>
      </c>
      <c r="AO291" s="35">
        <f>data!P291</f>
        <v>5.17</v>
      </c>
      <c r="AP291" s="35" t="str">
        <f>data!V291</f>
        <v>-</v>
      </c>
      <c r="AQ291" s="35" t="str">
        <f>data!AH291</f>
        <v>-</v>
      </c>
      <c r="AR291" s="35" t="str">
        <f t="shared" si="25"/>
        <v/>
      </c>
      <c r="AS291" s="42" t="str">
        <f t="shared" si="26"/>
        <v/>
      </c>
      <c r="AT291" s="35" t="str">
        <f t="shared" si="27"/>
        <v/>
      </c>
      <c r="AU291" s="38" t="str">
        <f>CONCATENATE("방",data!AC291,",욕실",data!AD291)</f>
        <v>방-,욕실-</v>
      </c>
      <c r="AV291" s="38" t="str">
        <f>data!AE291</f>
        <v>-</v>
      </c>
      <c r="AW291" s="37"/>
      <c r="AX291" s="38" t="str">
        <f>data!AM291</f>
        <v>-</v>
      </c>
      <c r="AY291" s="38" t="str">
        <f>data!AN291</f>
        <v>-</v>
      </c>
      <c r="AZ291" s="38" t="str">
        <f>data!AO291</f>
        <v>-</v>
      </c>
      <c r="BA291" s="33" t="str">
        <f>data!AP291</f>
        <v>-</v>
      </c>
    </row>
    <row r="292" spans="3:53" x14ac:dyDescent="0.25">
      <c r="C292" s="33" t="str">
        <f>data!D292</f>
        <v>상록센트럴타워(도시형)</v>
      </c>
      <c r="D292" s="33">
        <f>data!H292</f>
        <v>2002.02</v>
      </c>
      <c r="E292" s="35" t="str">
        <f>CONCATENATE(TEXT(data!I292,"#,##0"),"세대")</f>
        <v>218세대</v>
      </c>
      <c r="F292" s="33">
        <f>data!L292</f>
        <v>1</v>
      </c>
      <c r="G292" s="36">
        <f>(data!L292/data!I292)*100</f>
        <v>0.45871559633027525</v>
      </c>
      <c r="H292" s="33">
        <f>data!M292</f>
        <v>0</v>
      </c>
      <c r="I292" s="36">
        <f>(data!M292/data!I292)*100</f>
        <v>0</v>
      </c>
      <c r="J292" s="33">
        <f>data!K292</f>
        <v>0.26</v>
      </c>
      <c r="K292" s="37"/>
      <c r="L292" s="38" t="str">
        <f>data!N292</f>
        <v>17J</v>
      </c>
      <c r="M292" s="39">
        <f>data!O292</f>
        <v>17.2</v>
      </c>
      <c r="N292" s="39">
        <f>data!P292</f>
        <v>5.2</v>
      </c>
      <c r="O292" s="33">
        <f>data!Q292</f>
        <v>13.86</v>
      </c>
      <c r="P292" s="33">
        <f>data!R292</f>
        <v>4.1900000000000004</v>
      </c>
      <c r="Q292" s="33">
        <f>data!S292</f>
        <v>5</v>
      </c>
      <c r="R292" s="33" t="str">
        <f>data!T292</f>
        <v>-</v>
      </c>
      <c r="S292" s="40" t="str">
        <f t="shared" si="23"/>
        <v/>
      </c>
      <c r="T292" s="33" t="str">
        <f>data!U292</f>
        <v>-</v>
      </c>
      <c r="U292" s="40" t="str">
        <f t="shared" si="24"/>
        <v/>
      </c>
      <c r="V292" s="37"/>
      <c r="W292" s="38" t="str">
        <f>data!W292</f>
        <v>-</v>
      </c>
      <c r="X292" s="38" t="str">
        <f>CONCATENATE(data!X292,"/",data!Y292)</f>
        <v>-/-</v>
      </c>
      <c r="Y292" s="41" t="str">
        <f>data!V292</f>
        <v>-</v>
      </c>
      <c r="Z292" s="41" t="str">
        <f>data!AB292</f>
        <v>-</v>
      </c>
      <c r="AA292" s="41" t="str">
        <f>data!AA292</f>
        <v>-</v>
      </c>
      <c r="AB292" s="33" t="str">
        <f>data!AC292</f>
        <v>-</v>
      </c>
      <c r="AC292" s="33" t="str">
        <f>data!AD292</f>
        <v>-</v>
      </c>
      <c r="AD292" s="38" t="str">
        <f>data!AE292</f>
        <v>-</v>
      </c>
      <c r="AE292" s="38" t="str">
        <f>data!AF292</f>
        <v>-</v>
      </c>
      <c r="AF292" s="38" t="str">
        <f>data!AL292</f>
        <v>-</v>
      </c>
      <c r="AG292" s="37"/>
      <c r="AH292" s="41" t="str">
        <f>data!AH292</f>
        <v>-</v>
      </c>
      <c r="AI292" s="41" t="str">
        <f>data!AI292</f>
        <v>-</v>
      </c>
      <c r="AJ292" s="38" t="str">
        <f>data!AJ292</f>
        <v>-</v>
      </c>
      <c r="AK292" s="38" t="str">
        <f>data!AK292</f>
        <v>-</v>
      </c>
      <c r="AL292" s="38" t="str">
        <f>data!AL292</f>
        <v>-</v>
      </c>
      <c r="AM292" s="37"/>
      <c r="AN292" s="38" t="str">
        <f>data!W292</f>
        <v>-</v>
      </c>
      <c r="AO292" s="35">
        <f>data!P292</f>
        <v>5.2</v>
      </c>
      <c r="AP292" s="35" t="str">
        <f>data!V292</f>
        <v>-</v>
      </c>
      <c r="AQ292" s="35" t="str">
        <f>data!AH292</f>
        <v>-</v>
      </c>
      <c r="AR292" s="35" t="str">
        <f t="shared" si="25"/>
        <v/>
      </c>
      <c r="AS292" s="42" t="str">
        <f t="shared" si="26"/>
        <v/>
      </c>
      <c r="AT292" s="35" t="str">
        <f t="shared" si="27"/>
        <v/>
      </c>
      <c r="AU292" s="38" t="str">
        <f>CONCATENATE("방",data!AC292,",욕실",data!AD292)</f>
        <v>방-,욕실-</v>
      </c>
      <c r="AV292" s="38" t="str">
        <f>data!AE292</f>
        <v>-</v>
      </c>
      <c r="AW292" s="37"/>
      <c r="AX292" s="38" t="str">
        <f>data!AM292</f>
        <v>-</v>
      </c>
      <c r="AY292" s="38" t="str">
        <f>data!AN292</f>
        <v>-</v>
      </c>
      <c r="AZ292" s="38" t="str">
        <f>data!AO292</f>
        <v>-</v>
      </c>
      <c r="BA292" s="33" t="str">
        <f>data!AP292</f>
        <v>-</v>
      </c>
    </row>
    <row r="293" spans="3:53" x14ac:dyDescent="0.25">
      <c r="C293" s="33" t="str">
        <f>data!D293</f>
        <v>상록센트럴타워(도시형)</v>
      </c>
      <c r="D293" s="33">
        <f>data!H293</f>
        <v>2002.02</v>
      </c>
      <c r="E293" s="35" t="str">
        <f>CONCATENATE(TEXT(data!I293,"#,##0"),"세대")</f>
        <v>218세대</v>
      </c>
      <c r="F293" s="33">
        <f>data!L293</f>
        <v>1</v>
      </c>
      <c r="G293" s="36">
        <f>(data!L293/data!I293)*100</f>
        <v>0.45871559633027525</v>
      </c>
      <c r="H293" s="33">
        <f>data!M293</f>
        <v>0</v>
      </c>
      <c r="I293" s="36">
        <f>(data!M293/data!I293)*100</f>
        <v>0</v>
      </c>
      <c r="J293" s="33">
        <f>data!K293</f>
        <v>0.26</v>
      </c>
      <c r="K293" s="37"/>
      <c r="L293" s="38" t="str">
        <f>data!N293</f>
        <v>17K</v>
      </c>
      <c r="M293" s="39">
        <f>data!O293</f>
        <v>17.22</v>
      </c>
      <c r="N293" s="39">
        <f>data!P293</f>
        <v>5.2</v>
      </c>
      <c r="O293" s="33">
        <f>data!Q293</f>
        <v>13.87</v>
      </c>
      <c r="P293" s="33">
        <f>data!R293</f>
        <v>4.1900000000000004</v>
      </c>
      <c r="Q293" s="33">
        <f>data!S293</f>
        <v>10</v>
      </c>
      <c r="R293" s="33" t="str">
        <f>data!T293</f>
        <v>-</v>
      </c>
      <c r="S293" s="40" t="str">
        <f t="shared" si="23"/>
        <v/>
      </c>
      <c r="T293" s="33" t="str">
        <f>data!U293</f>
        <v>-</v>
      </c>
      <c r="U293" s="40" t="str">
        <f t="shared" si="24"/>
        <v/>
      </c>
      <c r="V293" s="37"/>
      <c r="W293" s="38" t="str">
        <f>data!W293</f>
        <v>-</v>
      </c>
      <c r="X293" s="38" t="str">
        <f>CONCATENATE(data!X293,"/",data!Y293)</f>
        <v>-/-</v>
      </c>
      <c r="Y293" s="41" t="str">
        <f>data!V293</f>
        <v>-</v>
      </c>
      <c r="Z293" s="41" t="str">
        <f>data!AB293</f>
        <v>-</v>
      </c>
      <c r="AA293" s="41" t="str">
        <f>data!AA293</f>
        <v>-</v>
      </c>
      <c r="AB293" s="33" t="str">
        <f>data!AC293</f>
        <v>-</v>
      </c>
      <c r="AC293" s="33" t="str">
        <f>data!AD293</f>
        <v>-</v>
      </c>
      <c r="AD293" s="38" t="str">
        <f>data!AE293</f>
        <v>-</v>
      </c>
      <c r="AE293" s="38" t="str">
        <f>data!AF293</f>
        <v>-</v>
      </c>
      <c r="AF293" s="38" t="str">
        <f>data!AL293</f>
        <v>-</v>
      </c>
      <c r="AG293" s="37"/>
      <c r="AH293" s="41" t="str">
        <f>data!AH293</f>
        <v>-</v>
      </c>
      <c r="AI293" s="41" t="str">
        <f>data!AI293</f>
        <v>-</v>
      </c>
      <c r="AJ293" s="38" t="str">
        <f>data!AJ293</f>
        <v>-</v>
      </c>
      <c r="AK293" s="38" t="str">
        <f>data!AK293</f>
        <v>-</v>
      </c>
      <c r="AL293" s="38" t="str">
        <f>data!AL293</f>
        <v>-</v>
      </c>
      <c r="AM293" s="37"/>
      <c r="AN293" s="38" t="str">
        <f>data!W293</f>
        <v>-</v>
      </c>
      <c r="AO293" s="35">
        <f>data!P293</f>
        <v>5.2</v>
      </c>
      <c r="AP293" s="35" t="str">
        <f>data!V293</f>
        <v>-</v>
      </c>
      <c r="AQ293" s="35" t="str">
        <f>data!AH293</f>
        <v>-</v>
      </c>
      <c r="AR293" s="35" t="str">
        <f t="shared" si="25"/>
        <v/>
      </c>
      <c r="AS293" s="42" t="str">
        <f t="shared" si="26"/>
        <v/>
      </c>
      <c r="AT293" s="35" t="str">
        <f t="shared" si="27"/>
        <v/>
      </c>
      <c r="AU293" s="38" t="str">
        <f>CONCATENATE("방",data!AC293,",욕실",data!AD293)</f>
        <v>방-,욕실-</v>
      </c>
      <c r="AV293" s="38" t="str">
        <f>data!AE293</f>
        <v>-</v>
      </c>
      <c r="AW293" s="37"/>
      <c r="AX293" s="38" t="str">
        <f>data!AM293</f>
        <v>-</v>
      </c>
      <c r="AY293" s="38" t="str">
        <f>data!AN293</f>
        <v>-</v>
      </c>
      <c r="AZ293" s="38" t="str">
        <f>data!AO293</f>
        <v>-</v>
      </c>
      <c r="BA293" s="33" t="str">
        <f>data!AP293</f>
        <v>-</v>
      </c>
    </row>
    <row r="294" spans="3:53" x14ac:dyDescent="0.25">
      <c r="C294" s="33" t="str">
        <f>data!D294</f>
        <v>상록센트럴타워(도시형)</v>
      </c>
      <c r="D294" s="33">
        <f>data!H294</f>
        <v>2002.02</v>
      </c>
      <c r="E294" s="35" t="str">
        <f>CONCATENATE(TEXT(data!I294,"#,##0"),"세대")</f>
        <v>218세대</v>
      </c>
      <c r="F294" s="33">
        <f>data!L294</f>
        <v>1</v>
      </c>
      <c r="G294" s="36">
        <f>(data!L294/data!I294)*100</f>
        <v>0.45871559633027525</v>
      </c>
      <c r="H294" s="33">
        <f>data!M294</f>
        <v>0</v>
      </c>
      <c r="I294" s="36">
        <f>(data!M294/data!I294)*100</f>
        <v>0</v>
      </c>
      <c r="J294" s="33">
        <f>data!K294</f>
        <v>0.26</v>
      </c>
      <c r="K294" s="37"/>
      <c r="L294" s="38" t="str">
        <f>data!N294</f>
        <v>17L</v>
      </c>
      <c r="M294" s="39">
        <f>data!O294</f>
        <v>17.27</v>
      </c>
      <c r="N294" s="39">
        <f>data!P294</f>
        <v>5.22</v>
      </c>
      <c r="O294" s="33">
        <f>data!Q294</f>
        <v>13.91</v>
      </c>
      <c r="P294" s="33">
        <f>data!R294</f>
        <v>4.2</v>
      </c>
      <c r="Q294" s="33">
        <f>data!S294</f>
        <v>9</v>
      </c>
      <c r="R294" s="33" t="str">
        <f>data!T294</f>
        <v>-</v>
      </c>
      <c r="S294" s="40" t="str">
        <f t="shared" si="23"/>
        <v/>
      </c>
      <c r="T294" s="33" t="str">
        <f>data!U294</f>
        <v>-</v>
      </c>
      <c r="U294" s="40" t="str">
        <f t="shared" si="24"/>
        <v/>
      </c>
      <c r="V294" s="37"/>
      <c r="W294" s="38" t="str">
        <f>data!W294</f>
        <v>-</v>
      </c>
      <c r="X294" s="38" t="str">
        <f>CONCATENATE(data!X294,"/",data!Y294)</f>
        <v>-/-</v>
      </c>
      <c r="Y294" s="41" t="str">
        <f>data!V294</f>
        <v>-</v>
      </c>
      <c r="Z294" s="41" t="str">
        <f>data!AB294</f>
        <v>-</v>
      </c>
      <c r="AA294" s="41" t="str">
        <f>data!AA294</f>
        <v>-</v>
      </c>
      <c r="AB294" s="33" t="str">
        <f>data!AC294</f>
        <v>-</v>
      </c>
      <c r="AC294" s="33" t="str">
        <f>data!AD294</f>
        <v>-</v>
      </c>
      <c r="AD294" s="38" t="str">
        <f>data!AE294</f>
        <v>-</v>
      </c>
      <c r="AE294" s="38" t="str">
        <f>data!AF294</f>
        <v>-</v>
      </c>
      <c r="AF294" s="38" t="str">
        <f>data!AL294</f>
        <v>-</v>
      </c>
      <c r="AG294" s="37"/>
      <c r="AH294" s="41" t="str">
        <f>data!AH294</f>
        <v>-</v>
      </c>
      <c r="AI294" s="41" t="str">
        <f>data!AI294</f>
        <v>-</v>
      </c>
      <c r="AJ294" s="38" t="str">
        <f>data!AJ294</f>
        <v>-</v>
      </c>
      <c r="AK294" s="38" t="str">
        <f>data!AK294</f>
        <v>-</v>
      </c>
      <c r="AL294" s="38" t="str">
        <f>data!AL294</f>
        <v>-</v>
      </c>
      <c r="AM294" s="37"/>
      <c r="AN294" s="38" t="str">
        <f>data!W294</f>
        <v>-</v>
      </c>
      <c r="AO294" s="35">
        <f>data!P294</f>
        <v>5.22</v>
      </c>
      <c r="AP294" s="35" t="str">
        <f>data!V294</f>
        <v>-</v>
      </c>
      <c r="AQ294" s="35" t="str">
        <f>data!AH294</f>
        <v>-</v>
      </c>
      <c r="AR294" s="35" t="str">
        <f t="shared" si="25"/>
        <v/>
      </c>
      <c r="AS294" s="42" t="str">
        <f t="shared" si="26"/>
        <v/>
      </c>
      <c r="AT294" s="35" t="str">
        <f t="shared" si="27"/>
        <v/>
      </c>
      <c r="AU294" s="38" t="str">
        <f>CONCATENATE("방",data!AC294,",욕실",data!AD294)</f>
        <v>방-,욕실-</v>
      </c>
      <c r="AV294" s="38" t="str">
        <f>data!AE294</f>
        <v>-</v>
      </c>
      <c r="AW294" s="37"/>
      <c r="AX294" s="38" t="str">
        <f>data!AM294</f>
        <v>-</v>
      </c>
      <c r="AY294" s="38" t="str">
        <f>data!AN294</f>
        <v>-</v>
      </c>
      <c r="AZ294" s="38" t="str">
        <f>data!AO294</f>
        <v>-</v>
      </c>
      <c r="BA294" s="33" t="str">
        <f>data!AP294</f>
        <v>-</v>
      </c>
    </row>
    <row r="295" spans="3:53" x14ac:dyDescent="0.25">
      <c r="C295" s="33" t="str">
        <f>data!D295</f>
        <v>상록센트럴타워(도시형)</v>
      </c>
      <c r="D295" s="33">
        <f>data!H295</f>
        <v>2002.02</v>
      </c>
      <c r="E295" s="35" t="str">
        <f>CONCATENATE(TEXT(data!I295,"#,##0"),"세대")</f>
        <v>218세대</v>
      </c>
      <c r="F295" s="33">
        <f>data!L295</f>
        <v>1</v>
      </c>
      <c r="G295" s="36">
        <f>(data!L295/data!I295)*100</f>
        <v>0.45871559633027525</v>
      </c>
      <c r="H295" s="33">
        <f>data!M295</f>
        <v>0</v>
      </c>
      <c r="I295" s="36">
        <f>(data!M295/data!I295)*100</f>
        <v>0</v>
      </c>
      <c r="J295" s="33">
        <f>data!K295</f>
        <v>0.26</v>
      </c>
      <c r="K295" s="37"/>
      <c r="L295" s="38" t="str">
        <f>data!N295</f>
        <v>17T</v>
      </c>
      <c r="M295" s="39">
        <f>data!O295</f>
        <v>17.27</v>
      </c>
      <c r="N295" s="39">
        <f>data!P295</f>
        <v>5.22</v>
      </c>
      <c r="O295" s="33">
        <f>data!Q295</f>
        <v>13.91</v>
      </c>
      <c r="P295" s="33">
        <f>data!R295</f>
        <v>4.2</v>
      </c>
      <c r="Q295" s="33">
        <f>data!S295</f>
        <v>2</v>
      </c>
      <c r="R295" s="33" t="str">
        <f>data!T295</f>
        <v>-</v>
      </c>
      <c r="S295" s="40" t="str">
        <f t="shared" si="23"/>
        <v/>
      </c>
      <c r="T295" s="33" t="str">
        <f>data!U295</f>
        <v>-</v>
      </c>
      <c r="U295" s="40" t="str">
        <f t="shared" si="24"/>
        <v/>
      </c>
      <c r="V295" s="37"/>
      <c r="W295" s="38" t="str">
        <f>data!W295</f>
        <v>-</v>
      </c>
      <c r="X295" s="38" t="str">
        <f>CONCATENATE(data!X295,"/",data!Y295)</f>
        <v>-/-</v>
      </c>
      <c r="Y295" s="41" t="str">
        <f>data!V295</f>
        <v>-</v>
      </c>
      <c r="Z295" s="41" t="str">
        <f>data!AB295</f>
        <v>-</v>
      </c>
      <c r="AA295" s="41" t="str">
        <f>data!AA295</f>
        <v>-</v>
      </c>
      <c r="AB295" s="33" t="str">
        <f>data!AC295</f>
        <v>-</v>
      </c>
      <c r="AC295" s="33" t="str">
        <f>data!AD295</f>
        <v>-</v>
      </c>
      <c r="AD295" s="38" t="str">
        <f>data!AE295</f>
        <v>-</v>
      </c>
      <c r="AE295" s="38" t="str">
        <f>data!AF295</f>
        <v>-</v>
      </c>
      <c r="AF295" s="38" t="str">
        <f>data!AL295</f>
        <v>-</v>
      </c>
      <c r="AG295" s="37"/>
      <c r="AH295" s="41" t="str">
        <f>data!AH295</f>
        <v>-</v>
      </c>
      <c r="AI295" s="41" t="str">
        <f>data!AI295</f>
        <v>-</v>
      </c>
      <c r="AJ295" s="38" t="str">
        <f>data!AJ295</f>
        <v>-</v>
      </c>
      <c r="AK295" s="38" t="str">
        <f>data!AK295</f>
        <v>-</v>
      </c>
      <c r="AL295" s="38" t="str">
        <f>data!AL295</f>
        <v>-</v>
      </c>
      <c r="AM295" s="37"/>
      <c r="AN295" s="38" t="str">
        <f>data!W295</f>
        <v>-</v>
      </c>
      <c r="AO295" s="35">
        <f>data!P295</f>
        <v>5.22</v>
      </c>
      <c r="AP295" s="35" t="str">
        <f>data!V295</f>
        <v>-</v>
      </c>
      <c r="AQ295" s="35" t="str">
        <f>data!AH295</f>
        <v>-</v>
      </c>
      <c r="AR295" s="35" t="str">
        <f t="shared" si="25"/>
        <v/>
      </c>
      <c r="AS295" s="42" t="str">
        <f t="shared" si="26"/>
        <v/>
      </c>
      <c r="AT295" s="35" t="str">
        <f t="shared" si="27"/>
        <v/>
      </c>
      <c r="AU295" s="38" t="str">
        <f>CONCATENATE("방",data!AC295,",욕실",data!AD295)</f>
        <v>방-,욕실-</v>
      </c>
      <c r="AV295" s="38" t="str">
        <f>data!AE295</f>
        <v>-</v>
      </c>
      <c r="AW295" s="37"/>
      <c r="AX295" s="38" t="str">
        <f>data!AM295</f>
        <v>-</v>
      </c>
      <c r="AY295" s="38" t="str">
        <f>data!AN295</f>
        <v>-</v>
      </c>
      <c r="AZ295" s="38" t="str">
        <f>data!AO295</f>
        <v>-</v>
      </c>
      <c r="BA295" s="33" t="str">
        <f>data!AP295</f>
        <v>-</v>
      </c>
    </row>
    <row r="296" spans="3:53" x14ac:dyDescent="0.25">
      <c r="C296" s="33" t="str">
        <f>data!D296</f>
        <v>상록센트럴타워(도시형)</v>
      </c>
      <c r="D296" s="33">
        <f>data!H296</f>
        <v>2002.02</v>
      </c>
      <c r="E296" s="35" t="str">
        <f>CONCATENATE(TEXT(data!I296,"#,##0"),"세대")</f>
        <v>218세대</v>
      </c>
      <c r="F296" s="33">
        <f>data!L296</f>
        <v>1</v>
      </c>
      <c r="G296" s="36">
        <f>(data!L296/data!I296)*100</f>
        <v>0.45871559633027525</v>
      </c>
      <c r="H296" s="33">
        <f>data!M296</f>
        <v>0</v>
      </c>
      <c r="I296" s="36">
        <f>(data!M296/data!I296)*100</f>
        <v>0</v>
      </c>
      <c r="J296" s="33">
        <f>data!K296</f>
        <v>0.26</v>
      </c>
      <c r="K296" s="37"/>
      <c r="L296" s="38" t="str">
        <f>data!N296</f>
        <v>17M</v>
      </c>
      <c r="M296" s="39">
        <f>data!O296</f>
        <v>17.43</v>
      </c>
      <c r="N296" s="39">
        <f>data!P296</f>
        <v>5.27</v>
      </c>
      <c r="O296" s="33">
        <f>data!Q296</f>
        <v>14.04</v>
      </c>
      <c r="P296" s="33">
        <f>data!R296</f>
        <v>4.24</v>
      </c>
      <c r="Q296" s="33">
        <f>data!S296</f>
        <v>29</v>
      </c>
      <c r="R296" s="33" t="str">
        <f>data!T296</f>
        <v>-</v>
      </c>
      <c r="S296" s="40" t="str">
        <f t="shared" si="23"/>
        <v/>
      </c>
      <c r="T296" s="33" t="str">
        <f>data!U296</f>
        <v>-</v>
      </c>
      <c r="U296" s="40" t="str">
        <f t="shared" si="24"/>
        <v/>
      </c>
      <c r="V296" s="37"/>
      <c r="W296" s="38" t="str">
        <f>data!W296</f>
        <v>-</v>
      </c>
      <c r="X296" s="38" t="str">
        <f>CONCATENATE(data!X296,"/",data!Y296)</f>
        <v>-/-</v>
      </c>
      <c r="Y296" s="41" t="str">
        <f>data!V296</f>
        <v>-</v>
      </c>
      <c r="Z296" s="41" t="str">
        <f>data!AB296</f>
        <v>-</v>
      </c>
      <c r="AA296" s="41" t="str">
        <f>data!AA296</f>
        <v>-</v>
      </c>
      <c r="AB296" s="33" t="str">
        <f>data!AC296</f>
        <v>-</v>
      </c>
      <c r="AC296" s="33" t="str">
        <f>data!AD296</f>
        <v>-</v>
      </c>
      <c r="AD296" s="38" t="str">
        <f>data!AE296</f>
        <v>-</v>
      </c>
      <c r="AE296" s="38" t="str">
        <f>data!AF296</f>
        <v>-</v>
      </c>
      <c r="AF296" s="38" t="str">
        <f>data!AL296</f>
        <v>-</v>
      </c>
      <c r="AG296" s="37"/>
      <c r="AH296" s="41" t="str">
        <f>data!AH296</f>
        <v>-</v>
      </c>
      <c r="AI296" s="41" t="str">
        <f>data!AI296</f>
        <v>-</v>
      </c>
      <c r="AJ296" s="38" t="str">
        <f>data!AJ296</f>
        <v>-</v>
      </c>
      <c r="AK296" s="38" t="str">
        <f>data!AK296</f>
        <v>-</v>
      </c>
      <c r="AL296" s="38" t="str">
        <f>data!AL296</f>
        <v>-</v>
      </c>
      <c r="AM296" s="37"/>
      <c r="AN296" s="38" t="str">
        <f>data!W296</f>
        <v>-</v>
      </c>
      <c r="AO296" s="35">
        <f>data!P296</f>
        <v>5.27</v>
      </c>
      <c r="AP296" s="35" t="str">
        <f>data!V296</f>
        <v>-</v>
      </c>
      <c r="AQ296" s="35" t="str">
        <f>data!AH296</f>
        <v>-</v>
      </c>
      <c r="AR296" s="35" t="str">
        <f t="shared" si="25"/>
        <v/>
      </c>
      <c r="AS296" s="42" t="str">
        <f t="shared" si="26"/>
        <v/>
      </c>
      <c r="AT296" s="35" t="str">
        <f t="shared" si="27"/>
        <v/>
      </c>
      <c r="AU296" s="38" t="str">
        <f>CONCATENATE("방",data!AC296,",욕실",data!AD296)</f>
        <v>방-,욕실-</v>
      </c>
      <c r="AV296" s="38" t="str">
        <f>data!AE296</f>
        <v>-</v>
      </c>
      <c r="AW296" s="37"/>
      <c r="AX296" s="38" t="str">
        <f>data!AM296</f>
        <v>-</v>
      </c>
      <c r="AY296" s="38" t="str">
        <f>data!AN296</f>
        <v>-</v>
      </c>
      <c r="AZ296" s="38" t="str">
        <f>data!AO296</f>
        <v>-</v>
      </c>
      <c r="BA296" s="33" t="str">
        <f>data!AP296</f>
        <v>-</v>
      </c>
    </row>
    <row r="297" spans="3:53" x14ac:dyDescent="0.25">
      <c r="C297" s="33" t="str">
        <f>data!D297</f>
        <v>상록센트럴타워(도시형)</v>
      </c>
      <c r="D297" s="33">
        <f>data!H297</f>
        <v>2002.02</v>
      </c>
      <c r="E297" s="35" t="str">
        <f>CONCATENATE(TEXT(data!I297,"#,##0"),"세대")</f>
        <v>218세대</v>
      </c>
      <c r="F297" s="33">
        <f>data!L297</f>
        <v>1</v>
      </c>
      <c r="G297" s="36">
        <f>(data!L297/data!I297)*100</f>
        <v>0.45871559633027525</v>
      </c>
      <c r="H297" s="33">
        <f>data!M297</f>
        <v>0</v>
      </c>
      <c r="I297" s="36">
        <f>(data!M297/data!I297)*100</f>
        <v>0</v>
      </c>
      <c r="J297" s="33">
        <f>data!K297</f>
        <v>0.26</v>
      </c>
      <c r="K297" s="37"/>
      <c r="L297" s="38" t="str">
        <f>data!N297</f>
        <v>17U</v>
      </c>
      <c r="M297" s="39">
        <f>data!O297</f>
        <v>17.43</v>
      </c>
      <c r="N297" s="39">
        <f>data!P297</f>
        <v>5.27</v>
      </c>
      <c r="O297" s="33">
        <f>data!Q297</f>
        <v>14.04</v>
      </c>
      <c r="P297" s="33">
        <f>data!R297</f>
        <v>4.24</v>
      </c>
      <c r="Q297" s="33">
        <f>data!S297</f>
        <v>2</v>
      </c>
      <c r="R297" s="33" t="str">
        <f>data!T297</f>
        <v>-</v>
      </c>
      <c r="S297" s="40" t="str">
        <f t="shared" si="23"/>
        <v/>
      </c>
      <c r="T297" s="33" t="str">
        <f>data!U297</f>
        <v>-</v>
      </c>
      <c r="U297" s="40" t="str">
        <f t="shared" si="24"/>
        <v/>
      </c>
      <c r="V297" s="37"/>
      <c r="W297" s="38" t="str">
        <f>data!W297</f>
        <v>-</v>
      </c>
      <c r="X297" s="38" t="str">
        <f>CONCATENATE(data!X297,"/",data!Y297)</f>
        <v>-/-</v>
      </c>
      <c r="Y297" s="41" t="str">
        <f>data!V297</f>
        <v>-</v>
      </c>
      <c r="Z297" s="41" t="str">
        <f>data!AB297</f>
        <v>-</v>
      </c>
      <c r="AA297" s="41" t="str">
        <f>data!AA297</f>
        <v>-</v>
      </c>
      <c r="AB297" s="33" t="str">
        <f>data!AC297</f>
        <v>-</v>
      </c>
      <c r="AC297" s="33" t="str">
        <f>data!AD297</f>
        <v>-</v>
      </c>
      <c r="AD297" s="38" t="str">
        <f>data!AE297</f>
        <v>-</v>
      </c>
      <c r="AE297" s="38" t="str">
        <f>data!AF297</f>
        <v>-</v>
      </c>
      <c r="AF297" s="38" t="str">
        <f>data!AL297</f>
        <v>-</v>
      </c>
      <c r="AG297" s="37"/>
      <c r="AH297" s="41" t="str">
        <f>data!AH297</f>
        <v>-</v>
      </c>
      <c r="AI297" s="41" t="str">
        <f>data!AI297</f>
        <v>-</v>
      </c>
      <c r="AJ297" s="38" t="str">
        <f>data!AJ297</f>
        <v>-</v>
      </c>
      <c r="AK297" s="38" t="str">
        <f>data!AK297</f>
        <v>-</v>
      </c>
      <c r="AL297" s="38" t="str">
        <f>data!AL297</f>
        <v>-</v>
      </c>
      <c r="AM297" s="37"/>
      <c r="AN297" s="38" t="str">
        <f>data!W297</f>
        <v>-</v>
      </c>
      <c r="AO297" s="35">
        <f>data!P297</f>
        <v>5.27</v>
      </c>
      <c r="AP297" s="35" t="str">
        <f>data!V297</f>
        <v>-</v>
      </c>
      <c r="AQ297" s="35" t="str">
        <f>data!AH297</f>
        <v>-</v>
      </c>
      <c r="AR297" s="35" t="str">
        <f t="shared" si="25"/>
        <v/>
      </c>
      <c r="AS297" s="42" t="str">
        <f t="shared" si="26"/>
        <v/>
      </c>
      <c r="AT297" s="35" t="str">
        <f t="shared" si="27"/>
        <v/>
      </c>
      <c r="AU297" s="38" t="str">
        <f>CONCATENATE("방",data!AC297,",욕실",data!AD297)</f>
        <v>방-,욕실-</v>
      </c>
      <c r="AV297" s="38" t="str">
        <f>data!AE297</f>
        <v>-</v>
      </c>
      <c r="AW297" s="37"/>
      <c r="AX297" s="38" t="str">
        <f>data!AM297</f>
        <v>-</v>
      </c>
      <c r="AY297" s="38" t="str">
        <f>data!AN297</f>
        <v>-</v>
      </c>
      <c r="AZ297" s="38" t="str">
        <f>data!AO297</f>
        <v>-</v>
      </c>
      <c r="BA297" s="33" t="str">
        <f>data!AP297</f>
        <v>-</v>
      </c>
    </row>
    <row r="298" spans="3:53" x14ac:dyDescent="0.25">
      <c r="C298" s="33" t="str">
        <f>data!D298</f>
        <v>상록센트럴타워(도시형)</v>
      </c>
      <c r="D298" s="33">
        <f>data!H298</f>
        <v>2002.02</v>
      </c>
      <c r="E298" s="35" t="str">
        <f>CONCATENATE(TEXT(data!I298,"#,##0"),"세대")</f>
        <v>218세대</v>
      </c>
      <c r="F298" s="33">
        <f>data!L298</f>
        <v>1</v>
      </c>
      <c r="G298" s="36">
        <f>(data!L298/data!I298)*100</f>
        <v>0.45871559633027525</v>
      </c>
      <c r="H298" s="33">
        <f>data!M298</f>
        <v>0</v>
      </c>
      <c r="I298" s="36">
        <f>(data!M298/data!I298)*100</f>
        <v>0</v>
      </c>
      <c r="J298" s="33">
        <f>data!K298</f>
        <v>0.26</v>
      </c>
      <c r="K298" s="37"/>
      <c r="L298" s="38" t="str">
        <f>data!N298</f>
        <v>17N</v>
      </c>
      <c r="M298" s="39">
        <f>data!O298</f>
        <v>17.5</v>
      </c>
      <c r="N298" s="39">
        <f>data!P298</f>
        <v>5.29</v>
      </c>
      <c r="O298" s="33">
        <f>data!Q298</f>
        <v>14.1</v>
      </c>
      <c r="P298" s="33">
        <f>data!R298</f>
        <v>4.26</v>
      </c>
      <c r="Q298" s="33">
        <f>data!S298</f>
        <v>35</v>
      </c>
      <c r="R298" s="33" t="str">
        <f>data!T298</f>
        <v>-</v>
      </c>
      <c r="S298" s="40" t="str">
        <f t="shared" si="23"/>
        <v/>
      </c>
      <c r="T298" s="33" t="str">
        <f>data!U298</f>
        <v>-</v>
      </c>
      <c r="U298" s="40" t="str">
        <f t="shared" si="24"/>
        <v/>
      </c>
      <c r="V298" s="37"/>
      <c r="W298" s="38" t="str">
        <f>data!W298</f>
        <v>-</v>
      </c>
      <c r="X298" s="38" t="str">
        <f>CONCATENATE(data!X298,"/",data!Y298)</f>
        <v>-/-</v>
      </c>
      <c r="Y298" s="41" t="str">
        <f>data!V298</f>
        <v>-</v>
      </c>
      <c r="Z298" s="41" t="str">
        <f>data!AB298</f>
        <v>-</v>
      </c>
      <c r="AA298" s="41" t="str">
        <f>data!AA298</f>
        <v>-</v>
      </c>
      <c r="AB298" s="33" t="str">
        <f>data!AC298</f>
        <v>-</v>
      </c>
      <c r="AC298" s="33" t="str">
        <f>data!AD298</f>
        <v>-</v>
      </c>
      <c r="AD298" s="38" t="str">
        <f>data!AE298</f>
        <v>-</v>
      </c>
      <c r="AE298" s="38" t="str">
        <f>data!AF298</f>
        <v>-</v>
      </c>
      <c r="AF298" s="38" t="str">
        <f>data!AL298</f>
        <v>-</v>
      </c>
      <c r="AG298" s="37"/>
      <c r="AH298" s="41" t="str">
        <f>data!AH298</f>
        <v>-</v>
      </c>
      <c r="AI298" s="41" t="str">
        <f>data!AI298</f>
        <v>-</v>
      </c>
      <c r="AJ298" s="38" t="str">
        <f>data!AJ298</f>
        <v>-</v>
      </c>
      <c r="AK298" s="38" t="str">
        <f>data!AK298</f>
        <v>-</v>
      </c>
      <c r="AL298" s="38" t="str">
        <f>data!AL298</f>
        <v>-</v>
      </c>
      <c r="AM298" s="37"/>
      <c r="AN298" s="38" t="str">
        <f>data!W298</f>
        <v>-</v>
      </c>
      <c r="AO298" s="35">
        <f>data!P298</f>
        <v>5.29</v>
      </c>
      <c r="AP298" s="35" t="str">
        <f>data!V298</f>
        <v>-</v>
      </c>
      <c r="AQ298" s="35" t="str">
        <f>data!AH298</f>
        <v>-</v>
      </c>
      <c r="AR298" s="35" t="str">
        <f t="shared" si="25"/>
        <v/>
      </c>
      <c r="AS298" s="42" t="str">
        <f t="shared" si="26"/>
        <v/>
      </c>
      <c r="AT298" s="35" t="str">
        <f t="shared" si="27"/>
        <v/>
      </c>
      <c r="AU298" s="38" t="str">
        <f>CONCATENATE("방",data!AC298,",욕실",data!AD298)</f>
        <v>방-,욕실-</v>
      </c>
      <c r="AV298" s="38" t="str">
        <f>data!AE298</f>
        <v>-</v>
      </c>
      <c r="AW298" s="37"/>
      <c r="AX298" s="38" t="str">
        <f>data!AM298</f>
        <v>-</v>
      </c>
      <c r="AY298" s="38" t="str">
        <f>data!AN298</f>
        <v>-</v>
      </c>
      <c r="AZ298" s="38" t="str">
        <f>data!AO298</f>
        <v>-</v>
      </c>
      <c r="BA298" s="33" t="str">
        <f>data!AP298</f>
        <v>-</v>
      </c>
    </row>
    <row r="299" spans="3:53" x14ac:dyDescent="0.25">
      <c r="C299" s="33" t="str">
        <f>data!D299</f>
        <v>상록센트럴타워(도시형)</v>
      </c>
      <c r="D299" s="33">
        <f>data!H299</f>
        <v>2002.02</v>
      </c>
      <c r="E299" s="35" t="str">
        <f>CONCATENATE(TEXT(data!I299,"#,##0"),"세대")</f>
        <v>218세대</v>
      </c>
      <c r="F299" s="33">
        <f>data!L299</f>
        <v>1</v>
      </c>
      <c r="G299" s="36">
        <f>(data!L299/data!I299)*100</f>
        <v>0.45871559633027525</v>
      </c>
      <c r="H299" s="33">
        <f>data!M299</f>
        <v>0</v>
      </c>
      <c r="I299" s="36">
        <f>(data!M299/data!I299)*100</f>
        <v>0</v>
      </c>
      <c r="J299" s="33">
        <f>data!K299</f>
        <v>0.26</v>
      </c>
      <c r="K299" s="37"/>
      <c r="L299" s="38" t="str">
        <f>data!N299</f>
        <v>17S</v>
      </c>
      <c r="M299" s="39">
        <f>data!O299</f>
        <v>17.62</v>
      </c>
      <c r="N299" s="39">
        <f>data!P299</f>
        <v>5.33</v>
      </c>
      <c r="O299" s="33">
        <f>data!Q299</f>
        <v>13.49</v>
      </c>
      <c r="P299" s="33">
        <f>data!R299</f>
        <v>4.08</v>
      </c>
      <c r="Q299" s="33">
        <f>data!S299</f>
        <v>1</v>
      </c>
      <c r="R299" s="33" t="str">
        <f>data!T299</f>
        <v>-</v>
      </c>
      <c r="S299" s="40" t="str">
        <f t="shared" si="23"/>
        <v/>
      </c>
      <c r="T299" s="33" t="str">
        <f>data!U299</f>
        <v>-</v>
      </c>
      <c r="U299" s="40" t="str">
        <f t="shared" si="24"/>
        <v/>
      </c>
      <c r="V299" s="37"/>
      <c r="W299" s="38" t="str">
        <f>data!W299</f>
        <v>-</v>
      </c>
      <c r="X299" s="38" t="str">
        <f>CONCATENATE(data!X299,"/",data!Y299)</f>
        <v>-/-</v>
      </c>
      <c r="Y299" s="41" t="str">
        <f>data!V299</f>
        <v>-</v>
      </c>
      <c r="Z299" s="41" t="str">
        <f>data!AB299</f>
        <v>-</v>
      </c>
      <c r="AA299" s="41" t="str">
        <f>data!AA299</f>
        <v>-</v>
      </c>
      <c r="AB299" s="33" t="str">
        <f>data!AC299</f>
        <v>-</v>
      </c>
      <c r="AC299" s="33" t="str">
        <f>data!AD299</f>
        <v>-</v>
      </c>
      <c r="AD299" s="38" t="str">
        <f>data!AE299</f>
        <v>-</v>
      </c>
      <c r="AE299" s="38" t="str">
        <f>data!AF299</f>
        <v>-</v>
      </c>
      <c r="AF299" s="38" t="str">
        <f>data!AL299</f>
        <v>-</v>
      </c>
      <c r="AG299" s="37"/>
      <c r="AH299" s="41" t="str">
        <f>data!AH299</f>
        <v>-</v>
      </c>
      <c r="AI299" s="41" t="str">
        <f>data!AI299</f>
        <v>-</v>
      </c>
      <c r="AJ299" s="38" t="str">
        <f>data!AJ299</f>
        <v>-</v>
      </c>
      <c r="AK299" s="38" t="str">
        <f>data!AK299</f>
        <v>-</v>
      </c>
      <c r="AL299" s="38" t="str">
        <f>data!AL299</f>
        <v>-</v>
      </c>
      <c r="AM299" s="37"/>
      <c r="AN299" s="38" t="str">
        <f>data!W299</f>
        <v>-</v>
      </c>
      <c r="AO299" s="35">
        <f>data!P299</f>
        <v>5.33</v>
      </c>
      <c r="AP299" s="35" t="str">
        <f>data!V299</f>
        <v>-</v>
      </c>
      <c r="AQ299" s="35" t="str">
        <f>data!AH299</f>
        <v>-</v>
      </c>
      <c r="AR299" s="35" t="str">
        <f t="shared" si="25"/>
        <v/>
      </c>
      <c r="AS299" s="42" t="str">
        <f t="shared" si="26"/>
        <v/>
      </c>
      <c r="AT299" s="35" t="str">
        <f t="shared" si="27"/>
        <v/>
      </c>
      <c r="AU299" s="38" t="str">
        <f>CONCATENATE("방",data!AC299,",욕실",data!AD299)</f>
        <v>방-,욕실-</v>
      </c>
      <c r="AV299" s="38" t="str">
        <f>data!AE299</f>
        <v>-</v>
      </c>
      <c r="AW299" s="37"/>
      <c r="AX299" s="38" t="str">
        <f>data!AM299</f>
        <v>-</v>
      </c>
      <c r="AY299" s="38" t="str">
        <f>data!AN299</f>
        <v>-</v>
      </c>
      <c r="AZ299" s="38" t="str">
        <f>data!AO299</f>
        <v>-</v>
      </c>
      <c r="BA299" s="33" t="str">
        <f>data!AP299</f>
        <v>-</v>
      </c>
    </row>
    <row r="300" spans="3:53" x14ac:dyDescent="0.25">
      <c r="C300" s="33" t="str">
        <f>data!D300</f>
        <v>상록센트럴타워(도시형)</v>
      </c>
      <c r="D300" s="33">
        <f>data!H300</f>
        <v>2002.02</v>
      </c>
      <c r="E300" s="35" t="str">
        <f>CONCATENATE(TEXT(data!I300,"#,##0"),"세대")</f>
        <v>218세대</v>
      </c>
      <c r="F300" s="33">
        <f>data!L300</f>
        <v>1</v>
      </c>
      <c r="G300" s="36">
        <f>(data!L300/data!I300)*100</f>
        <v>0.45871559633027525</v>
      </c>
      <c r="H300" s="33">
        <f>data!M300</f>
        <v>0</v>
      </c>
      <c r="I300" s="36">
        <f>(data!M300/data!I300)*100</f>
        <v>0</v>
      </c>
      <c r="J300" s="33">
        <f>data!K300</f>
        <v>0.26</v>
      </c>
      <c r="K300" s="37"/>
      <c r="L300" s="38" t="str">
        <f>data!N300</f>
        <v>17O</v>
      </c>
      <c r="M300" s="39">
        <f>data!O300</f>
        <v>17.77</v>
      </c>
      <c r="N300" s="39">
        <f>data!P300</f>
        <v>5.37</v>
      </c>
      <c r="O300" s="33">
        <f>data!Q300</f>
        <v>14.31</v>
      </c>
      <c r="P300" s="33">
        <f>data!R300</f>
        <v>4.32</v>
      </c>
      <c r="Q300" s="33">
        <f>data!S300</f>
        <v>2</v>
      </c>
      <c r="R300" s="33" t="str">
        <f>data!T300</f>
        <v>-</v>
      </c>
      <c r="S300" s="40" t="str">
        <f t="shared" si="23"/>
        <v/>
      </c>
      <c r="T300" s="33" t="str">
        <f>data!U300</f>
        <v>-</v>
      </c>
      <c r="U300" s="40" t="str">
        <f t="shared" si="24"/>
        <v/>
      </c>
      <c r="V300" s="37"/>
      <c r="W300" s="38" t="str">
        <f>data!W300</f>
        <v>-</v>
      </c>
      <c r="X300" s="38" t="str">
        <f>CONCATENATE(data!X300,"/",data!Y300)</f>
        <v>-/-</v>
      </c>
      <c r="Y300" s="41" t="str">
        <f>data!V300</f>
        <v>-</v>
      </c>
      <c r="Z300" s="41" t="str">
        <f>data!AB300</f>
        <v>-</v>
      </c>
      <c r="AA300" s="41" t="str">
        <f>data!AA300</f>
        <v>-</v>
      </c>
      <c r="AB300" s="33" t="str">
        <f>data!AC300</f>
        <v>-</v>
      </c>
      <c r="AC300" s="33" t="str">
        <f>data!AD300</f>
        <v>-</v>
      </c>
      <c r="AD300" s="38" t="str">
        <f>data!AE300</f>
        <v>-</v>
      </c>
      <c r="AE300" s="38" t="str">
        <f>data!AF300</f>
        <v>-</v>
      </c>
      <c r="AF300" s="38" t="str">
        <f>data!AL300</f>
        <v>-</v>
      </c>
      <c r="AG300" s="37"/>
      <c r="AH300" s="41" t="str">
        <f>data!AH300</f>
        <v>-</v>
      </c>
      <c r="AI300" s="41" t="str">
        <f>data!AI300</f>
        <v>-</v>
      </c>
      <c r="AJ300" s="38" t="str">
        <f>data!AJ300</f>
        <v>-</v>
      </c>
      <c r="AK300" s="38" t="str">
        <f>data!AK300</f>
        <v>-</v>
      </c>
      <c r="AL300" s="38" t="str">
        <f>data!AL300</f>
        <v>-</v>
      </c>
      <c r="AM300" s="37"/>
      <c r="AN300" s="38" t="str">
        <f>data!W300</f>
        <v>-</v>
      </c>
      <c r="AO300" s="35">
        <f>data!P300</f>
        <v>5.37</v>
      </c>
      <c r="AP300" s="35" t="str">
        <f>data!V300</f>
        <v>-</v>
      </c>
      <c r="AQ300" s="35" t="str">
        <f>data!AH300</f>
        <v>-</v>
      </c>
      <c r="AR300" s="35" t="str">
        <f t="shared" si="25"/>
        <v/>
      </c>
      <c r="AS300" s="42" t="str">
        <f t="shared" si="26"/>
        <v/>
      </c>
      <c r="AT300" s="35" t="str">
        <f t="shared" si="27"/>
        <v/>
      </c>
      <c r="AU300" s="38" t="str">
        <f>CONCATENATE("방",data!AC300,",욕실",data!AD300)</f>
        <v>방-,욕실-</v>
      </c>
      <c r="AV300" s="38" t="str">
        <f>data!AE300</f>
        <v>-</v>
      </c>
      <c r="AW300" s="37"/>
      <c r="AX300" s="38" t="str">
        <f>data!AM300</f>
        <v>-</v>
      </c>
      <c r="AY300" s="38" t="str">
        <f>data!AN300</f>
        <v>-</v>
      </c>
      <c r="AZ300" s="38" t="str">
        <f>data!AO300</f>
        <v>-</v>
      </c>
      <c r="BA300" s="33" t="str">
        <f>data!AP300</f>
        <v>-</v>
      </c>
    </row>
    <row r="301" spans="3:53" x14ac:dyDescent="0.25">
      <c r="C301" s="33" t="str">
        <f>data!D301</f>
        <v>상록센트럴타워(도시형)</v>
      </c>
      <c r="D301" s="33">
        <f>data!H301</f>
        <v>2002.02</v>
      </c>
      <c r="E301" s="35" t="str">
        <f>CONCATENATE(TEXT(data!I301,"#,##0"),"세대")</f>
        <v>218세대</v>
      </c>
      <c r="F301" s="33">
        <f>data!L301</f>
        <v>1</v>
      </c>
      <c r="G301" s="36">
        <f>(data!L301/data!I301)*100</f>
        <v>0.45871559633027525</v>
      </c>
      <c r="H301" s="33">
        <f>data!M301</f>
        <v>0</v>
      </c>
      <c r="I301" s="36">
        <f>(data!M301/data!I301)*100</f>
        <v>0</v>
      </c>
      <c r="J301" s="33">
        <f>data!K301</f>
        <v>0.26</v>
      </c>
      <c r="K301" s="37"/>
      <c r="L301" s="38" t="str">
        <f>data!N301</f>
        <v>17P</v>
      </c>
      <c r="M301" s="39">
        <f>data!O301</f>
        <v>17.82</v>
      </c>
      <c r="N301" s="39">
        <f>data!P301</f>
        <v>5.39</v>
      </c>
      <c r="O301" s="33">
        <f>data!Q301</f>
        <v>14.35</v>
      </c>
      <c r="P301" s="33">
        <f>data!R301</f>
        <v>4.34</v>
      </c>
      <c r="Q301" s="33">
        <f>data!S301</f>
        <v>5</v>
      </c>
      <c r="R301" s="33" t="str">
        <f>data!T301</f>
        <v>-</v>
      </c>
      <c r="S301" s="40" t="str">
        <f t="shared" si="23"/>
        <v/>
      </c>
      <c r="T301" s="33" t="str">
        <f>data!U301</f>
        <v>-</v>
      </c>
      <c r="U301" s="40" t="str">
        <f t="shared" si="24"/>
        <v/>
      </c>
      <c r="V301" s="37"/>
      <c r="W301" s="38" t="str">
        <f>data!W301</f>
        <v>-</v>
      </c>
      <c r="X301" s="38" t="str">
        <f>CONCATENATE(data!X301,"/",data!Y301)</f>
        <v>-/-</v>
      </c>
      <c r="Y301" s="41" t="str">
        <f>data!V301</f>
        <v>-</v>
      </c>
      <c r="Z301" s="41" t="str">
        <f>data!AB301</f>
        <v>-</v>
      </c>
      <c r="AA301" s="41" t="str">
        <f>data!AA301</f>
        <v>-</v>
      </c>
      <c r="AB301" s="33" t="str">
        <f>data!AC301</f>
        <v>-</v>
      </c>
      <c r="AC301" s="33" t="str">
        <f>data!AD301</f>
        <v>-</v>
      </c>
      <c r="AD301" s="38" t="str">
        <f>data!AE301</f>
        <v>-</v>
      </c>
      <c r="AE301" s="38" t="str">
        <f>data!AF301</f>
        <v>-</v>
      </c>
      <c r="AF301" s="38" t="str">
        <f>data!AL301</f>
        <v>-</v>
      </c>
      <c r="AG301" s="37"/>
      <c r="AH301" s="41" t="str">
        <f>data!AH301</f>
        <v>-</v>
      </c>
      <c r="AI301" s="41" t="str">
        <f>data!AI301</f>
        <v>-</v>
      </c>
      <c r="AJ301" s="38" t="str">
        <f>data!AJ301</f>
        <v>-</v>
      </c>
      <c r="AK301" s="38" t="str">
        <f>data!AK301</f>
        <v>-</v>
      </c>
      <c r="AL301" s="38" t="str">
        <f>data!AL301</f>
        <v>-</v>
      </c>
      <c r="AM301" s="37"/>
      <c r="AN301" s="38" t="str">
        <f>data!W301</f>
        <v>-</v>
      </c>
      <c r="AO301" s="35">
        <f>data!P301</f>
        <v>5.39</v>
      </c>
      <c r="AP301" s="35" t="str">
        <f>data!V301</f>
        <v>-</v>
      </c>
      <c r="AQ301" s="35" t="str">
        <f>data!AH301</f>
        <v>-</v>
      </c>
      <c r="AR301" s="35" t="str">
        <f t="shared" si="25"/>
        <v/>
      </c>
      <c r="AS301" s="42" t="str">
        <f t="shared" si="26"/>
        <v/>
      </c>
      <c r="AT301" s="35" t="str">
        <f t="shared" si="27"/>
        <v/>
      </c>
      <c r="AU301" s="38" t="str">
        <f>CONCATENATE("방",data!AC301,",욕실",data!AD301)</f>
        <v>방-,욕실-</v>
      </c>
      <c r="AV301" s="38" t="str">
        <f>data!AE301</f>
        <v>-</v>
      </c>
      <c r="AW301" s="37"/>
      <c r="AX301" s="38" t="str">
        <f>data!AM301</f>
        <v>-</v>
      </c>
      <c r="AY301" s="38" t="str">
        <f>data!AN301</f>
        <v>-</v>
      </c>
      <c r="AZ301" s="38" t="str">
        <f>data!AO301</f>
        <v>-</v>
      </c>
      <c r="BA301" s="33" t="str">
        <f>data!AP301</f>
        <v>-</v>
      </c>
    </row>
    <row r="302" spans="3:53" x14ac:dyDescent="0.25">
      <c r="C302" s="33" t="str">
        <f>data!D302</f>
        <v>상록센트럴타워(도시형)</v>
      </c>
      <c r="D302" s="33">
        <f>data!H302</f>
        <v>2002.02</v>
      </c>
      <c r="E302" s="35" t="str">
        <f>CONCATENATE(TEXT(data!I302,"#,##0"),"세대")</f>
        <v>218세대</v>
      </c>
      <c r="F302" s="33">
        <f>data!L302</f>
        <v>1</v>
      </c>
      <c r="G302" s="36">
        <f>(data!L302/data!I302)*100</f>
        <v>0.45871559633027525</v>
      </c>
      <c r="H302" s="33">
        <f>data!M302</f>
        <v>0</v>
      </c>
      <c r="I302" s="36">
        <f>(data!M302/data!I302)*100</f>
        <v>0</v>
      </c>
      <c r="J302" s="33">
        <f>data!K302</f>
        <v>0.26</v>
      </c>
      <c r="K302" s="37"/>
      <c r="L302" s="38" t="str">
        <f>data!N302</f>
        <v>17V</v>
      </c>
      <c r="M302" s="39">
        <f>data!O302</f>
        <v>17.87</v>
      </c>
      <c r="N302" s="39">
        <f>data!P302</f>
        <v>5.4</v>
      </c>
      <c r="O302" s="33">
        <f>data!Q302</f>
        <v>14.4</v>
      </c>
      <c r="P302" s="33">
        <f>data!R302</f>
        <v>4.3499999999999996</v>
      </c>
      <c r="Q302" s="33">
        <f>data!S302</f>
        <v>1</v>
      </c>
      <c r="R302" s="33" t="str">
        <f>data!T302</f>
        <v>-</v>
      </c>
      <c r="S302" s="40" t="str">
        <f t="shared" si="23"/>
        <v/>
      </c>
      <c r="T302" s="33" t="str">
        <f>data!U302</f>
        <v>-</v>
      </c>
      <c r="U302" s="40" t="str">
        <f t="shared" si="24"/>
        <v/>
      </c>
      <c r="V302" s="37"/>
      <c r="W302" s="38" t="str">
        <f>data!W302</f>
        <v>-</v>
      </c>
      <c r="X302" s="38" t="str">
        <f>CONCATENATE(data!X302,"/",data!Y302)</f>
        <v>-/-</v>
      </c>
      <c r="Y302" s="41" t="str">
        <f>data!V302</f>
        <v>-</v>
      </c>
      <c r="Z302" s="41" t="str">
        <f>data!AB302</f>
        <v>-</v>
      </c>
      <c r="AA302" s="41" t="str">
        <f>data!AA302</f>
        <v>-</v>
      </c>
      <c r="AB302" s="33" t="str">
        <f>data!AC302</f>
        <v>-</v>
      </c>
      <c r="AC302" s="33" t="str">
        <f>data!AD302</f>
        <v>-</v>
      </c>
      <c r="AD302" s="38" t="str">
        <f>data!AE302</f>
        <v>-</v>
      </c>
      <c r="AE302" s="38" t="str">
        <f>data!AF302</f>
        <v>-</v>
      </c>
      <c r="AF302" s="38" t="str">
        <f>data!AL302</f>
        <v>-</v>
      </c>
      <c r="AG302" s="37"/>
      <c r="AH302" s="41" t="str">
        <f>data!AH302</f>
        <v>-</v>
      </c>
      <c r="AI302" s="41" t="str">
        <f>data!AI302</f>
        <v>-</v>
      </c>
      <c r="AJ302" s="38" t="str">
        <f>data!AJ302</f>
        <v>-</v>
      </c>
      <c r="AK302" s="38" t="str">
        <f>data!AK302</f>
        <v>-</v>
      </c>
      <c r="AL302" s="38" t="str">
        <f>data!AL302</f>
        <v>-</v>
      </c>
      <c r="AM302" s="37"/>
      <c r="AN302" s="38" t="str">
        <f>data!W302</f>
        <v>-</v>
      </c>
      <c r="AO302" s="35">
        <f>data!P302</f>
        <v>5.4</v>
      </c>
      <c r="AP302" s="35" t="str">
        <f>data!V302</f>
        <v>-</v>
      </c>
      <c r="AQ302" s="35" t="str">
        <f>data!AH302</f>
        <v>-</v>
      </c>
      <c r="AR302" s="35" t="str">
        <f t="shared" si="25"/>
        <v/>
      </c>
      <c r="AS302" s="42" t="str">
        <f t="shared" si="26"/>
        <v/>
      </c>
      <c r="AT302" s="35" t="str">
        <f t="shared" si="27"/>
        <v/>
      </c>
      <c r="AU302" s="38" t="str">
        <f>CONCATENATE("방",data!AC302,",욕실",data!AD302)</f>
        <v>방-,욕실-</v>
      </c>
      <c r="AV302" s="38" t="str">
        <f>data!AE302</f>
        <v>-</v>
      </c>
      <c r="AW302" s="37"/>
      <c r="AX302" s="38" t="str">
        <f>data!AM302</f>
        <v>-</v>
      </c>
      <c r="AY302" s="38" t="str">
        <f>data!AN302</f>
        <v>-</v>
      </c>
      <c r="AZ302" s="38" t="str">
        <f>data!AO302</f>
        <v>-</v>
      </c>
      <c r="BA302" s="33" t="str">
        <f>data!AP302</f>
        <v>-</v>
      </c>
    </row>
    <row r="303" spans="3:53" x14ac:dyDescent="0.25">
      <c r="C303" s="33" t="str">
        <f>data!D303</f>
        <v>상록센트럴타워(도시형)</v>
      </c>
      <c r="D303" s="33">
        <f>data!H303</f>
        <v>2002.02</v>
      </c>
      <c r="E303" s="35" t="str">
        <f>CONCATENATE(TEXT(data!I303,"#,##0"),"세대")</f>
        <v>218세대</v>
      </c>
      <c r="F303" s="33">
        <f>data!L303</f>
        <v>1</v>
      </c>
      <c r="G303" s="36">
        <f>(data!L303/data!I303)*100</f>
        <v>0.45871559633027525</v>
      </c>
      <c r="H303" s="33">
        <f>data!M303</f>
        <v>0</v>
      </c>
      <c r="I303" s="36">
        <f>(data!M303/data!I303)*100</f>
        <v>0</v>
      </c>
      <c r="J303" s="33">
        <f>data!K303</f>
        <v>0.26</v>
      </c>
      <c r="K303" s="37"/>
      <c r="L303" s="38" t="str">
        <f>data!N303</f>
        <v>18Q</v>
      </c>
      <c r="M303" s="39">
        <f>data!O303</f>
        <v>18.09</v>
      </c>
      <c r="N303" s="39">
        <f>data!P303</f>
        <v>5.47</v>
      </c>
      <c r="O303" s="33">
        <f>data!Q303</f>
        <v>14.57</v>
      </c>
      <c r="P303" s="33">
        <f>data!R303</f>
        <v>4.4000000000000004</v>
      </c>
      <c r="Q303" s="33">
        <f>data!S303</f>
        <v>5</v>
      </c>
      <c r="R303" s="33" t="str">
        <f>data!T303</f>
        <v>-</v>
      </c>
      <c r="S303" s="40" t="str">
        <f t="shared" si="23"/>
        <v/>
      </c>
      <c r="T303" s="33" t="str">
        <f>data!U303</f>
        <v>-</v>
      </c>
      <c r="U303" s="40" t="str">
        <f t="shared" si="24"/>
        <v/>
      </c>
      <c r="V303" s="37"/>
      <c r="W303" s="38" t="str">
        <f>data!W303</f>
        <v>-</v>
      </c>
      <c r="X303" s="38" t="str">
        <f>CONCATENATE(data!X303,"/",data!Y303)</f>
        <v>-/-</v>
      </c>
      <c r="Y303" s="41" t="str">
        <f>data!V303</f>
        <v>-</v>
      </c>
      <c r="Z303" s="41" t="str">
        <f>data!AB303</f>
        <v>-</v>
      </c>
      <c r="AA303" s="41" t="str">
        <f>data!AA303</f>
        <v>-</v>
      </c>
      <c r="AB303" s="33" t="str">
        <f>data!AC303</f>
        <v>-</v>
      </c>
      <c r="AC303" s="33" t="str">
        <f>data!AD303</f>
        <v>-</v>
      </c>
      <c r="AD303" s="38" t="str">
        <f>data!AE303</f>
        <v>-</v>
      </c>
      <c r="AE303" s="38" t="str">
        <f>data!AF303</f>
        <v>-</v>
      </c>
      <c r="AF303" s="38" t="str">
        <f>data!AL303</f>
        <v>-</v>
      </c>
      <c r="AG303" s="37"/>
      <c r="AH303" s="41" t="str">
        <f>data!AH303</f>
        <v>-</v>
      </c>
      <c r="AI303" s="41" t="str">
        <f>data!AI303</f>
        <v>-</v>
      </c>
      <c r="AJ303" s="38" t="str">
        <f>data!AJ303</f>
        <v>-</v>
      </c>
      <c r="AK303" s="38" t="str">
        <f>data!AK303</f>
        <v>-</v>
      </c>
      <c r="AL303" s="38" t="str">
        <f>data!AL303</f>
        <v>-</v>
      </c>
      <c r="AM303" s="37"/>
      <c r="AN303" s="38" t="str">
        <f>data!W303</f>
        <v>-</v>
      </c>
      <c r="AO303" s="35">
        <f>data!P303</f>
        <v>5.47</v>
      </c>
      <c r="AP303" s="35" t="str">
        <f>data!V303</f>
        <v>-</v>
      </c>
      <c r="AQ303" s="35" t="str">
        <f>data!AH303</f>
        <v>-</v>
      </c>
      <c r="AR303" s="35" t="str">
        <f t="shared" si="25"/>
        <v/>
      </c>
      <c r="AS303" s="42" t="str">
        <f t="shared" si="26"/>
        <v/>
      </c>
      <c r="AT303" s="35" t="str">
        <f t="shared" si="27"/>
        <v/>
      </c>
      <c r="AU303" s="38" t="str">
        <f>CONCATENATE("방",data!AC303,",욕실",data!AD303)</f>
        <v>방-,욕실-</v>
      </c>
      <c r="AV303" s="38" t="str">
        <f>data!AE303</f>
        <v>-</v>
      </c>
      <c r="AW303" s="37"/>
      <c r="AX303" s="38" t="str">
        <f>data!AM303</f>
        <v>-</v>
      </c>
      <c r="AY303" s="38" t="str">
        <f>data!AN303</f>
        <v>-</v>
      </c>
      <c r="AZ303" s="38" t="str">
        <f>data!AO303</f>
        <v>-</v>
      </c>
      <c r="BA303" s="33" t="str">
        <f>data!AP303</f>
        <v>-</v>
      </c>
    </row>
    <row r="304" spans="3:53" x14ac:dyDescent="0.25">
      <c r="C304" s="33" t="str">
        <f>data!D304</f>
        <v>상록센트럴타워(도시형)</v>
      </c>
      <c r="D304" s="33">
        <f>data!H304</f>
        <v>2002.02</v>
      </c>
      <c r="E304" s="35" t="str">
        <f>CONCATENATE(TEXT(data!I304,"#,##0"),"세대")</f>
        <v>218세대</v>
      </c>
      <c r="F304" s="33">
        <f>data!L304</f>
        <v>1</v>
      </c>
      <c r="G304" s="36">
        <f>(data!L304/data!I304)*100</f>
        <v>0.45871559633027525</v>
      </c>
      <c r="H304" s="33">
        <f>data!M304</f>
        <v>0</v>
      </c>
      <c r="I304" s="36">
        <f>(data!M304/data!I304)*100</f>
        <v>0</v>
      </c>
      <c r="J304" s="33">
        <f>data!K304</f>
        <v>0.26</v>
      </c>
      <c r="K304" s="37"/>
      <c r="L304" s="38" t="str">
        <f>data!N304</f>
        <v>18R</v>
      </c>
      <c r="M304" s="39">
        <f>data!O304</f>
        <v>18.100000000000001</v>
      </c>
      <c r="N304" s="39">
        <f>data!P304</f>
        <v>5.47</v>
      </c>
      <c r="O304" s="33">
        <f>data!Q304</f>
        <v>14.58</v>
      </c>
      <c r="P304" s="33">
        <f>data!R304</f>
        <v>4.41</v>
      </c>
      <c r="Q304" s="33">
        <f>data!S304</f>
        <v>2</v>
      </c>
      <c r="R304" s="33" t="str">
        <f>data!T304</f>
        <v>-</v>
      </c>
      <c r="S304" s="40" t="str">
        <f t="shared" si="23"/>
        <v/>
      </c>
      <c r="T304" s="33" t="str">
        <f>data!U304</f>
        <v>-</v>
      </c>
      <c r="U304" s="40" t="str">
        <f t="shared" si="24"/>
        <v/>
      </c>
      <c r="V304" s="37"/>
      <c r="W304" s="38" t="str">
        <f>data!W304</f>
        <v>-</v>
      </c>
      <c r="X304" s="38" t="str">
        <f>CONCATENATE(data!X304,"/",data!Y304)</f>
        <v>-/-</v>
      </c>
      <c r="Y304" s="41" t="str">
        <f>data!V304</f>
        <v>-</v>
      </c>
      <c r="Z304" s="41" t="str">
        <f>data!AB304</f>
        <v>-</v>
      </c>
      <c r="AA304" s="41" t="str">
        <f>data!AA304</f>
        <v>-</v>
      </c>
      <c r="AB304" s="33" t="str">
        <f>data!AC304</f>
        <v>-</v>
      </c>
      <c r="AC304" s="33" t="str">
        <f>data!AD304</f>
        <v>-</v>
      </c>
      <c r="AD304" s="38" t="str">
        <f>data!AE304</f>
        <v>-</v>
      </c>
      <c r="AE304" s="38" t="str">
        <f>data!AF304</f>
        <v>-</v>
      </c>
      <c r="AF304" s="38" t="str">
        <f>data!AL304</f>
        <v>-</v>
      </c>
      <c r="AG304" s="37"/>
      <c r="AH304" s="41" t="str">
        <f>data!AH304</f>
        <v>-</v>
      </c>
      <c r="AI304" s="41" t="str">
        <f>data!AI304</f>
        <v>-</v>
      </c>
      <c r="AJ304" s="38" t="str">
        <f>data!AJ304</f>
        <v>-</v>
      </c>
      <c r="AK304" s="38" t="str">
        <f>data!AK304</f>
        <v>-</v>
      </c>
      <c r="AL304" s="38" t="str">
        <f>data!AL304</f>
        <v>-</v>
      </c>
      <c r="AM304" s="37"/>
      <c r="AN304" s="38" t="str">
        <f>data!W304</f>
        <v>-</v>
      </c>
      <c r="AO304" s="35">
        <f>data!P304</f>
        <v>5.47</v>
      </c>
      <c r="AP304" s="35" t="str">
        <f>data!V304</f>
        <v>-</v>
      </c>
      <c r="AQ304" s="35" t="str">
        <f>data!AH304</f>
        <v>-</v>
      </c>
      <c r="AR304" s="35" t="str">
        <f t="shared" si="25"/>
        <v/>
      </c>
      <c r="AS304" s="42" t="str">
        <f t="shared" si="26"/>
        <v/>
      </c>
      <c r="AT304" s="35" t="str">
        <f t="shared" si="27"/>
        <v/>
      </c>
      <c r="AU304" s="38" t="str">
        <f>CONCATENATE("방",data!AC304,",욕실",data!AD304)</f>
        <v>방-,욕실-</v>
      </c>
      <c r="AV304" s="38" t="str">
        <f>data!AE304</f>
        <v>-</v>
      </c>
      <c r="AW304" s="37"/>
      <c r="AX304" s="38" t="str">
        <f>data!AM304</f>
        <v>-</v>
      </c>
      <c r="AY304" s="38" t="str">
        <f>data!AN304</f>
        <v>-</v>
      </c>
      <c r="AZ304" s="38" t="str">
        <f>data!AO304</f>
        <v>-</v>
      </c>
      <c r="BA304" s="33" t="str">
        <f>data!AP304</f>
        <v>-</v>
      </c>
    </row>
    <row r="305" spans="3:53" x14ac:dyDescent="0.25">
      <c r="C305" s="33" t="str">
        <f>data!D305</f>
        <v>상록센트럴타워(도시형)</v>
      </c>
      <c r="D305" s="33">
        <f>data!H305</f>
        <v>2002.02</v>
      </c>
      <c r="E305" s="35" t="str">
        <f>CONCATENATE(TEXT(data!I305,"#,##0"),"세대")</f>
        <v>218세대</v>
      </c>
      <c r="F305" s="33">
        <f>data!L305</f>
        <v>1</v>
      </c>
      <c r="G305" s="36">
        <f>(data!L305/data!I305)*100</f>
        <v>0.45871559633027525</v>
      </c>
      <c r="H305" s="33">
        <f>data!M305</f>
        <v>0</v>
      </c>
      <c r="I305" s="36">
        <f>(data!M305/data!I305)*100</f>
        <v>0</v>
      </c>
      <c r="J305" s="33">
        <f>data!K305</f>
        <v>0.26</v>
      </c>
      <c r="K305" s="37"/>
      <c r="L305" s="38" t="str">
        <f>data!N305</f>
        <v>18B</v>
      </c>
      <c r="M305" s="39">
        <f>data!O305</f>
        <v>18.2</v>
      </c>
      <c r="N305" s="39">
        <f>data!P305</f>
        <v>5.5</v>
      </c>
      <c r="O305" s="33">
        <f>data!Q305</f>
        <v>14.66</v>
      </c>
      <c r="P305" s="33">
        <f>data!R305</f>
        <v>4.43</v>
      </c>
      <c r="Q305" s="33">
        <f>data!S305</f>
        <v>6</v>
      </c>
      <c r="R305" s="33" t="str">
        <f>data!T305</f>
        <v>-</v>
      </c>
      <c r="S305" s="40" t="str">
        <f t="shared" si="23"/>
        <v/>
      </c>
      <c r="T305" s="33" t="str">
        <f>data!U305</f>
        <v>-</v>
      </c>
      <c r="U305" s="40" t="str">
        <f t="shared" si="24"/>
        <v/>
      </c>
      <c r="V305" s="37"/>
      <c r="W305" s="38" t="str">
        <f>data!W305</f>
        <v>-</v>
      </c>
      <c r="X305" s="38" t="str">
        <f>CONCATENATE(data!X305,"/",data!Y305)</f>
        <v>-/-</v>
      </c>
      <c r="Y305" s="41" t="str">
        <f>data!V305</f>
        <v>-</v>
      </c>
      <c r="Z305" s="41" t="str">
        <f>data!AB305</f>
        <v>-</v>
      </c>
      <c r="AA305" s="41" t="str">
        <f>data!AA305</f>
        <v>-</v>
      </c>
      <c r="AB305" s="33" t="str">
        <f>data!AC305</f>
        <v>-</v>
      </c>
      <c r="AC305" s="33" t="str">
        <f>data!AD305</f>
        <v>-</v>
      </c>
      <c r="AD305" s="38" t="str">
        <f>data!AE305</f>
        <v>-</v>
      </c>
      <c r="AE305" s="38" t="str">
        <f>data!AF305</f>
        <v>-</v>
      </c>
      <c r="AF305" s="38" t="str">
        <f>data!AL305</f>
        <v>-</v>
      </c>
      <c r="AG305" s="37"/>
      <c r="AH305" s="41" t="str">
        <f>data!AH305</f>
        <v>-</v>
      </c>
      <c r="AI305" s="41" t="str">
        <f>data!AI305</f>
        <v>-</v>
      </c>
      <c r="AJ305" s="38" t="str">
        <f>data!AJ305</f>
        <v>-</v>
      </c>
      <c r="AK305" s="38" t="str">
        <f>data!AK305</f>
        <v>-</v>
      </c>
      <c r="AL305" s="38" t="str">
        <f>data!AL305</f>
        <v>-</v>
      </c>
      <c r="AM305" s="37"/>
      <c r="AN305" s="38" t="str">
        <f>data!W305</f>
        <v>-</v>
      </c>
      <c r="AO305" s="35">
        <f>data!P305</f>
        <v>5.5</v>
      </c>
      <c r="AP305" s="35" t="str">
        <f>data!V305</f>
        <v>-</v>
      </c>
      <c r="AQ305" s="35" t="str">
        <f>data!AH305</f>
        <v>-</v>
      </c>
      <c r="AR305" s="35" t="str">
        <f t="shared" si="25"/>
        <v/>
      </c>
      <c r="AS305" s="42" t="str">
        <f t="shared" si="26"/>
        <v/>
      </c>
      <c r="AT305" s="35" t="str">
        <f t="shared" si="27"/>
        <v/>
      </c>
      <c r="AU305" s="38" t="str">
        <f>CONCATENATE("방",data!AC305,",욕실",data!AD305)</f>
        <v>방-,욕실-</v>
      </c>
      <c r="AV305" s="38" t="str">
        <f>data!AE305</f>
        <v>-</v>
      </c>
      <c r="AW305" s="37"/>
      <c r="AX305" s="38" t="str">
        <f>data!AM305</f>
        <v>-</v>
      </c>
      <c r="AY305" s="38" t="str">
        <f>data!AN305</f>
        <v>-</v>
      </c>
      <c r="AZ305" s="38" t="str">
        <f>data!AO305</f>
        <v>-</v>
      </c>
      <c r="BA305" s="33" t="str">
        <f>data!AP305</f>
        <v>-</v>
      </c>
    </row>
    <row r="306" spans="3:53" x14ac:dyDescent="0.25">
      <c r="C306" s="33" t="str">
        <f>data!D306</f>
        <v>상록센트럴타워(도시형)</v>
      </c>
      <c r="D306" s="33">
        <f>data!H306</f>
        <v>2002.02</v>
      </c>
      <c r="E306" s="35" t="str">
        <f>CONCATENATE(TEXT(data!I306,"#,##0"),"세대")</f>
        <v>218세대</v>
      </c>
      <c r="F306" s="33">
        <f>data!L306</f>
        <v>1</v>
      </c>
      <c r="G306" s="36">
        <f>(data!L306/data!I306)*100</f>
        <v>0.45871559633027525</v>
      </c>
      <c r="H306" s="33">
        <f>data!M306</f>
        <v>0</v>
      </c>
      <c r="I306" s="36">
        <f>(data!M306/data!I306)*100</f>
        <v>0</v>
      </c>
      <c r="J306" s="33">
        <f>data!K306</f>
        <v>0.26</v>
      </c>
      <c r="K306" s="37"/>
      <c r="L306" s="38" t="str">
        <f>data!N306</f>
        <v>18A</v>
      </c>
      <c r="M306" s="39">
        <f>data!O306</f>
        <v>18.39</v>
      </c>
      <c r="N306" s="39">
        <f>data!P306</f>
        <v>5.56</v>
      </c>
      <c r="O306" s="33">
        <f>data!Q306</f>
        <v>14.08</v>
      </c>
      <c r="P306" s="33">
        <f>data!R306</f>
        <v>4.25</v>
      </c>
      <c r="Q306" s="33">
        <f>data!S306</f>
        <v>1</v>
      </c>
      <c r="R306" s="33" t="str">
        <f>data!T306</f>
        <v>-</v>
      </c>
      <c r="S306" s="40" t="str">
        <f t="shared" si="23"/>
        <v/>
      </c>
      <c r="T306" s="33" t="str">
        <f>data!U306</f>
        <v>-</v>
      </c>
      <c r="U306" s="40" t="str">
        <f t="shared" si="24"/>
        <v/>
      </c>
      <c r="V306" s="37"/>
      <c r="W306" s="38" t="str">
        <f>data!W306</f>
        <v>-</v>
      </c>
      <c r="X306" s="38" t="str">
        <f>CONCATENATE(data!X306,"/",data!Y306)</f>
        <v>-/-</v>
      </c>
      <c r="Y306" s="41" t="str">
        <f>data!V306</f>
        <v>-</v>
      </c>
      <c r="Z306" s="41" t="str">
        <f>data!AB306</f>
        <v>-</v>
      </c>
      <c r="AA306" s="41" t="str">
        <f>data!AA306</f>
        <v>-</v>
      </c>
      <c r="AB306" s="33" t="str">
        <f>data!AC306</f>
        <v>-</v>
      </c>
      <c r="AC306" s="33" t="str">
        <f>data!AD306</f>
        <v>-</v>
      </c>
      <c r="AD306" s="38" t="str">
        <f>data!AE306</f>
        <v>-</v>
      </c>
      <c r="AE306" s="38" t="str">
        <f>data!AF306</f>
        <v>-</v>
      </c>
      <c r="AF306" s="38" t="str">
        <f>data!AL306</f>
        <v>-</v>
      </c>
      <c r="AG306" s="37"/>
      <c r="AH306" s="41" t="str">
        <f>data!AH306</f>
        <v>-</v>
      </c>
      <c r="AI306" s="41" t="str">
        <f>data!AI306</f>
        <v>-</v>
      </c>
      <c r="AJ306" s="38" t="str">
        <f>data!AJ306</f>
        <v>-</v>
      </c>
      <c r="AK306" s="38" t="str">
        <f>data!AK306</f>
        <v>-</v>
      </c>
      <c r="AL306" s="38" t="str">
        <f>data!AL306</f>
        <v>-</v>
      </c>
      <c r="AM306" s="37"/>
      <c r="AN306" s="38" t="str">
        <f>data!W306</f>
        <v>-</v>
      </c>
      <c r="AO306" s="35">
        <f>data!P306</f>
        <v>5.56</v>
      </c>
      <c r="AP306" s="35" t="str">
        <f>data!V306</f>
        <v>-</v>
      </c>
      <c r="AQ306" s="35" t="str">
        <f>data!AH306</f>
        <v>-</v>
      </c>
      <c r="AR306" s="35" t="str">
        <f t="shared" si="25"/>
        <v/>
      </c>
      <c r="AS306" s="42" t="str">
        <f t="shared" si="26"/>
        <v/>
      </c>
      <c r="AT306" s="35" t="str">
        <f t="shared" si="27"/>
        <v/>
      </c>
      <c r="AU306" s="38" t="str">
        <f>CONCATENATE("방",data!AC306,",욕실",data!AD306)</f>
        <v>방-,욕실-</v>
      </c>
      <c r="AV306" s="38" t="str">
        <f>data!AE306</f>
        <v>-</v>
      </c>
      <c r="AW306" s="37"/>
      <c r="AX306" s="38" t="str">
        <f>data!AM306</f>
        <v>-</v>
      </c>
      <c r="AY306" s="38" t="str">
        <f>data!AN306</f>
        <v>-</v>
      </c>
      <c r="AZ306" s="38" t="str">
        <f>data!AO306</f>
        <v>-</v>
      </c>
      <c r="BA306" s="33" t="str">
        <f>data!AP306</f>
        <v>-</v>
      </c>
    </row>
    <row r="307" spans="3:53" x14ac:dyDescent="0.25">
      <c r="C307" s="33" t="str">
        <f>data!D307</f>
        <v>상록센트럴타워(도시형)</v>
      </c>
      <c r="D307" s="33">
        <f>data!H307</f>
        <v>2002.02</v>
      </c>
      <c r="E307" s="35" t="str">
        <f>CONCATENATE(TEXT(data!I307,"#,##0"),"세대")</f>
        <v>218세대</v>
      </c>
      <c r="F307" s="33">
        <f>data!L307</f>
        <v>1</v>
      </c>
      <c r="G307" s="36">
        <f>(data!L307/data!I307)*100</f>
        <v>0.45871559633027525</v>
      </c>
      <c r="H307" s="33">
        <f>data!M307</f>
        <v>0</v>
      </c>
      <c r="I307" s="36">
        <f>(data!M307/data!I307)*100</f>
        <v>0</v>
      </c>
      <c r="J307" s="33">
        <f>data!K307</f>
        <v>0.26</v>
      </c>
      <c r="K307" s="37"/>
      <c r="L307" s="38" t="str">
        <f>data!N307</f>
        <v>18C</v>
      </c>
      <c r="M307" s="39">
        <f>data!O307</f>
        <v>18.66</v>
      </c>
      <c r="N307" s="39">
        <f>data!P307</f>
        <v>5.64</v>
      </c>
      <c r="O307" s="33">
        <f>data!Q307</f>
        <v>15.03</v>
      </c>
      <c r="P307" s="33">
        <f>data!R307</f>
        <v>4.54</v>
      </c>
      <c r="Q307" s="33">
        <f>data!S307</f>
        <v>40</v>
      </c>
      <c r="R307" s="33">
        <f>data!T307</f>
        <v>1</v>
      </c>
      <c r="S307" s="40">
        <f t="shared" si="23"/>
        <v>2.5000000000000001E-2</v>
      </c>
      <c r="T307" s="33">
        <f>data!U307</f>
        <v>0</v>
      </c>
      <c r="U307" s="40">
        <f t="shared" si="24"/>
        <v>0</v>
      </c>
      <c r="V307" s="37"/>
      <c r="W307" s="38" t="str">
        <f>data!W307</f>
        <v>1동 714호</v>
      </c>
      <c r="X307" s="38" t="str">
        <f>CONCATENATE(data!X307,"/",data!Y307)</f>
        <v>7/10</v>
      </c>
      <c r="Y307" s="41">
        <f>data!V307</f>
        <v>8000</v>
      </c>
      <c r="Z307" s="41">
        <f>data!AB307</f>
        <v>8000</v>
      </c>
      <c r="AA307" s="41">
        <f>data!AA307</f>
        <v>8000</v>
      </c>
      <c r="AB307" s="33">
        <f>data!AC307</f>
        <v>1</v>
      </c>
      <c r="AC307" s="33">
        <f>data!AD307</f>
        <v>1</v>
      </c>
      <c r="AD307" s="38" t="str">
        <f>data!AE307</f>
        <v>복도식</v>
      </c>
      <c r="AE307" s="38" t="str">
        <f>data!AF307</f>
        <v>즉시입주</v>
      </c>
      <c r="AF307" s="38" t="str">
        <f>data!AL307</f>
        <v>-</v>
      </c>
      <c r="AG307" s="37"/>
      <c r="AH307" s="41" t="str">
        <f>data!AH307</f>
        <v>-</v>
      </c>
      <c r="AI307" s="41" t="str">
        <f>data!AI307</f>
        <v>-</v>
      </c>
      <c r="AJ307" s="38" t="str">
        <f>data!AJ307</f>
        <v>-</v>
      </c>
      <c r="AK307" s="38" t="str">
        <f>data!AK307</f>
        <v>-</v>
      </c>
      <c r="AL307" s="38" t="str">
        <f>data!AL307</f>
        <v>-</v>
      </c>
      <c r="AM307" s="37"/>
      <c r="AN307" s="38" t="str">
        <f>data!W307</f>
        <v>1동 714호</v>
      </c>
      <c r="AO307" s="35">
        <f>data!P307</f>
        <v>5.64</v>
      </c>
      <c r="AP307" s="35">
        <f>data!V307</f>
        <v>8000</v>
      </c>
      <c r="AQ307" s="35" t="str">
        <f>data!AH307</f>
        <v>-</v>
      </c>
      <c r="AR307" s="35" t="str">
        <f t="shared" si="25"/>
        <v/>
      </c>
      <c r="AS307" s="42" t="str">
        <f t="shared" si="26"/>
        <v/>
      </c>
      <c r="AT307" s="35">
        <f t="shared" si="27"/>
        <v>1418.4397163120568</v>
      </c>
      <c r="AU307" s="38" t="str">
        <f>CONCATENATE("방",data!AC307,",욕실",data!AD307)</f>
        <v>방1,욕실1</v>
      </c>
      <c r="AV307" s="38" t="str">
        <f>data!AE307</f>
        <v>복도식</v>
      </c>
      <c r="AW307" s="37"/>
      <c r="AX307" s="38" t="str">
        <f>data!AM307</f>
        <v>아크로공인중개사사무소</v>
      </c>
      <c r="AY307" s="38" t="str">
        <f>data!AN307</f>
        <v>032-329-8878</v>
      </c>
      <c r="AZ307" s="38" t="str">
        <f>data!AO307</f>
        <v>010-8279-5360</v>
      </c>
      <c r="BA307" s="33" t="str">
        <f>data!AP307</f>
        <v>경기도 부천시 중동 1131-1 중동아크로텔 상가 109호</v>
      </c>
    </row>
    <row r="308" spans="3:53" x14ac:dyDescent="0.25">
      <c r="C308" s="33" t="str">
        <f>data!D308</f>
        <v>상록센트럴타워(도시형)</v>
      </c>
      <c r="D308" s="33">
        <f>data!H308</f>
        <v>2002.02</v>
      </c>
      <c r="E308" s="35" t="str">
        <f>CONCATENATE(TEXT(data!I308,"#,##0"),"세대")</f>
        <v>218세대</v>
      </c>
      <c r="F308" s="33">
        <f>data!L308</f>
        <v>1</v>
      </c>
      <c r="G308" s="36">
        <f>(data!L308/data!I308)*100</f>
        <v>0.45871559633027525</v>
      </c>
      <c r="H308" s="33">
        <f>data!M308</f>
        <v>0</v>
      </c>
      <c r="I308" s="36">
        <f>(data!M308/data!I308)*100</f>
        <v>0</v>
      </c>
      <c r="J308" s="33">
        <f>data!K308</f>
        <v>0.26</v>
      </c>
      <c r="K308" s="37"/>
      <c r="L308" s="38" t="str">
        <f>data!N308</f>
        <v>18E</v>
      </c>
      <c r="M308" s="39">
        <f>data!O308</f>
        <v>18.95</v>
      </c>
      <c r="N308" s="39">
        <f>data!P308</f>
        <v>5.73</v>
      </c>
      <c r="O308" s="33">
        <f>data!Q308</f>
        <v>15.26</v>
      </c>
      <c r="P308" s="33">
        <f>data!R308</f>
        <v>4.6100000000000003</v>
      </c>
      <c r="Q308" s="33">
        <f>data!S308</f>
        <v>4</v>
      </c>
      <c r="R308" s="33" t="str">
        <f>data!T308</f>
        <v>-</v>
      </c>
      <c r="S308" s="40" t="str">
        <f t="shared" si="23"/>
        <v/>
      </c>
      <c r="T308" s="33" t="str">
        <f>data!U308</f>
        <v>-</v>
      </c>
      <c r="U308" s="40" t="str">
        <f t="shared" si="24"/>
        <v/>
      </c>
      <c r="V308" s="37"/>
      <c r="W308" s="38" t="str">
        <f>data!W308</f>
        <v>-</v>
      </c>
      <c r="X308" s="38" t="str">
        <f>CONCATENATE(data!X308,"/",data!Y308)</f>
        <v>-/-</v>
      </c>
      <c r="Y308" s="41" t="str">
        <f>data!V308</f>
        <v>-</v>
      </c>
      <c r="Z308" s="41" t="str">
        <f>data!AB308</f>
        <v>-</v>
      </c>
      <c r="AA308" s="41" t="str">
        <f>data!AA308</f>
        <v>-</v>
      </c>
      <c r="AB308" s="33" t="str">
        <f>data!AC308</f>
        <v>-</v>
      </c>
      <c r="AC308" s="33" t="str">
        <f>data!AD308</f>
        <v>-</v>
      </c>
      <c r="AD308" s="38" t="str">
        <f>data!AE308</f>
        <v>-</v>
      </c>
      <c r="AE308" s="38" t="str">
        <f>data!AF308</f>
        <v>-</v>
      </c>
      <c r="AF308" s="38" t="str">
        <f>data!AL308</f>
        <v>-</v>
      </c>
      <c r="AG308" s="37"/>
      <c r="AH308" s="41" t="str">
        <f>data!AH308</f>
        <v>-</v>
      </c>
      <c r="AI308" s="41" t="str">
        <f>data!AI308</f>
        <v>-</v>
      </c>
      <c r="AJ308" s="38" t="str">
        <f>data!AJ308</f>
        <v>-</v>
      </c>
      <c r="AK308" s="38" t="str">
        <f>data!AK308</f>
        <v>-</v>
      </c>
      <c r="AL308" s="38" t="str">
        <f>data!AL308</f>
        <v>-</v>
      </c>
      <c r="AM308" s="37"/>
      <c r="AN308" s="38" t="str">
        <f>data!W308</f>
        <v>-</v>
      </c>
      <c r="AO308" s="35">
        <f>data!P308</f>
        <v>5.73</v>
      </c>
      <c r="AP308" s="35" t="str">
        <f>data!V308</f>
        <v>-</v>
      </c>
      <c r="AQ308" s="35" t="str">
        <f>data!AH308</f>
        <v>-</v>
      </c>
      <c r="AR308" s="35" t="str">
        <f t="shared" si="25"/>
        <v/>
      </c>
      <c r="AS308" s="42" t="str">
        <f t="shared" si="26"/>
        <v/>
      </c>
      <c r="AT308" s="35" t="str">
        <f t="shared" si="27"/>
        <v/>
      </c>
      <c r="AU308" s="38" t="str">
        <f>CONCATENATE("방",data!AC308,",욕실",data!AD308)</f>
        <v>방-,욕실-</v>
      </c>
      <c r="AV308" s="38" t="str">
        <f>data!AE308</f>
        <v>-</v>
      </c>
      <c r="AW308" s="37"/>
      <c r="AX308" s="38" t="str">
        <f>data!AM308</f>
        <v>-</v>
      </c>
      <c r="AY308" s="38" t="str">
        <f>data!AN308</f>
        <v>-</v>
      </c>
      <c r="AZ308" s="38" t="str">
        <f>data!AO308</f>
        <v>-</v>
      </c>
      <c r="BA308" s="33" t="str">
        <f>data!AP308</f>
        <v>-</v>
      </c>
    </row>
    <row r="309" spans="3:53" x14ac:dyDescent="0.25">
      <c r="C309" s="33" t="str">
        <f>data!D309</f>
        <v>상록센트럴타워(도시형)</v>
      </c>
      <c r="D309" s="33">
        <f>data!H309</f>
        <v>2002.02</v>
      </c>
      <c r="E309" s="35" t="str">
        <f>CONCATENATE(TEXT(data!I309,"#,##0"),"세대")</f>
        <v>218세대</v>
      </c>
      <c r="F309" s="33">
        <f>data!L309</f>
        <v>1</v>
      </c>
      <c r="G309" s="36">
        <f>(data!L309/data!I309)*100</f>
        <v>0.45871559633027525</v>
      </c>
      <c r="H309" s="33">
        <f>data!M309</f>
        <v>0</v>
      </c>
      <c r="I309" s="36">
        <f>(data!M309/data!I309)*100</f>
        <v>0</v>
      </c>
      <c r="J309" s="33">
        <f>data!K309</f>
        <v>0.26</v>
      </c>
      <c r="K309" s="37"/>
      <c r="L309" s="38" t="str">
        <f>data!N309</f>
        <v>18F</v>
      </c>
      <c r="M309" s="39">
        <f>data!O309</f>
        <v>18.96</v>
      </c>
      <c r="N309" s="39">
        <f>data!P309</f>
        <v>5.73</v>
      </c>
      <c r="O309" s="33">
        <f>data!Q309</f>
        <v>15.27</v>
      </c>
      <c r="P309" s="33">
        <f>data!R309</f>
        <v>4.6100000000000003</v>
      </c>
      <c r="Q309" s="33">
        <f>data!S309</f>
        <v>4</v>
      </c>
      <c r="R309" s="33" t="str">
        <f>data!T309</f>
        <v>-</v>
      </c>
      <c r="S309" s="40" t="str">
        <f t="shared" si="23"/>
        <v/>
      </c>
      <c r="T309" s="33" t="str">
        <f>data!U309</f>
        <v>-</v>
      </c>
      <c r="U309" s="40" t="str">
        <f t="shared" si="24"/>
        <v/>
      </c>
      <c r="V309" s="37"/>
      <c r="W309" s="38" t="str">
        <f>data!W309</f>
        <v>-</v>
      </c>
      <c r="X309" s="38" t="str">
        <f>CONCATENATE(data!X309,"/",data!Y309)</f>
        <v>-/-</v>
      </c>
      <c r="Y309" s="41" t="str">
        <f>data!V309</f>
        <v>-</v>
      </c>
      <c r="Z309" s="41" t="str">
        <f>data!AB309</f>
        <v>-</v>
      </c>
      <c r="AA309" s="41" t="str">
        <f>data!AA309</f>
        <v>-</v>
      </c>
      <c r="AB309" s="33" t="str">
        <f>data!AC309</f>
        <v>-</v>
      </c>
      <c r="AC309" s="33" t="str">
        <f>data!AD309</f>
        <v>-</v>
      </c>
      <c r="AD309" s="38" t="str">
        <f>data!AE309</f>
        <v>-</v>
      </c>
      <c r="AE309" s="38" t="str">
        <f>data!AF309</f>
        <v>-</v>
      </c>
      <c r="AF309" s="38" t="str">
        <f>data!AL309</f>
        <v>-</v>
      </c>
      <c r="AG309" s="37"/>
      <c r="AH309" s="41" t="str">
        <f>data!AH309</f>
        <v>-</v>
      </c>
      <c r="AI309" s="41" t="str">
        <f>data!AI309</f>
        <v>-</v>
      </c>
      <c r="AJ309" s="38" t="str">
        <f>data!AJ309</f>
        <v>-</v>
      </c>
      <c r="AK309" s="38" t="str">
        <f>data!AK309</f>
        <v>-</v>
      </c>
      <c r="AL309" s="38" t="str">
        <f>data!AL309</f>
        <v>-</v>
      </c>
      <c r="AM309" s="37"/>
      <c r="AN309" s="38" t="str">
        <f>data!W309</f>
        <v>-</v>
      </c>
      <c r="AO309" s="35">
        <f>data!P309</f>
        <v>5.73</v>
      </c>
      <c r="AP309" s="35" t="str">
        <f>data!V309</f>
        <v>-</v>
      </c>
      <c r="AQ309" s="35" t="str">
        <f>data!AH309</f>
        <v>-</v>
      </c>
      <c r="AR309" s="35" t="str">
        <f t="shared" si="25"/>
        <v/>
      </c>
      <c r="AS309" s="42" t="str">
        <f t="shared" si="26"/>
        <v/>
      </c>
      <c r="AT309" s="35" t="str">
        <f t="shared" si="27"/>
        <v/>
      </c>
      <c r="AU309" s="38" t="str">
        <f>CONCATENATE("방",data!AC309,",욕실",data!AD309)</f>
        <v>방-,욕실-</v>
      </c>
      <c r="AV309" s="38" t="str">
        <f>data!AE309</f>
        <v>-</v>
      </c>
      <c r="AW309" s="37"/>
      <c r="AX309" s="38" t="str">
        <f>data!AM309</f>
        <v>-</v>
      </c>
      <c r="AY309" s="38" t="str">
        <f>data!AN309</f>
        <v>-</v>
      </c>
      <c r="AZ309" s="38" t="str">
        <f>data!AO309</f>
        <v>-</v>
      </c>
      <c r="BA309" s="33" t="str">
        <f>data!AP309</f>
        <v>-</v>
      </c>
    </row>
    <row r="310" spans="3:53" x14ac:dyDescent="0.25">
      <c r="C310" s="33" t="str">
        <f>data!D310</f>
        <v>상록센트럴타워(도시형)</v>
      </c>
      <c r="D310" s="33">
        <f>data!H310</f>
        <v>2002.02</v>
      </c>
      <c r="E310" s="35" t="str">
        <f>CONCATENATE(TEXT(data!I310,"#,##0"),"세대")</f>
        <v>218세대</v>
      </c>
      <c r="F310" s="33">
        <f>data!L310</f>
        <v>1</v>
      </c>
      <c r="G310" s="36">
        <f>(data!L310/data!I310)*100</f>
        <v>0.45871559633027525</v>
      </c>
      <c r="H310" s="33">
        <f>data!M310</f>
        <v>0</v>
      </c>
      <c r="I310" s="36">
        <f>(data!M310/data!I310)*100</f>
        <v>0</v>
      </c>
      <c r="J310" s="33">
        <f>data!K310</f>
        <v>0.26</v>
      </c>
      <c r="K310" s="37"/>
      <c r="L310" s="38" t="str">
        <f>data!N310</f>
        <v>19I</v>
      </c>
      <c r="M310" s="39">
        <f>data!O310</f>
        <v>19.2</v>
      </c>
      <c r="N310" s="39">
        <f>data!P310</f>
        <v>5.8</v>
      </c>
      <c r="O310" s="33">
        <f>data!Q310</f>
        <v>14.7</v>
      </c>
      <c r="P310" s="33">
        <f>data!R310</f>
        <v>4.4400000000000004</v>
      </c>
      <c r="Q310" s="33">
        <f>data!S310</f>
        <v>1</v>
      </c>
      <c r="R310" s="33" t="str">
        <f>data!T310</f>
        <v>-</v>
      </c>
      <c r="S310" s="40" t="str">
        <f t="shared" si="23"/>
        <v/>
      </c>
      <c r="T310" s="33" t="str">
        <f>data!U310</f>
        <v>-</v>
      </c>
      <c r="U310" s="40" t="str">
        <f t="shared" si="24"/>
        <v/>
      </c>
      <c r="V310" s="37"/>
      <c r="W310" s="38" t="str">
        <f>data!W310</f>
        <v>-</v>
      </c>
      <c r="X310" s="38" t="str">
        <f>CONCATENATE(data!X310,"/",data!Y310)</f>
        <v>-/-</v>
      </c>
      <c r="Y310" s="41" t="str">
        <f>data!V310</f>
        <v>-</v>
      </c>
      <c r="Z310" s="41" t="str">
        <f>data!AB310</f>
        <v>-</v>
      </c>
      <c r="AA310" s="41" t="str">
        <f>data!AA310</f>
        <v>-</v>
      </c>
      <c r="AB310" s="33" t="str">
        <f>data!AC310</f>
        <v>-</v>
      </c>
      <c r="AC310" s="33" t="str">
        <f>data!AD310</f>
        <v>-</v>
      </c>
      <c r="AD310" s="38" t="str">
        <f>data!AE310</f>
        <v>-</v>
      </c>
      <c r="AE310" s="38" t="str">
        <f>data!AF310</f>
        <v>-</v>
      </c>
      <c r="AF310" s="38" t="str">
        <f>data!AL310</f>
        <v>-</v>
      </c>
      <c r="AG310" s="37"/>
      <c r="AH310" s="41" t="str">
        <f>data!AH310</f>
        <v>-</v>
      </c>
      <c r="AI310" s="41" t="str">
        <f>data!AI310</f>
        <v>-</v>
      </c>
      <c r="AJ310" s="38" t="str">
        <f>data!AJ310</f>
        <v>-</v>
      </c>
      <c r="AK310" s="38" t="str">
        <f>data!AK310</f>
        <v>-</v>
      </c>
      <c r="AL310" s="38" t="str">
        <f>data!AL310</f>
        <v>-</v>
      </c>
      <c r="AM310" s="37"/>
      <c r="AN310" s="38" t="str">
        <f>data!W310</f>
        <v>-</v>
      </c>
      <c r="AO310" s="35">
        <f>data!P310</f>
        <v>5.8</v>
      </c>
      <c r="AP310" s="35" t="str">
        <f>data!V310</f>
        <v>-</v>
      </c>
      <c r="AQ310" s="35" t="str">
        <f>data!AH310</f>
        <v>-</v>
      </c>
      <c r="AR310" s="35" t="str">
        <f t="shared" si="25"/>
        <v/>
      </c>
      <c r="AS310" s="42" t="str">
        <f t="shared" si="26"/>
        <v/>
      </c>
      <c r="AT310" s="35" t="str">
        <f t="shared" si="27"/>
        <v/>
      </c>
      <c r="AU310" s="38" t="str">
        <f>CONCATENATE("방",data!AC310,",욕실",data!AD310)</f>
        <v>방-,욕실-</v>
      </c>
      <c r="AV310" s="38" t="str">
        <f>data!AE310</f>
        <v>-</v>
      </c>
      <c r="AW310" s="37"/>
      <c r="AX310" s="38" t="str">
        <f>data!AM310</f>
        <v>-</v>
      </c>
      <c r="AY310" s="38" t="str">
        <f>data!AN310</f>
        <v>-</v>
      </c>
      <c r="AZ310" s="38" t="str">
        <f>data!AO310</f>
        <v>-</v>
      </c>
      <c r="BA310" s="33" t="str">
        <f>data!AP310</f>
        <v>-</v>
      </c>
    </row>
    <row r="311" spans="3:53" x14ac:dyDescent="0.25">
      <c r="C311" s="33" t="str">
        <f>data!D311</f>
        <v>상록센트럴타워(도시형)</v>
      </c>
      <c r="D311" s="33">
        <f>data!H311</f>
        <v>2002.02</v>
      </c>
      <c r="E311" s="35" t="str">
        <f>CONCATENATE(TEXT(data!I311,"#,##0"),"세대")</f>
        <v>218세대</v>
      </c>
      <c r="F311" s="33">
        <f>data!L311</f>
        <v>1</v>
      </c>
      <c r="G311" s="36">
        <f>(data!L311/data!I311)*100</f>
        <v>0.45871559633027525</v>
      </c>
      <c r="H311" s="33">
        <f>data!M311</f>
        <v>0</v>
      </c>
      <c r="I311" s="36">
        <f>(data!M311/data!I311)*100</f>
        <v>0</v>
      </c>
      <c r="J311" s="33">
        <f>data!K311</f>
        <v>0.26</v>
      </c>
      <c r="K311" s="37"/>
      <c r="L311" s="38" t="str">
        <f>data!N311</f>
        <v>19D</v>
      </c>
      <c r="M311" s="39">
        <f>data!O311</f>
        <v>19.899999999999999</v>
      </c>
      <c r="N311" s="39">
        <f>data!P311</f>
        <v>6.01</v>
      </c>
      <c r="O311" s="33">
        <f>data!Q311</f>
        <v>15.24</v>
      </c>
      <c r="P311" s="33">
        <f>data!R311</f>
        <v>4.6100000000000003</v>
      </c>
      <c r="Q311" s="33">
        <f>data!S311</f>
        <v>1</v>
      </c>
      <c r="R311" s="33" t="str">
        <f>data!T311</f>
        <v>-</v>
      </c>
      <c r="S311" s="40" t="str">
        <f t="shared" si="23"/>
        <v/>
      </c>
      <c r="T311" s="33" t="str">
        <f>data!U311</f>
        <v>-</v>
      </c>
      <c r="U311" s="40" t="str">
        <f t="shared" si="24"/>
        <v/>
      </c>
      <c r="V311" s="37"/>
      <c r="W311" s="38" t="str">
        <f>data!W311</f>
        <v>-</v>
      </c>
      <c r="X311" s="38" t="str">
        <f>CONCATENATE(data!X311,"/",data!Y311)</f>
        <v>-/-</v>
      </c>
      <c r="Y311" s="41" t="str">
        <f>data!V311</f>
        <v>-</v>
      </c>
      <c r="Z311" s="41" t="str">
        <f>data!AB311</f>
        <v>-</v>
      </c>
      <c r="AA311" s="41" t="str">
        <f>data!AA311</f>
        <v>-</v>
      </c>
      <c r="AB311" s="33" t="str">
        <f>data!AC311</f>
        <v>-</v>
      </c>
      <c r="AC311" s="33" t="str">
        <f>data!AD311</f>
        <v>-</v>
      </c>
      <c r="AD311" s="38" t="str">
        <f>data!AE311</f>
        <v>-</v>
      </c>
      <c r="AE311" s="38" t="str">
        <f>data!AF311</f>
        <v>-</v>
      </c>
      <c r="AF311" s="38" t="str">
        <f>data!AL311</f>
        <v>-</v>
      </c>
      <c r="AG311" s="37"/>
      <c r="AH311" s="41" t="str">
        <f>data!AH311</f>
        <v>-</v>
      </c>
      <c r="AI311" s="41" t="str">
        <f>data!AI311</f>
        <v>-</v>
      </c>
      <c r="AJ311" s="38" t="str">
        <f>data!AJ311</f>
        <v>-</v>
      </c>
      <c r="AK311" s="38" t="str">
        <f>data!AK311</f>
        <v>-</v>
      </c>
      <c r="AL311" s="38" t="str">
        <f>data!AL311</f>
        <v>-</v>
      </c>
      <c r="AM311" s="37"/>
      <c r="AN311" s="38" t="str">
        <f>data!W311</f>
        <v>-</v>
      </c>
      <c r="AO311" s="35">
        <f>data!P311</f>
        <v>6.01</v>
      </c>
      <c r="AP311" s="35" t="str">
        <f>data!V311</f>
        <v>-</v>
      </c>
      <c r="AQ311" s="35" t="str">
        <f>data!AH311</f>
        <v>-</v>
      </c>
      <c r="AR311" s="35" t="str">
        <f t="shared" si="25"/>
        <v/>
      </c>
      <c r="AS311" s="42" t="str">
        <f t="shared" si="26"/>
        <v/>
      </c>
      <c r="AT311" s="35" t="str">
        <f t="shared" si="27"/>
        <v/>
      </c>
      <c r="AU311" s="38" t="str">
        <f>CONCATENATE("방",data!AC311,",욕실",data!AD311)</f>
        <v>방-,욕실-</v>
      </c>
      <c r="AV311" s="38" t="str">
        <f>data!AE311</f>
        <v>-</v>
      </c>
      <c r="AW311" s="37"/>
      <c r="AX311" s="38" t="str">
        <f>data!AM311</f>
        <v>-</v>
      </c>
      <c r="AY311" s="38" t="str">
        <f>data!AN311</f>
        <v>-</v>
      </c>
      <c r="AZ311" s="38" t="str">
        <f>data!AO311</f>
        <v>-</v>
      </c>
      <c r="BA311" s="33" t="str">
        <f>data!AP311</f>
        <v>-</v>
      </c>
    </row>
    <row r="312" spans="3:53" x14ac:dyDescent="0.25">
      <c r="C312" s="33" t="str">
        <f>data!D312</f>
        <v>상록센트럴타워(도시형)</v>
      </c>
      <c r="D312" s="33">
        <f>data!H312</f>
        <v>2002.02</v>
      </c>
      <c r="E312" s="35" t="str">
        <f>CONCATENATE(TEXT(data!I312,"#,##0"),"세대")</f>
        <v>218세대</v>
      </c>
      <c r="F312" s="33">
        <f>data!L312</f>
        <v>1</v>
      </c>
      <c r="G312" s="36">
        <f>(data!L312/data!I312)*100</f>
        <v>0.45871559633027525</v>
      </c>
      <c r="H312" s="33">
        <f>data!M312</f>
        <v>0</v>
      </c>
      <c r="I312" s="36">
        <f>(data!M312/data!I312)*100</f>
        <v>0</v>
      </c>
      <c r="J312" s="33">
        <f>data!K312</f>
        <v>0.26</v>
      </c>
      <c r="K312" s="37"/>
      <c r="L312" s="38" t="str">
        <f>data!N312</f>
        <v>21G</v>
      </c>
      <c r="M312" s="39">
        <f>data!O312</f>
        <v>21.01</v>
      </c>
      <c r="N312" s="39">
        <f>data!P312</f>
        <v>6.35</v>
      </c>
      <c r="O312" s="33">
        <f>data!Q312</f>
        <v>16.899999999999999</v>
      </c>
      <c r="P312" s="33">
        <f>data!R312</f>
        <v>5.1100000000000003</v>
      </c>
      <c r="Q312" s="33">
        <f>data!S312</f>
        <v>1</v>
      </c>
      <c r="R312" s="33" t="str">
        <f>data!T312</f>
        <v>-</v>
      </c>
      <c r="S312" s="40" t="str">
        <f t="shared" si="23"/>
        <v/>
      </c>
      <c r="T312" s="33" t="str">
        <f>data!U312</f>
        <v>-</v>
      </c>
      <c r="U312" s="40" t="str">
        <f t="shared" si="24"/>
        <v/>
      </c>
      <c r="V312" s="37"/>
      <c r="W312" s="38" t="str">
        <f>data!W312</f>
        <v>-</v>
      </c>
      <c r="X312" s="38" t="str">
        <f>CONCATENATE(data!X312,"/",data!Y312)</f>
        <v>-/-</v>
      </c>
      <c r="Y312" s="41" t="str">
        <f>data!V312</f>
        <v>-</v>
      </c>
      <c r="Z312" s="41" t="str">
        <f>data!AB312</f>
        <v>-</v>
      </c>
      <c r="AA312" s="41" t="str">
        <f>data!AA312</f>
        <v>-</v>
      </c>
      <c r="AB312" s="33" t="str">
        <f>data!AC312</f>
        <v>-</v>
      </c>
      <c r="AC312" s="33" t="str">
        <f>data!AD312</f>
        <v>-</v>
      </c>
      <c r="AD312" s="38" t="str">
        <f>data!AE312</f>
        <v>-</v>
      </c>
      <c r="AE312" s="38" t="str">
        <f>data!AF312</f>
        <v>-</v>
      </c>
      <c r="AF312" s="38" t="str">
        <f>data!AL312</f>
        <v>-</v>
      </c>
      <c r="AG312" s="37"/>
      <c r="AH312" s="41" t="str">
        <f>data!AH312</f>
        <v>-</v>
      </c>
      <c r="AI312" s="41" t="str">
        <f>data!AI312</f>
        <v>-</v>
      </c>
      <c r="AJ312" s="38" t="str">
        <f>data!AJ312</f>
        <v>-</v>
      </c>
      <c r="AK312" s="38" t="str">
        <f>data!AK312</f>
        <v>-</v>
      </c>
      <c r="AL312" s="38" t="str">
        <f>data!AL312</f>
        <v>-</v>
      </c>
      <c r="AM312" s="37"/>
      <c r="AN312" s="38" t="str">
        <f>data!W312</f>
        <v>-</v>
      </c>
      <c r="AO312" s="35">
        <f>data!P312</f>
        <v>6.35</v>
      </c>
      <c r="AP312" s="35" t="str">
        <f>data!V312</f>
        <v>-</v>
      </c>
      <c r="AQ312" s="35" t="str">
        <f>data!AH312</f>
        <v>-</v>
      </c>
      <c r="AR312" s="35" t="str">
        <f t="shared" si="25"/>
        <v/>
      </c>
      <c r="AS312" s="42" t="str">
        <f t="shared" si="26"/>
        <v/>
      </c>
      <c r="AT312" s="35" t="str">
        <f t="shared" si="27"/>
        <v/>
      </c>
      <c r="AU312" s="38" t="str">
        <f>CONCATENATE("방",data!AC312,",욕실",data!AD312)</f>
        <v>방-,욕실-</v>
      </c>
      <c r="AV312" s="38" t="str">
        <f>data!AE312</f>
        <v>-</v>
      </c>
      <c r="AW312" s="37"/>
      <c r="AX312" s="38" t="str">
        <f>data!AM312</f>
        <v>-</v>
      </c>
      <c r="AY312" s="38" t="str">
        <f>data!AN312</f>
        <v>-</v>
      </c>
      <c r="AZ312" s="38" t="str">
        <f>data!AO312</f>
        <v>-</v>
      </c>
      <c r="BA312" s="33" t="str">
        <f>data!AP312</f>
        <v>-</v>
      </c>
    </row>
    <row r="313" spans="3:53" x14ac:dyDescent="0.25">
      <c r="C313" s="33" t="str">
        <f>data!D313</f>
        <v>상록센트럴타워(도시형)</v>
      </c>
      <c r="D313" s="33">
        <f>data!H313</f>
        <v>2002.02</v>
      </c>
      <c r="E313" s="35" t="str">
        <f>CONCATENATE(TEXT(data!I313,"#,##0"),"세대")</f>
        <v>218세대</v>
      </c>
      <c r="F313" s="33">
        <f>data!L313</f>
        <v>1</v>
      </c>
      <c r="G313" s="36">
        <f>(data!L313/data!I313)*100</f>
        <v>0.45871559633027525</v>
      </c>
      <c r="H313" s="33">
        <f>data!M313</f>
        <v>0</v>
      </c>
      <c r="I313" s="36">
        <f>(data!M313/data!I313)*100</f>
        <v>0</v>
      </c>
      <c r="J313" s="33">
        <f>data!K313</f>
        <v>0.26</v>
      </c>
      <c r="K313" s="37"/>
      <c r="L313" s="38" t="str">
        <f>data!N313</f>
        <v>21H</v>
      </c>
      <c r="M313" s="39">
        <f>data!O313</f>
        <v>21.3</v>
      </c>
      <c r="N313" s="39">
        <f>data!P313</f>
        <v>6.44</v>
      </c>
      <c r="O313" s="33">
        <f>data!Q313</f>
        <v>17.16</v>
      </c>
      <c r="P313" s="33">
        <f>data!R313</f>
        <v>5.19</v>
      </c>
      <c r="Q313" s="33">
        <f>data!S313</f>
        <v>4</v>
      </c>
      <c r="R313" s="33" t="str">
        <f>data!T313</f>
        <v>-</v>
      </c>
      <c r="S313" s="40" t="str">
        <f t="shared" si="23"/>
        <v/>
      </c>
      <c r="T313" s="33" t="str">
        <f>data!U313</f>
        <v>-</v>
      </c>
      <c r="U313" s="40" t="str">
        <f t="shared" si="24"/>
        <v/>
      </c>
      <c r="V313" s="37"/>
      <c r="W313" s="38" t="str">
        <f>data!W313</f>
        <v>-</v>
      </c>
      <c r="X313" s="38" t="str">
        <f>CONCATENATE(data!X313,"/",data!Y313)</f>
        <v>-/-</v>
      </c>
      <c r="Y313" s="41" t="str">
        <f>data!V313</f>
        <v>-</v>
      </c>
      <c r="Z313" s="41" t="str">
        <f>data!AB313</f>
        <v>-</v>
      </c>
      <c r="AA313" s="41" t="str">
        <f>data!AA313</f>
        <v>-</v>
      </c>
      <c r="AB313" s="33" t="str">
        <f>data!AC313</f>
        <v>-</v>
      </c>
      <c r="AC313" s="33" t="str">
        <f>data!AD313</f>
        <v>-</v>
      </c>
      <c r="AD313" s="38" t="str">
        <f>data!AE313</f>
        <v>-</v>
      </c>
      <c r="AE313" s="38" t="str">
        <f>data!AF313</f>
        <v>-</v>
      </c>
      <c r="AF313" s="38" t="str">
        <f>data!AL313</f>
        <v>-</v>
      </c>
      <c r="AG313" s="37"/>
      <c r="AH313" s="41" t="str">
        <f>data!AH313</f>
        <v>-</v>
      </c>
      <c r="AI313" s="41" t="str">
        <f>data!AI313</f>
        <v>-</v>
      </c>
      <c r="AJ313" s="38" t="str">
        <f>data!AJ313</f>
        <v>-</v>
      </c>
      <c r="AK313" s="38" t="str">
        <f>data!AK313</f>
        <v>-</v>
      </c>
      <c r="AL313" s="38" t="str">
        <f>data!AL313</f>
        <v>-</v>
      </c>
      <c r="AM313" s="37"/>
      <c r="AN313" s="38" t="str">
        <f>data!W313</f>
        <v>-</v>
      </c>
      <c r="AO313" s="35">
        <f>data!P313</f>
        <v>6.44</v>
      </c>
      <c r="AP313" s="35" t="str">
        <f>data!V313</f>
        <v>-</v>
      </c>
      <c r="AQ313" s="35" t="str">
        <f>data!AH313</f>
        <v>-</v>
      </c>
      <c r="AR313" s="35" t="str">
        <f t="shared" si="25"/>
        <v/>
      </c>
      <c r="AS313" s="42" t="str">
        <f t="shared" si="26"/>
        <v/>
      </c>
      <c r="AT313" s="35" t="str">
        <f t="shared" si="27"/>
        <v/>
      </c>
      <c r="AU313" s="38" t="str">
        <f>CONCATENATE("방",data!AC313,",욕실",data!AD313)</f>
        <v>방-,욕실-</v>
      </c>
      <c r="AV313" s="38" t="str">
        <f>data!AE313</f>
        <v>-</v>
      </c>
      <c r="AW313" s="37"/>
      <c r="AX313" s="38" t="str">
        <f>data!AM313</f>
        <v>-</v>
      </c>
      <c r="AY313" s="38" t="str">
        <f>data!AN313</f>
        <v>-</v>
      </c>
      <c r="AZ313" s="38" t="str">
        <f>data!AO313</f>
        <v>-</v>
      </c>
      <c r="BA313" s="33" t="str">
        <f>data!AP313</f>
        <v>-</v>
      </c>
    </row>
    <row r="314" spans="3:53" x14ac:dyDescent="0.25">
      <c r="C314" s="33" t="str">
        <f>data!D314</f>
        <v>상록센트럴타워(도시형)</v>
      </c>
      <c r="D314" s="33">
        <f>data!H314</f>
        <v>2002.02</v>
      </c>
      <c r="E314" s="35" t="str">
        <f>CONCATENATE(TEXT(data!I314,"#,##0"),"세대")</f>
        <v>218세대</v>
      </c>
      <c r="F314" s="33">
        <f>data!L314</f>
        <v>1</v>
      </c>
      <c r="G314" s="36">
        <f>(data!L314/data!I314)*100</f>
        <v>0.45871559633027525</v>
      </c>
      <c r="H314" s="33">
        <f>data!M314</f>
        <v>0</v>
      </c>
      <c r="I314" s="36">
        <f>(data!M314/data!I314)*100</f>
        <v>0</v>
      </c>
      <c r="J314" s="33">
        <f>data!K314</f>
        <v>0.26</v>
      </c>
      <c r="K314" s="37"/>
      <c r="L314" s="38">
        <f>data!N314</f>
        <v>22</v>
      </c>
      <c r="M314" s="39">
        <f>data!O314</f>
        <v>22.34</v>
      </c>
      <c r="N314" s="39">
        <f>data!P314</f>
        <v>6.75</v>
      </c>
      <c r="O314" s="33">
        <f>data!Q314</f>
        <v>17.989999999999998</v>
      </c>
      <c r="P314" s="33">
        <f>data!R314</f>
        <v>5.44</v>
      </c>
      <c r="Q314" s="33">
        <f>data!S314</f>
        <v>5</v>
      </c>
      <c r="R314" s="33" t="str">
        <f>data!T314</f>
        <v>-</v>
      </c>
      <c r="S314" s="40" t="str">
        <f t="shared" si="23"/>
        <v/>
      </c>
      <c r="T314" s="33" t="str">
        <f>data!U314</f>
        <v>-</v>
      </c>
      <c r="U314" s="40" t="str">
        <f t="shared" si="24"/>
        <v/>
      </c>
      <c r="V314" s="37"/>
      <c r="W314" s="38" t="str">
        <f>data!W314</f>
        <v>-</v>
      </c>
      <c r="X314" s="38" t="str">
        <f>CONCATENATE(data!X314,"/",data!Y314)</f>
        <v>-/-</v>
      </c>
      <c r="Y314" s="41" t="str">
        <f>data!V314</f>
        <v>-</v>
      </c>
      <c r="Z314" s="41" t="str">
        <f>data!AB314</f>
        <v>-</v>
      </c>
      <c r="AA314" s="41" t="str">
        <f>data!AA314</f>
        <v>-</v>
      </c>
      <c r="AB314" s="33" t="str">
        <f>data!AC314</f>
        <v>-</v>
      </c>
      <c r="AC314" s="33" t="str">
        <f>data!AD314</f>
        <v>-</v>
      </c>
      <c r="AD314" s="38" t="str">
        <f>data!AE314</f>
        <v>-</v>
      </c>
      <c r="AE314" s="38" t="str">
        <f>data!AF314</f>
        <v>-</v>
      </c>
      <c r="AF314" s="38" t="str">
        <f>data!AL314</f>
        <v>-</v>
      </c>
      <c r="AG314" s="37"/>
      <c r="AH314" s="41" t="str">
        <f>data!AH314</f>
        <v>-</v>
      </c>
      <c r="AI314" s="41" t="str">
        <f>data!AI314</f>
        <v>-</v>
      </c>
      <c r="AJ314" s="38" t="str">
        <f>data!AJ314</f>
        <v>-</v>
      </c>
      <c r="AK314" s="38" t="str">
        <f>data!AK314</f>
        <v>-</v>
      </c>
      <c r="AL314" s="38" t="str">
        <f>data!AL314</f>
        <v>-</v>
      </c>
      <c r="AM314" s="37"/>
      <c r="AN314" s="38" t="str">
        <f>data!W314</f>
        <v>-</v>
      </c>
      <c r="AO314" s="35">
        <f>data!P314</f>
        <v>6.75</v>
      </c>
      <c r="AP314" s="35" t="str">
        <f>data!V314</f>
        <v>-</v>
      </c>
      <c r="AQ314" s="35" t="str">
        <f>data!AH314</f>
        <v>-</v>
      </c>
      <c r="AR314" s="35" t="str">
        <f t="shared" si="25"/>
        <v/>
      </c>
      <c r="AS314" s="42" t="str">
        <f t="shared" si="26"/>
        <v/>
      </c>
      <c r="AT314" s="35" t="str">
        <f t="shared" si="27"/>
        <v/>
      </c>
      <c r="AU314" s="38" t="str">
        <f>CONCATENATE("방",data!AC314,",욕실",data!AD314)</f>
        <v>방-,욕실-</v>
      </c>
      <c r="AV314" s="38" t="str">
        <f>data!AE314</f>
        <v>-</v>
      </c>
      <c r="AW314" s="37"/>
      <c r="AX314" s="38" t="str">
        <f>data!AM314</f>
        <v>-</v>
      </c>
      <c r="AY314" s="38" t="str">
        <f>data!AN314</f>
        <v>-</v>
      </c>
      <c r="AZ314" s="38" t="str">
        <f>data!AO314</f>
        <v>-</v>
      </c>
      <c r="BA314" s="33" t="str">
        <f>data!AP314</f>
        <v>-</v>
      </c>
    </row>
    <row r="315" spans="3:53" x14ac:dyDescent="0.25">
      <c r="C315" s="33">
        <f>data!D315</f>
        <v>0</v>
      </c>
      <c r="D315" s="33">
        <f>data!H315</f>
        <v>0</v>
      </c>
      <c r="E315" s="35" t="str">
        <f>CONCATENATE(TEXT(data!I315,"#,##0"),"세대")</f>
        <v>0세대</v>
      </c>
      <c r="F315" s="33">
        <f>data!L315</f>
        <v>0</v>
      </c>
      <c r="G315" s="36" t="e">
        <f>(data!L315/data!I315)*100</f>
        <v>#DIV/0!</v>
      </c>
      <c r="H315" s="33">
        <f>data!M315</f>
        <v>0</v>
      </c>
      <c r="I315" s="36" t="e">
        <f>(data!M315/data!I315)*100</f>
        <v>#DIV/0!</v>
      </c>
      <c r="J315" s="33">
        <f>data!K315</f>
        <v>0</v>
      </c>
      <c r="K315" s="37"/>
      <c r="L315" s="38">
        <f>data!N315</f>
        <v>0</v>
      </c>
      <c r="M315" s="39">
        <f>data!O315</f>
        <v>0</v>
      </c>
      <c r="N315" s="39">
        <f>data!P315</f>
        <v>0</v>
      </c>
      <c r="O315" s="33">
        <f>data!Q315</f>
        <v>0</v>
      </c>
      <c r="P315" s="33">
        <f>data!R315</f>
        <v>0</v>
      </c>
      <c r="Q315" s="33">
        <f>data!S315</f>
        <v>0</v>
      </c>
      <c r="R315" s="33">
        <f>data!T315</f>
        <v>0</v>
      </c>
      <c r="S315" s="40" t="str">
        <f t="shared" si="23"/>
        <v/>
      </c>
      <c r="T315" s="33">
        <f>data!U315</f>
        <v>0</v>
      </c>
      <c r="U315" s="40" t="str">
        <f t="shared" si="24"/>
        <v/>
      </c>
      <c r="V315" s="37"/>
      <c r="W315" s="38">
        <f>data!W315</f>
        <v>0</v>
      </c>
      <c r="X315" s="38" t="str">
        <f>CONCATENATE(data!X315,"/",data!Y315)</f>
        <v>/</v>
      </c>
      <c r="Y315" s="41">
        <f>data!V315</f>
        <v>0</v>
      </c>
      <c r="Z315" s="41">
        <f>data!AB315</f>
        <v>0</v>
      </c>
      <c r="AA315" s="41">
        <f>data!AA315</f>
        <v>0</v>
      </c>
      <c r="AB315" s="33">
        <f>data!AC315</f>
        <v>0</v>
      </c>
      <c r="AC315" s="33">
        <f>data!AD315</f>
        <v>0</v>
      </c>
      <c r="AD315" s="38">
        <f>data!AE315</f>
        <v>0</v>
      </c>
      <c r="AE315" s="38">
        <f>data!AF315</f>
        <v>0</v>
      </c>
      <c r="AF315" s="38">
        <f>data!AL315</f>
        <v>0</v>
      </c>
      <c r="AG315" s="37"/>
      <c r="AH315" s="41">
        <f>data!AH315</f>
        <v>0</v>
      </c>
      <c r="AI315" s="41">
        <f>data!AI315</f>
        <v>0</v>
      </c>
      <c r="AJ315" s="38">
        <f>data!AJ315</f>
        <v>0</v>
      </c>
      <c r="AK315" s="38">
        <f>data!AK315</f>
        <v>0</v>
      </c>
      <c r="AL315" s="38">
        <f>data!AL315</f>
        <v>0</v>
      </c>
      <c r="AM315" s="37"/>
      <c r="AN315" s="38">
        <f>data!W315</f>
        <v>0</v>
      </c>
      <c r="AO315" s="35">
        <f>data!P315</f>
        <v>0</v>
      </c>
      <c r="AP315" s="35">
        <f>data!V315</f>
        <v>0</v>
      </c>
      <c r="AQ315" s="35">
        <f>data!AH315</f>
        <v>0</v>
      </c>
      <c r="AR315" s="35">
        <f t="shared" si="25"/>
        <v>0</v>
      </c>
      <c r="AS315" s="42" t="str">
        <f t="shared" si="26"/>
        <v/>
      </c>
      <c r="AT315" s="35" t="str">
        <f t="shared" si="27"/>
        <v/>
      </c>
      <c r="AU315" s="38" t="str">
        <f>CONCATENATE("방",data!AC315,",욕실",data!AD315)</f>
        <v>방,욕실</v>
      </c>
      <c r="AV315" s="38">
        <f>data!AE315</f>
        <v>0</v>
      </c>
      <c r="AW315" s="37"/>
      <c r="AX315" s="38">
        <f>data!AM315</f>
        <v>0</v>
      </c>
      <c r="AY315" s="38">
        <f>data!AN315</f>
        <v>0</v>
      </c>
      <c r="AZ315" s="38">
        <f>data!AO315</f>
        <v>0</v>
      </c>
      <c r="BA315" s="33">
        <f>data!AP315</f>
        <v>0</v>
      </c>
    </row>
    <row r="316" spans="3:53" x14ac:dyDescent="0.25">
      <c r="C316" s="33" t="str">
        <f>data!D316</f>
        <v>설악주공</v>
      </c>
      <c r="D316" s="33">
        <f>data!H316</f>
        <v>1993.08</v>
      </c>
      <c r="E316" s="35" t="str">
        <f>CONCATENATE(TEXT(data!I316,"#,##0"),"세대")</f>
        <v>1,590세대</v>
      </c>
      <c r="F316" s="33">
        <f>data!L316</f>
        <v>50</v>
      </c>
      <c r="G316" s="36">
        <f>(data!L316/data!I316)*100</f>
        <v>3.1446540880503147</v>
      </c>
      <c r="H316" s="33">
        <f>data!M316</f>
        <v>37</v>
      </c>
      <c r="I316" s="36">
        <f>(data!M316/data!I316)*100</f>
        <v>2.3270440251572326</v>
      </c>
      <c r="J316" s="33">
        <f>data!K316</f>
        <v>0.38</v>
      </c>
      <c r="K316" s="37"/>
      <c r="L316" s="38">
        <f>data!N316</f>
        <v>59</v>
      </c>
      <c r="M316" s="39">
        <f>data!O316</f>
        <v>59.85</v>
      </c>
      <c r="N316" s="39">
        <f>data!P316</f>
        <v>18.100000000000001</v>
      </c>
      <c r="O316" s="33">
        <f>data!Q316</f>
        <v>44.1</v>
      </c>
      <c r="P316" s="33">
        <f>data!R316</f>
        <v>13.34</v>
      </c>
      <c r="Q316" s="33">
        <f>data!S316</f>
        <v>810</v>
      </c>
      <c r="R316" s="33">
        <f>data!T316</f>
        <v>26</v>
      </c>
      <c r="S316" s="40">
        <f t="shared" si="23"/>
        <v>3.2098765432098768E-2</v>
      </c>
      <c r="T316" s="33">
        <f>data!U316</f>
        <v>28</v>
      </c>
      <c r="U316" s="40">
        <f t="shared" si="24"/>
        <v>3.4567901234567898E-2</v>
      </c>
      <c r="V316" s="37"/>
      <c r="W316" s="38" t="str">
        <f>data!W316</f>
        <v>305동 406호</v>
      </c>
      <c r="X316" s="38" t="str">
        <f>CONCATENATE(data!X316,"/",data!Y316)</f>
        <v>4/15</v>
      </c>
      <c r="Y316" s="41">
        <f>data!V316</f>
        <v>19000</v>
      </c>
      <c r="Z316" s="41">
        <f>data!AB316</f>
        <v>17500</v>
      </c>
      <c r="AA316" s="41">
        <f>data!AA316</f>
        <v>21500</v>
      </c>
      <c r="AB316" s="33">
        <f>data!AC316</f>
        <v>2</v>
      </c>
      <c r="AC316" s="33">
        <f>data!AD316</f>
        <v>1</v>
      </c>
      <c r="AD316" s="38" t="str">
        <f>data!AE316</f>
        <v>복도식</v>
      </c>
      <c r="AE316" s="38" t="str">
        <f>data!AF316</f>
        <v>2개월이내</v>
      </c>
      <c r="AF316" s="38" t="str">
        <f>data!AL316</f>
        <v>남향</v>
      </c>
      <c r="AG316" s="37"/>
      <c r="AH316" s="41">
        <f>data!AH316</f>
        <v>17000</v>
      </c>
      <c r="AI316" s="41">
        <f>data!AI316</f>
        <v>14000</v>
      </c>
      <c r="AJ316" s="38" t="str">
        <f>data!AJ316</f>
        <v>305동</v>
      </c>
      <c r="AK316" s="38" t="str">
        <f>data!AK316</f>
        <v>"11/15"</v>
      </c>
      <c r="AL316" s="38" t="str">
        <f>data!AL316</f>
        <v>남향</v>
      </c>
      <c r="AM316" s="37"/>
      <c r="AN316" s="38" t="str">
        <f>data!W316</f>
        <v>305동 406호</v>
      </c>
      <c r="AO316" s="35">
        <f>data!P316</f>
        <v>18.100000000000001</v>
      </c>
      <c r="AP316" s="35">
        <f>data!V316</f>
        <v>19000</v>
      </c>
      <c r="AQ316" s="35">
        <f>data!AH316</f>
        <v>17000</v>
      </c>
      <c r="AR316" s="35">
        <f t="shared" si="25"/>
        <v>2000</v>
      </c>
      <c r="AS316" s="42">
        <f t="shared" si="26"/>
        <v>0.89473684210526316</v>
      </c>
      <c r="AT316" s="35">
        <f t="shared" si="27"/>
        <v>1049.7237569060774</v>
      </c>
      <c r="AU316" s="38" t="str">
        <f>CONCATENATE("방",data!AC316,",욕실",data!AD316)</f>
        <v>방2,욕실1</v>
      </c>
      <c r="AV316" s="38" t="str">
        <f>data!AE316</f>
        <v>복도식</v>
      </c>
      <c r="AW316" s="37"/>
      <c r="AX316" s="38" t="str">
        <f>data!AM316</f>
        <v>굿모닝공인중개사사무소</v>
      </c>
      <c r="AY316" s="38" t="str">
        <f>data!AN316</f>
        <v>032-323-7300</v>
      </c>
      <c r="AZ316" s="38" t="str">
        <f>data!AO316</f>
        <v>010-4034-5862</v>
      </c>
      <c r="BA316" s="33" t="str">
        <f>data!AP316</f>
        <v>경기도 부천시 원미구 중동 1051-12번지 설악마을상가105호</v>
      </c>
    </row>
    <row r="317" spans="3:53" x14ac:dyDescent="0.25">
      <c r="C317" s="33" t="str">
        <f>data!D317</f>
        <v>설악주공</v>
      </c>
      <c r="D317" s="33">
        <f>data!H317</f>
        <v>1993.08</v>
      </c>
      <c r="E317" s="35" t="str">
        <f>CONCATENATE(TEXT(data!I317,"#,##0"),"세대")</f>
        <v>1,590세대</v>
      </c>
      <c r="F317" s="33">
        <f>data!L317</f>
        <v>50</v>
      </c>
      <c r="G317" s="36">
        <f>(data!L317/data!I317)*100</f>
        <v>3.1446540880503147</v>
      </c>
      <c r="H317" s="33">
        <f>data!M317</f>
        <v>37</v>
      </c>
      <c r="I317" s="36">
        <f>(data!M317/data!I317)*100</f>
        <v>2.3270440251572326</v>
      </c>
      <c r="J317" s="33">
        <f>data!K317</f>
        <v>0.38</v>
      </c>
      <c r="K317" s="37"/>
      <c r="L317" s="38">
        <f>data!N317</f>
        <v>69</v>
      </c>
      <c r="M317" s="39">
        <f>data!O317</f>
        <v>69.89</v>
      </c>
      <c r="N317" s="39">
        <f>data!P317</f>
        <v>21.14</v>
      </c>
      <c r="O317" s="33">
        <f>data!Q317</f>
        <v>49.8</v>
      </c>
      <c r="P317" s="33">
        <f>data!R317</f>
        <v>15.06</v>
      </c>
      <c r="Q317" s="33">
        <f>data!S317</f>
        <v>780</v>
      </c>
      <c r="R317" s="33">
        <f>data!T317</f>
        <v>24</v>
      </c>
      <c r="S317" s="40">
        <f t="shared" si="23"/>
        <v>3.0769230769230771E-2</v>
      </c>
      <c r="T317" s="33">
        <f>data!U317</f>
        <v>9</v>
      </c>
      <c r="U317" s="40">
        <f t="shared" si="24"/>
        <v>1.1538461538461539E-2</v>
      </c>
      <c r="V317" s="37"/>
      <c r="W317" s="38" t="str">
        <f>data!W317</f>
        <v>306동 904호</v>
      </c>
      <c r="X317" s="38" t="str">
        <f>CONCATENATE(data!X317,"/",data!Y317)</f>
        <v>9/15</v>
      </c>
      <c r="Y317" s="41">
        <f>data!V317</f>
        <v>23500</v>
      </c>
      <c r="Z317" s="41">
        <f>data!AB317</f>
        <v>22000</v>
      </c>
      <c r="AA317" s="41">
        <f>data!AA317</f>
        <v>26000</v>
      </c>
      <c r="AB317" s="33">
        <f>data!AC317</f>
        <v>2</v>
      </c>
      <c r="AC317" s="33">
        <f>data!AD317</f>
        <v>1</v>
      </c>
      <c r="AD317" s="38" t="str">
        <f>data!AE317</f>
        <v>복도식</v>
      </c>
      <c r="AE317" s="38" t="str">
        <f>data!AF317</f>
        <v>즉시입주</v>
      </c>
      <c r="AF317" s="38" t="str">
        <f>data!AL317</f>
        <v>남향</v>
      </c>
      <c r="AG317" s="37"/>
      <c r="AH317" s="41">
        <f>data!AH317</f>
        <v>22000</v>
      </c>
      <c r="AI317" s="41">
        <f>data!AI317</f>
        <v>16000</v>
      </c>
      <c r="AJ317" s="38" t="str">
        <f>data!AJ317</f>
        <v>308동</v>
      </c>
      <c r="AK317" s="38" t="str">
        <f>data!AK317</f>
        <v>"10/15"</v>
      </c>
      <c r="AL317" s="38" t="str">
        <f>data!AL317</f>
        <v>남향</v>
      </c>
      <c r="AM317" s="37"/>
      <c r="AN317" s="38" t="str">
        <f>data!W317</f>
        <v>306동 904호</v>
      </c>
      <c r="AO317" s="35">
        <f>data!P317</f>
        <v>21.14</v>
      </c>
      <c r="AP317" s="35">
        <f>data!V317</f>
        <v>23500</v>
      </c>
      <c r="AQ317" s="35">
        <f>data!AH317</f>
        <v>22000</v>
      </c>
      <c r="AR317" s="35">
        <f t="shared" si="25"/>
        <v>1500</v>
      </c>
      <c r="AS317" s="42">
        <f t="shared" si="26"/>
        <v>0.93617021276595747</v>
      </c>
      <c r="AT317" s="35">
        <f t="shared" si="27"/>
        <v>1111.6367076631977</v>
      </c>
      <c r="AU317" s="38" t="str">
        <f>CONCATENATE("방",data!AC317,",욕실",data!AD317)</f>
        <v>방2,욕실1</v>
      </c>
      <c r="AV317" s="38" t="str">
        <f>data!AE317</f>
        <v>복도식</v>
      </c>
      <c r="AW317" s="37"/>
      <c r="AX317" s="38" t="str">
        <f>data!AM317</f>
        <v>복있는공인중개사사무소</v>
      </c>
      <c r="AY317" s="38" t="str">
        <f>data!AN317</f>
        <v>032-321-4446</v>
      </c>
      <c r="AZ317" s="38" t="str">
        <f>data!AO317</f>
        <v>010-9068-4255</v>
      </c>
      <c r="BA317" s="33" t="str">
        <f>data!AP317</f>
        <v>경기 부천시 원미구 중4동 1038번지 은하마을2단지 주공상가내 104호</v>
      </c>
    </row>
    <row r="318" spans="3:53" x14ac:dyDescent="0.25">
      <c r="C318" s="33">
        <f>data!D318</f>
        <v>0</v>
      </c>
      <c r="D318" s="33">
        <f>data!H318</f>
        <v>0</v>
      </c>
      <c r="E318" s="35" t="str">
        <f>CONCATENATE(TEXT(data!I318,"#,##0"),"세대")</f>
        <v>0세대</v>
      </c>
      <c r="F318" s="33">
        <f>data!L318</f>
        <v>0</v>
      </c>
      <c r="G318" s="36" t="e">
        <f>(data!L318/data!I318)*100</f>
        <v>#DIV/0!</v>
      </c>
      <c r="H318" s="33">
        <f>data!M318</f>
        <v>0</v>
      </c>
      <c r="I318" s="36" t="e">
        <f>(data!M318/data!I318)*100</f>
        <v>#DIV/0!</v>
      </c>
      <c r="J318" s="33">
        <f>data!K318</f>
        <v>0</v>
      </c>
      <c r="K318" s="37"/>
      <c r="L318" s="38">
        <f>data!N318</f>
        <v>0</v>
      </c>
      <c r="M318" s="39">
        <f>data!O318</f>
        <v>0</v>
      </c>
      <c r="N318" s="39">
        <f>data!P318</f>
        <v>0</v>
      </c>
      <c r="O318" s="33">
        <f>data!Q318</f>
        <v>0</v>
      </c>
      <c r="P318" s="33">
        <f>data!R318</f>
        <v>0</v>
      </c>
      <c r="Q318" s="33">
        <f>data!S318</f>
        <v>0</v>
      </c>
      <c r="R318" s="33">
        <f>data!T318</f>
        <v>0</v>
      </c>
      <c r="S318" s="40" t="str">
        <f t="shared" si="23"/>
        <v/>
      </c>
      <c r="T318" s="33">
        <f>data!U318</f>
        <v>0</v>
      </c>
      <c r="U318" s="40" t="str">
        <f t="shared" si="24"/>
        <v/>
      </c>
      <c r="V318" s="37"/>
      <c r="W318" s="38">
        <f>data!W318</f>
        <v>0</v>
      </c>
      <c r="X318" s="38" t="str">
        <f>CONCATENATE(data!X318,"/",data!Y318)</f>
        <v>/</v>
      </c>
      <c r="Y318" s="41">
        <f>data!V318</f>
        <v>0</v>
      </c>
      <c r="Z318" s="41">
        <f>data!AB318</f>
        <v>0</v>
      </c>
      <c r="AA318" s="41">
        <f>data!AA318</f>
        <v>0</v>
      </c>
      <c r="AB318" s="33">
        <f>data!AC318</f>
        <v>0</v>
      </c>
      <c r="AC318" s="33">
        <f>data!AD318</f>
        <v>0</v>
      </c>
      <c r="AD318" s="38">
        <f>data!AE318</f>
        <v>0</v>
      </c>
      <c r="AE318" s="38">
        <f>data!AF318</f>
        <v>0</v>
      </c>
      <c r="AF318" s="38">
        <f>data!AL318</f>
        <v>0</v>
      </c>
      <c r="AG318" s="37"/>
      <c r="AH318" s="41">
        <f>data!AH318</f>
        <v>0</v>
      </c>
      <c r="AI318" s="41">
        <f>data!AI318</f>
        <v>0</v>
      </c>
      <c r="AJ318" s="38">
        <f>data!AJ318</f>
        <v>0</v>
      </c>
      <c r="AK318" s="38">
        <f>data!AK318</f>
        <v>0</v>
      </c>
      <c r="AL318" s="38">
        <f>data!AL318</f>
        <v>0</v>
      </c>
      <c r="AM318" s="37"/>
      <c r="AN318" s="38">
        <f>data!W318</f>
        <v>0</v>
      </c>
      <c r="AO318" s="35">
        <f>data!P318</f>
        <v>0</v>
      </c>
      <c r="AP318" s="35">
        <f>data!V318</f>
        <v>0</v>
      </c>
      <c r="AQ318" s="35">
        <f>data!AH318</f>
        <v>0</v>
      </c>
      <c r="AR318" s="35">
        <f t="shared" si="25"/>
        <v>0</v>
      </c>
      <c r="AS318" s="42" t="str">
        <f t="shared" si="26"/>
        <v/>
      </c>
      <c r="AT318" s="35" t="str">
        <f t="shared" si="27"/>
        <v/>
      </c>
      <c r="AU318" s="38" t="str">
        <f>CONCATENATE("방",data!AC318,",욕실",data!AD318)</f>
        <v>방,욕실</v>
      </c>
      <c r="AV318" s="38">
        <f>data!AE318</f>
        <v>0</v>
      </c>
      <c r="AW318" s="37"/>
      <c r="AX318" s="38">
        <f>data!AM318</f>
        <v>0</v>
      </c>
      <c r="AY318" s="38">
        <f>data!AN318</f>
        <v>0</v>
      </c>
      <c r="AZ318" s="38">
        <f>data!AO318</f>
        <v>0</v>
      </c>
      <c r="BA318" s="33">
        <f>data!AP318</f>
        <v>0</v>
      </c>
    </row>
    <row r="319" spans="3:53" x14ac:dyDescent="0.25">
      <c r="C319" s="33" t="str">
        <f>data!D319</f>
        <v>연화건영</v>
      </c>
      <c r="D319" s="33">
        <f>data!H319</f>
        <v>1994.03</v>
      </c>
      <c r="E319" s="35" t="str">
        <f>CONCATENATE(TEXT(data!I319,"#,##0"),"세대")</f>
        <v>424세대</v>
      </c>
      <c r="F319" s="33">
        <f>data!L319</f>
        <v>9</v>
      </c>
      <c r="G319" s="36">
        <f>(data!L319/data!I319)*100</f>
        <v>2.1226415094339623</v>
      </c>
      <c r="H319" s="33">
        <f>data!M319</f>
        <v>4</v>
      </c>
      <c r="I319" s="36">
        <f>(data!M319/data!I319)*100</f>
        <v>0.94339622641509435</v>
      </c>
      <c r="J319" s="33">
        <f>data!K319</f>
        <v>0.78</v>
      </c>
      <c r="K319" s="37"/>
      <c r="L319" s="38">
        <f>data!N319</f>
        <v>66</v>
      </c>
      <c r="M319" s="39">
        <f>data!O319</f>
        <v>66.47</v>
      </c>
      <c r="N319" s="39">
        <f>data!P319</f>
        <v>20.100000000000001</v>
      </c>
      <c r="O319" s="33">
        <f>data!Q319</f>
        <v>53.58</v>
      </c>
      <c r="P319" s="33">
        <f>data!R319</f>
        <v>16.2</v>
      </c>
      <c r="Q319" s="33">
        <f>data!S319</f>
        <v>96</v>
      </c>
      <c r="R319" s="33">
        <f>data!T319</f>
        <v>5</v>
      </c>
      <c r="S319" s="40">
        <f t="shared" si="23"/>
        <v>5.2083333333333336E-2</v>
      </c>
      <c r="T319" s="33">
        <f>data!U319</f>
        <v>2</v>
      </c>
      <c r="U319" s="40">
        <f t="shared" si="24"/>
        <v>2.0833333333333332E-2</v>
      </c>
      <c r="V319" s="37"/>
      <c r="W319" s="38" t="str">
        <f>data!W319</f>
        <v>1412동 406호</v>
      </c>
      <c r="X319" s="38" t="str">
        <f>CONCATENATE(data!X319,"/",data!Y319)</f>
        <v>4/12</v>
      </c>
      <c r="Y319" s="41">
        <f>data!V319</f>
        <v>26000</v>
      </c>
      <c r="Z319" s="41">
        <f>data!AB319</f>
        <v>25000</v>
      </c>
      <c r="AA319" s="41">
        <f>data!AA319</f>
        <v>27000</v>
      </c>
      <c r="AB319" s="33">
        <f>data!AC319</f>
        <v>2</v>
      </c>
      <c r="AC319" s="33">
        <f>data!AD319</f>
        <v>1</v>
      </c>
      <c r="AD319" s="38" t="str">
        <f>data!AE319</f>
        <v>복도식</v>
      </c>
      <c r="AE319" s="38" t="str">
        <f>data!AF319</f>
        <v>즉시입주</v>
      </c>
      <c r="AF319" s="38">
        <f>data!AL319</f>
        <v>0</v>
      </c>
      <c r="AG319" s="37"/>
      <c r="AH319" s="41">
        <f>data!AH319</f>
        <v>20000</v>
      </c>
      <c r="AI319" s="41">
        <f>data!AI319</f>
        <v>20000</v>
      </c>
      <c r="AJ319" s="38" t="str">
        <f>data!AJ319</f>
        <v>1412동</v>
      </c>
      <c r="AK319" s="38" t="str">
        <f>data!AK319</f>
        <v>"10/12"</v>
      </c>
      <c r="AL319" s="38">
        <f>data!AL319</f>
        <v>0</v>
      </c>
      <c r="AM319" s="37"/>
      <c r="AN319" s="38" t="str">
        <f>data!W319</f>
        <v>1412동 406호</v>
      </c>
      <c r="AO319" s="35">
        <f>data!P319</f>
        <v>20.100000000000001</v>
      </c>
      <c r="AP319" s="35">
        <f>data!V319</f>
        <v>26000</v>
      </c>
      <c r="AQ319" s="35">
        <f>data!AH319</f>
        <v>20000</v>
      </c>
      <c r="AR319" s="35">
        <f t="shared" si="25"/>
        <v>6000</v>
      </c>
      <c r="AS319" s="42">
        <f t="shared" si="26"/>
        <v>0.76923076923076927</v>
      </c>
      <c r="AT319" s="35">
        <f t="shared" si="27"/>
        <v>1293.5323383084576</v>
      </c>
      <c r="AU319" s="38" t="str">
        <f>CONCATENATE("방",data!AC319,",욕실",data!AD319)</f>
        <v>방2,욕실1</v>
      </c>
      <c r="AV319" s="38" t="str">
        <f>data!AE319</f>
        <v>복도식</v>
      </c>
      <c r="AW319" s="37"/>
      <c r="AX319" s="38" t="str">
        <f>data!AM319</f>
        <v>연화공인중개사사무소</v>
      </c>
      <c r="AY319" s="38" t="str">
        <f>data!AN319</f>
        <v>032-653-8080</v>
      </c>
      <c r="AZ319" s="38" t="str">
        <f>data!AO319</f>
        <v>010-4724-8000</v>
      </c>
      <c r="BA319" s="33" t="str">
        <f>data!AP319</f>
        <v>경기 부천시 원미구 중동 1099-2 연화마을 건영상가104호</v>
      </c>
    </row>
    <row r="320" spans="3:53" x14ac:dyDescent="0.25">
      <c r="C320" s="33" t="str">
        <f>data!D320</f>
        <v>연화건영</v>
      </c>
      <c r="D320" s="33">
        <f>data!H320</f>
        <v>1994.03</v>
      </c>
      <c r="E320" s="35" t="str">
        <f>CONCATENATE(TEXT(data!I320,"#,##0"),"세대")</f>
        <v>424세대</v>
      </c>
      <c r="F320" s="33">
        <f>data!L320</f>
        <v>9</v>
      </c>
      <c r="G320" s="36">
        <f>(data!L320/data!I320)*100</f>
        <v>2.1226415094339623</v>
      </c>
      <c r="H320" s="33">
        <f>data!M320</f>
        <v>4</v>
      </c>
      <c r="I320" s="36">
        <f>(data!M320/data!I320)*100</f>
        <v>0.94339622641509435</v>
      </c>
      <c r="J320" s="33">
        <f>data!K320</f>
        <v>0.78</v>
      </c>
      <c r="K320" s="37"/>
      <c r="L320" s="38">
        <f>data!N320</f>
        <v>94</v>
      </c>
      <c r="M320" s="39">
        <f>data!O320</f>
        <v>94.68</v>
      </c>
      <c r="N320" s="39">
        <f>data!P320</f>
        <v>28.64</v>
      </c>
      <c r="O320" s="33">
        <f>data!Q320</f>
        <v>76.319999999999993</v>
      </c>
      <c r="P320" s="33">
        <f>data!R320</f>
        <v>23.08</v>
      </c>
      <c r="Q320" s="33">
        <f>data!S320</f>
        <v>48</v>
      </c>
      <c r="R320" s="33">
        <f>data!T320</f>
        <v>0</v>
      </c>
      <c r="S320" s="40">
        <f t="shared" si="23"/>
        <v>0</v>
      </c>
      <c r="T320" s="33">
        <f>data!U320</f>
        <v>1</v>
      </c>
      <c r="U320" s="40">
        <f t="shared" si="24"/>
        <v>2.0833333333333332E-2</v>
      </c>
      <c r="V320" s="37"/>
      <c r="W320" s="38" t="str">
        <f>data!W320</f>
        <v>-</v>
      </c>
      <c r="X320" s="38" t="str">
        <f>CONCATENATE(data!X320,"/",data!Y320)</f>
        <v>-/-</v>
      </c>
      <c r="Y320" s="41" t="str">
        <f>data!V320</f>
        <v>-</v>
      </c>
      <c r="Z320" s="41" t="str">
        <f>data!AB320</f>
        <v>-</v>
      </c>
      <c r="AA320" s="41" t="str">
        <f>data!AA320</f>
        <v>-</v>
      </c>
      <c r="AB320" s="33" t="str">
        <f>data!AC320</f>
        <v>-</v>
      </c>
      <c r="AC320" s="33" t="str">
        <f>data!AD320</f>
        <v>-</v>
      </c>
      <c r="AD320" s="38" t="str">
        <f>data!AE320</f>
        <v>-</v>
      </c>
      <c r="AE320" s="38" t="str">
        <f>data!AF320</f>
        <v>-</v>
      </c>
      <c r="AF320" s="38" t="str">
        <f>data!AL320</f>
        <v>남동향</v>
      </c>
      <c r="AG320" s="37"/>
      <c r="AH320" s="41">
        <f>data!AH320</f>
        <v>23000</v>
      </c>
      <c r="AI320" s="41">
        <f>data!AI320</f>
        <v>23000</v>
      </c>
      <c r="AJ320" s="38" t="str">
        <f>data!AJ320</f>
        <v>1412동</v>
      </c>
      <c r="AK320" s="38" t="str">
        <f>data!AK320</f>
        <v>"10/12"</v>
      </c>
      <c r="AL320" s="38" t="str">
        <f>data!AL320</f>
        <v>남동향</v>
      </c>
      <c r="AM320" s="37"/>
      <c r="AN320" s="38" t="str">
        <f>data!W320</f>
        <v>-</v>
      </c>
      <c r="AO320" s="35">
        <f>data!P320</f>
        <v>28.64</v>
      </c>
      <c r="AP320" s="35" t="str">
        <f>data!V320</f>
        <v>-</v>
      </c>
      <c r="AQ320" s="35">
        <f>data!AH320</f>
        <v>23000</v>
      </c>
      <c r="AR320" s="35" t="str">
        <f t="shared" si="25"/>
        <v/>
      </c>
      <c r="AS320" s="42" t="str">
        <f t="shared" si="26"/>
        <v/>
      </c>
      <c r="AT320" s="35" t="str">
        <f t="shared" si="27"/>
        <v/>
      </c>
      <c r="AU320" s="38" t="str">
        <f>CONCATENATE("방",data!AC320,",욕실",data!AD320)</f>
        <v>방-,욕실-</v>
      </c>
      <c r="AV320" s="38" t="str">
        <f>data!AE320</f>
        <v>-</v>
      </c>
      <c r="AW320" s="37"/>
      <c r="AX320" s="38" t="str">
        <f>data!AM320</f>
        <v>-</v>
      </c>
      <c r="AY320" s="38" t="str">
        <f>data!AN320</f>
        <v>-</v>
      </c>
      <c r="AZ320" s="38" t="str">
        <f>data!AO320</f>
        <v>-</v>
      </c>
      <c r="BA320" s="33" t="str">
        <f>data!AP320</f>
        <v>-</v>
      </c>
    </row>
    <row r="321" spans="3:53" x14ac:dyDescent="0.25">
      <c r="C321" s="33" t="str">
        <f>data!D321</f>
        <v>연화건영</v>
      </c>
      <c r="D321" s="33">
        <f>data!H321</f>
        <v>1994.03</v>
      </c>
      <c r="E321" s="35" t="str">
        <f>CONCATENATE(TEXT(data!I321,"#,##0"),"세대")</f>
        <v>424세대</v>
      </c>
      <c r="F321" s="33">
        <f>data!L321</f>
        <v>9</v>
      </c>
      <c r="G321" s="36">
        <f>(data!L321/data!I321)*100</f>
        <v>2.1226415094339623</v>
      </c>
      <c r="H321" s="33">
        <f>data!M321</f>
        <v>4</v>
      </c>
      <c r="I321" s="36">
        <f>(data!M321/data!I321)*100</f>
        <v>0.94339622641509435</v>
      </c>
      <c r="J321" s="33">
        <f>data!K321</f>
        <v>0.78</v>
      </c>
      <c r="K321" s="37"/>
      <c r="L321" s="38">
        <f>data!N321</f>
        <v>104</v>
      </c>
      <c r="M321" s="39">
        <f>data!O321</f>
        <v>104.49</v>
      </c>
      <c r="N321" s="39">
        <f>data!P321</f>
        <v>31.6</v>
      </c>
      <c r="O321" s="33">
        <f>data!Q321</f>
        <v>84.23</v>
      </c>
      <c r="P321" s="33">
        <f>data!R321</f>
        <v>25.47</v>
      </c>
      <c r="Q321" s="33">
        <f>data!S321</f>
        <v>280</v>
      </c>
      <c r="R321" s="33">
        <f>data!T321</f>
        <v>4</v>
      </c>
      <c r="S321" s="40">
        <f t="shared" si="23"/>
        <v>1.4285714285714285E-2</v>
      </c>
      <c r="T321" s="33">
        <f>data!U321</f>
        <v>1</v>
      </c>
      <c r="U321" s="40">
        <f t="shared" si="24"/>
        <v>3.5714285714285713E-3</v>
      </c>
      <c r="V321" s="37"/>
      <c r="W321" s="38" t="str">
        <f>data!W321</f>
        <v>1409동 502호</v>
      </c>
      <c r="X321" s="38" t="str">
        <f>CONCATENATE(data!X321,"/",data!Y321)</f>
        <v>5/19</v>
      </c>
      <c r="Y321" s="41">
        <f>data!V321</f>
        <v>37000</v>
      </c>
      <c r="Z321" s="41">
        <f>data!AB321</f>
        <v>37000</v>
      </c>
      <c r="AA321" s="41">
        <f>data!AA321</f>
        <v>38000</v>
      </c>
      <c r="AB321" s="33">
        <f>data!AC321</f>
        <v>3</v>
      </c>
      <c r="AC321" s="33">
        <f>data!AD321</f>
        <v>2</v>
      </c>
      <c r="AD321" s="38" t="str">
        <f>data!AE321</f>
        <v>계단식</v>
      </c>
      <c r="AE321" s="38" t="str">
        <f>data!AF321</f>
        <v>즉시입주</v>
      </c>
      <c r="AF321" s="38" t="str">
        <f>data!AL321</f>
        <v>남동향</v>
      </c>
      <c r="AG321" s="37"/>
      <c r="AH321" s="41">
        <f>data!AH321</f>
        <v>30000</v>
      </c>
      <c r="AI321" s="41">
        <f>data!AI321</f>
        <v>30000</v>
      </c>
      <c r="AJ321" s="38" t="str">
        <f>data!AJ321</f>
        <v>1410동</v>
      </c>
      <c r="AK321" s="38" t="str">
        <f>data!AK321</f>
        <v>"3/24"</v>
      </c>
      <c r="AL321" s="38" t="str">
        <f>data!AL321</f>
        <v>남동향</v>
      </c>
      <c r="AM321" s="37"/>
      <c r="AN321" s="38" t="str">
        <f>data!W321</f>
        <v>1409동 502호</v>
      </c>
      <c r="AO321" s="35">
        <f>data!P321</f>
        <v>31.6</v>
      </c>
      <c r="AP321" s="35">
        <f>data!V321</f>
        <v>37000</v>
      </c>
      <c r="AQ321" s="35">
        <f>data!AH321</f>
        <v>30000</v>
      </c>
      <c r="AR321" s="35">
        <f t="shared" si="25"/>
        <v>7000</v>
      </c>
      <c r="AS321" s="42">
        <f t="shared" si="26"/>
        <v>0.81081081081081086</v>
      </c>
      <c r="AT321" s="35">
        <f t="shared" si="27"/>
        <v>1170.8860759493671</v>
      </c>
      <c r="AU321" s="38" t="str">
        <f>CONCATENATE("방",data!AC321,",욕실",data!AD321)</f>
        <v>방3,욕실2</v>
      </c>
      <c r="AV321" s="38" t="str">
        <f>data!AE321</f>
        <v>계단식</v>
      </c>
      <c r="AW321" s="37"/>
      <c r="AX321" s="38" t="str">
        <f>data!AM321</f>
        <v>건영공인중개사사무소</v>
      </c>
      <c r="AY321" s="38" t="str">
        <f>data!AN321</f>
        <v>032-324-0324</v>
      </c>
      <c r="AZ321" s="38" t="str">
        <f>data!AO321</f>
        <v>010-5657-8907</v>
      </c>
      <c r="BA321" s="33" t="str">
        <f>data!AP321</f>
        <v>경기도 부천시 중동 1102 꿈마을 건영서안 상가 104호</v>
      </c>
    </row>
    <row r="322" spans="3:53" x14ac:dyDescent="0.25">
      <c r="C322" s="33">
        <f>data!D322</f>
        <v>0</v>
      </c>
      <c r="D322" s="33">
        <f>data!H322</f>
        <v>0</v>
      </c>
      <c r="E322" s="35" t="str">
        <f>CONCATENATE(TEXT(data!I322,"#,##0"),"세대")</f>
        <v>0세대</v>
      </c>
      <c r="F322" s="33">
        <f>data!L322</f>
        <v>0</v>
      </c>
      <c r="G322" s="36" t="e">
        <f>(data!L322/data!I322)*100</f>
        <v>#DIV/0!</v>
      </c>
      <c r="H322" s="33">
        <f>data!M322</f>
        <v>0</v>
      </c>
      <c r="I322" s="36" t="e">
        <f>(data!M322/data!I322)*100</f>
        <v>#DIV/0!</v>
      </c>
      <c r="J322" s="33">
        <f>data!K322</f>
        <v>0</v>
      </c>
      <c r="K322" s="37"/>
      <c r="L322" s="38">
        <f>data!N322</f>
        <v>0</v>
      </c>
      <c r="M322" s="39">
        <f>data!O322</f>
        <v>0</v>
      </c>
      <c r="N322" s="39">
        <f>data!P322</f>
        <v>0</v>
      </c>
      <c r="O322" s="33">
        <f>data!Q322</f>
        <v>0</v>
      </c>
      <c r="P322" s="33">
        <f>data!R322</f>
        <v>0</v>
      </c>
      <c r="Q322" s="33">
        <f>data!S322</f>
        <v>0</v>
      </c>
      <c r="R322" s="33">
        <f>data!T322</f>
        <v>0</v>
      </c>
      <c r="S322" s="40" t="str">
        <f t="shared" si="23"/>
        <v/>
      </c>
      <c r="T322" s="33">
        <f>data!U322</f>
        <v>0</v>
      </c>
      <c r="U322" s="40" t="str">
        <f t="shared" si="24"/>
        <v/>
      </c>
      <c r="V322" s="37"/>
      <c r="W322" s="38">
        <f>data!W322</f>
        <v>0</v>
      </c>
      <c r="X322" s="38" t="str">
        <f>CONCATENATE(data!X322,"/",data!Y322)</f>
        <v>/</v>
      </c>
      <c r="Y322" s="41">
        <f>data!V322</f>
        <v>0</v>
      </c>
      <c r="Z322" s="41">
        <f>data!AB322</f>
        <v>0</v>
      </c>
      <c r="AA322" s="41">
        <f>data!AA322</f>
        <v>0</v>
      </c>
      <c r="AB322" s="33">
        <f>data!AC322</f>
        <v>0</v>
      </c>
      <c r="AC322" s="33">
        <f>data!AD322</f>
        <v>0</v>
      </c>
      <c r="AD322" s="38">
        <f>data!AE322</f>
        <v>0</v>
      </c>
      <c r="AE322" s="38">
        <f>data!AF322</f>
        <v>0</v>
      </c>
      <c r="AF322" s="38">
        <f>data!AL322</f>
        <v>0</v>
      </c>
      <c r="AG322" s="37"/>
      <c r="AH322" s="41">
        <f>data!AH322</f>
        <v>0</v>
      </c>
      <c r="AI322" s="41">
        <f>data!AI322</f>
        <v>0</v>
      </c>
      <c r="AJ322" s="38">
        <f>data!AJ322</f>
        <v>0</v>
      </c>
      <c r="AK322" s="38">
        <f>data!AK322</f>
        <v>0</v>
      </c>
      <c r="AL322" s="38">
        <f>data!AL322</f>
        <v>0</v>
      </c>
      <c r="AM322" s="37"/>
      <c r="AN322" s="38">
        <f>data!W322</f>
        <v>0</v>
      </c>
      <c r="AO322" s="35">
        <f>data!P322</f>
        <v>0</v>
      </c>
      <c r="AP322" s="35">
        <f>data!V322</f>
        <v>0</v>
      </c>
      <c r="AQ322" s="35">
        <f>data!AH322</f>
        <v>0</v>
      </c>
      <c r="AR322" s="35">
        <f t="shared" si="25"/>
        <v>0</v>
      </c>
      <c r="AS322" s="42" t="str">
        <f t="shared" si="26"/>
        <v/>
      </c>
      <c r="AT322" s="35" t="str">
        <f t="shared" si="27"/>
        <v/>
      </c>
      <c r="AU322" s="38" t="str">
        <f>CONCATENATE("방",data!AC322,",욕실",data!AD322)</f>
        <v>방,욕실</v>
      </c>
      <c r="AV322" s="38">
        <f>data!AE322</f>
        <v>0</v>
      </c>
      <c r="AW322" s="37"/>
      <c r="AX322" s="38">
        <f>data!AM322</f>
        <v>0</v>
      </c>
      <c r="AY322" s="38">
        <f>data!AN322</f>
        <v>0</v>
      </c>
      <c r="AZ322" s="38">
        <f>data!AO322</f>
        <v>0</v>
      </c>
      <c r="BA322" s="33">
        <f>data!AP322</f>
        <v>0</v>
      </c>
    </row>
    <row r="323" spans="3:53" x14ac:dyDescent="0.25">
      <c r="C323" s="33" t="str">
        <f>data!D323</f>
        <v>연화대원</v>
      </c>
      <c r="D323" s="33">
        <f>data!H323</f>
        <v>1995.1</v>
      </c>
      <c r="E323" s="35" t="str">
        <f>CONCATENATE(TEXT(data!I323,"#,##0"),"세대")</f>
        <v>386세대</v>
      </c>
      <c r="F323" s="33">
        <f>data!L323</f>
        <v>10</v>
      </c>
      <c r="G323" s="36">
        <f>(data!L323/data!I323)*100</f>
        <v>2.5906735751295336</v>
      </c>
      <c r="H323" s="33">
        <f>data!M323</f>
        <v>11</v>
      </c>
      <c r="I323" s="36">
        <f>(data!M323/data!I323)*100</f>
        <v>2.849740932642487</v>
      </c>
      <c r="J323" s="33">
        <f>data!K323</f>
        <v>1.1200000000000001</v>
      </c>
      <c r="K323" s="37"/>
      <c r="L323" s="38">
        <f>data!N323</f>
        <v>70</v>
      </c>
      <c r="M323" s="39">
        <f>data!O323</f>
        <v>70.42</v>
      </c>
      <c r="N323" s="39">
        <f>data!P323</f>
        <v>21.3</v>
      </c>
      <c r="O323" s="33">
        <f>data!Q323</f>
        <v>50.4</v>
      </c>
      <c r="P323" s="33">
        <f>data!R323</f>
        <v>15.24</v>
      </c>
      <c r="Q323" s="33">
        <f>data!S323</f>
        <v>56</v>
      </c>
      <c r="R323" s="33">
        <f>data!T323</f>
        <v>2</v>
      </c>
      <c r="S323" s="40">
        <f t="shared" si="23"/>
        <v>3.5714285714285712E-2</v>
      </c>
      <c r="T323" s="33">
        <f>data!U323</f>
        <v>5</v>
      </c>
      <c r="U323" s="40">
        <f t="shared" si="24"/>
        <v>8.9285714285714288E-2</v>
      </c>
      <c r="V323" s="37"/>
      <c r="W323" s="38" t="str">
        <f>data!W323</f>
        <v>-</v>
      </c>
      <c r="X323" s="38" t="str">
        <f>CONCATENATE(data!X323,"/",data!Y323)</f>
        <v>-/-</v>
      </c>
      <c r="Y323" s="41" t="str">
        <f>data!V323</f>
        <v>-</v>
      </c>
      <c r="Z323" s="41" t="str">
        <f>data!AB323</f>
        <v>-</v>
      </c>
      <c r="AA323" s="41" t="str">
        <f>data!AA323</f>
        <v>-</v>
      </c>
      <c r="AB323" s="33" t="str">
        <f>data!AC323</f>
        <v>-</v>
      </c>
      <c r="AC323" s="33" t="str">
        <f>data!AD323</f>
        <v>-</v>
      </c>
      <c r="AD323" s="38" t="str">
        <f>data!AE323</f>
        <v>-</v>
      </c>
      <c r="AE323" s="38" t="str">
        <f>data!AF323</f>
        <v>-</v>
      </c>
      <c r="AF323" s="38" t="str">
        <f>data!AL323</f>
        <v>동향</v>
      </c>
      <c r="AG323" s="37"/>
      <c r="AH323" s="41">
        <f>data!AH323</f>
        <v>22000</v>
      </c>
      <c r="AI323" s="41">
        <f>data!AI323</f>
        <v>20000</v>
      </c>
      <c r="AJ323" s="38" t="str">
        <f>data!AJ323</f>
        <v>1421동</v>
      </c>
      <c r="AK323" s="38" t="str">
        <f>data!AK323</f>
        <v>"7/14"</v>
      </c>
      <c r="AL323" s="38" t="str">
        <f>data!AL323</f>
        <v>동향</v>
      </c>
      <c r="AM323" s="37"/>
      <c r="AN323" s="38" t="str">
        <f>data!W323</f>
        <v>-</v>
      </c>
      <c r="AO323" s="35">
        <f>data!P323</f>
        <v>21.3</v>
      </c>
      <c r="AP323" s="35" t="str">
        <f>data!V323</f>
        <v>-</v>
      </c>
      <c r="AQ323" s="35">
        <f>data!AH323</f>
        <v>22000</v>
      </c>
      <c r="AR323" s="35" t="str">
        <f t="shared" si="25"/>
        <v/>
      </c>
      <c r="AS323" s="42" t="str">
        <f t="shared" si="26"/>
        <v/>
      </c>
      <c r="AT323" s="35" t="str">
        <f t="shared" si="27"/>
        <v/>
      </c>
      <c r="AU323" s="38" t="str">
        <f>CONCATENATE("방",data!AC323,",욕실",data!AD323)</f>
        <v>방-,욕실-</v>
      </c>
      <c r="AV323" s="38" t="str">
        <f>data!AE323</f>
        <v>-</v>
      </c>
      <c r="AW323" s="37"/>
      <c r="AX323" s="38" t="str">
        <f>data!AM323</f>
        <v>-</v>
      </c>
      <c r="AY323" s="38" t="str">
        <f>data!AN323</f>
        <v>-</v>
      </c>
      <c r="AZ323" s="38" t="str">
        <f>data!AO323</f>
        <v>-</v>
      </c>
      <c r="BA323" s="33" t="str">
        <f>data!AP323</f>
        <v>-</v>
      </c>
    </row>
    <row r="324" spans="3:53" x14ac:dyDescent="0.25">
      <c r="C324" s="33" t="str">
        <f>data!D324</f>
        <v>연화대원</v>
      </c>
      <c r="D324" s="33">
        <f>data!H324</f>
        <v>1995.1</v>
      </c>
      <c r="E324" s="35" t="str">
        <f>CONCATENATE(TEXT(data!I324,"#,##0"),"세대")</f>
        <v>386세대</v>
      </c>
      <c r="F324" s="33">
        <f>data!L324</f>
        <v>10</v>
      </c>
      <c r="G324" s="36">
        <f>(data!L324/data!I324)*100</f>
        <v>2.5906735751295336</v>
      </c>
      <c r="H324" s="33">
        <f>data!M324</f>
        <v>11</v>
      </c>
      <c r="I324" s="36">
        <f>(data!M324/data!I324)*100</f>
        <v>2.849740932642487</v>
      </c>
      <c r="J324" s="33">
        <f>data!K324</f>
        <v>1.1200000000000001</v>
      </c>
      <c r="K324" s="37"/>
      <c r="L324" s="38">
        <f>data!N324</f>
        <v>103</v>
      </c>
      <c r="M324" s="39">
        <f>data!O324</f>
        <v>103.16</v>
      </c>
      <c r="N324" s="39">
        <f>data!P324</f>
        <v>31.2</v>
      </c>
      <c r="O324" s="33">
        <f>data!Q324</f>
        <v>84.97</v>
      </c>
      <c r="P324" s="33">
        <f>data!R324</f>
        <v>25.7</v>
      </c>
      <c r="Q324" s="33">
        <f>data!S324</f>
        <v>176</v>
      </c>
      <c r="R324" s="33">
        <f>data!T324</f>
        <v>1</v>
      </c>
      <c r="S324" s="40">
        <f t="shared" si="23"/>
        <v>5.681818181818182E-3</v>
      </c>
      <c r="T324" s="33">
        <f>data!U324</f>
        <v>3</v>
      </c>
      <c r="U324" s="40">
        <f t="shared" si="24"/>
        <v>1.7045454545454544E-2</v>
      </c>
      <c r="V324" s="37"/>
      <c r="W324" s="38" t="str">
        <f>data!W324</f>
        <v>1418동 1402호</v>
      </c>
      <c r="X324" s="38" t="str">
        <f>CONCATENATE(data!X324,"/",data!Y324)</f>
        <v>14/15</v>
      </c>
      <c r="Y324" s="41">
        <f>data!V324</f>
        <v>42000</v>
      </c>
      <c r="Z324" s="41">
        <f>data!AB324</f>
        <v>42000</v>
      </c>
      <c r="AA324" s="41">
        <f>data!AA324</f>
        <v>42000</v>
      </c>
      <c r="AB324" s="33">
        <f>data!AC324</f>
        <v>3</v>
      </c>
      <c r="AC324" s="33">
        <f>data!AD324</f>
        <v>2</v>
      </c>
      <c r="AD324" s="38" t="str">
        <f>data!AE324</f>
        <v>계단식</v>
      </c>
      <c r="AE324" s="38" t="str">
        <f>data!AF324</f>
        <v>3개월이내</v>
      </c>
      <c r="AF324" s="38" t="str">
        <f>data!AL324</f>
        <v>남향</v>
      </c>
      <c r="AG324" s="37"/>
      <c r="AH324" s="41">
        <f>data!AH324</f>
        <v>32000</v>
      </c>
      <c r="AI324" s="41">
        <f>data!AI324</f>
        <v>31000</v>
      </c>
      <c r="AJ324" s="38" t="str">
        <f>data!AJ324</f>
        <v>1414동</v>
      </c>
      <c r="AK324" s="38" t="str">
        <f>data!AK324</f>
        <v>"3/16"</v>
      </c>
      <c r="AL324" s="38" t="str">
        <f>data!AL324</f>
        <v>남향</v>
      </c>
      <c r="AM324" s="37"/>
      <c r="AN324" s="38" t="str">
        <f>data!W324</f>
        <v>1418동 1402호</v>
      </c>
      <c r="AO324" s="35">
        <f>data!P324</f>
        <v>31.2</v>
      </c>
      <c r="AP324" s="35">
        <f>data!V324</f>
        <v>42000</v>
      </c>
      <c r="AQ324" s="35">
        <f>data!AH324</f>
        <v>32000</v>
      </c>
      <c r="AR324" s="35">
        <f t="shared" si="25"/>
        <v>10000</v>
      </c>
      <c r="AS324" s="42">
        <f t="shared" si="26"/>
        <v>0.76190476190476186</v>
      </c>
      <c r="AT324" s="35">
        <f t="shared" si="27"/>
        <v>1346.1538461538462</v>
      </c>
      <c r="AU324" s="38" t="str">
        <f>CONCATENATE("방",data!AC324,",욕실",data!AD324)</f>
        <v>방3,욕실2</v>
      </c>
      <c r="AV324" s="38" t="str">
        <f>data!AE324</f>
        <v>계단식</v>
      </c>
      <c r="AW324" s="37"/>
      <c r="AX324" s="38" t="str">
        <f>data!AM324</f>
        <v>연세공인중개사사무소</v>
      </c>
      <c r="AY324" s="38" t="str">
        <f>data!AN324</f>
        <v>032-664-6400</v>
      </c>
      <c r="AZ324" s="38" t="str">
        <f>data!AO324</f>
        <v>010-9760-7721</v>
      </c>
      <c r="BA324" s="33" t="str">
        <f>data!AP324</f>
        <v>경기 부천시 원미구 중동 1089-2</v>
      </c>
    </row>
    <row r="325" spans="3:53" x14ac:dyDescent="0.25">
      <c r="C325" s="33" t="str">
        <f>data!D325</f>
        <v>연화대원</v>
      </c>
      <c r="D325" s="33">
        <f>data!H325</f>
        <v>1995.1</v>
      </c>
      <c r="E325" s="35" t="str">
        <f>CONCATENATE(TEXT(data!I325,"#,##0"),"세대")</f>
        <v>386세대</v>
      </c>
      <c r="F325" s="33">
        <f>data!L325</f>
        <v>10</v>
      </c>
      <c r="G325" s="36">
        <f>(data!L325/data!I325)*100</f>
        <v>2.5906735751295336</v>
      </c>
      <c r="H325" s="33">
        <f>data!M325</f>
        <v>11</v>
      </c>
      <c r="I325" s="36">
        <f>(data!M325/data!I325)*100</f>
        <v>2.849740932642487</v>
      </c>
      <c r="J325" s="33">
        <f>data!K325</f>
        <v>1.1200000000000001</v>
      </c>
      <c r="K325" s="37"/>
      <c r="L325" s="38">
        <f>data!N325</f>
        <v>150</v>
      </c>
      <c r="M325" s="39">
        <f>data!O325</f>
        <v>150.63999999999999</v>
      </c>
      <c r="N325" s="39">
        <f>data!P325</f>
        <v>45.56</v>
      </c>
      <c r="O325" s="33">
        <f>data!Q325</f>
        <v>127.06</v>
      </c>
      <c r="P325" s="33">
        <f>data!R325</f>
        <v>38.43</v>
      </c>
      <c r="Q325" s="33">
        <f>data!S325</f>
        <v>154</v>
      </c>
      <c r="R325" s="33">
        <f>data!T325</f>
        <v>7</v>
      </c>
      <c r="S325" s="40">
        <f t="shared" si="23"/>
        <v>4.5454545454545456E-2</v>
      </c>
      <c r="T325" s="33">
        <f>data!U325</f>
        <v>3</v>
      </c>
      <c r="U325" s="40">
        <f t="shared" si="24"/>
        <v>1.948051948051948E-2</v>
      </c>
      <c r="V325" s="37"/>
      <c r="W325" s="38" t="str">
        <f>data!W325</f>
        <v>1415동 1801호</v>
      </c>
      <c r="X325" s="38" t="str">
        <f>CONCATENATE(data!X325,"/",data!Y325)</f>
        <v>18/19</v>
      </c>
      <c r="Y325" s="41">
        <f>data!V325</f>
        <v>42500</v>
      </c>
      <c r="Z325" s="41">
        <f>data!AB325</f>
        <v>40000</v>
      </c>
      <c r="AA325" s="41">
        <f>data!AA325</f>
        <v>48000</v>
      </c>
      <c r="AB325" s="33">
        <f>data!AC325</f>
        <v>4</v>
      </c>
      <c r="AC325" s="33">
        <f>data!AD325</f>
        <v>2</v>
      </c>
      <c r="AD325" s="38" t="str">
        <f>data!AE325</f>
        <v>계단식</v>
      </c>
      <c r="AE325" s="38" t="str">
        <f>data!AF325</f>
        <v>4개월이내</v>
      </c>
      <c r="AF325" s="38" t="str">
        <f>data!AL325</f>
        <v>동향</v>
      </c>
      <c r="AG325" s="37"/>
      <c r="AH325" s="41">
        <f>data!AH325</f>
        <v>35000</v>
      </c>
      <c r="AI325" s="41">
        <f>data!AI325</f>
        <v>34000</v>
      </c>
      <c r="AJ325" s="38" t="str">
        <f>data!AJ325</f>
        <v>1415동</v>
      </c>
      <c r="AK325" s="38" t="str">
        <f>data!AK325</f>
        <v>"2/19"</v>
      </c>
      <c r="AL325" s="38" t="str">
        <f>data!AL325</f>
        <v>동향</v>
      </c>
      <c r="AM325" s="37"/>
      <c r="AN325" s="38" t="str">
        <f>data!W325</f>
        <v>1415동 1801호</v>
      </c>
      <c r="AO325" s="35">
        <f>data!P325</f>
        <v>45.56</v>
      </c>
      <c r="AP325" s="35">
        <f>data!V325</f>
        <v>42500</v>
      </c>
      <c r="AQ325" s="35">
        <f>data!AH325</f>
        <v>35000</v>
      </c>
      <c r="AR325" s="35">
        <f t="shared" si="25"/>
        <v>7500</v>
      </c>
      <c r="AS325" s="42">
        <f t="shared" si="26"/>
        <v>0.82352941176470584</v>
      </c>
      <c r="AT325" s="35">
        <f t="shared" si="27"/>
        <v>932.83582089552237</v>
      </c>
      <c r="AU325" s="38" t="str">
        <f>CONCATENATE("방",data!AC325,",욕실",data!AD325)</f>
        <v>방4,욕실2</v>
      </c>
      <c r="AV325" s="38" t="str">
        <f>data!AE325</f>
        <v>계단식</v>
      </c>
      <c r="AW325" s="37"/>
      <c r="AX325" s="38" t="str">
        <f>data!AM325</f>
        <v>대원공인중개사사무소</v>
      </c>
      <c r="AY325" s="38" t="str">
        <f>data!AN325</f>
        <v>032-667-0456</v>
      </c>
      <c r="AZ325" s="38" t="str">
        <f>data!AO325</f>
        <v>010-2932-0797</v>
      </c>
      <c r="BA325" s="33" t="str">
        <f>data!AP325</f>
        <v>경기 부천시 원미구 중동 1100번지 연화마을 대원아파트 대원상가 106호</v>
      </c>
    </row>
    <row r="326" spans="3:53" x14ac:dyDescent="0.25">
      <c r="C326" s="33">
        <f>data!D326</f>
        <v>0</v>
      </c>
      <c r="D326" s="33">
        <f>data!H326</f>
        <v>0</v>
      </c>
      <c r="E326" s="35" t="str">
        <f>CONCATENATE(TEXT(data!I326,"#,##0"),"세대")</f>
        <v>0세대</v>
      </c>
      <c r="F326" s="33">
        <f>data!L326</f>
        <v>0</v>
      </c>
      <c r="G326" s="36" t="e">
        <f>(data!L326/data!I326)*100</f>
        <v>#DIV/0!</v>
      </c>
      <c r="H326" s="33">
        <f>data!M326</f>
        <v>0</v>
      </c>
      <c r="I326" s="36" t="e">
        <f>(data!M326/data!I326)*100</f>
        <v>#DIV/0!</v>
      </c>
      <c r="J326" s="33">
        <f>data!K326</f>
        <v>0</v>
      </c>
      <c r="K326" s="37"/>
      <c r="L326" s="38">
        <f>data!N326</f>
        <v>0</v>
      </c>
      <c r="M326" s="39">
        <f>data!O326</f>
        <v>0</v>
      </c>
      <c r="N326" s="39">
        <f>data!P326</f>
        <v>0</v>
      </c>
      <c r="O326" s="33">
        <f>data!Q326</f>
        <v>0</v>
      </c>
      <c r="P326" s="33">
        <f>data!R326</f>
        <v>0</v>
      </c>
      <c r="Q326" s="33">
        <f>data!S326</f>
        <v>0</v>
      </c>
      <c r="R326" s="33">
        <f>data!T326</f>
        <v>0</v>
      </c>
      <c r="S326" s="40" t="str">
        <f t="shared" si="23"/>
        <v/>
      </c>
      <c r="T326" s="33">
        <f>data!U326</f>
        <v>0</v>
      </c>
      <c r="U326" s="40" t="str">
        <f t="shared" si="24"/>
        <v/>
      </c>
      <c r="V326" s="37"/>
      <c r="W326" s="38">
        <f>data!W326</f>
        <v>0</v>
      </c>
      <c r="X326" s="38" t="str">
        <f>CONCATENATE(data!X326,"/",data!Y326)</f>
        <v>/</v>
      </c>
      <c r="Y326" s="41">
        <f>data!V326</f>
        <v>0</v>
      </c>
      <c r="Z326" s="41">
        <f>data!AB326</f>
        <v>0</v>
      </c>
      <c r="AA326" s="41">
        <f>data!AA326</f>
        <v>0</v>
      </c>
      <c r="AB326" s="33">
        <f>data!AC326</f>
        <v>0</v>
      </c>
      <c r="AC326" s="33">
        <f>data!AD326</f>
        <v>0</v>
      </c>
      <c r="AD326" s="38">
        <f>data!AE326</f>
        <v>0</v>
      </c>
      <c r="AE326" s="38">
        <f>data!AF326</f>
        <v>0</v>
      </c>
      <c r="AF326" s="38">
        <f>data!AL326</f>
        <v>0</v>
      </c>
      <c r="AG326" s="37"/>
      <c r="AH326" s="41">
        <f>data!AH326</f>
        <v>0</v>
      </c>
      <c r="AI326" s="41">
        <f>data!AI326</f>
        <v>0</v>
      </c>
      <c r="AJ326" s="38">
        <f>data!AJ326</f>
        <v>0</v>
      </c>
      <c r="AK326" s="38">
        <f>data!AK326</f>
        <v>0</v>
      </c>
      <c r="AL326" s="38">
        <f>data!AL326</f>
        <v>0</v>
      </c>
      <c r="AM326" s="37"/>
      <c r="AN326" s="38">
        <f>data!W326</f>
        <v>0</v>
      </c>
      <c r="AO326" s="35">
        <f>data!P326</f>
        <v>0</v>
      </c>
      <c r="AP326" s="35">
        <f>data!V326</f>
        <v>0</v>
      </c>
      <c r="AQ326" s="35">
        <f>data!AH326</f>
        <v>0</v>
      </c>
      <c r="AR326" s="35">
        <f t="shared" si="25"/>
        <v>0</v>
      </c>
      <c r="AS326" s="42" t="str">
        <f t="shared" si="26"/>
        <v/>
      </c>
      <c r="AT326" s="35" t="str">
        <f t="shared" si="27"/>
        <v/>
      </c>
      <c r="AU326" s="38" t="str">
        <f>CONCATENATE("방",data!AC326,",욕실",data!AD326)</f>
        <v>방,욕실</v>
      </c>
      <c r="AV326" s="38">
        <f>data!AE326</f>
        <v>0</v>
      </c>
      <c r="AW326" s="37"/>
      <c r="AX326" s="38">
        <f>data!AM326</f>
        <v>0</v>
      </c>
      <c r="AY326" s="38">
        <f>data!AN326</f>
        <v>0</v>
      </c>
      <c r="AZ326" s="38">
        <f>data!AO326</f>
        <v>0</v>
      </c>
      <c r="BA326" s="33">
        <f>data!AP326</f>
        <v>0</v>
      </c>
    </row>
    <row r="327" spans="3:53" x14ac:dyDescent="0.25">
      <c r="C327" s="33" t="str">
        <f>data!D327</f>
        <v>연화쌍용</v>
      </c>
      <c r="D327" s="33">
        <f>data!H327</f>
        <v>1994.02</v>
      </c>
      <c r="E327" s="35" t="str">
        <f>CONCATENATE(TEXT(data!I327,"#,##0"),"세대")</f>
        <v>438세대</v>
      </c>
      <c r="F327" s="33">
        <f>data!L327</f>
        <v>14</v>
      </c>
      <c r="G327" s="36">
        <f>(data!L327/data!I327)*100</f>
        <v>3.1963470319634704</v>
      </c>
      <c r="H327" s="33">
        <f>data!M327</f>
        <v>8</v>
      </c>
      <c r="I327" s="36">
        <f>(data!M327/data!I327)*100</f>
        <v>1.8264840182648401</v>
      </c>
      <c r="J327" s="33">
        <f>data!K327</f>
        <v>1</v>
      </c>
      <c r="K327" s="37"/>
      <c r="L327" s="38">
        <f>data!N327</f>
        <v>77</v>
      </c>
      <c r="M327" s="39">
        <f>data!O327</f>
        <v>77.34</v>
      </c>
      <c r="N327" s="39">
        <f>data!P327</f>
        <v>23.39</v>
      </c>
      <c r="O327" s="33">
        <f>data!Q327</f>
        <v>60</v>
      </c>
      <c r="P327" s="33">
        <f>data!R327</f>
        <v>18.149999999999999</v>
      </c>
      <c r="Q327" s="33">
        <f>data!S327</f>
        <v>86</v>
      </c>
      <c r="R327" s="33">
        <f>data!T327</f>
        <v>6</v>
      </c>
      <c r="S327" s="40">
        <f t="shared" ref="S327:S390" si="28">IF(ISERROR(R327/Q327),"",R327/Q327)</f>
        <v>6.9767441860465115E-2</v>
      </c>
      <c r="T327" s="33">
        <f>data!U327</f>
        <v>3</v>
      </c>
      <c r="U327" s="40">
        <f t="shared" ref="U327:U390" si="29">IF(ISERROR(T327/Q327),"",T327/Q327)</f>
        <v>3.4883720930232558E-2</v>
      </c>
      <c r="V327" s="37"/>
      <c r="W327" s="38" t="str">
        <f>data!W327</f>
        <v>1401동 602호</v>
      </c>
      <c r="X327" s="38" t="str">
        <f>CONCATENATE(data!X327,"/",data!Y327)</f>
        <v>6/13</v>
      </c>
      <c r="Y327" s="41">
        <f>data!V327</f>
        <v>32000</v>
      </c>
      <c r="Z327" s="41">
        <f>data!AB327</f>
        <v>31000</v>
      </c>
      <c r="AA327" s="41">
        <f>data!AA327</f>
        <v>32000</v>
      </c>
      <c r="AB327" s="33">
        <f>data!AC327</f>
        <v>3</v>
      </c>
      <c r="AC327" s="33">
        <f>data!AD327</f>
        <v>1</v>
      </c>
      <c r="AD327" s="38" t="str">
        <f>data!AE327</f>
        <v>계단식</v>
      </c>
      <c r="AE327" s="38" t="str">
        <f>data!AF327</f>
        <v>2018년12월 이후</v>
      </c>
      <c r="AF327" s="38" t="str">
        <f>data!AL327</f>
        <v>서향</v>
      </c>
      <c r="AG327" s="37"/>
      <c r="AH327" s="41">
        <f>data!AH327</f>
        <v>26000</v>
      </c>
      <c r="AI327" s="41">
        <f>data!AI327</f>
        <v>26000</v>
      </c>
      <c r="AJ327" s="38" t="str">
        <f>data!AJ327</f>
        <v>1401동</v>
      </c>
      <c r="AK327" s="38" t="str">
        <f>data!AK327</f>
        <v>"6/13"</v>
      </c>
      <c r="AL327" s="38" t="str">
        <f>data!AL327</f>
        <v>서향</v>
      </c>
      <c r="AM327" s="37"/>
      <c r="AN327" s="38" t="str">
        <f>data!W327</f>
        <v>1401동 602호</v>
      </c>
      <c r="AO327" s="35">
        <f>data!P327</f>
        <v>23.39</v>
      </c>
      <c r="AP327" s="35">
        <f>data!V327</f>
        <v>32000</v>
      </c>
      <c r="AQ327" s="35">
        <f>data!AH327</f>
        <v>26000</v>
      </c>
      <c r="AR327" s="35">
        <f t="shared" ref="AR327:AR390" si="30">IF(ISERROR(AP327-AQ327),"",AP327-AQ327)</f>
        <v>6000</v>
      </c>
      <c r="AS327" s="42">
        <f t="shared" ref="AS327:AS390" si="31">IF(ISERROR(AQ327/AP327),"",AQ327/AP327)</f>
        <v>0.8125</v>
      </c>
      <c r="AT327" s="35">
        <f t="shared" ref="AT327:AT390" si="32">IF(ISERROR(AP327/AO327),"",AP327/AO327)</f>
        <v>1368.1060282171868</v>
      </c>
      <c r="AU327" s="38" t="str">
        <f>CONCATENATE("방",data!AC327,",욕실",data!AD327)</f>
        <v>방3,욕실1</v>
      </c>
      <c r="AV327" s="38" t="str">
        <f>data!AE327</f>
        <v>계단식</v>
      </c>
      <c r="AW327" s="37"/>
      <c r="AX327" s="38" t="str">
        <f>data!AM327</f>
        <v>동아공인중개사사무소</v>
      </c>
      <c r="AY327" s="38" t="str">
        <f>data!AN327</f>
        <v>032-666-0700</v>
      </c>
      <c r="AZ327" s="38" t="str">
        <f>data!AO327</f>
        <v>010-5449-8125</v>
      </c>
      <c r="BA327" s="33" t="str">
        <f>data!AP327</f>
        <v>경기 부천시 원미구 중2동 1103 꿈마을 동아상가 116호</v>
      </c>
    </row>
    <row r="328" spans="3:53" x14ac:dyDescent="0.25">
      <c r="C328" s="33" t="str">
        <f>data!D328</f>
        <v>연화쌍용</v>
      </c>
      <c r="D328" s="33">
        <f>data!H328</f>
        <v>1994.02</v>
      </c>
      <c r="E328" s="35" t="str">
        <f>CONCATENATE(TEXT(data!I328,"#,##0"),"세대")</f>
        <v>438세대</v>
      </c>
      <c r="F328" s="33">
        <f>data!L328</f>
        <v>14</v>
      </c>
      <c r="G328" s="36">
        <f>(data!L328/data!I328)*100</f>
        <v>3.1963470319634704</v>
      </c>
      <c r="H328" s="33">
        <f>data!M328</f>
        <v>8</v>
      </c>
      <c r="I328" s="36">
        <f>(data!M328/data!I328)*100</f>
        <v>1.8264840182648401</v>
      </c>
      <c r="J328" s="33">
        <f>data!K328</f>
        <v>1</v>
      </c>
      <c r="K328" s="37"/>
      <c r="L328" s="38">
        <f>data!N328</f>
        <v>104</v>
      </c>
      <c r="M328" s="39">
        <f>data!O328</f>
        <v>104.55</v>
      </c>
      <c r="N328" s="39">
        <f>data!P328</f>
        <v>31.62</v>
      </c>
      <c r="O328" s="33">
        <f>data!Q328</f>
        <v>84.86</v>
      </c>
      <c r="P328" s="33">
        <f>data!R328</f>
        <v>25.67</v>
      </c>
      <c r="Q328" s="33">
        <f>data!S328</f>
        <v>180</v>
      </c>
      <c r="R328" s="33">
        <f>data!T328</f>
        <v>2</v>
      </c>
      <c r="S328" s="40">
        <f t="shared" si="28"/>
        <v>1.1111111111111112E-2</v>
      </c>
      <c r="T328" s="33">
        <f>data!U328</f>
        <v>5</v>
      </c>
      <c r="U328" s="40">
        <f t="shared" si="29"/>
        <v>2.7777777777777776E-2</v>
      </c>
      <c r="V328" s="37"/>
      <c r="W328" s="38" t="str">
        <f>data!W328</f>
        <v>1402동 402호</v>
      </c>
      <c r="X328" s="38" t="str">
        <f>CONCATENATE(data!X328,"/",data!Y328)</f>
        <v>4/17</v>
      </c>
      <c r="Y328" s="41">
        <f>data!V328</f>
        <v>38000</v>
      </c>
      <c r="Z328" s="41">
        <f>data!AB328</f>
        <v>38000</v>
      </c>
      <c r="AA328" s="41">
        <f>data!AA328</f>
        <v>40000</v>
      </c>
      <c r="AB328" s="33">
        <f>data!AC328</f>
        <v>3</v>
      </c>
      <c r="AC328" s="33">
        <f>data!AD328</f>
        <v>2</v>
      </c>
      <c r="AD328" s="38" t="str">
        <f>data!AE328</f>
        <v>계단식</v>
      </c>
      <c r="AE328" s="38" t="str">
        <f>data!AF328</f>
        <v>1개월이내</v>
      </c>
      <c r="AF328" s="38" t="str">
        <f>data!AL328</f>
        <v>남향</v>
      </c>
      <c r="AG328" s="37"/>
      <c r="AH328" s="41">
        <f>data!AH328</f>
        <v>32000</v>
      </c>
      <c r="AI328" s="41">
        <f>data!AI328</f>
        <v>30000</v>
      </c>
      <c r="AJ328" s="38" t="str">
        <f>data!AJ328</f>
        <v>1402동</v>
      </c>
      <c r="AK328" s="38" t="str">
        <f>data!AK328</f>
        <v>"10/17"</v>
      </c>
      <c r="AL328" s="38" t="str">
        <f>data!AL328</f>
        <v>남향</v>
      </c>
      <c r="AM328" s="37"/>
      <c r="AN328" s="38" t="str">
        <f>data!W328</f>
        <v>1402동 402호</v>
      </c>
      <c r="AO328" s="35">
        <f>data!P328</f>
        <v>31.62</v>
      </c>
      <c r="AP328" s="35">
        <f>data!V328</f>
        <v>38000</v>
      </c>
      <c r="AQ328" s="35">
        <f>data!AH328</f>
        <v>32000</v>
      </c>
      <c r="AR328" s="35">
        <f t="shared" si="30"/>
        <v>6000</v>
      </c>
      <c r="AS328" s="42">
        <f t="shared" si="31"/>
        <v>0.84210526315789469</v>
      </c>
      <c r="AT328" s="35">
        <f t="shared" si="32"/>
        <v>1201.7710309930424</v>
      </c>
      <c r="AU328" s="38" t="str">
        <f>CONCATENATE("방",data!AC328,",욕실",data!AD328)</f>
        <v>방3,욕실2</v>
      </c>
      <c r="AV328" s="38" t="str">
        <f>data!AE328</f>
        <v>계단식</v>
      </c>
      <c r="AW328" s="37"/>
      <c r="AX328" s="38" t="str">
        <f>data!AM328</f>
        <v>동아공인중개사사무소</v>
      </c>
      <c r="AY328" s="38" t="str">
        <f>data!AN328</f>
        <v>032-666-0700</v>
      </c>
      <c r="AZ328" s="38" t="str">
        <f>data!AO328</f>
        <v>010-5449-8125</v>
      </c>
      <c r="BA328" s="33" t="str">
        <f>data!AP328</f>
        <v>경기 부천시 원미구 중2동 1103 꿈마을 동아상가 116호</v>
      </c>
    </row>
    <row r="329" spans="3:53" x14ac:dyDescent="0.25">
      <c r="C329" s="33" t="str">
        <f>data!D329</f>
        <v>연화쌍용</v>
      </c>
      <c r="D329" s="33">
        <f>data!H329</f>
        <v>1994.02</v>
      </c>
      <c r="E329" s="35" t="str">
        <f>CONCATENATE(TEXT(data!I329,"#,##0"),"세대")</f>
        <v>438세대</v>
      </c>
      <c r="F329" s="33">
        <f>data!L329</f>
        <v>14</v>
      </c>
      <c r="G329" s="36">
        <f>(data!L329/data!I329)*100</f>
        <v>3.1963470319634704</v>
      </c>
      <c r="H329" s="33">
        <f>data!M329</f>
        <v>8</v>
      </c>
      <c r="I329" s="36">
        <f>(data!M329/data!I329)*100</f>
        <v>1.8264840182648401</v>
      </c>
      <c r="J329" s="33">
        <f>data!K329</f>
        <v>1</v>
      </c>
      <c r="K329" s="37"/>
      <c r="L329" s="38">
        <f>data!N329</f>
        <v>123</v>
      </c>
      <c r="M329" s="39">
        <f>data!O329</f>
        <v>123.67</v>
      </c>
      <c r="N329" s="39">
        <f>data!P329</f>
        <v>37.409999999999997</v>
      </c>
      <c r="O329" s="33">
        <f>data!Q329</f>
        <v>101.88</v>
      </c>
      <c r="P329" s="33">
        <f>data!R329</f>
        <v>30.81</v>
      </c>
      <c r="Q329" s="33">
        <f>data!S329</f>
        <v>32</v>
      </c>
      <c r="R329" s="33">
        <f>data!T329</f>
        <v>2</v>
      </c>
      <c r="S329" s="40">
        <f t="shared" si="28"/>
        <v>6.25E-2</v>
      </c>
      <c r="T329" s="33">
        <f>data!U329</f>
        <v>0</v>
      </c>
      <c r="U329" s="40">
        <f t="shared" si="29"/>
        <v>0</v>
      </c>
      <c r="V329" s="37"/>
      <c r="W329" s="38" t="str">
        <f>data!W329</f>
        <v>-</v>
      </c>
      <c r="X329" s="38" t="str">
        <f>CONCATENATE(data!X329,"/",data!Y329)</f>
        <v>-/-</v>
      </c>
      <c r="Y329" s="41" t="str">
        <f>data!V329</f>
        <v>-</v>
      </c>
      <c r="Z329" s="41" t="str">
        <f>data!AB329</f>
        <v>-</v>
      </c>
      <c r="AA329" s="41" t="str">
        <f>data!AA329</f>
        <v>-</v>
      </c>
      <c r="AB329" s="33" t="str">
        <f>data!AC329</f>
        <v>-</v>
      </c>
      <c r="AC329" s="33" t="str">
        <f>data!AD329</f>
        <v>-</v>
      </c>
      <c r="AD329" s="38" t="str">
        <f>data!AE329</f>
        <v>-</v>
      </c>
      <c r="AE329" s="38" t="str">
        <f>data!AF329</f>
        <v>-</v>
      </c>
      <c r="AF329" s="38" t="str">
        <f>data!AL329</f>
        <v>-</v>
      </c>
      <c r="AG329" s="37"/>
      <c r="AH329" s="41" t="str">
        <f>data!AH329</f>
        <v>-</v>
      </c>
      <c r="AI329" s="41" t="str">
        <f>data!AI329</f>
        <v>-</v>
      </c>
      <c r="AJ329" s="38" t="str">
        <f>data!AJ329</f>
        <v>-</v>
      </c>
      <c r="AK329" s="38" t="str">
        <f>data!AK329</f>
        <v>-</v>
      </c>
      <c r="AL329" s="38" t="str">
        <f>data!AL329</f>
        <v>-</v>
      </c>
      <c r="AM329" s="37"/>
      <c r="AN329" s="38" t="str">
        <f>data!W329</f>
        <v>-</v>
      </c>
      <c r="AO329" s="35">
        <f>data!P329</f>
        <v>37.409999999999997</v>
      </c>
      <c r="AP329" s="35" t="str">
        <f>data!V329</f>
        <v>-</v>
      </c>
      <c r="AQ329" s="35" t="str">
        <f>data!AH329</f>
        <v>-</v>
      </c>
      <c r="AR329" s="35" t="str">
        <f t="shared" si="30"/>
        <v/>
      </c>
      <c r="AS329" s="42" t="str">
        <f t="shared" si="31"/>
        <v/>
      </c>
      <c r="AT329" s="35" t="str">
        <f t="shared" si="32"/>
        <v/>
      </c>
      <c r="AU329" s="38" t="str">
        <f>CONCATENATE("방",data!AC329,",욕실",data!AD329)</f>
        <v>방-,욕실-</v>
      </c>
      <c r="AV329" s="38" t="str">
        <f>data!AE329</f>
        <v>-</v>
      </c>
      <c r="AW329" s="37"/>
      <c r="AX329" s="38" t="str">
        <f>data!AM329</f>
        <v>-</v>
      </c>
      <c r="AY329" s="38" t="str">
        <f>data!AN329</f>
        <v>-</v>
      </c>
      <c r="AZ329" s="38" t="str">
        <f>data!AO329</f>
        <v>-</v>
      </c>
      <c r="BA329" s="33" t="str">
        <f>data!AP329</f>
        <v>-</v>
      </c>
    </row>
    <row r="330" spans="3:53" x14ac:dyDescent="0.25">
      <c r="C330" s="33" t="str">
        <f>data!D330</f>
        <v>연화쌍용</v>
      </c>
      <c r="D330" s="33">
        <f>data!H330</f>
        <v>1994.02</v>
      </c>
      <c r="E330" s="35" t="str">
        <f>CONCATENATE(TEXT(data!I330,"#,##0"),"세대")</f>
        <v>438세대</v>
      </c>
      <c r="F330" s="33">
        <f>data!L330</f>
        <v>14</v>
      </c>
      <c r="G330" s="36">
        <f>(data!L330/data!I330)*100</f>
        <v>3.1963470319634704</v>
      </c>
      <c r="H330" s="33">
        <f>data!M330</f>
        <v>8</v>
      </c>
      <c r="I330" s="36">
        <f>(data!M330/data!I330)*100</f>
        <v>1.8264840182648401</v>
      </c>
      <c r="J330" s="33">
        <f>data!K330</f>
        <v>1</v>
      </c>
      <c r="K330" s="37"/>
      <c r="L330" s="38">
        <f>data!N330</f>
        <v>157</v>
      </c>
      <c r="M330" s="39">
        <f>data!O330</f>
        <v>157.52000000000001</v>
      </c>
      <c r="N330" s="39">
        <f>data!P330</f>
        <v>47.64</v>
      </c>
      <c r="O330" s="33">
        <f>data!Q330</f>
        <v>134.07</v>
      </c>
      <c r="P330" s="33">
        <f>data!R330</f>
        <v>40.549999999999997</v>
      </c>
      <c r="Q330" s="33">
        <f>data!S330</f>
        <v>140</v>
      </c>
      <c r="R330" s="33">
        <f>data!T330</f>
        <v>4</v>
      </c>
      <c r="S330" s="40">
        <f t="shared" si="28"/>
        <v>2.8571428571428571E-2</v>
      </c>
      <c r="T330" s="33">
        <f>data!U330</f>
        <v>0</v>
      </c>
      <c r="U330" s="40">
        <f t="shared" si="29"/>
        <v>0</v>
      </c>
      <c r="V330" s="37"/>
      <c r="W330" s="38" t="str">
        <f>data!W330</f>
        <v>1404동 1701호</v>
      </c>
      <c r="X330" s="38" t="str">
        <f>CONCATENATE(data!X330,"/",data!Y330)</f>
        <v>고/20</v>
      </c>
      <c r="Y330" s="41">
        <f>data!V330</f>
        <v>44500</v>
      </c>
      <c r="Z330" s="41">
        <f>data!AB330</f>
        <v>44500</v>
      </c>
      <c r="AA330" s="41">
        <f>data!AA330</f>
        <v>49000</v>
      </c>
      <c r="AB330" s="33">
        <f>data!AC330</f>
        <v>4</v>
      </c>
      <c r="AC330" s="33">
        <f>data!AD330</f>
        <v>2</v>
      </c>
      <c r="AD330" s="38" t="str">
        <f>data!AE330</f>
        <v>계단식</v>
      </c>
      <c r="AE330" s="38" t="str">
        <f>data!AF330</f>
        <v>3개월이내</v>
      </c>
      <c r="AF330" s="38" t="str">
        <f>data!AL330</f>
        <v>-</v>
      </c>
      <c r="AG330" s="37"/>
      <c r="AH330" s="41" t="str">
        <f>data!AH330</f>
        <v>-</v>
      </c>
      <c r="AI330" s="41" t="str">
        <f>data!AI330</f>
        <v>-</v>
      </c>
      <c r="AJ330" s="38" t="str">
        <f>data!AJ330</f>
        <v>-</v>
      </c>
      <c r="AK330" s="38" t="str">
        <f>data!AK330</f>
        <v>-</v>
      </c>
      <c r="AL330" s="38" t="str">
        <f>data!AL330</f>
        <v>-</v>
      </c>
      <c r="AM330" s="37"/>
      <c r="AN330" s="38" t="str">
        <f>data!W330</f>
        <v>1404동 1701호</v>
      </c>
      <c r="AO330" s="35">
        <f>data!P330</f>
        <v>47.64</v>
      </c>
      <c r="AP330" s="35">
        <f>data!V330</f>
        <v>44500</v>
      </c>
      <c r="AQ330" s="35" t="str">
        <f>data!AH330</f>
        <v>-</v>
      </c>
      <c r="AR330" s="35" t="str">
        <f t="shared" si="30"/>
        <v/>
      </c>
      <c r="AS330" s="42" t="str">
        <f t="shared" si="31"/>
        <v/>
      </c>
      <c r="AT330" s="35">
        <f t="shared" si="32"/>
        <v>934.08900083963056</v>
      </c>
      <c r="AU330" s="38" t="str">
        <f>CONCATENATE("방",data!AC330,",욕실",data!AD330)</f>
        <v>방4,욕실2</v>
      </c>
      <c r="AV330" s="38" t="str">
        <f>data!AE330</f>
        <v>계단식</v>
      </c>
      <c r="AW330" s="37"/>
      <c r="AX330" s="38" t="str">
        <f>data!AM330</f>
        <v>동아공인중개사사무소</v>
      </c>
      <c r="AY330" s="38" t="str">
        <f>data!AN330</f>
        <v>032-666-0700</v>
      </c>
      <c r="AZ330" s="38" t="str">
        <f>data!AO330</f>
        <v>010-5449-8125</v>
      </c>
      <c r="BA330" s="33" t="str">
        <f>data!AP330</f>
        <v>경기 부천시 원미구 중2동 1103 꿈마을 동아상가 116호</v>
      </c>
    </row>
    <row r="331" spans="3:53" x14ac:dyDescent="0.25">
      <c r="C331" s="33">
        <f>data!D331</f>
        <v>0</v>
      </c>
      <c r="D331" s="33">
        <f>data!H331</f>
        <v>0</v>
      </c>
      <c r="E331" s="35" t="str">
        <f>CONCATENATE(TEXT(data!I331,"#,##0"),"세대")</f>
        <v>0세대</v>
      </c>
      <c r="F331" s="33">
        <f>data!L331</f>
        <v>0</v>
      </c>
      <c r="G331" s="36" t="e">
        <f>(data!L331/data!I331)*100</f>
        <v>#DIV/0!</v>
      </c>
      <c r="H331" s="33">
        <f>data!M331</f>
        <v>0</v>
      </c>
      <c r="I331" s="36" t="e">
        <f>(data!M331/data!I331)*100</f>
        <v>#DIV/0!</v>
      </c>
      <c r="J331" s="33">
        <f>data!K331</f>
        <v>0</v>
      </c>
      <c r="K331" s="37"/>
      <c r="L331" s="38">
        <f>data!N331</f>
        <v>0</v>
      </c>
      <c r="M331" s="39">
        <f>data!O331</f>
        <v>0</v>
      </c>
      <c r="N331" s="39">
        <f>data!P331</f>
        <v>0</v>
      </c>
      <c r="O331" s="33">
        <f>data!Q331</f>
        <v>0</v>
      </c>
      <c r="P331" s="33">
        <f>data!R331</f>
        <v>0</v>
      </c>
      <c r="Q331" s="33">
        <f>data!S331</f>
        <v>0</v>
      </c>
      <c r="R331" s="33">
        <f>data!T331</f>
        <v>0</v>
      </c>
      <c r="S331" s="40" t="str">
        <f t="shared" si="28"/>
        <v/>
      </c>
      <c r="T331" s="33">
        <f>data!U331</f>
        <v>0</v>
      </c>
      <c r="U331" s="40" t="str">
        <f t="shared" si="29"/>
        <v/>
      </c>
      <c r="V331" s="37"/>
      <c r="W331" s="38">
        <f>data!W331</f>
        <v>0</v>
      </c>
      <c r="X331" s="38" t="str">
        <f>CONCATENATE(data!X331,"/",data!Y331)</f>
        <v>/</v>
      </c>
      <c r="Y331" s="41">
        <f>data!V331</f>
        <v>0</v>
      </c>
      <c r="Z331" s="41">
        <f>data!AB331</f>
        <v>0</v>
      </c>
      <c r="AA331" s="41">
        <f>data!AA331</f>
        <v>0</v>
      </c>
      <c r="AB331" s="33">
        <f>data!AC331</f>
        <v>0</v>
      </c>
      <c r="AC331" s="33">
        <f>data!AD331</f>
        <v>0</v>
      </c>
      <c r="AD331" s="38">
        <f>data!AE331</f>
        <v>0</v>
      </c>
      <c r="AE331" s="38">
        <f>data!AF331</f>
        <v>0</v>
      </c>
      <c r="AF331" s="38">
        <f>data!AL331</f>
        <v>0</v>
      </c>
      <c r="AG331" s="37"/>
      <c r="AH331" s="41">
        <f>data!AH331</f>
        <v>0</v>
      </c>
      <c r="AI331" s="41">
        <f>data!AI331</f>
        <v>0</v>
      </c>
      <c r="AJ331" s="38">
        <f>data!AJ331</f>
        <v>0</v>
      </c>
      <c r="AK331" s="38">
        <f>data!AK331</f>
        <v>0</v>
      </c>
      <c r="AL331" s="38">
        <f>data!AL331</f>
        <v>0</v>
      </c>
      <c r="AM331" s="37"/>
      <c r="AN331" s="38">
        <f>data!W331</f>
        <v>0</v>
      </c>
      <c r="AO331" s="35">
        <f>data!P331</f>
        <v>0</v>
      </c>
      <c r="AP331" s="35">
        <f>data!V331</f>
        <v>0</v>
      </c>
      <c r="AQ331" s="35">
        <f>data!AH331</f>
        <v>0</v>
      </c>
      <c r="AR331" s="35">
        <f t="shared" si="30"/>
        <v>0</v>
      </c>
      <c r="AS331" s="42" t="str">
        <f t="shared" si="31"/>
        <v/>
      </c>
      <c r="AT331" s="35" t="str">
        <f t="shared" si="32"/>
        <v/>
      </c>
      <c r="AU331" s="38" t="str">
        <f>CONCATENATE("방",data!AC331,",욕실",data!AD331)</f>
        <v>방,욕실</v>
      </c>
      <c r="AV331" s="38">
        <f>data!AE331</f>
        <v>0</v>
      </c>
      <c r="AW331" s="37"/>
      <c r="AX331" s="38">
        <f>data!AM331</f>
        <v>0</v>
      </c>
      <c r="AY331" s="38">
        <f>data!AN331</f>
        <v>0</v>
      </c>
      <c r="AZ331" s="38">
        <f>data!AO331</f>
        <v>0</v>
      </c>
      <c r="BA331" s="33">
        <f>data!AP331</f>
        <v>0</v>
      </c>
    </row>
    <row r="332" spans="3:53" x14ac:dyDescent="0.25">
      <c r="C332" s="33" t="str">
        <f>data!D332</f>
        <v>은하대우.동부</v>
      </c>
      <c r="D332" s="33">
        <f>data!H332</f>
        <v>1993.04</v>
      </c>
      <c r="E332" s="35" t="str">
        <f>CONCATENATE(TEXT(data!I332,"#,##0"),"세대")</f>
        <v>632세대</v>
      </c>
      <c r="F332" s="33">
        <f>data!L332</f>
        <v>19</v>
      </c>
      <c r="G332" s="36">
        <f>(data!L332/data!I332)*100</f>
        <v>3.0063291139240507</v>
      </c>
      <c r="H332" s="33">
        <f>data!M332</f>
        <v>4</v>
      </c>
      <c r="I332" s="36">
        <f>(data!M332/data!I332)*100</f>
        <v>0.63291139240506333</v>
      </c>
      <c r="J332" s="33">
        <f>data!K332</f>
        <v>1.18</v>
      </c>
      <c r="K332" s="37"/>
      <c r="L332" s="38">
        <f>data!N332</f>
        <v>122</v>
      </c>
      <c r="M332" s="39">
        <f>data!O332</f>
        <v>122.47</v>
      </c>
      <c r="N332" s="39">
        <f>data!P332</f>
        <v>37.04</v>
      </c>
      <c r="O332" s="33">
        <f>data!Q332</f>
        <v>101.94</v>
      </c>
      <c r="P332" s="33">
        <f>data!R332</f>
        <v>30.83</v>
      </c>
      <c r="Q332" s="33">
        <f>data!S332</f>
        <v>180</v>
      </c>
      <c r="R332" s="33">
        <f>data!T332</f>
        <v>2</v>
      </c>
      <c r="S332" s="40">
        <f t="shared" si="28"/>
        <v>1.1111111111111112E-2</v>
      </c>
      <c r="T332" s="33">
        <f>data!U332</f>
        <v>3</v>
      </c>
      <c r="U332" s="40">
        <f t="shared" si="29"/>
        <v>1.6666666666666666E-2</v>
      </c>
      <c r="V332" s="37"/>
      <c r="W332" s="38" t="str">
        <f>data!W332</f>
        <v>509동 603호</v>
      </c>
      <c r="X332" s="38" t="str">
        <f>CONCATENATE(data!X332,"/",data!Y332)</f>
        <v>6/15</v>
      </c>
      <c r="Y332" s="41">
        <f>data!V332</f>
        <v>53000</v>
      </c>
      <c r="Z332" s="41">
        <f>data!AB332</f>
        <v>53000</v>
      </c>
      <c r="AA332" s="41">
        <f>data!AA332</f>
        <v>60000</v>
      </c>
      <c r="AB332" s="33">
        <f>data!AC332</f>
        <v>4</v>
      </c>
      <c r="AC332" s="33">
        <f>data!AD332</f>
        <v>2</v>
      </c>
      <c r="AD332" s="38" t="str">
        <f>data!AE332</f>
        <v>계단식</v>
      </c>
      <c r="AE332" s="38" t="str">
        <f>data!AF332</f>
        <v>즉시입주</v>
      </c>
      <c r="AF332" s="38" t="str">
        <f>data!AL332</f>
        <v>남향</v>
      </c>
      <c r="AG332" s="37"/>
      <c r="AH332" s="41">
        <f>data!AH332</f>
        <v>42000</v>
      </c>
      <c r="AI332" s="41">
        <f>data!AI332</f>
        <v>39000</v>
      </c>
      <c r="AJ332" s="38" t="str">
        <f>data!AJ332</f>
        <v>509동</v>
      </c>
      <c r="AK332" s="38" t="str">
        <f>data!AK332</f>
        <v>"13/15"</v>
      </c>
      <c r="AL332" s="38" t="str">
        <f>data!AL332</f>
        <v>남향</v>
      </c>
      <c r="AM332" s="37"/>
      <c r="AN332" s="38" t="str">
        <f>data!W332</f>
        <v>509동 603호</v>
      </c>
      <c r="AO332" s="35">
        <f>data!P332</f>
        <v>37.04</v>
      </c>
      <c r="AP332" s="35">
        <f>data!V332</f>
        <v>53000</v>
      </c>
      <c r="AQ332" s="35">
        <f>data!AH332</f>
        <v>42000</v>
      </c>
      <c r="AR332" s="35">
        <f t="shared" si="30"/>
        <v>11000</v>
      </c>
      <c r="AS332" s="42">
        <f t="shared" si="31"/>
        <v>0.79245283018867929</v>
      </c>
      <c r="AT332" s="35">
        <f t="shared" si="32"/>
        <v>1430.8855291576674</v>
      </c>
      <c r="AU332" s="38" t="str">
        <f>CONCATENATE("방",data!AC332,",욕실",data!AD332)</f>
        <v>방4,욕실2</v>
      </c>
      <c r="AV332" s="38" t="str">
        <f>data!AE332</f>
        <v>계단식</v>
      </c>
      <c r="AW332" s="37"/>
      <c r="AX332" s="38" t="str">
        <f>data!AM332</f>
        <v>박사공인중개사사무소</v>
      </c>
      <c r="AY332" s="38" t="str">
        <f>data!AN332</f>
        <v>032-324-1122</v>
      </c>
      <c r="AZ332" s="38" t="str">
        <f>data!AO332</f>
        <v>010-3527-3830</v>
      </c>
      <c r="BA332" s="33" t="str">
        <f>data!AP332</f>
        <v>경기 부천시 원미구 중4동 1036 은하마을상가 108호</v>
      </c>
    </row>
    <row r="333" spans="3:53" x14ac:dyDescent="0.25">
      <c r="C333" s="33" t="str">
        <f>data!D333</f>
        <v>은하대우.동부</v>
      </c>
      <c r="D333" s="33">
        <f>data!H333</f>
        <v>1993.04</v>
      </c>
      <c r="E333" s="35" t="str">
        <f>CONCATENATE(TEXT(data!I333,"#,##0"),"세대")</f>
        <v>632세대</v>
      </c>
      <c r="F333" s="33">
        <f>data!L333</f>
        <v>19</v>
      </c>
      <c r="G333" s="36">
        <f>(data!L333/data!I333)*100</f>
        <v>3.0063291139240507</v>
      </c>
      <c r="H333" s="33">
        <f>data!M333</f>
        <v>4</v>
      </c>
      <c r="I333" s="36">
        <f>(data!M333/data!I333)*100</f>
        <v>0.63291139240506333</v>
      </c>
      <c r="J333" s="33">
        <f>data!K333</f>
        <v>1.18</v>
      </c>
      <c r="K333" s="37"/>
      <c r="L333" s="38">
        <f>data!N333</f>
        <v>158</v>
      </c>
      <c r="M333" s="39">
        <f>data!O333</f>
        <v>158.72</v>
      </c>
      <c r="N333" s="39">
        <f>data!P333</f>
        <v>48.01</v>
      </c>
      <c r="O333" s="33">
        <f>data!Q333</f>
        <v>134.66999999999999</v>
      </c>
      <c r="P333" s="33">
        <f>data!R333</f>
        <v>40.729999999999997</v>
      </c>
      <c r="Q333" s="33">
        <f>data!S333</f>
        <v>352</v>
      </c>
      <c r="R333" s="33">
        <f>data!T333</f>
        <v>12</v>
      </c>
      <c r="S333" s="40">
        <f t="shared" si="28"/>
        <v>3.4090909090909088E-2</v>
      </c>
      <c r="T333" s="33">
        <f>data!U333</f>
        <v>0</v>
      </c>
      <c r="U333" s="40">
        <f t="shared" si="29"/>
        <v>0</v>
      </c>
      <c r="V333" s="37"/>
      <c r="W333" s="38" t="str">
        <f>data!W333</f>
        <v>501동 1101호</v>
      </c>
      <c r="X333" s="38" t="str">
        <f>CONCATENATE(data!X333,"/",data!Y333)</f>
        <v>11/20</v>
      </c>
      <c r="Y333" s="41">
        <f>data!V333</f>
        <v>59000</v>
      </c>
      <c r="Z333" s="41">
        <f>data!AB333</f>
        <v>53000</v>
      </c>
      <c r="AA333" s="41">
        <f>data!AA333</f>
        <v>65000</v>
      </c>
      <c r="AB333" s="33">
        <f>data!AC333</f>
        <v>4</v>
      </c>
      <c r="AC333" s="33">
        <f>data!AD333</f>
        <v>2</v>
      </c>
      <c r="AD333" s="38" t="str">
        <f>data!AE333</f>
        <v>계단식</v>
      </c>
      <c r="AE333" s="38" t="str">
        <f>data!AF333</f>
        <v>2019년02월 이후</v>
      </c>
      <c r="AF333" s="38" t="str">
        <f>data!AL333</f>
        <v>-</v>
      </c>
      <c r="AG333" s="37"/>
      <c r="AH333" s="41" t="str">
        <f>data!AH333</f>
        <v>-</v>
      </c>
      <c r="AI333" s="41" t="str">
        <f>data!AI333</f>
        <v>-</v>
      </c>
      <c r="AJ333" s="38" t="str">
        <f>data!AJ333</f>
        <v>-</v>
      </c>
      <c r="AK333" s="38" t="str">
        <f>data!AK333</f>
        <v>-</v>
      </c>
      <c r="AL333" s="38" t="str">
        <f>data!AL333</f>
        <v>-</v>
      </c>
      <c r="AM333" s="37"/>
      <c r="AN333" s="38" t="str">
        <f>data!W333</f>
        <v>501동 1101호</v>
      </c>
      <c r="AO333" s="35">
        <f>data!P333</f>
        <v>48.01</v>
      </c>
      <c r="AP333" s="35">
        <f>data!V333</f>
        <v>59000</v>
      </c>
      <c r="AQ333" s="35" t="str">
        <f>data!AH333</f>
        <v>-</v>
      </c>
      <c r="AR333" s="35" t="str">
        <f t="shared" si="30"/>
        <v/>
      </c>
      <c r="AS333" s="42" t="str">
        <f t="shared" si="31"/>
        <v/>
      </c>
      <c r="AT333" s="35">
        <f t="shared" si="32"/>
        <v>1228.9106436159134</v>
      </c>
      <c r="AU333" s="38" t="str">
        <f>CONCATENATE("방",data!AC333,",욕실",data!AD333)</f>
        <v>방4,욕실2</v>
      </c>
      <c r="AV333" s="38" t="str">
        <f>data!AE333</f>
        <v>계단식</v>
      </c>
      <c r="AW333" s="37"/>
      <c r="AX333" s="38" t="str">
        <f>data!AM333</f>
        <v>은하공인중개사사무소</v>
      </c>
      <c r="AY333" s="38" t="str">
        <f>data!AN333</f>
        <v>032-322-3200</v>
      </c>
      <c r="AZ333" s="38" t="str">
        <f>data!AO333</f>
        <v>010-5356-8384</v>
      </c>
      <c r="BA333" s="33" t="str">
        <f>data!AP333</f>
        <v>경기도 부천시 원미구 중동 1036</v>
      </c>
    </row>
    <row r="334" spans="3:53" x14ac:dyDescent="0.25">
      <c r="C334" s="33" t="str">
        <f>data!D334</f>
        <v>은하대우.동부</v>
      </c>
      <c r="D334" s="33">
        <f>data!H334</f>
        <v>1993.04</v>
      </c>
      <c r="E334" s="35" t="str">
        <f>CONCATENATE(TEXT(data!I334,"#,##0"),"세대")</f>
        <v>632세대</v>
      </c>
      <c r="F334" s="33">
        <f>data!L334</f>
        <v>19</v>
      </c>
      <c r="G334" s="36">
        <f>(data!L334/data!I334)*100</f>
        <v>3.0063291139240507</v>
      </c>
      <c r="H334" s="33">
        <f>data!M334</f>
        <v>4</v>
      </c>
      <c r="I334" s="36">
        <f>(data!M334/data!I334)*100</f>
        <v>0.63291139240506333</v>
      </c>
      <c r="J334" s="33">
        <f>data!K334</f>
        <v>1.18</v>
      </c>
      <c r="K334" s="37"/>
      <c r="L334" s="38">
        <f>data!N334</f>
        <v>193</v>
      </c>
      <c r="M334" s="39">
        <f>data!O334</f>
        <v>193.24</v>
      </c>
      <c r="N334" s="39">
        <f>data!P334</f>
        <v>58.45</v>
      </c>
      <c r="O334" s="33">
        <f>data!Q334</f>
        <v>164.76</v>
      </c>
      <c r="P334" s="33">
        <f>data!R334</f>
        <v>49.83</v>
      </c>
      <c r="Q334" s="33">
        <f>data!S334</f>
        <v>100</v>
      </c>
      <c r="R334" s="33">
        <f>data!T334</f>
        <v>5</v>
      </c>
      <c r="S334" s="40">
        <f t="shared" si="28"/>
        <v>0.05</v>
      </c>
      <c r="T334" s="33">
        <f>data!U334</f>
        <v>1</v>
      </c>
      <c r="U334" s="40">
        <f t="shared" si="29"/>
        <v>0.01</v>
      </c>
      <c r="V334" s="37"/>
      <c r="W334" s="38" t="str">
        <f>data!W334</f>
        <v>503동 1102호</v>
      </c>
      <c r="X334" s="38" t="str">
        <f>CONCATENATE(data!X334,"/",data!Y334)</f>
        <v>11/25</v>
      </c>
      <c r="Y334" s="41">
        <f>data!V334</f>
        <v>64000</v>
      </c>
      <c r="Z334" s="41">
        <f>data!AB334</f>
        <v>64000</v>
      </c>
      <c r="AA334" s="41">
        <f>data!AA334</f>
        <v>75000</v>
      </c>
      <c r="AB334" s="33">
        <f>data!AC334</f>
        <v>5</v>
      </c>
      <c r="AC334" s="33">
        <f>data!AD334</f>
        <v>2</v>
      </c>
      <c r="AD334" s="38" t="str">
        <f>data!AE334</f>
        <v>계단식</v>
      </c>
      <c r="AE334" s="38" t="str">
        <f>data!AF334</f>
        <v>3개월이내</v>
      </c>
      <c r="AF334" s="38" t="str">
        <f>data!AL334</f>
        <v>남향</v>
      </c>
      <c r="AG334" s="37"/>
      <c r="AH334" s="41">
        <f>data!AH334</f>
        <v>43000</v>
      </c>
      <c r="AI334" s="41">
        <f>data!AI334</f>
        <v>43000</v>
      </c>
      <c r="AJ334" s="38" t="str">
        <f>data!AJ334</f>
        <v>503동</v>
      </c>
      <c r="AK334" s="38" t="str">
        <f>data!AK334</f>
        <v>"16/25"</v>
      </c>
      <c r="AL334" s="38" t="str">
        <f>data!AL334</f>
        <v>남향</v>
      </c>
      <c r="AM334" s="37"/>
      <c r="AN334" s="38" t="str">
        <f>data!W334</f>
        <v>503동 1102호</v>
      </c>
      <c r="AO334" s="35">
        <f>data!P334</f>
        <v>58.45</v>
      </c>
      <c r="AP334" s="35">
        <f>data!V334</f>
        <v>64000</v>
      </c>
      <c r="AQ334" s="35">
        <f>data!AH334</f>
        <v>43000</v>
      </c>
      <c r="AR334" s="35">
        <f t="shared" si="30"/>
        <v>21000</v>
      </c>
      <c r="AS334" s="42">
        <f t="shared" si="31"/>
        <v>0.671875</v>
      </c>
      <c r="AT334" s="35">
        <f t="shared" si="32"/>
        <v>1094.9529512403763</v>
      </c>
      <c r="AU334" s="38" t="str">
        <f>CONCATENATE("방",data!AC334,",욕실",data!AD334)</f>
        <v>방5,욕실2</v>
      </c>
      <c r="AV334" s="38" t="str">
        <f>data!AE334</f>
        <v>계단식</v>
      </c>
      <c r="AW334" s="37"/>
      <c r="AX334" s="38" t="str">
        <f>data!AM334</f>
        <v>박사공인중개사사무소</v>
      </c>
      <c r="AY334" s="38" t="str">
        <f>data!AN334</f>
        <v>032-324-1122</v>
      </c>
      <c r="AZ334" s="38" t="str">
        <f>data!AO334</f>
        <v>010-3527-3830</v>
      </c>
      <c r="BA334" s="33" t="str">
        <f>data!AP334</f>
        <v>경기 부천시 원미구 중4동 1036 은하마을상가 108호</v>
      </c>
    </row>
    <row r="335" spans="3:53" x14ac:dyDescent="0.25">
      <c r="C335" s="33">
        <f>data!D335</f>
        <v>0</v>
      </c>
      <c r="D335" s="33">
        <f>data!H335</f>
        <v>0</v>
      </c>
      <c r="E335" s="35" t="str">
        <f>CONCATENATE(TEXT(data!I335,"#,##0"),"세대")</f>
        <v>0세대</v>
      </c>
      <c r="F335" s="33">
        <f>data!L335</f>
        <v>0</v>
      </c>
      <c r="G335" s="36" t="e">
        <f>(data!L335/data!I335)*100</f>
        <v>#DIV/0!</v>
      </c>
      <c r="H335" s="33">
        <f>data!M335</f>
        <v>0</v>
      </c>
      <c r="I335" s="36" t="e">
        <f>(data!M335/data!I335)*100</f>
        <v>#DIV/0!</v>
      </c>
      <c r="J335" s="33">
        <f>data!K335</f>
        <v>0</v>
      </c>
      <c r="K335" s="37"/>
      <c r="L335" s="38">
        <f>data!N335</f>
        <v>0</v>
      </c>
      <c r="M335" s="39">
        <f>data!O335</f>
        <v>0</v>
      </c>
      <c r="N335" s="39">
        <f>data!P335</f>
        <v>0</v>
      </c>
      <c r="O335" s="33">
        <f>data!Q335</f>
        <v>0</v>
      </c>
      <c r="P335" s="33">
        <f>data!R335</f>
        <v>0</v>
      </c>
      <c r="Q335" s="33">
        <f>data!S335</f>
        <v>0</v>
      </c>
      <c r="R335" s="33">
        <f>data!T335</f>
        <v>0</v>
      </c>
      <c r="S335" s="40" t="str">
        <f t="shared" si="28"/>
        <v/>
      </c>
      <c r="T335" s="33">
        <f>data!U335</f>
        <v>0</v>
      </c>
      <c r="U335" s="40" t="str">
        <f t="shared" si="29"/>
        <v/>
      </c>
      <c r="V335" s="37"/>
      <c r="W335" s="38">
        <f>data!W335</f>
        <v>0</v>
      </c>
      <c r="X335" s="38" t="str">
        <f>CONCATENATE(data!X335,"/",data!Y335)</f>
        <v>/</v>
      </c>
      <c r="Y335" s="41">
        <f>data!V335</f>
        <v>0</v>
      </c>
      <c r="Z335" s="41">
        <f>data!AB335</f>
        <v>0</v>
      </c>
      <c r="AA335" s="41">
        <f>data!AA335</f>
        <v>0</v>
      </c>
      <c r="AB335" s="33">
        <f>data!AC335</f>
        <v>0</v>
      </c>
      <c r="AC335" s="33">
        <f>data!AD335</f>
        <v>0</v>
      </c>
      <c r="AD335" s="38">
        <f>data!AE335</f>
        <v>0</v>
      </c>
      <c r="AE335" s="38">
        <f>data!AF335</f>
        <v>0</v>
      </c>
      <c r="AF335" s="38">
        <f>data!AL335</f>
        <v>0</v>
      </c>
      <c r="AG335" s="37"/>
      <c r="AH335" s="41">
        <f>data!AH335</f>
        <v>0</v>
      </c>
      <c r="AI335" s="41">
        <f>data!AI335</f>
        <v>0</v>
      </c>
      <c r="AJ335" s="38">
        <f>data!AJ335</f>
        <v>0</v>
      </c>
      <c r="AK335" s="38">
        <f>data!AK335</f>
        <v>0</v>
      </c>
      <c r="AL335" s="38">
        <f>data!AL335</f>
        <v>0</v>
      </c>
      <c r="AM335" s="37"/>
      <c r="AN335" s="38">
        <f>data!W335</f>
        <v>0</v>
      </c>
      <c r="AO335" s="35">
        <f>data!P335</f>
        <v>0</v>
      </c>
      <c r="AP335" s="35">
        <f>data!V335</f>
        <v>0</v>
      </c>
      <c r="AQ335" s="35">
        <f>data!AH335</f>
        <v>0</v>
      </c>
      <c r="AR335" s="35">
        <f t="shared" si="30"/>
        <v>0</v>
      </c>
      <c r="AS335" s="42" t="str">
        <f t="shared" si="31"/>
        <v/>
      </c>
      <c r="AT335" s="35" t="str">
        <f t="shared" si="32"/>
        <v/>
      </c>
      <c r="AU335" s="38" t="str">
        <f>CONCATENATE("방",data!AC335,",욕실",data!AD335)</f>
        <v>방,욕실</v>
      </c>
      <c r="AV335" s="38">
        <f>data!AE335</f>
        <v>0</v>
      </c>
      <c r="AW335" s="37"/>
      <c r="AX335" s="38">
        <f>data!AM335</f>
        <v>0</v>
      </c>
      <c r="AY335" s="38">
        <f>data!AN335</f>
        <v>0</v>
      </c>
      <c r="AZ335" s="38">
        <f>data!AO335</f>
        <v>0</v>
      </c>
      <c r="BA335" s="33">
        <f>data!AP335</f>
        <v>0</v>
      </c>
    </row>
    <row r="336" spans="3:53" x14ac:dyDescent="0.25">
      <c r="C336" s="33" t="str">
        <f>data!D336</f>
        <v>은하마을주공1단지</v>
      </c>
      <c r="D336" s="33">
        <f>data!H336</f>
        <v>1995.07</v>
      </c>
      <c r="E336" s="35" t="str">
        <f>CONCATENATE(TEXT(data!I336,"#,##0"),"세대")</f>
        <v>795세대</v>
      </c>
      <c r="F336" s="33">
        <f>data!L336</f>
        <v>23</v>
      </c>
      <c r="G336" s="36">
        <f>(data!L336/data!I336)*100</f>
        <v>2.8930817610062896</v>
      </c>
      <c r="H336" s="33">
        <f>data!M336</f>
        <v>24</v>
      </c>
      <c r="I336" s="36">
        <f>(data!M336/data!I336)*100</f>
        <v>3.0188679245283021</v>
      </c>
      <c r="J336" s="33">
        <f>data!K336</f>
        <v>0.41</v>
      </c>
      <c r="K336" s="37"/>
      <c r="L336" s="38">
        <f>data!N336</f>
        <v>53</v>
      </c>
      <c r="M336" s="39">
        <f>data!O336</f>
        <v>53.15</v>
      </c>
      <c r="N336" s="39">
        <f>data!P336</f>
        <v>16.07</v>
      </c>
      <c r="O336" s="33">
        <f>data!Q336</f>
        <v>37.67</v>
      </c>
      <c r="P336" s="33">
        <f>data!R336</f>
        <v>11.39</v>
      </c>
      <c r="Q336" s="33">
        <f>data!S336</f>
        <v>89</v>
      </c>
      <c r="R336" s="33">
        <f>data!T336</f>
        <v>6</v>
      </c>
      <c r="S336" s="40">
        <f t="shared" si="28"/>
        <v>6.741573033707865E-2</v>
      </c>
      <c r="T336" s="33">
        <f>data!U336</f>
        <v>2</v>
      </c>
      <c r="U336" s="40">
        <f t="shared" si="29"/>
        <v>2.247191011235955E-2</v>
      </c>
      <c r="V336" s="37"/>
      <c r="W336" s="38" t="str">
        <f>data!W336</f>
        <v>524동 506호</v>
      </c>
      <c r="X336" s="38" t="str">
        <f>CONCATENATE(data!X336,"/",data!Y336)</f>
        <v>5/15</v>
      </c>
      <c r="Y336" s="41">
        <f>data!V336</f>
        <v>22500</v>
      </c>
      <c r="Z336" s="41">
        <f>data!AB336</f>
        <v>20000</v>
      </c>
      <c r="AA336" s="41">
        <f>data!AA336</f>
        <v>23500</v>
      </c>
      <c r="AB336" s="33">
        <f>data!AC336</f>
        <v>2</v>
      </c>
      <c r="AC336" s="33">
        <f>data!AD336</f>
        <v>1</v>
      </c>
      <c r="AD336" s="38" t="str">
        <f>data!AE336</f>
        <v>복도식</v>
      </c>
      <c r="AE336" s="38" t="str">
        <f>data!AF336</f>
        <v>3개월이내</v>
      </c>
      <c r="AF336" s="38" t="str">
        <f>data!AL336</f>
        <v>남향</v>
      </c>
      <c r="AG336" s="37"/>
      <c r="AH336" s="41">
        <f>data!AH336</f>
        <v>17000</v>
      </c>
      <c r="AI336" s="41">
        <f>data!AI336</f>
        <v>16500</v>
      </c>
      <c r="AJ336" s="38" t="str">
        <f>data!AJ336</f>
        <v>524동</v>
      </c>
      <c r="AK336" s="38" t="str">
        <f>data!AK336</f>
        <v>"14/15"</v>
      </c>
      <c r="AL336" s="38" t="str">
        <f>data!AL336</f>
        <v>남향</v>
      </c>
      <c r="AM336" s="37"/>
      <c r="AN336" s="38" t="str">
        <f>data!W336</f>
        <v>524동 506호</v>
      </c>
      <c r="AO336" s="35">
        <f>data!P336</f>
        <v>16.07</v>
      </c>
      <c r="AP336" s="35">
        <f>data!V336</f>
        <v>22500</v>
      </c>
      <c r="AQ336" s="35">
        <f>data!AH336</f>
        <v>17000</v>
      </c>
      <c r="AR336" s="35">
        <f t="shared" si="30"/>
        <v>5500</v>
      </c>
      <c r="AS336" s="42">
        <f t="shared" si="31"/>
        <v>0.75555555555555554</v>
      </c>
      <c r="AT336" s="35">
        <f t="shared" si="32"/>
        <v>1400.1244555071562</v>
      </c>
      <c r="AU336" s="38" t="str">
        <f>CONCATENATE("방",data!AC336,",욕실",data!AD336)</f>
        <v>방2,욕실1</v>
      </c>
      <c r="AV336" s="38" t="str">
        <f>data!AE336</f>
        <v>복도식</v>
      </c>
      <c r="AW336" s="37"/>
      <c r="AX336" s="38" t="str">
        <f>data!AM336</f>
        <v>고려공인중개사사무소</v>
      </c>
      <c r="AY336" s="38" t="str">
        <f>data!AN336</f>
        <v>032-322-3388</v>
      </c>
      <c r="AZ336" s="38" t="str">
        <f>data!AO336</f>
        <v>010-2570-3388</v>
      </c>
      <c r="BA336" s="33" t="str">
        <f>data!AP336</f>
        <v>경기 부천시 원미구 중동 1039-1 은하주공상가 101호</v>
      </c>
    </row>
    <row r="337" spans="3:53" x14ac:dyDescent="0.25">
      <c r="C337" s="33" t="str">
        <f>data!D337</f>
        <v>은하마을주공1단지</v>
      </c>
      <c r="D337" s="33">
        <f>data!H337</f>
        <v>1995.07</v>
      </c>
      <c r="E337" s="35" t="str">
        <f>CONCATENATE(TEXT(data!I337,"#,##0"),"세대")</f>
        <v>795세대</v>
      </c>
      <c r="F337" s="33">
        <f>data!L337</f>
        <v>23</v>
      </c>
      <c r="G337" s="36">
        <f>(data!L337/data!I337)*100</f>
        <v>2.8930817610062896</v>
      </c>
      <c r="H337" s="33">
        <f>data!M337</f>
        <v>24</v>
      </c>
      <c r="I337" s="36">
        <f>(data!M337/data!I337)*100</f>
        <v>3.0188679245283021</v>
      </c>
      <c r="J337" s="33">
        <f>data!K337</f>
        <v>0.41</v>
      </c>
      <c r="K337" s="37"/>
      <c r="L337" s="38">
        <f>data!N337</f>
        <v>57</v>
      </c>
      <c r="M337" s="39">
        <f>data!O337</f>
        <v>57.91</v>
      </c>
      <c r="N337" s="39">
        <f>data!P337</f>
        <v>17.510000000000002</v>
      </c>
      <c r="O337" s="33">
        <f>data!Q337</f>
        <v>39.869999999999997</v>
      </c>
      <c r="P337" s="33">
        <f>data!R337</f>
        <v>12.06</v>
      </c>
      <c r="Q337" s="33">
        <f>data!S337</f>
        <v>119</v>
      </c>
      <c r="R337" s="33">
        <f>data!T337</f>
        <v>3</v>
      </c>
      <c r="S337" s="40">
        <f t="shared" si="28"/>
        <v>2.5210084033613446E-2</v>
      </c>
      <c r="T337" s="33">
        <f>data!U337</f>
        <v>6</v>
      </c>
      <c r="U337" s="40">
        <f t="shared" si="29"/>
        <v>5.0420168067226892E-2</v>
      </c>
      <c r="V337" s="37"/>
      <c r="W337" s="38" t="str">
        <f>data!W337</f>
        <v>526동 506호</v>
      </c>
      <c r="X337" s="38" t="str">
        <f>CONCATENATE(data!X337,"/",data!Y337)</f>
        <v>5/20</v>
      </c>
      <c r="Y337" s="41">
        <f>data!V337</f>
        <v>22500</v>
      </c>
      <c r="Z337" s="41">
        <f>data!AB337</f>
        <v>18200</v>
      </c>
      <c r="AA337" s="41">
        <f>data!AA337</f>
        <v>22500</v>
      </c>
      <c r="AB337" s="33">
        <f>data!AC337</f>
        <v>2</v>
      </c>
      <c r="AC337" s="33">
        <f>data!AD337</f>
        <v>1</v>
      </c>
      <c r="AD337" s="38" t="str">
        <f>data!AE337</f>
        <v>복도식</v>
      </c>
      <c r="AE337" s="38" t="str">
        <f>data!AF337</f>
        <v>3개월이내</v>
      </c>
      <c r="AF337" s="38" t="str">
        <f>data!AL337</f>
        <v>남향</v>
      </c>
      <c r="AG337" s="37"/>
      <c r="AH337" s="41">
        <f>data!AH337</f>
        <v>17000</v>
      </c>
      <c r="AI337" s="41">
        <f>data!AI337</f>
        <v>13000</v>
      </c>
      <c r="AJ337" s="38" t="str">
        <f>data!AJ337</f>
        <v>526동</v>
      </c>
      <c r="AK337" s="38" t="str">
        <f>data!AK337</f>
        <v>"12/20"</v>
      </c>
      <c r="AL337" s="38" t="str">
        <f>data!AL337</f>
        <v>남향</v>
      </c>
      <c r="AM337" s="37"/>
      <c r="AN337" s="38" t="str">
        <f>data!W337</f>
        <v>526동 506호</v>
      </c>
      <c r="AO337" s="35">
        <f>data!P337</f>
        <v>17.510000000000002</v>
      </c>
      <c r="AP337" s="35">
        <f>data!V337</f>
        <v>22500</v>
      </c>
      <c r="AQ337" s="35">
        <f>data!AH337</f>
        <v>17000</v>
      </c>
      <c r="AR337" s="35">
        <f t="shared" si="30"/>
        <v>5500</v>
      </c>
      <c r="AS337" s="42">
        <f t="shared" si="31"/>
        <v>0.75555555555555554</v>
      </c>
      <c r="AT337" s="35">
        <f t="shared" si="32"/>
        <v>1284.9800114220445</v>
      </c>
      <c r="AU337" s="38" t="str">
        <f>CONCATENATE("방",data!AC337,",욕실",data!AD337)</f>
        <v>방2,욕실1</v>
      </c>
      <c r="AV337" s="38" t="str">
        <f>data!AE337</f>
        <v>복도식</v>
      </c>
      <c r="AW337" s="37"/>
      <c r="AX337" s="38" t="str">
        <f>data!AM337</f>
        <v>조은터공인중개사사무소</v>
      </c>
      <c r="AY337" s="38" t="str">
        <f>data!AN337</f>
        <v>070-8614-2008</v>
      </c>
      <c r="AZ337" s="38" t="str">
        <f>data!AO337</f>
        <v>010-4755-8975</v>
      </c>
      <c r="BA337" s="33" t="str">
        <f>data!AP337</f>
        <v>인천광역시 부평구 부평동 377-14 102호</v>
      </c>
    </row>
    <row r="338" spans="3:53" x14ac:dyDescent="0.25">
      <c r="C338" s="33" t="str">
        <f>data!D338</f>
        <v>은하마을주공1단지</v>
      </c>
      <c r="D338" s="33">
        <f>data!H338</f>
        <v>1995.07</v>
      </c>
      <c r="E338" s="35" t="str">
        <f>CONCATENATE(TEXT(data!I338,"#,##0"),"세대")</f>
        <v>795세대</v>
      </c>
      <c r="F338" s="33">
        <f>data!L338</f>
        <v>23</v>
      </c>
      <c r="G338" s="36">
        <f>(data!L338/data!I338)*100</f>
        <v>2.8930817610062896</v>
      </c>
      <c r="H338" s="33">
        <f>data!M338</f>
        <v>24</v>
      </c>
      <c r="I338" s="36">
        <f>(data!M338/data!I338)*100</f>
        <v>3.0188679245283021</v>
      </c>
      <c r="J338" s="33">
        <f>data!K338</f>
        <v>0.41</v>
      </c>
      <c r="K338" s="37"/>
      <c r="L338" s="38" t="str">
        <f>data!N338</f>
        <v>68A</v>
      </c>
      <c r="M338" s="39">
        <f>data!O338</f>
        <v>68.930000000000007</v>
      </c>
      <c r="N338" s="39">
        <f>data!P338</f>
        <v>20.85</v>
      </c>
      <c r="O338" s="33">
        <f>data!Q338</f>
        <v>49.69</v>
      </c>
      <c r="P338" s="33">
        <f>data!R338</f>
        <v>15.03</v>
      </c>
      <c r="Q338" s="33">
        <f>data!S338</f>
        <v>267</v>
      </c>
      <c r="R338" s="33">
        <f>data!T338</f>
        <v>6</v>
      </c>
      <c r="S338" s="40">
        <f t="shared" si="28"/>
        <v>2.247191011235955E-2</v>
      </c>
      <c r="T338" s="33">
        <f>data!U338</f>
        <v>11</v>
      </c>
      <c r="U338" s="40">
        <f t="shared" si="29"/>
        <v>4.1198501872659173E-2</v>
      </c>
      <c r="V338" s="37"/>
      <c r="W338" s="38" t="str">
        <f>data!W338</f>
        <v>530동 405호</v>
      </c>
      <c r="X338" s="38" t="str">
        <f>CONCATENATE(data!X338,"/",data!Y338)</f>
        <v>4/15</v>
      </c>
      <c r="Y338" s="41">
        <f>data!V338</f>
        <v>26700</v>
      </c>
      <c r="Z338" s="41">
        <f>data!AB338</f>
        <v>26000</v>
      </c>
      <c r="AA338" s="41">
        <f>data!AA338</f>
        <v>29000</v>
      </c>
      <c r="AB338" s="33">
        <f>data!AC338</f>
        <v>2</v>
      </c>
      <c r="AC338" s="33">
        <f>data!AD338</f>
        <v>1</v>
      </c>
      <c r="AD338" s="38" t="str">
        <f>data!AE338</f>
        <v>복도식</v>
      </c>
      <c r="AE338" s="38" t="str">
        <f>data!AF338</f>
        <v>즉시입주</v>
      </c>
      <c r="AF338" s="38" t="str">
        <f>data!AL338</f>
        <v>동향</v>
      </c>
      <c r="AG338" s="37"/>
      <c r="AH338" s="41">
        <f>data!AH338</f>
        <v>24000</v>
      </c>
      <c r="AI338" s="41">
        <f>data!AI338</f>
        <v>19000</v>
      </c>
      <c r="AJ338" s="38" t="str">
        <f>data!AJ338</f>
        <v>530동</v>
      </c>
      <c r="AK338" s="38" t="str">
        <f>data!AK338</f>
        <v>"15/15"</v>
      </c>
      <c r="AL338" s="38" t="str">
        <f>data!AL338</f>
        <v>동향</v>
      </c>
      <c r="AM338" s="37"/>
      <c r="AN338" s="38" t="str">
        <f>data!W338</f>
        <v>530동 405호</v>
      </c>
      <c r="AO338" s="35">
        <f>data!P338</f>
        <v>20.85</v>
      </c>
      <c r="AP338" s="35">
        <f>data!V338</f>
        <v>26700</v>
      </c>
      <c r="AQ338" s="35">
        <f>data!AH338</f>
        <v>24000</v>
      </c>
      <c r="AR338" s="35">
        <f t="shared" si="30"/>
        <v>2700</v>
      </c>
      <c r="AS338" s="42">
        <f t="shared" si="31"/>
        <v>0.898876404494382</v>
      </c>
      <c r="AT338" s="35">
        <f t="shared" si="32"/>
        <v>1280.5755395683452</v>
      </c>
      <c r="AU338" s="38" t="str">
        <f>CONCATENATE("방",data!AC338,",욕실",data!AD338)</f>
        <v>방2,욕실1</v>
      </c>
      <c r="AV338" s="38" t="str">
        <f>data!AE338</f>
        <v>복도식</v>
      </c>
      <c r="AW338" s="37"/>
      <c r="AX338" s="38" t="str">
        <f>data!AM338</f>
        <v>하나공인중개사</v>
      </c>
      <c r="AY338" s="38" t="str">
        <f>data!AN338</f>
        <v>032-324-3444</v>
      </c>
      <c r="AZ338" s="38" t="str">
        <f>data!AO338</f>
        <v>010-2323-7594</v>
      </c>
      <c r="BA338" s="33" t="str">
        <f>data!AP338</f>
        <v>경기 부천시 원미구 중동 1038-3 은하주공2단지상가103호</v>
      </c>
    </row>
    <row r="339" spans="3:53" x14ac:dyDescent="0.25">
      <c r="C339" s="33" t="str">
        <f>data!D339</f>
        <v>은하마을주공1단지</v>
      </c>
      <c r="D339" s="33">
        <f>data!H339</f>
        <v>1995.07</v>
      </c>
      <c r="E339" s="35" t="str">
        <f>CONCATENATE(TEXT(data!I339,"#,##0"),"세대")</f>
        <v>795세대</v>
      </c>
      <c r="F339" s="33">
        <f>data!L339</f>
        <v>23</v>
      </c>
      <c r="G339" s="36">
        <f>(data!L339/data!I339)*100</f>
        <v>2.8930817610062896</v>
      </c>
      <c r="H339" s="33">
        <f>data!M339</f>
        <v>24</v>
      </c>
      <c r="I339" s="36">
        <f>(data!M339/data!I339)*100</f>
        <v>3.0188679245283021</v>
      </c>
      <c r="J339" s="33">
        <f>data!K339</f>
        <v>0.41</v>
      </c>
      <c r="K339" s="37"/>
      <c r="L339" s="38" t="str">
        <f>data!N339</f>
        <v>70B</v>
      </c>
      <c r="M339" s="39">
        <f>data!O339</f>
        <v>70.290000000000006</v>
      </c>
      <c r="N339" s="39">
        <f>data!P339</f>
        <v>21.26</v>
      </c>
      <c r="O339" s="33">
        <f>data!Q339</f>
        <v>49.67</v>
      </c>
      <c r="P339" s="33">
        <f>data!R339</f>
        <v>15.02</v>
      </c>
      <c r="Q339" s="33">
        <f>data!S339</f>
        <v>240</v>
      </c>
      <c r="R339" s="33">
        <f>data!T339</f>
        <v>7</v>
      </c>
      <c r="S339" s="40">
        <f t="shared" si="28"/>
        <v>2.9166666666666667E-2</v>
      </c>
      <c r="T339" s="33">
        <f>data!U339</f>
        <v>5</v>
      </c>
      <c r="U339" s="40">
        <f t="shared" si="29"/>
        <v>2.0833333333333332E-2</v>
      </c>
      <c r="V339" s="37"/>
      <c r="W339" s="38" t="str">
        <f>data!W339</f>
        <v>527동 1502호</v>
      </c>
      <c r="X339" s="38" t="str">
        <f>CONCATENATE(data!X339,"/",data!Y339)</f>
        <v>15/20</v>
      </c>
      <c r="Y339" s="41">
        <f>data!V339</f>
        <v>29800</v>
      </c>
      <c r="Z339" s="41">
        <f>data!AB339</f>
        <v>26000</v>
      </c>
      <c r="AA339" s="41">
        <f>data!AA339</f>
        <v>30000</v>
      </c>
      <c r="AB339" s="33">
        <f>data!AC339</f>
        <v>2</v>
      </c>
      <c r="AC339" s="33">
        <f>data!AD339</f>
        <v>1</v>
      </c>
      <c r="AD339" s="38" t="str">
        <f>data!AE339</f>
        <v>복도식</v>
      </c>
      <c r="AE339" s="38" t="str">
        <f>data!AF339</f>
        <v>2개월이내</v>
      </c>
      <c r="AF339" s="38" t="str">
        <f>data!AL339</f>
        <v>남향</v>
      </c>
      <c r="AG339" s="37"/>
      <c r="AH339" s="41">
        <f>data!AH339</f>
        <v>24000</v>
      </c>
      <c r="AI339" s="41">
        <f>data!AI339</f>
        <v>21000</v>
      </c>
      <c r="AJ339" s="38" t="str">
        <f>data!AJ339</f>
        <v>525동</v>
      </c>
      <c r="AK339" s="38" t="str">
        <f>data!AK339</f>
        <v>"8/20"</v>
      </c>
      <c r="AL339" s="38" t="str">
        <f>data!AL339</f>
        <v>남향</v>
      </c>
      <c r="AM339" s="37"/>
      <c r="AN339" s="38" t="str">
        <f>data!W339</f>
        <v>527동 1502호</v>
      </c>
      <c r="AO339" s="35">
        <f>data!P339</f>
        <v>21.26</v>
      </c>
      <c r="AP339" s="35">
        <f>data!V339</f>
        <v>29800</v>
      </c>
      <c r="AQ339" s="35">
        <f>data!AH339</f>
        <v>24000</v>
      </c>
      <c r="AR339" s="35">
        <f t="shared" si="30"/>
        <v>5800</v>
      </c>
      <c r="AS339" s="42">
        <f t="shared" si="31"/>
        <v>0.80536912751677847</v>
      </c>
      <c r="AT339" s="35">
        <f t="shared" si="32"/>
        <v>1401.6933207902164</v>
      </c>
      <c r="AU339" s="38" t="str">
        <f>CONCATENATE("방",data!AC339,",욕실",data!AD339)</f>
        <v>방2,욕실1</v>
      </c>
      <c r="AV339" s="38" t="str">
        <f>data!AE339</f>
        <v>복도식</v>
      </c>
      <c r="AW339" s="37"/>
      <c r="AX339" s="38" t="str">
        <f>data!AM339</f>
        <v>고려공인중개사사무소</v>
      </c>
      <c r="AY339" s="38" t="str">
        <f>data!AN339</f>
        <v>032-322-3388</v>
      </c>
      <c r="AZ339" s="38" t="str">
        <f>data!AO339</f>
        <v>010-2570-3388</v>
      </c>
      <c r="BA339" s="33" t="str">
        <f>data!AP339</f>
        <v>경기 부천시 원미구 중동 1039-1 은하주공상가 101호</v>
      </c>
    </row>
    <row r="340" spans="3:53" x14ac:dyDescent="0.25">
      <c r="C340" s="33" t="str">
        <f>data!D340</f>
        <v>은하마을주공1단지</v>
      </c>
      <c r="D340" s="33">
        <f>data!H340</f>
        <v>1995.07</v>
      </c>
      <c r="E340" s="35" t="str">
        <f>CONCATENATE(TEXT(data!I340,"#,##0"),"세대")</f>
        <v>795세대</v>
      </c>
      <c r="F340" s="33">
        <f>data!L340</f>
        <v>23</v>
      </c>
      <c r="G340" s="36">
        <f>(data!L340/data!I340)*100</f>
        <v>2.8930817610062896</v>
      </c>
      <c r="H340" s="33">
        <f>data!M340</f>
        <v>24</v>
      </c>
      <c r="I340" s="36">
        <f>(data!M340/data!I340)*100</f>
        <v>3.0188679245283021</v>
      </c>
      <c r="J340" s="33">
        <f>data!K340</f>
        <v>0.41</v>
      </c>
      <c r="K340" s="37"/>
      <c r="L340" s="38">
        <f>data!N340</f>
        <v>85</v>
      </c>
      <c r="M340" s="39">
        <f>data!O340</f>
        <v>85.55</v>
      </c>
      <c r="N340" s="39">
        <f>data!P340</f>
        <v>25.87</v>
      </c>
      <c r="O340" s="33">
        <f>data!Q340</f>
        <v>59.76</v>
      </c>
      <c r="P340" s="33">
        <f>data!R340</f>
        <v>18.07</v>
      </c>
      <c r="Q340" s="33">
        <f>data!S340</f>
        <v>80</v>
      </c>
      <c r="R340" s="33">
        <f>data!T340</f>
        <v>1</v>
      </c>
      <c r="S340" s="40">
        <f t="shared" si="28"/>
        <v>1.2500000000000001E-2</v>
      </c>
      <c r="T340" s="33">
        <f>data!U340</f>
        <v>0</v>
      </c>
      <c r="U340" s="40">
        <f t="shared" si="29"/>
        <v>0</v>
      </c>
      <c r="V340" s="37"/>
      <c r="W340" s="38" t="str">
        <f>data!W340</f>
        <v>528동 1002호</v>
      </c>
      <c r="X340" s="38" t="str">
        <f>CONCATENATE(data!X340,"/",data!Y340)</f>
        <v>10/20</v>
      </c>
      <c r="Y340" s="41">
        <f>data!V340</f>
        <v>34500</v>
      </c>
      <c r="Z340" s="41">
        <f>data!AB340</f>
        <v>34500</v>
      </c>
      <c r="AA340" s="41">
        <f>data!AA340</f>
        <v>34500</v>
      </c>
      <c r="AB340" s="33">
        <f>data!AC340</f>
        <v>3</v>
      </c>
      <c r="AC340" s="33">
        <f>data!AD340</f>
        <v>1</v>
      </c>
      <c r="AD340" s="38" t="str">
        <f>data!AE340</f>
        <v>복도식</v>
      </c>
      <c r="AE340" s="38" t="str">
        <f>data!AF340</f>
        <v>2020년07월 이후</v>
      </c>
      <c r="AF340" s="38" t="str">
        <f>data!AL340</f>
        <v>-</v>
      </c>
      <c r="AG340" s="37"/>
      <c r="AH340" s="41" t="str">
        <f>data!AH340</f>
        <v>-</v>
      </c>
      <c r="AI340" s="41" t="str">
        <f>data!AI340</f>
        <v>-</v>
      </c>
      <c r="AJ340" s="38" t="str">
        <f>data!AJ340</f>
        <v>-</v>
      </c>
      <c r="AK340" s="38" t="str">
        <f>data!AK340</f>
        <v>-</v>
      </c>
      <c r="AL340" s="38" t="str">
        <f>data!AL340</f>
        <v>-</v>
      </c>
      <c r="AM340" s="37"/>
      <c r="AN340" s="38" t="str">
        <f>data!W340</f>
        <v>528동 1002호</v>
      </c>
      <c r="AO340" s="35">
        <f>data!P340</f>
        <v>25.87</v>
      </c>
      <c r="AP340" s="35">
        <f>data!V340</f>
        <v>34500</v>
      </c>
      <c r="AQ340" s="35" t="str">
        <f>data!AH340</f>
        <v>-</v>
      </c>
      <c r="AR340" s="35" t="str">
        <f t="shared" si="30"/>
        <v/>
      </c>
      <c r="AS340" s="42" t="str">
        <f t="shared" si="31"/>
        <v/>
      </c>
      <c r="AT340" s="35">
        <f t="shared" si="32"/>
        <v>1333.5910320834944</v>
      </c>
      <c r="AU340" s="38" t="str">
        <f>CONCATENATE("방",data!AC340,",욕실",data!AD340)</f>
        <v>방3,욕실1</v>
      </c>
      <c r="AV340" s="38" t="str">
        <f>data!AE340</f>
        <v>복도식</v>
      </c>
      <c r="AW340" s="37"/>
      <c r="AX340" s="38" t="str">
        <f>data!AM340</f>
        <v>고려공인중개사사무소</v>
      </c>
      <c r="AY340" s="38" t="str">
        <f>data!AN340</f>
        <v>032-322-3388</v>
      </c>
      <c r="AZ340" s="38" t="str">
        <f>data!AO340</f>
        <v>010-2570-3388</v>
      </c>
      <c r="BA340" s="33" t="str">
        <f>data!AP340</f>
        <v>경기 부천시 원미구 중동 1039-1 은하주공상가 101호</v>
      </c>
    </row>
    <row r="341" spans="3:53" x14ac:dyDescent="0.25">
      <c r="C341" s="33">
        <f>data!D341</f>
        <v>0</v>
      </c>
      <c r="D341" s="33">
        <f>data!H341</f>
        <v>0</v>
      </c>
      <c r="E341" s="35" t="str">
        <f>CONCATENATE(TEXT(data!I341,"#,##0"),"세대")</f>
        <v>0세대</v>
      </c>
      <c r="F341" s="33">
        <f>data!L341</f>
        <v>0</v>
      </c>
      <c r="G341" s="36" t="e">
        <f>(data!L341/data!I341)*100</f>
        <v>#DIV/0!</v>
      </c>
      <c r="H341" s="33">
        <f>data!M341</f>
        <v>0</v>
      </c>
      <c r="I341" s="36" t="e">
        <f>(data!M341/data!I341)*100</f>
        <v>#DIV/0!</v>
      </c>
      <c r="J341" s="33">
        <f>data!K341</f>
        <v>0</v>
      </c>
      <c r="K341" s="37"/>
      <c r="L341" s="38">
        <f>data!N341</f>
        <v>0</v>
      </c>
      <c r="M341" s="39">
        <f>data!O341</f>
        <v>0</v>
      </c>
      <c r="N341" s="39">
        <f>data!P341</f>
        <v>0</v>
      </c>
      <c r="O341" s="33">
        <f>data!Q341</f>
        <v>0</v>
      </c>
      <c r="P341" s="33">
        <f>data!R341</f>
        <v>0</v>
      </c>
      <c r="Q341" s="33">
        <f>data!S341</f>
        <v>0</v>
      </c>
      <c r="R341" s="33">
        <f>data!T341</f>
        <v>0</v>
      </c>
      <c r="S341" s="40" t="str">
        <f t="shared" si="28"/>
        <v/>
      </c>
      <c r="T341" s="33">
        <f>data!U341</f>
        <v>0</v>
      </c>
      <c r="U341" s="40" t="str">
        <f t="shared" si="29"/>
        <v/>
      </c>
      <c r="V341" s="37"/>
      <c r="W341" s="38">
        <f>data!W341</f>
        <v>0</v>
      </c>
      <c r="X341" s="38" t="str">
        <f>CONCATENATE(data!X341,"/",data!Y341)</f>
        <v>/</v>
      </c>
      <c r="Y341" s="41">
        <f>data!V341</f>
        <v>0</v>
      </c>
      <c r="Z341" s="41">
        <f>data!AB341</f>
        <v>0</v>
      </c>
      <c r="AA341" s="41">
        <f>data!AA341</f>
        <v>0</v>
      </c>
      <c r="AB341" s="33">
        <f>data!AC341</f>
        <v>0</v>
      </c>
      <c r="AC341" s="33">
        <f>data!AD341</f>
        <v>0</v>
      </c>
      <c r="AD341" s="38">
        <f>data!AE341</f>
        <v>0</v>
      </c>
      <c r="AE341" s="38">
        <f>data!AF341</f>
        <v>0</v>
      </c>
      <c r="AF341" s="38">
        <f>data!AL341</f>
        <v>0</v>
      </c>
      <c r="AG341" s="37"/>
      <c r="AH341" s="41">
        <f>data!AH341</f>
        <v>0</v>
      </c>
      <c r="AI341" s="41">
        <f>data!AI341</f>
        <v>0</v>
      </c>
      <c r="AJ341" s="38">
        <f>data!AJ341</f>
        <v>0</v>
      </c>
      <c r="AK341" s="38">
        <f>data!AK341</f>
        <v>0</v>
      </c>
      <c r="AL341" s="38">
        <f>data!AL341</f>
        <v>0</v>
      </c>
      <c r="AM341" s="37"/>
      <c r="AN341" s="38">
        <f>data!W341</f>
        <v>0</v>
      </c>
      <c r="AO341" s="35">
        <f>data!P341</f>
        <v>0</v>
      </c>
      <c r="AP341" s="35">
        <f>data!V341</f>
        <v>0</v>
      </c>
      <c r="AQ341" s="35">
        <f>data!AH341</f>
        <v>0</v>
      </c>
      <c r="AR341" s="35">
        <f t="shared" si="30"/>
        <v>0</v>
      </c>
      <c r="AS341" s="42" t="str">
        <f t="shared" si="31"/>
        <v/>
      </c>
      <c r="AT341" s="35" t="str">
        <f t="shared" si="32"/>
        <v/>
      </c>
      <c r="AU341" s="38" t="str">
        <f>CONCATENATE("방",data!AC341,",욕실",data!AD341)</f>
        <v>방,욕실</v>
      </c>
      <c r="AV341" s="38">
        <f>data!AE341</f>
        <v>0</v>
      </c>
      <c r="AW341" s="37"/>
      <c r="AX341" s="38">
        <f>data!AM341</f>
        <v>0</v>
      </c>
      <c r="AY341" s="38">
        <f>data!AN341</f>
        <v>0</v>
      </c>
      <c r="AZ341" s="38">
        <f>data!AO341</f>
        <v>0</v>
      </c>
      <c r="BA341" s="33">
        <f>data!AP341</f>
        <v>0</v>
      </c>
    </row>
    <row r="342" spans="3:53" x14ac:dyDescent="0.25">
      <c r="C342" s="33" t="str">
        <f>data!D342</f>
        <v>은하마을주공2단지</v>
      </c>
      <c r="D342" s="33">
        <f>data!H342</f>
        <v>1995.09</v>
      </c>
      <c r="E342" s="35" t="str">
        <f>CONCATENATE(TEXT(data!I342,"#,##0"),"세대")</f>
        <v>420세대</v>
      </c>
      <c r="F342" s="33">
        <f>data!L342</f>
        <v>8</v>
      </c>
      <c r="G342" s="36">
        <f>(data!L342/data!I342)*100</f>
        <v>1.9047619047619049</v>
      </c>
      <c r="H342" s="33">
        <f>data!M342</f>
        <v>20</v>
      </c>
      <c r="I342" s="36">
        <f>(data!M342/data!I342)*100</f>
        <v>4.7619047619047619</v>
      </c>
      <c r="J342" s="33">
        <f>data!K342</f>
        <v>0.46</v>
      </c>
      <c r="K342" s="37"/>
      <c r="L342" s="38">
        <f>data!N342</f>
        <v>60</v>
      </c>
      <c r="M342" s="39">
        <f>data!O342</f>
        <v>60.18</v>
      </c>
      <c r="N342" s="39">
        <f>data!P342</f>
        <v>18.2</v>
      </c>
      <c r="O342" s="33">
        <f>data!Q342</f>
        <v>39.479999999999997</v>
      </c>
      <c r="P342" s="33">
        <f>data!R342</f>
        <v>11.94</v>
      </c>
      <c r="Q342" s="33">
        <f>data!S342</f>
        <v>60</v>
      </c>
      <c r="R342" s="33">
        <f>data!T342</f>
        <v>3</v>
      </c>
      <c r="S342" s="40">
        <f t="shared" si="28"/>
        <v>0.05</v>
      </c>
      <c r="T342" s="33">
        <f>data!U342</f>
        <v>6</v>
      </c>
      <c r="U342" s="40">
        <f t="shared" si="29"/>
        <v>0.1</v>
      </c>
      <c r="V342" s="37"/>
      <c r="W342" s="38" t="str">
        <f>data!W342</f>
        <v>531동 1003호</v>
      </c>
      <c r="X342" s="38" t="str">
        <f>CONCATENATE(data!X342,"/",data!Y342)</f>
        <v>10/15</v>
      </c>
      <c r="Y342" s="41">
        <f>data!V342</f>
        <v>23000</v>
      </c>
      <c r="Z342" s="41">
        <f>data!AB342</f>
        <v>23000</v>
      </c>
      <c r="AA342" s="41">
        <f>data!AA342</f>
        <v>24700</v>
      </c>
      <c r="AB342" s="33">
        <f>data!AC342</f>
        <v>2</v>
      </c>
      <c r="AC342" s="33">
        <f>data!AD342</f>
        <v>1</v>
      </c>
      <c r="AD342" s="38" t="str">
        <f>data!AE342</f>
        <v>복도식</v>
      </c>
      <c r="AE342" s="38" t="str">
        <f>data!AF342</f>
        <v>즉시입주</v>
      </c>
      <c r="AF342" s="38" t="str">
        <f>data!AL342</f>
        <v>남향</v>
      </c>
      <c r="AG342" s="37"/>
      <c r="AH342" s="41">
        <f>data!AH342</f>
        <v>16000</v>
      </c>
      <c r="AI342" s="41">
        <f>data!AI342</f>
        <v>14000</v>
      </c>
      <c r="AJ342" s="38" t="str">
        <f>data!AJ342</f>
        <v>531동</v>
      </c>
      <c r="AK342" s="38" t="str">
        <f>data!AK342</f>
        <v>"7/15"</v>
      </c>
      <c r="AL342" s="38" t="str">
        <f>data!AL342</f>
        <v>남향</v>
      </c>
      <c r="AM342" s="37"/>
      <c r="AN342" s="38" t="str">
        <f>data!W342</f>
        <v>531동 1003호</v>
      </c>
      <c r="AO342" s="35">
        <f>data!P342</f>
        <v>18.2</v>
      </c>
      <c r="AP342" s="35">
        <f>data!V342</f>
        <v>23000</v>
      </c>
      <c r="AQ342" s="35">
        <f>data!AH342</f>
        <v>16000</v>
      </c>
      <c r="AR342" s="35">
        <f t="shared" si="30"/>
        <v>7000</v>
      </c>
      <c r="AS342" s="42">
        <f t="shared" si="31"/>
        <v>0.69565217391304346</v>
      </c>
      <c r="AT342" s="35">
        <f t="shared" si="32"/>
        <v>1263.7362637362637</v>
      </c>
      <c r="AU342" s="38" t="str">
        <f>CONCATENATE("방",data!AC342,",욕실",data!AD342)</f>
        <v>방2,욕실1</v>
      </c>
      <c r="AV342" s="38" t="str">
        <f>data!AE342</f>
        <v>복도식</v>
      </c>
      <c r="AW342" s="37"/>
      <c r="AX342" s="38" t="str">
        <f>data!AM342</f>
        <v>하나공인중개사</v>
      </c>
      <c r="AY342" s="38" t="str">
        <f>data!AN342</f>
        <v>032-324-3444</v>
      </c>
      <c r="AZ342" s="38" t="str">
        <f>data!AO342</f>
        <v>010-2323-7594</v>
      </c>
      <c r="BA342" s="33" t="str">
        <f>data!AP342</f>
        <v>경기 부천시 원미구 중동 1038-3 은하주공2단지상가103호</v>
      </c>
    </row>
    <row r="343" spans="3:53" x14ac:dyDescent="0.25">
      <c r="C343" s="33" t="str">
        <f>data!D343</f>
        <v>은하마을주공2단지</v>
      </c>
      <c r="D343" s="33">
        <f>data!H343</f>
        <v>1995.09</v>
      </c>
      <c r="E343" s="35" t="str">
        <f>CONCATENATE(TEXT(data!I343,"#,##0"),"세대")</f>
        <v>420세대</v>
      </c>
      <c r="F343" s="33">
        <f>data!L343</f>
        <v>8</v>
      </c>
      <c r="G343" s="36">
        <f>(data!L343/data!I343)*100</f>
        <v>1.9047619047619049</v>
      </c>
      <c r="H343" s="33">
        <f>data!M343</f>
        <v>20</v>
      </c>
      <c r="I343" s="36">
        <f>(data!M343/data!I343)*100</f>
        <v>4.7619047619047619</v>
      </c>
      <c r="J343" s="33">
        <f>data!K343</f>
        <v>0.46</v>
      </c>
      <c r="K343" s="37"/>
      <c r="L343" s="38">
        <f>data!N343</f>
        <v>67</v>
      </c>
      <c r="M343" s="39">
        <f>data!O343</f>
        <v>67.92</v>
      </c>
      <c r="N343" s="39">
        <f>data!P343</f>
        <v>20.54</v>
      </c>
      <c r="O343" s="33">
        <f>data!Q343</f>
        <v>47.4</v>
      </c>
      <c r="P343" s="33">
        <f>data!R343</f>
        <v>14.33</v>
      </c>
      <c r="Q343" s="33">
        <f>data!S343</f>
        <v>195</v>
      </c>
      <c r="R343" s="33">
        <f>data!T343</f>
        <v>5</v>
      </c>
      <c r="S343" s="40">
        <f t="shared" si="28"/>
        <v>2.564102564102564E-2</v>
      </c>
      <c r="T343" s="33">
        <f>data!U343</f>
        <v>9</v>
      </c>
      <c r="U343" s="40">
        <f t="shared" si="29"/>
        <v>4.6153846153846156E-2</v>
      </c>
      <c r="V343" s="37"/>
      <c r="W343" s="38" t="str">
        <f>data!W343</f>
        <v>534동 402호</v>
      </c>
      <c r="X343" s="38" t="str">
        <f>CONCATENATE(data!X343,"/",data!Y343)</f>
        <v>4/15</v>
      </c>
      <c r="Y343" s="41">
        <f>data!V343</f>
        <v>28000</v>
      </c>
      <c r="Z343" s="41">
        <f>data!AB343</f>
        <v>28000</v>
      </c>
      <c r="AA343" s="41">
        <f>data!AA343</f>
        <v>29000</v>
      </c>
      <c r="AB343" s="33">
        <f>data!AC343</f>
        <v>3</v>
      </c>
      <c r="AC343" s="33">
        <f>data!AD343</f>
        <v>1</v>
      </c>
      <c r="AD343" s="38" t="str">
        <f>data!AE343</f>
        <v>복도식</v>
      </c>
      <c r="AE343" s="38" t="str">
        <f>data!AF343</f>
        <v>즉시입주</v>
      </c>
      <c r="AF343" s="38" t="str">
        <f>data!AL343</f>
        <v>동향</v>
      </c>
      <c r="AG343" s="37"/>
      <c r="AH343" s="41">
        <f>data!AH343</f>
        <v>22000</v>
      </c>
      <c r="AI343" s="41">
        <f>data!AI343</f>
        <v>20000</v>
      </c>
      <c r="AJ343" s="38" t="str">
        <f>data!AJ343</f>
        <v>534동</v>
      </c>
      <c r="AK343" s="38" t="str">
        <f>data!AK343</f>
        <v>"9/15"</v>
      </c>
      <c r="AL343" s="38" t="str">
        <f>data!AL343</f>
        <v>동향</v>
      </c>
      <c r="AM343" s="37"/>
      <c r="AN343" s="38" t="str">
        <f>data!W343</f>
        <v>534동 402호</v>
      </c>
      <c r="AO343" s="35">
        <f>data!P343</f>
        <v>20.54</v>
      </c>
      <c r="AP343" s="35">
        <f>data!V343</f>
        <v>28000</v>
      </c>
      <c r="AQ343" s="35">
        <f>data!AH343</f>
        <v>22000</v>
      </c>
      <c r="AR343" s="35">
        <f t="shared" si="30"/>
        <v>6000</v>
      </c>
      <c r="AS343" s="42">
        <f t="shared" si="31"/>
        <v>0.7857142857142857</v>
      </c>
      <c r="AT343" s="35">
        <f t="shared" si="32"/>
        <v>1363.1937682570594</v>
      </c>
      <c r="AU343" s="38" t="str">
        <f>CONCATENATE("방",data!AC343,",욕실",data!AD343)</f>
        <v>방3,욕실1</v>
      </c>
      <c r="AV343" s="38" t="str">
        <f>data!AE343</f>
        <v>복도식</v>
      </c>
      <c r="AW343" s="37"/>
      <c r="AX343" s="38" t="str">
        <f>data!AM343</f>
        <v>하나공인중개사</v>
      </c>
      <c r="AY343" s="38" t="str">
        <f>data!AN343</f>
        <v>032-324-3444</v>
      </c>
      <c r="AZ343" s="38" t="str">
        <f>data!AO343</f>
        <v>010-2323-7594</v>
      </c>
      <c r="BA343" s="33" t="str">
        <f>data!AP343</f>
        <v>경기 부천시 원미구 중동 1038-3 은하주공2단지상가103호</v>
      </c>
    </row>
    <row r="344" spans="3:53" x14ac:dyDescent="0.25">
      <c r="C344" s="33" t="str">
        <f>data!D344</f>
        <v>은하마을주공2단지</v>
      </c>
      <c r="D344" s="33">
        <f>data!H344</f>
        <v>1995.09</v>
      </c>
      <c r="E344" s="35" t="str">
        <f>CONCATENATE(TEXT(data!I344,"#,##0"),"세대")</f>
        <v>420세대</v>
      </c>
      <c r="F344" s="33">
        <f>data!L344</f>
        <v>8</v>
      </c>
      <c r="G344" s="36">
        <f>(data!L344/data!I344)*100</f>
        <v>1.9047619047619049</v>
      </c>
      <c r="H344" s="33">
        <f>data!M344</f>
        <v>20</v>
      </c>
      <c r="I344" s="36">
        <f>(data!M344/data!I344)*100</f>
        <v>4.7619047619047619</v>
      </c>
      <c r="J344" s="33">
        <f>data!K344</f>
        <v>0.46</v>
      </c>
      <c r="K344" s="37"/>
      <c r="L344" s="38">
        <f>data!N344</f>
        <v>80</v>
      </c>
      <c r="M344" s="39">
        <f>data!O344</f>
        <v>80.08</v>
      </c>
      <c r="N344" s="39">
        <f>data!P344</f>
        <v>24.22</v>
      </c>
      <c r="O344" s="33">
        <f>data!Q344</f>
        <v>58.74</v>
      </c>
      <c r="P344" s="33">
        <f>data!R344</f>
        <v>17.760000000000002</v>
      </c>
      <c r="Q344" s="33">
        <f>data!S344</f>
        <v>165</v>
      </c>
      <c r="R344" s="33">
        <f>data!T344</f>
        <v>0</v>
      </c>
      <c r="S344" s="40">
        <f t="shared" si="28"/>
        <v>0</v>
      </c>
      <c r="T344" s="33">
        <f>data!U344</f>
        <v>5</v>
      </c>
      <c r="U344" s="40">
        <f t="shared" si="29"/>
        <v>3.0303030303030304E-2</v>
      </c>
      <c r="V344" s="37"/>
      <c r="W344" s="38" t="str">
        <f>data!W344</f>
        <v>-</v>
      </c>
      <c r="X344" s="38" t="str">
        <f>CONCATENATE(data!X344,"/",data!Y344)</f>
        <v>-/-</v>
      </c>
      <c r="Y344" s="41" t="str">
        <f>data!V344</f>
        <v>-</v>
      </c>
      <c r="Z344" s="41" t="str">
        <f>data!AB344</f>
        <v>-</v>
      </c>
      <c r="AA344" s="41" t="str">
        <f>data!AA344</f>
        <v>-</v>
      </c>
      <c r="AB344" s="33" t="str">
        <f>data!AC344</f>
        <v>-</v>
      </c>
      <c r="AC344" s="33" t="str">
        <f>data!AD344</f>
        <v>-</v>
      </c>
      <c r="AD344" s="38" t="str">
        <f>data!AE344</f>
        <v>-</v>
      </c>
      <c r="AE344" s="38" t="str">
        <f>data!AF344</f>
        <v>-</v>
      </c>
      <c r="AF344" s="38" t="str">
        <f>data!AL344</f>
        <v>남향</v>
      </c>
      <c r="AG344" s="37"/>
      <c r="AH344" s="41">
        <f>data!AH344</f>
        <v>25000</v>
      </c>
      <c r="AI344" s="41">
        <f>data!AI344</f>
        <v>23000</v>
      </c>
      <c r="AJ344" s="38" t="str">
        <f>data!AJ344</f>
        <v>533동</v>
      </c>
      <c r="AK344" s="38" t="str">
        <f>data!AK344</f>
        <v>"9/15"</v>
      </c>
      <c r="AL344" s="38" t="str">
        <f>data!AL344</f>
        <v>남향</v>
      </c>
      <c r="AM344" s="37"/>
      <c r="AN344" s="38" t="str">
        <f>data!W344</f>
        <v>-</v>
      </c>
      <c r="AO344" s="35">
        <f>data!P344</f>
        <v>24.22</v>
      </c>
      <c r="AP344" s="35" t="str">
        <f>data!V344</f>
        <v>-</v>
      </c>
      <c r="AQ344" s="35">
        <f>data!AH344</f>
        <v>25000</v>
      </c>
      <c r="AR344" s="35" t="str">
        <f t="shared" si="30"/>
        <v/>
      </c>
      <c r="AS344" s="42" t="str">
        <f t="shared" si="31"/>
        <v/>
      </c>
      <c r="AT344" s="35" t="str">
        <f t="shared" si="32"/>
        <v/>
      </c>
      <c r="AU344" s="38" t="str">
        <f>CONCATENATE("방",data!AC344,",욕실",data!AD344)</f>
        <v>방-,욕실-</v>
      </c>
      <c r="AV344" s="38" t="str">
        <f>data!AE344</f>
        <v>-</v>
      </c>
      <c r="AW344" s="37"/>
      <c r="AX344" s="38" t="str">
        <f>data!AM344</f>
        <v>-</v>
      </c>
      <c r="AY344" s="38" t="str">
        <f>data!AN344</f>
        <v>-</v>
      </c>
      <c r="AZ344" s="38" t="str">
        <f>data!AO344</f>
        <v>-</v>
      </c>
      <c r="BA344" s="33" t="str">
        <f>data!AP344</f>
        <v>-</v>
      </c>
    </row>
    <row r="345" spans="3:53" x14ac:dyDescent="0.25">
      <c r="C345" s="33">
        <f>data!D345</f>
        <v>0</v>
      </c>
      <c r="D345" s="33">
        <f>data!H345</f>
        <v>0</v>
      </c>
      <c r="E345" s="35" t="str">
        <f>CONCATENATE(TEXT(data!I345,"#,##0"),"세대")</f>
        <v>0세대</v>
      </c>
      <c r="F345" s="33">
        <f>data!L345</f>
        <v>0</v>
      </c>
      <c r="G345" s="36" t="e">
        <f>(data!L345/data!I345)*100</f>
        <v>#DIV/0!</v>
      </c>
      <c r="H345" s="33">
        <f>data!M345</f>
        <v>0</v>
      </c>
      <c r="I345" s="36" t="e">
        <f>(data!M345/data!I345)*100</f>
        <v>#DIV/0!</v>
      </c>
      <c r="J345" s="33">
        <f>data!K345</f>
        <v>0</v>
      </c>
      <c r="K345" s="37"/>
      <c r="L345" s="38">
        <f>data!N345</f>
        <v>0</v>
      </c>
      <c r="M345" s="39">
        <f>data!O345</f>
        <v>0</v>
      </c>
      <c r="N345" s="39">
        <f>data!P345</f>
        <v>0</v>
      </c>
      <c r="O345" s="33">
        <f>data!Q345</f>
        <v>0</v>
      </c>
      <c r="P345" s="33">
        <f>data!R345</f>
        <v>0</v>
      </c>
      <c r="Q345" s="33">
        <f>data!S345</f>
        <v>0</v>
      </c>
      <c r="R345" s="33">
        <f>data!T345</f>
        <v>0</v>
      </c>
      <c r="S345" s="40" t="str">
        <f t="shared" si="28"/>
        <v/>
      </c>
      <c r="T345" s="33">
        <f>data!U345</f>
        <v>0</v>
      </c>
      <c r="U345" s="40" t="str">
        <f t="shared" si="29"/>
        <v/>
      </c>
      <c r="V345" s="37"/>
      <c r="W345" s="38">
        <f>data!W345</f>
        <v>0</v>
      </c>
      <c r="X345" s="38" t="str">
        <f>CONCATENATE(data!X345,"/",data!Y345)</f>
        <v>/</v>
      </c>
      <c r="Y345" s="41">
        <f>data!V345</f>
        <v>0</v>
      </c>
      <c r="Z345" s="41">
        <f>data!AB345</f>
        <v>0</v>
      </c>
      <c r="AA345" s="41">
        <f>data!AA345</f>
        <v>0</v>
      </c>
      <c r="AB345" s="33">
        <f>data!AC345</f>
        <v>0</v>
      </c>
      <c r="AC345" s="33">
        <f>data!AD345</f>
        <v>0</v>
      </c>
      <c r="AD345" s="38">
        <f>data!AE345</f>
        <v>0</v>
      </c>
      <c r="AE345" s="38">
        <f>data!AF345</f>
        <v>0</v>
      </c>
      <c r="AF345" s="38">
        <f>data!AL345</f>
        <v>0</v>
      </c>
      <c r="AG345" s="37"/>
      <c r="AH345" s="41">
        <f>data!AH345</f>
        <v>0</v>
      </c>
      <c r="AI345" s="41">
        <f>data!AI345</f>
        <v>0</v>
      </c>
      <c r="AJ345" s="38">
        <f>data!AJ345</f>
        <v>0</v>
      </c>
      <c r="AK345" s="38">
        <f>data!AK345</f>
        <v>0</v>
      </c>
      <c r="AL345" s="38">
        <f>data!AL345</f>
        <v>0</v>
      </c>
      <c r="AM345" s="37"/>
      <c r="AN345" s="38">
        <f>data!W345</f>
        <v>0</v>
      </c>
      <c r="AO345" s="35">
        <f>data!P345</f>
        <v>0</v>
      </c>
      <c r="AP345" s="35">
        <f>data!V345</f>
        <v>0</v>
      </c>
      <c r="AQ345" s="35">
        <f>data!AH345</f>
        <v>0</v>
      </c>
      <c r="AR345" s="35">
        <f t="shared" si="30"/>
        <v>0</v>
      </c>
      <c r="AS345" s="42" t="str">
        <f t="shared" si="31"/>
        <v/>
      </c>
      <c r="AT345" s="35" t="str">
        <f t="shared" si="32"/>
        <v/>
      </c>
      <c r="AU345" s="38" t="str">
        <f>CONCATENATE("방",data!AC345,",욕실",data!AD345)</f>
        <v>방,욕실</v>
      </c>
      <c r="AV345" s="38">
        <f>data!AE345</f>
        <v>0</v>
      </c>
      <c r="AW345" s="37"/>
      <c r="AX345" s="38">
        <f>data!AM345</f>
        <v>0</v>
      </c>
      <c r="AY345" s="38">
        <f>data!AN345</f>
        <v>0</v>
      </c>
      <c r="AZ345" s="38">
        <f>data!AO345</f>
        <v>0</v>
      </c>
      <c r="BA345" s="33">
        <f>data!AP345</f>
        <v>0</v>
      </c>
    </row>
    <row r="346" spans="3:53" x14ac:dyDescent="0.25">
      <c r="C346" s="33" t="str">
        <f>data!D346</f>
        <v>은하효성.쌍용</v>
      </c>
      <c r="D346" s="33">
        <f>data!H346</f>
        <v>1994.02</v>
      </c>
      <c r="E346" s="35" t="str">
        <f>CONCATENATE(TEXT(data!I346,"#,##0"),"세대")</f>
        <v>540세대</v>
      </c>
      <c r="F346" s="33">
        <f>data!L346</f>
        <v>17</v>
      </c>
      <c r="G346" s="36">
        <f>(data!L346/data!I346)*100</f>
        <v>3.1481481481481479</v>
      </c>
      <c r="H346" s="33">
        <f>data!M346</f>
        <v>8</v>
      </c>
      <c r="I346" s="36">
        <f>(data!M346/data!I346)*100</f>
        <v>1.4814814814814816</v>
      </c>
      <c r="J346" s="33">
        <f>data!K346</f>
        <v>1.46</v>
      </c>
      <c r="K346" s="37"/>
      <c r="L346" s="38">
        <f>data!N346</f>
        <v>122</v>
      </c>
      <c r="M346" s="39">
        <f>data!O346</f>
        <v>122.7</v>
      </c>
      <c r="N346" s="39">
        <f>data!P346</f>
        <v>37.11</v>
      </c>
      <c r="O346" s="33">
        <f>data!Q346</f>
        <v>101.88</v>
      </c>
      <c r="P346" s="33">
        <f>data!R346</f>
        <v>30.81</v>
      </c>
      <c r="Q346" s="33">
        <f>data!S346</f>
        <v>164</v>
      </c>
      <c r="R346" s="33">
        <f>data!T346</f>
        <v>3</v>
      </c>
      <c r="S346" s="40">
        <f t="shared" si="28"/>
        <v>1.8292682926829267E-2</v>
      </c>
      <c r="T346" s="33">
        <f>data!U346</f>
        <v>0</v>
      </c>
      <c r="U346" s="40">
        <f t="shared" si="29"/>
        <v>0</v>
      </c>
      <c r="V346" s="37"/>
      <c r="W346" s="38" t="str">
        <f>data!W346</f>
        <v>-</v>
      </c>
      <c r="X346" s="38" t="str">
        <f>CONCATENATE(data!X346,"/",data!Y346)</f>
        <v>-/-</v>
      </c>
      <c r="Y346" s="41" t="str">
        <f>data!V346</f>
        <v>-</v>
      </c>
      <c r="Z346" s="41" t="str">
        <f>data!AB346</f>
        <v>-</v>
      </c>
      <c r="AA346" s="41" t="str">
        <f>data!AA346</f>
        <v>-</v>
      </c>
      <c r="AB346" s="33" t="str">
        <f>data!AC346</f>
        <v>-</v>
      </c>
      <c r="AC346" s="33" t="str">
        <f>data!AD346</f>
        <v>-</v>
      </c>
      <c r="AD346" s="38" t="str">
        <f>data!AE346</f>
        <v>-</v>
      </c>
      <c r="AE346" s="38" t="str">
        <f>data!AF346</f>
        <v>-</v>
      </c>
      <c r="AF346" s="38" t="str">
        <f>data!AL346</f>
        <v>-</v>
      </c>
      <c r="AG346" s="37"/>
      <c r="AH346" s="41" t="str">
        <f>data!AH346</f>
        <v>-</v>
      </c>
      <c r="AI346" s="41" t="str">
        <f>data!AI346</f>
        <v>-</v>
      </c>
      <c r="AJ346" s="38" t="str">
        <f>data!AJ346</f>
        <v>-</v>
      </c>
      <c r="AK346" s="38" t="str">
        <f>data!AK346</f>
        <v>-</v>
      </c>
      <c r="AL346" s="38" t="str">
        <f>data!AL346</f>
        <v>-</v>
      </c>
      <c r="AM346" s="37"/>
      <c r="AN346" s="38" t="str">
        <f>data!W346</f>
        <v>-</v>
      </c>
      <c r="AO346" s="35">
        <f>data!P346</f>
        <v>37.11</v>
      </c>
      <c r="AP346" s="35" t="str">
        <f>data!V346</f>
        <v>-</v>
      </c>
      <c r="AQ346" s="35" t="str">
        <f>data!AH346</f>
        <v>-</v>
      </c>
      <c r="AR346" s="35" t="str">
        <f t="shared" si="30"/>
        <v/>
      </c>
      <c r="AS346" s="42" t="str">
        <f t="shared" si="31"/>
        <v/>
      </c>
      <c r="AT346" s="35" t="str">
        <f t="shared" si="32"/>
        <v/>
      </c>
      <c r="AU346" s="38" t="str">
        <f>CONCATENATE("방",data!AC346,",욕실",data!AD346)</f>
        <v>방-,욕실-</v>
      </c>
      <c r="AV346" s="38" t="str">
        <f>data!AE346</f>
        <v>-</v>
      </c>
      <c r="AW346" s="37"/>
      <c r="AX346" s="38" t="str">
        <f>data!AM346</f>
        <v>-</v>
      </c>
      <c r="AY346" s="38" t="str">
        <f>data!AN346</f>
        <v>-</v>
      </c>
      <c r="AZ346" s="38" t="str">
        <f>data!AO346</f>
        <v>-</v>
      </c>
      <c r="BA346" s="33" t="str">
        <f>data!AP346</f>
        <v>-</v>
      </c>
    </row>
    <row r="347" spans="3:53" x14ac:dyDescent="0.25">
      <c r="C347" s="33" t="str">
        <f>data!D347</f>
        <v>은하효성.쌍용</v>
      </c>
      <c r="D347" s="33">
        <f>data!H347</f>
        <v>1994.02</v>
      </c>
      <c r="E347" s="35" t="str">
        <f>CONCATENATE(TEXT(data!I347,"#,##0"),"세대")</f>
        <v>540세대</v>
      </c>
      <c r="F347" s="33">
        <f>data!L347</f>
        <v>17</v>
      </c>
      <c r="G347" s="36">
        <f>(data!L347/data!I347)*100</f>
        <v>3.1481481481481479</v>
      </c>
      <c r="H347" s="33">
        <f>data!M347</f>
        <v>8</v>
      </c>
      <c r="I347" s="36">
        <f>(data!M347/data!I347)*100</f>
        <v>1.4814814814814816</v>
      </c>
      <c r="J347" s="33">
        <f>data!K347</f>
        <v>1.46</v>
      </c>
      <c r="K347" s="37"/>
      <c r="L347" s="38">
        <f>data!N347</f>
        <v>158</v>
      </c>
      <c r="M347" s="39">
        <f>data!O347</f>
        <v>158.35</v>
      </c>
      <c r="N347" s="39">
        <f>data!P347</f>
        <v>47.9</v>
      </c>
      <c r="O347" s="33">
        <f>data!Q347</f>
        <v>134.07</v>
      </c>
      <c r="P347" s="33">
        <f>data!R347</f>
        <v>40.549999999999997</v>
      </c>
      <c r="Q347" s="33">
        <f>data!S347</f>
        <v>300</v>
      </c>
      <c r="R347" s="33">
        <f>data!T347</f>
        <v>11</v>
      </c>
      <c r="S347" s="40">
        <f t="shared" si="28"/>
        <v>3.6666666666666667E-2</v>
      </c>
      <c r="T347" s="33">
        <f>data!U347</f>
        <v>5</v>
      </c>
      <c r="U347" s="40">
        <f t="shared" si="29"/>
        <v>1.6666666666666666E-2</v>
      </c>
      <c r="V347" s="37"/>
      <c r="W347" s="38" t="str">
        <f>data!W347</f>
        <v>514동 701호</v>
      </c>
      <c r="X347" s="38" t="str">
        <f>CONCATENATE(data!X347,"/",data!Y347)</f>
        <v>7/18</v>
      </c>
      <c r="Y347" s="41">
        <f>data!V347</f>
        <v>50000</v>
      </c>
      <c r="Z347" s="41">
        <f>data!AB347</f>
        <v>50000</v>
      </c>
      <c r="AA347" s="41">
        <f>data!AA347</f>
        <v>65000</v>
      </c>
      <c r="AB347" s="33">
        <f>data!AC347</f>
        <v>4</v>
      </c>
      <c r="AC347" s="33">
        <f>data!AD347</f>
        <v>2</v>
      </c>
      <c r="AD347" s="38" t="str">
        <f>data!AE347</f>
        <v>계단식</v>
      </c>
      <c r="AE347" s="38" t="str">
        <f>data!AF347</f>
        <v>3개월이내</v>
      </c>
      <c r="AF347" s="38">
        <f>data!AL347</f>
        <v>0</v>
      </c>
      <c r="AG347" s="37"/>
      <c r="AH347" s="41">
        <f>data!AH347</f>
        <v>45000</v>
      </c>
      <c r="AI347" s="41">
        <f>data!AI347</f>
        <v>38000</v>
      </c>
      <c r="AJ347" s="38" t="str">
        <f>data!AJ347</f>
        <v>513동</v>
      </c>
      <c r="AK347" s="38" t="str">
        <f>data!AK347</f>
        <v>"4/16"</v>
      </c>
      <c r="AL347" s="38">
        <f>data!AL347</f>
        <v>0</v>
      </c>
      <c r="AM347" s="37"/>
      <c r="AN347" s="38" t="str">
        <f>data!W347</f>
        <v>514동 701호</v>
      </c>
      <c r="AO347" s="35">
        <f>data!P347</f>
        <v>47.9</v>
      </c>
      <c r="AP347" s="35">
        <f>data!V347</f>
        <v>50000</v>
      </c>
      <c r="AQ347" s="35">
        <f>data!AH347</f>
        <v>45000</v>
      </c>
      <c r="AR347" s="35">
        <f t="shared" si="30"/>
        <v>5000</v>
      </c>
      <c r="AS347" s="42">
        <f t="shared" si="31"/>
        <v>0.9</v>
      </c>
      <c r="AT347" s="35">
        <f t="shared" si="32"/>
        <v>1043.8413361169103</v>
      </c>
      <c r="AU347" s="38" t="str">
        <f>CONCATENATE("방",data!AC347,",욕실",data!AD347)</f>
        <v>방4,욕실2</v>
      </c>
      <c r="AV347" s="38" t="str">
        <f>data!AE347</f>
        <v>계단식</v>
      </c>
      <c r="AW347" s="37"/>
      <c r="AX347" s="38" t="str">
        <f>data!AM347</f>
        <v>박사공인중개사사무소</v>
      </c>
      <c r="AY347" s="38" t="str">
        <f>data!AN347</f>
        <v>032-324-1122</v>
      </c>
      <c r="AZ347" s="38" t="str">
        <f>data!AO347</f>
        <v>010-3527-3830</v>
      </c>
      <c r="BA347" s="33" t="str">
        <f>data!AP347</f>
        <v>경기 부천시 원미구 중4동 1036 은하마을상가 108호</v>
      </c>
    </row>
    <row r="348" spans="3:53" x14ac:dyDescent="0.25">
      <c r="C348" s="33" t="str">
        <f>data!D348</f>
        <v>은하효성.쌍용</v>
      </c>
      <c r="D348" s="33">
        <f>data!H348</f>
        <v>1994.02</v>
      </c>
      <c r="E348" s="35" t="str">
        <f>CONCATENATE(TEXT(data!I348,"#,##0"),"세대")</f>
        <v>540세대</v>
      </c>
      <c r="F348" s="33">
        <f>data!L348</f>
        <v>17</v>
      </c>
      <c r="G348" s="36">
        <f>(data!L348/data!I348)*100</f>
        <v>3.1481481481481479</v>
      </c>
      <c r="H348" s="33">
        <f>data!M348</f>
        <v>8</v>
      </c>
      <c r="I348" s="36">
        <f>(data!M348/data!I348)*100</f>
        <v>1.4814814814814816</v>
      </c>
      <c r="J348" s="33">
        <f>data!K348</f>
        <v>1.46</v>
      </c>
      <c r="K348" s="37"/>
      <c r="L348" s="38">
        <f>data!N348</f>
        <v>183</v>
      </c>
      <c r="M348" s="39">
        <f>data!O348</f>
        <v>183.95</v>
      </c>
      <c r="N348" s="39">
        <f>data!P348</f>
        <v>55.64</v>
      </c>
      <c r="O348" s="33">
        <f>data!Q348</f>
        <v>153.99</v>
      </c>
      <c r="P348" s="33">
        <f>data!R348</f>
        <v>46.58</v>
      </c>
      <c r="Q348" s="33">
        <f>data!S348</f>
        <v>76</v>
      </c>
      <c r="R348" s="33">
        <f>data!T348</f>
        <v>3</v>
      </c>
      <c r="S348" s="40">
        <f t="shared" si="28"/>
        <v>3.9473684210526314E-2</v>
      </c>
      <c r="T348" s="33">
        <f>data!U348</f>
        <v>3</v>
      </c>
      <c r="U348" s="40">
        <f t="shared" si="29"/>
        <v>3.9473684210526314E-2</v>
      </c>
      <c r="V348" s="37"/>
      <c r="W348" s="38" t="str">
        <f>data!W348</f>
        <v>518동 1904호</v>
      </c>
      <c r="X348" s="38" t="str">
        <f>CONCATENATE(data!X348,"/",data!Y348)</f>
        <v>고/19</v>
      </c>
      <c r="Y348" s="41">
        <f>data!V348</f>
        <v>59500</v>
      </c>
      <c r="Z348" s="41">
        <f>data!AB348</f>
        <v>58000</v>
      </c>
      <c r="AA348" s="41">
        <f>data!AA348</f>
        <v>70000</v>
      </c>
      <c r="AB348" s="33">
        <f>data!AC348</f>
        <v>5</v>
      </c>
      <c r="AC348" s="33">
        <f>data!AD348</f>
        <v>2</v>
      </c>
      <c r="AD348" s="38" t="str">
        <f>data!AE348</f>
        <v>계단식</v>
      </c>
      <c r="AE348" s="38" t="str">
        <f>data!AF348</f>
        <v>2019년02월 이후</v>
      </c>
      <c r="AF348" s="38">
        <f>data!AL348</f>
        <v>0</v>
      </c>
      <c r="AG348" s="37"/>
      <c r="AH348" s="41">
        <f>data!AH348</f>
        <v>47000</v>
      </c>
      <c r="AI348" s="41">
        <f>data!AI348</f>
        <v>43000</v>
      </c>
      <c r="AJ348" s="38" t="str">
        <f>data!AJ348</f>
        <v>518동</v>
      </c>
      <c r="AK348" s="38" t="str">
        <f>data!AK348</f>
        <v>"12/19"</v>
      </c>
      <c r="AL348" s="38">
        <f>data!AL348</f>
        <v>0</v>
      </c>
      <c r="AM348" s="37"/>
      <c r="AN348" s="38" t="str">
        <f>data!W348</f>
        <v>518동 1904호</v>
      </c>
      <c r="AO348" s="35">
        <f>data!P348</f>
        <v>55.64</v>
      </c>
      <c r="AP348" s="35">
        <f>data!V348</f>
        <v>59500</v>
      </c>
      <c r="AQ348" s="35">
        <f>data!AH348</f>
        <v>47000</v>
      </c>
      <c r="AR348" s="35">
        <f t="shared" si="30"/>
        <v>12500</v>
      </c>
      <c r="AS348" s="42">
        <f t="shared" si="31"/>
        <v>0.78991596638655459</v>
      </c>
      <c r="AT348" s="35">
        <f t="shared" si="32"/>
        <v>1069.3745506829619</v>
      </c>
      <c r="AU348" s="38" t="str">
        <f>CONCATENATE("방",data!AC348,",욕실",data!AD348)</f>
        <v>방5,욕실2</v>
      </c>
      <c r="AV348" s="38" t="str">
        <f>data!AE348</f>
        <v>계단식</v>
      </c>
      <c r="AW348" s="37"/>
      <c r="AX348" s="38" t="str">
        <f>data!AM348</f>
        <v>우성공인중개사</v>
      </c>
      <c r="AY348" s="38" t="str">
        <f>data!AN348</f>
        <v>032-323-5000</v>
      </c>
      <c r="AZ348" s="38" t="str">
        <f>data!AO348</f>
        <v>010-3853-7755</v>
      </c>
      <c r="BA348" s="33" t="str">
        <f>data!AP348</f>
        <v>경기 부천시 원미구 중동 1182 그린타운 우성상가 102호</v>
      </c>
    </row>
    <row r="349" spans="3:53" x14ac:dyDescent="0.25">
      <c r="C349" s="33">
        <f>data!D349</f>
        <v>0</v>
      </c>
      <c r="D349" s="33">
        <f>data!H349</f>
        <v>0</v>
      </c>
      <c r="E349" s="35" t="str">
        <f>CONCATENATE(TEXT(data!I349,"#,##0"),"세대")</f>
        <v>0세대</v>
      </c>
      <c r="F349" s="33">
        <f>data!L349</f>
        <v>0</v>
      </c>
      <c r="G349" s="36" t="e">
        <f>(data!L349/data!I349)*100</f>
        <v>#DIV/0!</v>
      </c>
      <c r="H349" s="33">
        <f>data!M349</f>
        <v>0</v>
      </c>
      <c r="I349" s="36" t="e">
        <f>(data!M349/data!I349)*100</f>
        <v>#DIV/0!</v>
      </c>
      <c r="J349" s="33">
        <f>data!K349</f>
        <v>0</v>
      </c>
      <c r="K349" s="37"/>
      <c r="L349" s="38">
        <f>data!N349</f>
        <v>0</v>
      </c>
      <c r="M349" s="39">
        <f>data!O349</f>
        <v>0</v>
      </c>
      <c r="N349" s="39">
        <f>data!P349</f>
        <v>0</v>
      </c>
      <c r="O349" s="33">
        <f>data!Q349</f>
        <v>0</v>
      </c>
      <c r="P349" s="33">
        <f>data!R349</f>
        <v>0</v>
      </c>
      <c r="Q349" s="33">
        <f>data!S349</f>
        <v>0</v>
      </c>
      <c r="R349" s="33">
        <f>data!T349</f>
        <v>0</v>
      </c>
      <c r="S349" s="40" t="str">
        <f t="shared" si="28"/>
        <v/>
      </c>
      <c r="T349" s="33">
        <f>data!U349</f>
        <v>0</v>
      </c>
      <c r="U349" s="40" t="str">
        <f t="shared" si="29"/>
        <v/>
      </c>
      <c r="V349" s="37"/>
      <c r="W349" s="38">
        <f>data!W349</f>
        <v>0</v>
      </c>
      <c r="X349" s="38" t="str">
        <f>CONCATENATE(data!X349,"/",data!Y349)</f>
        <v>/</v>
      </c>
      <c r="Y349" s="41">
        <f>data!V349</f>
        <v>0</v>
      </c>
      <c r="Z349" s="41">
        <f>data!AB349</f>
        <v>0</v>
      </c>
      <c r="AA349" s="41">
        <f>data!AA349</f>
        <v>0</v>
      </c>
      <c r="AB349" s="33">
        <f>data!AC349</f>
        <v>0</v>
      </c>
      <c r="AC349" s="33">
        <f>data!AD349</f>
        <v>0</v>
      </c>
      <c r="AD349" s="38">
        <f>data!AE349</f>
        <v>0</v>
      </c>
      <c r="AE349" s="38">
        <f>data!AF349</f>
        <v>0</v>
      </c>
      <c r="AF349" s="38">
        <f>data!AL349</f>
        <v>0</v>
      </c>
      <c r="AG349" s="37"/>
      <c r="AH349" s="41">
        <f>data!AH349</f>
        <v>0</v>
      </c>
      <c r="AI349" s="41">
        <f>data!AI349</f>
        <v>0</v>
      </c>
      <c r="AJ349" s="38">
        <f>data!AJ349</f>
        <v>0</v>
      </c>
      <c r="AK349" s="38">
        <f>data!AK349</f>
        <v>0</v>
      </c>
      <c r="AL349" s="38">
        <f>data!AL349</f>
        <v>0</v>
      </c>
      <c r="AM349" s="37"/>
      <c r="AN349" s="38">
        <f>data!W349</f>
        <v>0</v>
      </c>
      <c r="AO349" s="35">
        <f>data!P349</f>
        <v>0</v>
      </c>
      <c r="AP349" s="35">
        <f>data!V349</f>
        <v>0</v>
      </c>
      <c r="AQ349" s="35">
        <f>data!AH349</f>
        <v>0</v>
      </c>
      <c r="AR349" s="35">
        <f t="shared" si="30"/>
        <v>0</v>
      </c>
      <c r="AS349" s="42" t="str">
        <f t="shared" si="31"/>
        <v/>
      </c>
      <c r="AT349" s="35" t="str">
        <f t="shared" si="32"/>
        <v/>
      </c>
      <c r="AU349" s="38" t="str">
        <f>CONCATENATE("방",data!AC349,",욕실",data!AD349)</f>
        <v>방,욕실</v>
      </c>
      <c r="AV349" s="38">
        <f>data!AE349</f>
        <v>0</v>
      </c>
      <c r="AW349" s="37"/>
      <c r="AX349" s="38">
        <f>data!AM349</f>
        <v>0</v>
      </c>
      <c r="AY349" s="38">
        <f>data!AN349</f>
        <v>0</v>
      </c>
      <c r="AZ349" s="38">
        <f>data!AO349</f>
        <v>0</v>
      </c>
      <c r="BA349" s="33">
        <f>data!AP349</f>
        <v>0</v>
      </c>
    </row>
    <row r="350" spans="3:53" x14ac:dyDescent="0.25">
      <c r="C350" s="33" t="str">
        <f>data!D350</f>
        <v>중동대림</v>
      </c>
      <c r="D350" s="33">
        <f>data!H350</f>
        <v>2000.08</v>
      </c>
      <c r="E350" s="35" t="str">
        <f>CONCATENATE(TEXT(data!I350,"#,##0"),"세대")</f>
        <v>401세대</v>
      </c>
      <c r="F350" s="33">
        <f>data!L350</f>
        <v>7</v>
      </c>
      <c r="G350" s="36">
        <f>(data!L350/data!I350)*100</f>
        <v>1.7456359102244388</v>
      </c>
      <c r="H350" s="33">
        <f>data!M350</f>
        <v>0</v>
      </c>
      <c r="I350" s="36">
        <f>(data!M350/data!I350)*100</f>
        <v>0</v>
      </c>
      <c r="J350" s="33">
        <f>data!K350</f>
        <v>0.92</v>
      </c>
      <c r="K350" s="37"/>
      <c r="L350" s="38">
        <f>data!N350</f>
        <v>77</v>
      </c>
      <c r="M350" s="39">
        <f>data!O350</f>
        <v>77.34</v>
      </c>
      <c r="N350" s="39">
        <f>data!P350</f>
        <v>23.39</v>
      </c>
      <c r="O350" s="33">
        <f>data!Q350</f>
        <v>59.79</v>
      </c>
      <c r="P350" s="33">
        <f>data!R350</f>
        <v>18.079999999999998</v>
      </c>
      <c r="Q350" s="33">
        <f>data!S350</f>
        <v>132</v>
      </c>
      <c r="R350" s="33">
        <f>data!T350</f>
        <v>0</v>
      </c>
      <c r="S350" s="40">
        <f t="shared" si="28"/>
        <v>0</v>
      </c>
      <c r="T350" s="33">
        <f>data!U350</f>
        <v>0</v>
      </c>
      <c r="U350" s="40">
        <f t="shared" si="29"/>
        <v>0</v>
      </c>
      <c r="V350" s="37"/>
      <c r="W350" s="38" t="str">
        <f>data!W350</f>
        <v>-</v>
      </c>
      <c r="X350" s="38" t="str">
        <f>CONCATENATE(data!X350,"/",data!Y350)</f>
        <v>-/-</v>
      </c>
      <c r="Y350" s="41" t="str">
        <f>data!V350</f>
        <v>-</v>
      </c>
      <c r="Z350" s="41" t="str">
        <f>data!AB350</f>
        <v>-</v>
      </c>
      <c r="AA350" s="41" t="str">
        <f>data!AA350</f>
        <v>-</v>
      </c>
      <c r="AB350" s="33" t="str">
        <f>data!AC350</f>
        <v>-</v>
      </c>
      <c r="AC350" s="33" t="str">
        <f>data!AD350</f>
        <v>-</v>
      </c>
      <c r="AD350" s="38" t="str">
        <f>data!AE350</f>
        <v>-</v>
      </c>
      <c r="AE350" s="38" t="str">
        <f>data!AF350</f>
        <v>-</v>
      </c>
      <c r="AF350" s="38" t="str">
        <f>data!AL350</f>
        <v>-</v>
      </c>
      <c r="AG350" s="37"/>
      <c r="AH350" s="41" t="str">
        <f>data!AH350</f>
        <v>-</v>
      </c>
      <c r="AI350" s="41" t="str">
        <f>data!AI350</f>
        <v>-</v>
      </c>
      <c r="AJ350" s="38" t="str">
        <f>data!AJ350</f>
        <v>-</v>
      </c>
      <c r="AK350" s="38" t="str">
        <f>data!AK350</f>
        <v>-</v>
      </c>
      <c r="AL350" s="38" t="str">
        <f>data!AL350</f>
        <v>-</v>
      </c>
      <c r="AM350" s="37"/>
      <c r="AN350" s="38" t="str">
        <f>data!W350</f>
        <v>-</v>
      </c>
      <c r="AO350" s="35">
        <f>data!P350</f>
        <v>23.39</v>
      </c>
      <c r="AP350" s="35" t="str">
        <f>data!V350</f>
        <v>-</v>
      </c>
      <c r="AQ350" s="35" t="str">
        <f>data!AH350</f>
        <v>-</v>
      </c>
      <c r="AR350" s="35" t="str">
        <f t="shared" si="30"/>
        <v/>
      </c>
      <c r="AS350" s="42" t="str">
        <f t="shared" si="31"/>
        <v/>
      </c>
      <c r="AT350" s="35" t="str">
        <f t="shared" si="32"/>
        <v/>
      </c>
      <c r="AU350" s="38" t="str">
        <f>CONCATENATE("방",data!AC350,",욕실",data!AD350)</f>
        <v>방-,욕실-</v>
      </c>
      <c r="AV350" s="38" t="str">
        <f>data!AE350</f>
        <v>-</v>
      </c>
      <c r="AW350" s="37"/>
      <c r="AX350" s="38" t="str">
        <f>data!AM350</f>
        <v>-</v>
      </c>
      <c r="AY350" s="38" t="str">
        <f>data!AN350</f>
        <v>-</v>
      </c>
      <c r="AZ350" s="38" t="str">
        <f>data!AO350</f>
        <v>-</v>
      </c>
      <c r="BA350" s="33" t="str">
        <f>data!AP350</f>
        <v>-</v>
      </c>
    </row>
    <row r="351" spans="3:53" x14ac:dyDescent="0.25">
      <c r="C351" s="33" t="str">
        <f>data!D351</f>
        <v>중동대림</v>
      </c>
      <c r="D351" s="33">
        <f>data!H351</f>
        <v>2000.08</v>
      </c>
      <c r="E351" s="35" t="str">
        <f>CONCATENATE(TEXT(data!I351,"#,##0"),"세대")</f>
        <v>401세대</v>
      </c>
      <c r="F351" s="33">
        <f>data!L351</f>
        <v>7</v>
      </c>
      <c r="G351" s="36">
        <f>(data!L351/data!I351)*100</f>
        <v>1.7456359102244388</v>
      </c>
      <c r="H351" s="33">
        <f>data!M351</f>
        <v>0</v>
      </c>
      <c r="I351" s="36">
        <f>(data!M351/data!I351)*100</f>
        <v>0</v>
      </c>
      <c r="J351" s="33">
        <f>data!K351</f>
        <v>0.92</v>
      </c>
      <c r="K351" s="37"/>
      <c r="L351" s="38" t="str">
        <f>data!N351</f>
        <v>109A</v>
      </c>
      <c r="M351" s="39">
        <f>data!O351</f>
        <v>109.86</v>
      </c>
      <c r="N351" s="39">
        <f>data!P351</f>
        <v>33.229999999999997</v>
      </c>
      <c r="O351" s="33">
        <f>data!Q351</f>
        <v>84.93</v>
      </c>
      <c r="P351" s="33">
        <f>data!R351</f>
        <v>25.69</v>
      </c>
      <c r="Q351" s="33">
        <f>data!S351</f>
        <v>214</v>
      </c>
      <c r="R351" s="33">
        <f>data!T351</f>
        <v>3</v>
      </c>
      <c r="S351" s="40">
        <f t="shared" si="28"/>
        <v>1.4018691588785047E-2</v>
      </c>
      <c r="T351" s="33">
        <f>data!U351</f>
        <v>0</v>
      </c>
      <c r="U351" s="40">
        <f t="shared" si="29"/>
        <v>0</v>
      </c>
      <c r="V351" s="37"/>
      <c r="W351" s="38" t="str">
        <f>data!W351</f>
        <v>103동 804호</v>
      </c>
      <c r="X351" s="38" t="str">
        <f>CONCATENATE(data!X351,"/",data!Y351)</f>
        <v>8/14</v>
      </c>
      <c r="Y351" s="41">
        <f>data!V351</f>
        <v>40000</v>
      </c>
      <c r="Z351" s="41">
        <f>data!AB351</f>
        <v>40000</v>
      </c>
      <c r="AA351" s="41">
        <f>data!AA351</f>
        <v>46000</v>
      </c>
      <c r="AB351" s="33">
        <f>data!AC351</f>
        <v>3</v>
      </c>
      <c r="AC351" s="33">
        <f>data!AD351</f>
        <v>2</v>
      </c>
      <c r="AD351" s="38" t="str">
        <f>data!AE351</f>
        <v>계단식</v>
      </c>
      <c r="AE351" s="38" t="str">
        <f>data!AF351</f>
        <v>즉시입주</v>
      </c>
      <c r="AF351" s="38" t="str">
        <f>data!AL351</f>
        <v>-</v>
      </c>
      <c r="AG351" s="37"/>
      <c r="AH351" s="41" t="str">
        <f>data!AH351</f>
        <v>-</v>
      </c>
      <c r="AI351" s="41" t="str">
        <f>data!AI351</f>
        <v>-</v>
      </c>
      <c r="AJ351" s="38" t="str">
        <f>data!AJ351</f>
        <v>-</v>
      </c>
      <c r="AK351" s="38" t="str">
        <f>data!AK351</f>
        <v>-</v>
      </c>
      <c r="AL351" s="38" t="str">
        <f>data!AL351</f>
        <v>-</v>
      </c>
      <c r="AM351" s="37"/>
      <c r="AN351" s="38" t="str">
        <f>data!W351</f>
        <v>103동 804호</v>
      </c>
      <c r="AO351" s="35">
        <f>data!P351</f>
        <v>33.229999999999997</v>
      </c>
      <c r="AP351" s="35">
        <f>data!V351</f>
        <v>40000</v>
      </c>
      <c r="AQ351" s="35" t="str">
        <f>data!AH351</f>
        <v>-</v>
      </c>
      <c r="AR351" s="35" t="str">
        <f t="shared" si="30"/>
        <v/>
      </c>
      <c r="AS351" s="42" t="str">
        <f t="shared" si="31"/>
        <v/>
      </c>
      <c r="AT351" s="35">
        <f t="shared" si="32"/>
        <v>1203.7315678603672</v>
      </c>
      <c r="AU351" s="38" t="str">
        <f>CONCATENATE("방",data!AC351,",욕실",data!AD351)</f>
        <v>방3,욕실2</v>
      </c>
      <c r="AV351" s="38" t="str">
        <f>data!AE351</f>
        <v>계단식</v>
      </c>
      <c r="AW351" s="37"/>
      <c r="AX351" s="38" t="str">
        <f>data!AM351</f>
        <v>연세공인중개사사무소</v>
      </c>
      <c r="AY351" s="38" t="str">
        <f>data!AN351</f>
        <v>032-664-6400</v>
      </c>
      <c r="AZ351" s="38" t="str">
        <f>data!AO351</f>
        <v>010-9760-7721</v>
      </c>
      <c r="BA351" s="33" t="str">
        <f>data!AP351</f>
        <v>경기 부천시 원미구 중동 1089-2</v>
      </c>
    </row>
    <row r="352" spans="3:53" x14ac:dyDescent="0.25">
      <c r="C352" s="33" t="str">
        <f>data!D352</f>
        <v>중동대림</v>
      </c>
      <c r="D352" s="33">
        <f>data!H352</f>
        <v>2000.08</v>
      </c>
      <c r="E352" s="35" t="str">
        <f>CONCATENATE(TEXT(data!I352,"#,##0"),"세대")</f>
        <v>401세대</v>
      </c>
      <c r="F352" s="33">
        <f>data!L352</f>
        <v>7</v>
      </c>
      <c r="G352" s="36">
        <f>(data!L352/data!I352)*100</f>
        <v>1.7456359102244388</v>
      </c>
      <c r="H352" s="33">
        <f>data!M352</f>
        <v>0</v>
      </c>
      <c r="I352" s="36">
        <f>(data!M352/data!I352)*100</f>
        <v>0</v>
      </c>
      <c r="J352" s="33">
        <f>data!K352</f>
        <v>0.92</v>
      </c>
      <c r="K352" s="37"/>
      <c r="L352" s="38" t="str">
        <f>data!N352</f>
        <v>109B</v>
      </c>
      <c r="M352" s="39">
        <f>data!O352</f>
        <v>109.92</v>
      </c>
      <c r="N352" s="39">
        <f>data!P352</f>
        <v>33.25</v>
      </c>
      <c r="O352" s="33">
        <f>data!Q352</f>
        <v>84.98</v>
      </c>
      <c r="P352" s="33">
        <f>data!R352</f>
        <v>25.7</v>
      </c>
      <c r="Q352" s="33">
        <f>data!S352</f>
        <v>42</v>
      </c>
      <c r="R352" s="33">
        <f>data!T352</f>
        <v>4</v>
      </c>
      <c r="S352" s="40">
        <f t="shared" si="28"/>
        <v>9.5238095238095233E-2</v>
      </c>
      <c r="T352" s="33">
        <f>data!U352</f>
        <v>0</v>
      </c>
      <c r="U352" s="40">
        <f t="shared" si="29"/>
        <v>0</v>
      </c>
      <c r="V352" s="37"/>
      <c r="W352" s="38" t="str">
        <f>data!W352</f>
        <v>102동 504호</v>
      </c>
      <c r="X352" s="38" t="str">
        <f>CONCATENATE(data!X352,"/",data!Y352)</f>
        <v>중/14</v>
      </c>
      <c r="Y352" s="41">
        <f>data!V352</f>
        <v>39500</v>
      </c>
      <c r="Z352" s="41">
        <f>data!AB352</f>
        <v>39500</v>
      </c>
      <c r="AA352" s="41">
        <f>data!AA352</f>
        <v>44000</v>
      </c>
      <c r="AB352" s="33">
        <f>data!AC352</f>
        <v>3</v>
      </c>
      <c r="AC352" s="33">
        <f>data!AD352</f>
        <v>2</v>
      </c>
      <c r="AD352" s="38" t="str">
        <f>data!AE352</f>
        <v>계단식</v>
      </c>
      <c r="AE352" s="38" t="str">
        <f>data!AF352</f>
        <v>이후</v>
      </c>
      <c r="AF352" s="38" t="str">
        <f>data!AL352</f>
        <v>-</v>
      </c>
      <c r="AG352" s="37"/>
      <c r="AH352" s="41" t="str">
        <f>data!AH352</f>
        <v>-</v>
      </c>
      <c r="AI352" s="41" t="str">
        <f>data!AI352</f>
        <v>-</v>
      </c>
      <c r="AJ352" s="38" t="str">
        <f>data!AJ352</f>
        <v>-</v>
      </c>
      <c r="AK352" s="38" t="str">
        <f>data!AK352</f>
        <v>-</v>
      </c>
      <c r="AL352" s="38" t="str">
        <f>data!AL352</f>
        <v>-</v>
      </c>
      <c r="AM352" s="37"/>
      <c r="AN352" s="38" t="str">
        <f>data!W352</f>
        <v>102동 504호</v>
      </c>
      <c r="AO352" s="35">
        <f>data!P352</f>
        <v>33.25</v>
      </c>
      <c r="AP352" s="35">
        <f>data!V352</f>
        <v>39500</v>
      </c>
      <c r="AQ352" s="35" t="str">
        <f>data!AH352</f>
        <v>-</v>
      </c>
      <c r="AR352" s="35" t="str">
        <f t="shared" si="30"/>
        <v/>
      </c>
      <c r="AS352" s="42" t="str">
        <f t="shared" si="31"/>
        <v/>
      </c>
      <c r="AT352" s="35">
        <f t="shared" si="32"/>
        <v>1187.9699248120301</v>
      </c>
      <c r="AU352" s="38" t="str">
        <f>CONCATENATE("방",data!AC352,",욕실",data!AD352)</f>
        <v>방3,욕실2</v>
      </c>
      <c r="AV352" s="38" t="str">
        <f>data!AE352</f>
        <v>계단식</v>
      </c>
      <c r="AW352" s="37"/>
      <c r="AX352" s="38" t="str">
        <f>data!AM352</f>
        <v>래미안공인중개사사무소</v>
      </c>
      <c r="AY352" s="38" t="str">
        <f>data!AN352</f>
        <v>032-666-3666</v>
      </c>
      <c r="AZ352" s="38" t="str">
        <f>data!AO352</f>
        <v>010-2378-6740</v>
      </c>
      <c r="BA352" s="33" t="str">
        <f>data!AP352</f>
        <v>경기도 부천시 중동 1293-1 래미안부천중동 125호</v>
      </c>
    </row>
    <row r="353" spans="3:53" x14ac:dyDescent="0.25">
      <c r="C353" s="33" t="str">
        <f>data!D353</f>
        <v>중동대림</v>
      </c>
      <c r="D353" s="33">
        <f>data!H353</f>
        <v>2000.08</v>
      </c>
      <c r="E353" s="35" t="str">
        <f>CONCATENATE(TEXT(data!I353,"#,##0"),"세대")</f>
        <v>401세대</v>
      </c>
      <c r="F353" s="33">
        <f>data!L353</f>
        <v>7</v>
      </c>
      <c r="G353" s="36">
        <f>(data!L353/data!I353)*100</f>
        <v>1.7456359102244388</v>
      </c>
      <c r="H353" s="33">
        <f>data!M353</f>
        <v>0</v>
      </c>
      <c r="I353" s="36">
        <f>(data!M353/data!I353)*100</f>
        <v>0</v>
      </c>
      <c r="J353" s="33">
        <f>data!K353</f>
        <v>0.92</v>
      </c>
      <c r="K353" s="37"/>
      <c r="L353" s="38" t="str">
        <f>data!N353</f>
        <v>109C</v>
      </c>
      <c r="M353" s="39">
        <f>data!O353</f>
        <v>109.98</v>
      </c>
      <c r="N353" s="39">
        <f>data!P353</f>
        <v>33.26</v>
      </c>
      <c r="O353" s="33">
        <f>data!Q353</f>
        <v>84.99</v>
      </c>
      <c r="P353" s="33">
        <f>data!R353</f>
        <v>25.7</v>
      </c>
      <c r="Q353" s="33">
        <f>data!S353</f>
        <v>13</v>
      </c>
      <c r="R353" s="33" t="str">
        <f>data!T353</f>
        <v>-</v>
      </c>
      <c r="S353" s="40" t="str">
        <f t="shared" si="28"/>
        <v/>
      </c>
      <c r="T353" s="33" t="str">
        <f>data!U353</f>
        <v>-</v>
      </c>
      <c r="U353" s="40" t="str">
        <f t="shared" si="29"/>
        <v/>
      </c>
      <c r="V353" s="37"/>
      <c r="W353" s="38" t="str">
        <f>data!W353</f>
        <v>-</v>
      </c>
      <c r="X353" s="38" t="str">
        <f>CONCATENATE(data!X353,"/",data!Y353)</f>
        <v>-/-</v>
      </c>
      <c r="Y353" s="41" t="str">
        <f>data!V353</f>
        <v>-</v>
      </c>
      <c r="Z353" s="41" t="str">
        <f>data!AB353</f>
        <v>-</v>
      </c>
      <c r="AA353" s="41" t="str">
        <f>data!AA353</f>
        <v>-</v>
      </c>
      <c r="AB353" s="33" t="str">
        <f>data!AC353</f>
        <v>-</v>
      </c>
      <c r="AC353" s="33" t="str">
        <f>data!AD353</f>
        <v>-</v>
      </c>
      <c r="AD353" s="38" t="str">
        <f>data!AE353</f>
        <v>-</v>
      </c>
      <c r="AE353" s="38" t="str">
        <f>data!AF353</f>
        <v>-</v>
      </c>
      <c r="AF353" s="38" t="str">
        <f>data!AL353</f>
        <v>-</v>
      </c>
      <c r="AG353" s="37"/>
      <c r="AH353" s="41" t="str">
        <f>data!AH353</f>
        <v>-</v>
      </c>
      <c r="AI353" s="41" t="str">
        <f>data!AI353</f>
        <v>-</v>
      </c>
      <c r="AJ353" s="38" t="str">
        <f>data!AJ353</f>
        <v>-</v>
      </c>
      <c r="AK353" s="38" t="str">
        <f>data!AK353</f>
        <v>-</v>
      </c>
      <c r="AL353" s="38" t="str">
        <f>data!AL353</f>
        <v>-</v>
      </c>
      <c r="AM353" s="37"/>
      <c r="AN353" s="38" t="str">
        <f>data!W353</f>
        <v>-</v>
      </c>
      <c r="AO353" s="35">
        <f>data!P353</f>
        <v>33.26</v>
      </c>
      <c r="AP353" s="35" t="str">
        <f>data!V353</f>
        <v>-</v>
      </c>
      <c r="AQ353" s="35" t="str">
        <f>data!AH353</f>
        <v>-</v>
      </c>
      <c r="AR353" s="35" t="str">
        <f t="shared" si="30"/>
        <v/>
      </c>
      <c r="AS353" s="42" t="str">
        <f t="shared" si="31"/>
        <v/>
      </c>
      <c r="AT353" s="35" t="str">
        <f t="shared" si="32"/>
        <v/>
      </c>
      <c r="AU353" s="38" t="str">
        <f>CONCATENATE("방",data!AC353,",욕실",data!AD353)</f>
        <v>방-,욕실-</v>
      </c>
      <c r="AV353" s="38" t="str">
        <f>data!AE353</f>
        <v>-</v>
      </c>
      <c r="AW353" s="37"/>
      <c r="AX353" s="38" t="str">
        <f>data!AM353</f>
        <v>-</v>
      </c>
      <c r="AY353" s="38" t="str">
        <f>data!AN353</f>
        <v>-</v>
      </c>
      <c r="AZ353" s="38" t="str">
        <f>data!AO353</f>
        <v>-</v>
      </c>
      <c r="BA353" s="33" t="str">
        <f>data!AP353</f>
        <v>-</v>
      </c>
    </row>
    <row r="354" spans="3:53" x14ac:dyDescent="0.25">
      <c r="C354" s="33">
        <f>data!D354</f>
        <v>0</v>
      </c>
      <c r="D354" s="33">
        <f>data!H354</f>
        <v>0</v>
      </c>
      <c r="E354" s="35" t="str">
        <f>CONCATENATE(TEXT(data!I354,"#,##0"),"세대")</f>
        <v>0세대</v>
      </c>
      <c r="F354" s="33">
        <f>data!L354</f>
        <v>0</v>
      </c>
      <c r="G354" s="36" t="e">
        <f>(data!L354/data!I354)*100</f>
        <v>#DIV/0!</v>
      </c>
      <c r="H354" s="33">
        <f>data!M354</f>
        <v>0</v>
      </c>
      <c r="I354" s="36" t="e">
        <f>(data!M354/data!I354)*100</f>
        <v>#DIV/0!</v>
      </c>
      <c r="J354" s="33">
        <f>data!K354</f>
        <v>0</v>
      </c>
      <c r="K354" s="37"/>
      <c r="L354" s="38">
        <f>data!N354</f>
        <v>0</v>
      </c>
      <c r="M354" s="39">
        <f>data!O354</f>
        <v>0</v>
      </c>
      <c r="N354" s="39">
        <f>data!P354</f>
        <v>0</v>
      </c>
      <c r="O354" s="33">
        <f>data!Q354</f>
        <v>0</v>
      </c>
      <c r="P354" s="33">
        <f>data!R354</f>
        <v>0</v>
      </c>
      <c r="Q354" s="33">
        <f>data!S354</f>
        <v>0</v>
      </c>
      <c r="R354" s="33">
        <f>data!T354</f>
        <v>0</v>
      </c>
      <c r="S354" s="40" t="str">
        <f t="shared" si="28"/>
        <v/>
      </c>
      <c r="T354" s="33">
        <f>data!U354</f>
        <v>0</v>
      </c>
      <c r="U354" s="40" t="str">
        <f t="shared" si="29"/>
        <v/>
      </c>
      <c r="V354" s="37"/>
      <c r="W354" s="38">
        <f>data!W354</f>
        <v>0</v>
      </c>
      <c r="X354" s="38" t="str">
        <f>CONCATENATE(data!X354,"/",data!Y354)</f>
        <v>/</v>
      </c>
      <c r="Y354" s="41">
        <f>data!V354</f>
        <v>0</v>
      </c>
      <c r="Z354" s="41">
        <f>data!AB354</f>
        <v>0</v>
      </c>
      <c r="AA354" s="41">
        <f>data!AA354</f>
        <v>0</v>
      </c>
      <c r="AB354" s="33">
        <f>data!AC354</f>
        <v>0</v>
      </c>
      <c r="AC354" s="33">
        <f>data!AD354</f>
        <v>0</v>
      </c>
      <c r="AD354" s="38">
        <f>data!AE354</f>
        <v>0</v>
      </c>
      <c r="AE354" s="38">
        <f>data!AF354</f>
        <v>0</v>
      </c>
      <c r="AF354" s="38">
        <f>data!AL354</f>
        <v>0</v>
      </c>
      <c r="AG354" s="37"/>
      <c r="AH354" s="41">
        <f>data!AH354</f>
        <v>0</v>
      </c>
      <c r="AI354" s="41">
        <f>data!AI354</f>
        <v>0</v>
      </c>
      <c r="AJ354" s="38">
        <f>data!AJ354</f>
        <v>0</v>
      </c>
      <c r="AK354" s="38">
        <f>data!AK354</f>
        <v>0</v>
      </c>
      <c r="AL354" s="38">
        <f>data!AL354</f>
        <v>0</v>
      </c>
      <c r="AM354" s="37"/>
      <c r="AN354" s="38">
        <f>data!W354</f>
        <v>0</v>
      </c>
      <c r="AO354" s="35">
        <f>data!P354</f>
        <v>0</v>
      </c>
      <c r="AP354" s="35">
        <f>data!V354</f>
        <v>0</v>
      </c>
      <c r="AQ354" s="35">
        <f>data!AH354</f>
        <v>0</v>
      </c>
      <c r="AR354" s="35">
        <f t="shared" si="30"/>
        <v>0</v>
      </c>
      <c r="AS354" s="42" t="str">
        <f t="shared" si="31"/>
        <v/>
      </c>
      <c r="AT354" s="35" t="str">
        <f t="shared" si="32"/>
        <v/>
      </c>
      <c r="AU354" s="38" t="str">
        <f>CONCATENATE("방",data!AC354,",욕실",data!AD354)</f>
        <v>방,욕실</v>
      </c>
      <c r="AV354" s="38">
        <f>data!AE354</f>
        <v>0</v>
      </c>
      <c r="AW354" s="37"/>
      <c r="AX354" s="38">
        <f>data!AM354</f>
        <v>0</v>
      </c>
      <c r="AY354" s="38">
        <f>data!AN354</f>
        <v>0</v>
      </c>
      <c r="AZ354" s="38">
        <f>data!AO354</f>
        <v>0</v>
      </c>
      <c r="BA354" s="33">
        <f>data!AP354</f>
        <v>0</v>
      </c>
    </row>
    <row r="355" spans="3:53" x14ac:dyDescent="0.25">
      <c r="C355" s="33" t="str">
        <f>data!D355</f>
        <v>중동리첸시아</v>
      </c>
      <c r="D355" s="33">
        <f>data!H355</f>
        <v>2012.01</v>
      </c>
      <c r="E355" s="35" t="str">
        <f>CONCATENATE(TEXT(data!I355,"#,##0"),"세대")</f>
        <v>572세대</v>
      </c>
      <c r="F355" s="33">
        <f>data!L355</f>
        <v>43</v>
      </c>
      <c r="G355" s="36">
        <f>(data!L355/data!I355)*100</f>
        <v>7.5174825174825166</v>
      </c>
      <c r="H355" s="33">
        <f>data!M355</f>
        <v>12</v>
      </c>
      <c r="I355" s="36">
        <f>(data!M355/data!I355)*100</f>
        <v>2.0979020979020979</v>
      </c>
      <c r="J355" s="33">
        <f>data!K355</f>
        <v>2.4</v>
      </c>
      <c r="K355" s="37"/>
      <c r="L355" s="38">
        <f>data!N355</f>
        <v>160</v>
      </c>
      <c r="M355" s="39">
        <f>data!O355</f>
        <v>160.30000000000001</v>
      </c>
      <c r="N355" s="39">
        <f>data!P355</f>
        <v>48.49</v>
      </c>
      <c r="O355" s="33">
        <f>data!Q355</f>
        <v>117.38</v>
      </c>
      <c r="P355" s="33">
        <f>data!R355</f>
        <v>35.5</v>
      </c>
      <c r="Q355" s="33">
        <f>data!S355</f>
        <v>226</v>
      </c>
      <c r="R355" s="33">
        <f>data!T355</f>
        <v>20</v>
      </c>
      <c r="S355" s="40">
        <f t="shared" si="28"/>
        <v>8.8495575221238937E-2</v>
      </c>
      <c r="T355" s="33">
        <f>data!U355</f>
        <v>5</v>
      </c>
      <c r="U355" s="40">
        <f t="shared" si="29"/>
        <v>2.2123893805309734E-2</v>
      </c>
      <c r="V355" s="37"/>
      <c r="W355" s="38" t="str">
        <f>data!W355</f>
        <v>A동 1404호</v>
      </c>
      <c r="X355" s="38" t="str">
        <f>CONCATENATE(data!X355,"/",data!Y355)</f>
        <v>14/65</v>
      </c>
      <c r="Y355" s="41">
        <f>data!V355</f>
        <v>80000</v>
      </c>
      <c r="Z355" s="41">
        <f>data!AB355</f>
        <v>79000</v>
      </c>
      <c r="AA355" s="41">
        <f>data!AA355</f>
        <v>100000</v>
      </c>
      <c r="AB355" s="33">
        <f>data!AC355</f>
        <v>3</v>
      </c>
      <c r="AC355" s="33">
        <f>data!AD355</f>
        <v>2</v>
      </c>
      <c r="AD355" s="38" t="str">
        <f>data!AE355</f>
        <v>계단식</v>
      </c>
      <c r="AE355" s="38" t="str">
        <f>data!AF355</f>
        <v>즉시입주</v>
      </c>
      <c r="AF355" s="38" t="str">
        <f>data!AL355</f>
        <v>남동향</v>
      </c>
      <c r="AG355" s="37"/>
      <c r="AH355" s="41">
        <f>data!AH355</f>
        <v>63000</v>
      </c>
      <c r="AI355" s="41">
        <f>data!AI355</f>
        <v>58000</v>
      </c>
      <c r="AJ355" s="38" t="str">
        <f>data!AJ355</f>
        <v>B동</v>
      </c>
      <c r="AK355" s="38" t="str">
        <f>data!AK355</f>
        <v>"41/65"</v>
      </c>
      <c r="AL355" s="38" t="str">
        <f>data!AL355</f>
        <v>남동향</v>
      </c>
      <c r="AM355" s="37"/>
      <c r="AN355" s="38" t="str">
        <f>data!W355</f>
        <v>A동 1404호</v>
      </c>
      <c r="AO355" s="35">
        <f>data!P355</f>
        <v>48.49</v>
      </c>
      <c r="AP355" s="35">
        <f>data!V355</f>
        <v>80000</v>
      </c>
      <c r="AQ355" s="35">
        <f>data!AH355</f>
        <v>63000</v>
      </c>
      <c r="AR355" s="35">
        <f t="shared" si="30"/>
        <v>17000</v>
      </c>
      <c r="AS355" s="42">
        <f t="shared" si="31"/>
        <v>0.78749999999999998</v>
      </c>
      <c r="AT355" s="35">
        <f t="shared" si="32"/>
        <v>1649.8247061249742</v>
      </c>
      <c r="AU355" s="38" t="str">
        <f>CONCATENATE("방",data!AC355,",욕실",data!AD355)</f>
        <v>방3,욕실2</v>
      </c>
      <c r="AV355" s="38" t="str">
        <f>data!AE355</f>
        <v>계단식</v>
      </c>
      <c r="AW355" s="37"/>
      <c r="AX355" s="38" t="str">
        <f>data!AM355</f>
        <v>리첸시아중동공인중개사사무소</v>
      </c>
      <c r="AY355" s="38" t="str">
        <f>data!AN355</f>
        <v>032-612-0011</v>
      </c>
      <c r="AZ355" s="38" t="str">
        <f>data!AO355</f>
        <v>010-7373-6362</v>
      </c>
      <c r="BA355" s="33" t="str">
        <f>data!AP355</f>
        <v>경기도 부천시 원미구 옥산로 7</v>
      </c>
    </row>
    <row r="356" spans="3:53" x14ac:dyDescent="0.25">
      <c r="C356" s="33" t="str">
        <f>data!D356</f>
        <v>중동리첸시아</v>
      </c>
      <c r="D356" s="33">
        <f>data!H356</f>
        <v>2012.01</v>
      </c>
      <c r="E356" s="35" t="str">
        <f>CONCATENATE(TEXT(data!I356,"#,##0"),"세대")</f>
        <v>572세대</v>
      </c>
      <c r="F356" s="33">
        <f>data!L356</f>
        <v>43</v>
      </c>
      <c r="G356" s="36">
        <f>(data!L356/data!I356)*100</f>
        <v>7.5174825174825166</v>
      </c>
      <c r="H356" s="33">
        <f>data!M356</f>
        <v>12</v>
      </c>
      <c r="I356" s="36">
        <f>(data!M356/data!I356)*100</f>
        <v>2.0979020979020979</v>
      </c>
      <c r="J356" s="33">
        <f>data!K356</f>
        <v>2.4</v>
      </c>
      <c r="K356" s="37"/>
      <c r="L356" s="38">
        <f>data!N356</f>
        <v>193</v>
      </c>
      <c r="M356" s="39">
        <f>data!O356</f>
        <v>193.37</v>
      </c>
      <c r="N356" s="39">
        <f>data!P356</f>
        <v>58.49</v>
      </c>
      <c r="O356" s="33">
        <f>data!Q356</f>
        <v>140.61000000000001</v>
      </c>
      <c r="P356" s="33">
        <f>data!R356</f>
        <v>42.53</v>
      </c>
      <c r="Q356" s="33">
        <f>data!S356</f>
        <v>226</v>
      </c>
      <c r="R356" s="33">
        <f>data!T356</f>
        <v>9</v>
      </c>
      <c r="S356" s="40">
        <f t="shared" si="28"/>
        <v>3.9823008849557522E-2</v>
      </c>
      <c r="T356" s="33">
        <f>data!U356</f>
        <v>4</v>
      </c>
      <c r="U356" s="40">
        <f t="shared" si="29"/>
        <v>1.7699115044247787E-2</v>
      </c>
      <c r="V356" s="37"/>
      <c r="W356" s="38" t="str">
        <f>data!W356</f>
        <v>A동 405호</v>
      </c>
      <c r="X356" s="38" t="str">
        <f>CONCATENATE(data!X356,"/",data!Y356)</f>
        <v>4/65</v>
      </c>
      <c r="Y356" s="41">
        <f>data!V356</f>
        <v>82000</v>
      </c>
      <c r="Z356" s="41">
        <f>data!AB356</f>
        <v>82000</v>
      </c>
      <c r="AA356" s="41">
        <f>data!AA356</f>
        <v>120000</v>
      </c>
      <c r="AB356" s="33">
        <f>data!AC356</f>
        <v>3</v>
      </c>
      <c r="AC356" s="33">
        <f>data!AD356</f>
        <v>2</v>
      </c>
      <c r="AD356" s="38" t="str">
        <f>data!AE356</f>
        <v>계단식</v>
      </c>
      <c r="AE356" s="38" t="str">
        <f>data!AF356</f>
        <v>3개월이내</v>
      </c>
      <c r="AF356" s="38">
        <f>data!AL356</f>
        <v>0</v>
      </c>
      <c r="AG356" s="37"/>
      <c r="AH356" s="41">
        <f>data!AH356</f>
        <v>80000</v>
      </c>
      <c r="AI356" s="41">
        <f>data!AI356</f>
        <v>75000</v>
      </c>
      <c r="AJ356" s="38" t="str">
        <f>data!AJ356</f>
        <v>B동</v>
      </c>
      <c r="AK356" s="38" t="str">
        <f>data!AK356</f>
        <v>"고/65"</v>
      </c>
      <c r="AL356" s="38">
        <f>data!AL356</f>
        <v>0</v>
      </c>
      <c r="AM356" s="37"/>
      <c r="AN356" s="38" t="str">
        <f>data!W356</f>
        <v>A동 405호</v>
      </c>
      <c r="AO356" s="35">
        <f>data!P356</f>
        <v>58.49</v>
      </c>
      <c r="AP356" s="35">
        <f>data!V356</f>
        <v>82000</v>
      </c>
      <c r="AQ356" s="35">
        <f>data!AH356</f>
        <v>80000</v>
      </c>
      <c r="AR356" s="35">
        <f t="shared" si="30"/>
        <v>2000</v>
      </c>
      <c r="AS356" s="42">
        <f t="shared" si="31"/>
        <v>0.97560975609756095</v>
      </c>
      <c r="AT356" s="35">
        <f t="shared" si="32"/>
        <v>1401.9490511198494</v>
      </c>
      <c r="AU356" s="38" t="str">
        <f>CONCATENATE("방",data!AC356,",욕실",data!AD356)</f>
        <v>방3,욕실2</v>
      </c>
      <c r="AV356" s="38" t="str">
        <f>data!AE356</f>
        <v>계단식</v>
      </c>
      <c r="AW356" s="37"/>
      <c r="AX356" s="38" t="str">
        <f>data!AM356</f>
        <v>리첸시아중동공인중개사사무소</v>
      </c>
      <c r="AY356" s="38" t="str">
        <f>data!AN356</f>
        <v>032-612-0011</v>
      </c>
      <c r="AZ356" s="38" t="str">
        <f>data!AO356</f>
        <v>010-7373-6362</v>
      </c>
      <c r="BA356" s="33" t="str">
        <f>data!AP356</f>
        <v>경기도 부천시 원미구 옥산로 7</v>
      </c>
    </row>
    <row r="357" spans="3:53" x14ac:dyDescent="0.25">
      <c r="C357" s="33" t="str">
        <f>data!D357</f>
        <v>중동리첸시아</v>
      </c>
      <c r="D357" s="33">
        <f>data!H357</f>
        <v>2012.01</v>
      </c>
      <c r="E357" s="35" t="str">
        <f>CONCATENATE(TEXT(data!I357,"#,##0"),"세대")</f>
        <v>572세대</v>
      </c>
      <c r="F357" s="33">
        <f>data!L357</f>
        <v>43</v>
      </c>
      <c r="G357" s="36">
        <f>(data!L357/data!I357)*100</f>
        <v>7.5174825174825166</v>
      </c>
      <c r="H357" s="33">
        <f>data!M357</f>
        <v>12</v>
      </c>
      <c r="I357" s="36">
        <f>(data!M357/data!I357)*100</f>
        <v>2.0979020979020979</v>
      </c>
      <c r="J357" s="33">
        <f>data!K357</f>
        <v>2.4</v>
      </c>
      <c r="K357" s="37"/>
      <c r="L357" s="38">
        <f>data!N357</f>
        <v>208</v>
      </c>
      <c r="M357" s="39">
        <f>data!O357</f>
        <v>208.64</v>
      </c>
      <c r="N357" s="39">
        <f>data!P357</f>
        <v>63.11</v>
      </c>
      <c r="O357" s="33">
        <f>data!Q357</f>
        <v>151.09</v>
      </c>
      <c r="P357" s="33">
        <f>data!R357</f>
        <v>45.7</v>
      </c>
      <c r="Q357" s="33">
        <f>data!S357</f>
        <v>90</v>
      </c>
      <c r="R357" s="33">
        <f>data!T357</f>
        <v>10</v>
      </c>
      <c r="S357" s="40">
        <f t="shared" si="28"/>
        <v>0.1111111111111111</v>
      </c>
      <c r="T357" s="33">
        <f>data!U357</f>
        <v>3</v>
      </c>
      <c r="U357" s="40">
        <f t="shared" si="29"/>
        <v>3.3333333333333333E-2</v>
      </c>
      <c r="V357" s="37"/>
      <c r="W357" s="38" t="str">
        <f>data!W357</f>
        <v>A동 2103호</v>
      </c>
      <c r="X357" s="38" t="str">
        <f>CONCATENATE(data!X357,"/",data!Y357)</f>
        <v>21/65</v>
      </c>
      <c r="Y357" s="41">
        <f>data!V357</f>
        <v>110000</v>
      </c>
      <c r="Z357" s="41">
        <f>data!AB357</f>
        <v>105000</v>
      </c>
      <c r="AA357" s="41">
        <f>data!AA357</f>
        <v>140000</v>
      </c>
      <c r="AB357" s="33">
        <f>data!AC357</f>
        <v>3</v>
      </c>
      <c r="AC357" s="33">
        <f>data!AD357</f>
        <v>2</v>
      </c>
      <c r="AD357" s="38" t="str">
        <f>data!AE357</f>
        <v>계단식</v>
      </c>
      <c r="AE357" s="38" t="str">
        <f>data!AF357</f>
        <v>2개월이내</v>
      </c>
      <c r="AF357" s="38" t="str">
        <f>data!AL357</f>
        <v>남향</v>
      </c>
      <c r="AG357" s="37"/>
      <c r="AH357" s="41">
        <f>data!AH357</f>
        <v>90000</v>
      </c>
      <c r="AI357" s="41">
        <f>data!AI357</f>
        <v>80000</v>
      </c>
      <c r="AJ357" s="38" t="str">
        <f>data!AJ357</f>
        <v>B동</v>
      </c>
      <c r="AK357" s="38" t="str">
        <f>data!AK357</f>
        <v>"고/65"</v>
      </c>
      <c r="AL357" s="38" t="str">
        <f>data!AL357</f>
        <v>남향</v>
      </c>
      <c r="AM357" s="37"/>
      <c r="AN357" s="38" t="str">
        <f>data!W357</f>
        <v>A동 2103호</v>
      </c>
      <c r="AO357" s="35">
        <f>data!P357</f>
        <v>63.11</v>
      </c>
      <c r="AP357" s="35">
        <f>data!V357</f>
        <v>110000</v>
      </c>
      <c r="AQ357" s="35">
        <f>data!AH357</f>
        <v>90000</v>
      </c>
      <c r="AR357" s="35">
        <f t="shared" si="30"/>
        <v>20000</v>
      </c>
      <c r="AS357" s="42">
        <f t="shared" si="31"/>
        <v>0.81818181818181823</v>
      </c>
      <c r="AT357" s="35">
        <f t="shared" si="32"/>
        <v>1742.9884328949454</v>
      </c>
      <c r="AU357" s="38" t="str">
        <f>CONCATENATE("방",data!AC357,",욕실",data!AD357)</f>
        <v>방3,욕실2</v>
      </c>
      <c r="AV357" s="38" t="str">
        <f>data!AE357</f>
        <v>계단식</v>
      </c>
      <c r="AW357" s="37"/>
      <c r="AX357" s="38" t="str">
        <f>data!AM357</f>
        <v>리첸시아중동공인중개사사무소</v>
      </c>
      <c r="AY357" s="38" t="str">
        <f>data!AN357</f>
        <v>032-612-0011</v>
      </c>
      <c r="AZ357" s="38" t="str">
        <f>data!AO357</f>
        <v>010-7373-6362</v>
      </c>
      <c r="BA357" s="33" t="str">
        <f>data!AP357</f>
        <v>경기도 부천시 원미구 옥산로 7</v>
      </c>
    </row>
    <row r="358" spans="3:53" x14ac:dyDescent="0.25">
      <c r="C358" s="33" t="str">
        <f>data!D358</f>
        <v>중동리첸시아</v>
      </c>
      <c r="D358" s="33">
        <f>data!H358</f>
        <v>2012.01</v>
      </c>
      <c r="E358" s="35" t="str">
        <f>CONCATENATE(TEXT(data!I358,"#,##0"),"세대")</f>
        <v>572세대</v>
      </c>
      <c r="F358" s="33">
        <f>data!L358</f>
        <v>43</v>
      </c>
      <c r="G358" s="36">
        <f>(data!L358/data!I358)*100</f>
        <v>7.5174825174825166</v>
      </c>
      <c r="H358" s="33">
        <f>data!M358</f>
        <v>12</v>
      </c>
      <c r="I358" s="36">
        <f>(data!M358/data!I358)*100</f>
        <v>2.0979020979020979</v>
      </c>
      <c r="J358" s="33">
        <f>data!K358</f>
        <v>2.4</v>
      </c>
      <c r="K358" s="37"/>
      <c r="L358" s="38">
        <f>data!N358</f>
        <v>215</v>
      </c>
      <c r="M358" s="39">
        <f>data!O358</f>
        <v>215.09</v>
      </c>
      <c r="N358" s="39">
        <f>data!P358</f>
        <v>65.06</v>
      </c>
      <c r="O358" s="33">
        <f>data!Q358</f>
        <v>156.04</v>
      </c>
      <c r="P358" s="33">
        <f>data!R358</f>
        <v>47.2</v>
      </c>
      <c r="Q358" s="33">
        <f>data!S358</f>
        <v>24</v>
      </c>
      <c r="R358" s="33">
        <f>data!T358</f>
        <v>4</v>
      </c>
      <c r="S358" s="40">
        <f t="shared" si="28"/>
        <v>0.16666666666666666</v>
      </c>
      <c r="T358" s="33">
        <f>data!U358</f>
        <v>0</v>
      </c>
      <c r="U358" s="40">
        <f t="shared" si="29"/>
        <v>0</v>
      </c>
      <c r="V358" s="37"/>
      <c r="W358" s="38" t="str">
        <f>data!W358</f>
        <v>A동 1003호</v>
      </c>
      <c r="X358" s="38" t="str">
        <f>CONCATENATE(data!X358,"/",data!Y358)</f>
        <v>10/65</v>
      </c>
      <c r="Y358" s="41">
        <f>data!V358</f>
        <v>107000</v>
      </c>
      <c r="Z358" s="41">
        <f>data!AB358</f>
        <v>107000</v>
      </c>
      <c r="AA358" s="41">
        <f>data!AA358</f>
        <v>150000</v>
      </c>
      <c r="AB358" s="33">
        <f>data!AC358</f>
        <v>3</v>
      </c>
      <c r="AC358" s="33">
        <f>data!AD358</f>
        <v>2</v>
      </c>
      <c r="AD358" s="38" t="str">
        <f>data!AE358</f>
        <v>계단식</v>
      </c>
      <c r="AE358" s="38" t="str">
        <f>data!AF358</f>
        <v>2개월이내</v>
      </c>
      <c r="AF358" s="38" t="str">
        <f>data!AL358</f>
        <v>-</v>
      </c>
      <c r="AG358" s="37"/>
      <c r="AH358" s="41" t="str">
        <f>data!AH358</f>
        <v>-</v>
      </c>
      <c r="AI358" s="41" t="str">
        <f>data!AI358</f>
        <v>-</v>
      </c>
      <c r="AJ358" s="38" t="str">
        <f>data!AJ358</f>
        <v>-</v>
      </c>
      <c r="AK358" s="38" t="str">
        <f>data!AK358</f>
        <v>-</v>
      </c>
      <c r="AL358" s="38" t="str">
        <f>data!AL358</f>
        <v>-</v>
      </c>
      <c r="AM358" s="37"/>
      <c r="AN358" s="38" t="str">
        <f>data!W358</f>
        <v>A동 1003호</v>
      </c>
      <c r="AO358" s="35">
        <f>data!P358</f>
        <v>65.06</v>
      </c>
      <c r="AP358" s="35">
        <f>data!V358</f>
        <v>107000</v>
      </c>
      <c r="AQ358" s="35" t="str">
        <f>data!AH358</f>
        <v>-</v>
      </c>
      <c r="AR358" s="35" t="str">
        <f t="shared" si="30"/>
        <v/>
      </c>
      <c r="AS358" s="42" t="str">
        <f t="shared" si="31"/>
        <v/>
      </c>
      <c r="AT358" s="35">
        <f t="shared" si="32"/>
        <v>1644.6357208730401</v>
      </c>
      <c r="AU358" s="38" t="str">
        <f>CONCATENATE("방",data!AC358,",욕실",data!AD358)</f>
        <v>방3,욕실2</v>
      </c>
      <c r="AV358" s="38" t="str">
        <f>data!AE358</f>
        <v>계단식</v>
      </c>
      <c r="AW358" s="37"/>
      <c r="AX358" s="38" t="str">
        <f>data!AM358</f>
        <v>리첸시아중동공인중개사사무소</v>
      </c>
      <c r="AY358" s="38" t="str">
        <f>data!AN358</f>
        <v>032-612-0011</v>
      </c>
      <c r="AZ358" s="38" t="str">
        <f>data!AO358</f>
        <v>010-7373-6362</v>
      </c>
      <c r="BA358" s="33" t="str">
        <f>data!AP358</f>
        <v>경기도 부천시 원미구 옥산로 7</v>
      </c>
    </row>
    <row r="359" spans="3:53" x14ac:dyDescent="0.25">
      <c r="C359" s="33" t="str">
        <f>data!D359</f>
        <v>중동리첸시아</v>
      </c>
      <c r="D359" s="33">
        <f>data!H359</f>
        <v>2012.01</v>
      </c>
      <c r="E359" s="35" t="str">
        <f>CONCATENATE(TEXT(data!I359,"#,##0"),"세대")</f>
        <v>572세대</v>
      </c>
      <c r="F359" s="33">
        <f>data!L359</f>
        <v>43</v>
      </c>
      <c r="G359" s="36">
        <f>(data!L359/data!I359)*100</f>
        <v>7.5174825174825166</v>
      </c>
      <c r="H359" s="33">
        <f>data!M359</f>
        <v>12</v>
      </c>
      <c r="I359" s="36">
        <f>(data!M359/data!I359)*100</f>
        <v>2.0979020979020979</v>
      </c>
      <c r="J359" s="33">
        <f>data!K359</f>
        <v>2.4</v>
      </c>
      <c r="K359" s="37"/>
      <c r="L359" s="38">
        <f>data!N359</f>
        <v>260</v>
      </c>
      <c r="M359" s="39">
        <f>data!O359</f>
        <v>260.23</v>
      </c>
      <c r="N359" s="39">
        <f>data!P359</f>
        <v>78.709999999999994</v>
      </c>
      <c r="O359" s="33">
        <f>data!Q359</f>
        <v>190.36</v>
      </c>
      <c r="P359" s="33">
        <f>data!R359</f>
        <v>57.58</v>
      </c>
      <c r="Q359" s="33">
        <f>data!S359</f>
        <v>4</v>
      </c>
      <c r="R359" s="33" t="str">
        <f>data!T359</f>
        <v>-</v>
      </c>
      <c r="S359" s="40" t="str">
        <f t="shared" si="28"/>
        <v/>
      </c>
      <c r="T359" s="33" t="str">
        <f>data!U359</f>
        <v>-</v>
      </c>
      <c r="U359" s="40" t="str">
        <f t="shared" si="29"/>
        <v/>
      </c>
      <c r="V359" s="37"/>
      <c r="W359" s="38" t="str">
        <f>data!W359</f>
        <v>-</v>
      </c>
      <c r="X359" s="38" t="str">
        <f>CONCATENATE(data!X359,"/",data!Y359)</f>
        <v>-/-</v>
      </c>
      <c r="Y359" s="41" t="str">
        <f>data!V359</f>
        <v>-</v>
      </c>
      <c r="Z359" s="41" t="str">
        <f>data!AB359</f>
        <v>-</v>
      </c>
      <c r="AA359" s="41" t="str">
        <f>data!AA359</f>
        <v>-</v>
      </c>
      <c r="AB359" s="33" t="str">
        <f>data!AC359</f>
        <v>-</v>
      </c>
      <c r="AC359" s="33" t="str">
        <f>data!AD359</f>
        <v>-</v>
      </c>
      <c r="AD359" s="38" t="str">
        <f>data!AE359</f>
        <v>-</v>
      </c>
      <c r="AE359" s="38" t="str">
        <f>data!AF359</f>
        <v>-</v>
      </c>
      <c r="AF359" s="38" t="str">
        <f>data!AL359</f>
        <v>-</v>
      </c>
      <c r="AG359" s="37"/>
      <c r="AH359" s="41" t="str">
        <f>data!AH359</f>
        <v>-</v>
      </c>
      <c r="AI359" s="41" t="str">
        <f>data!AI359</f>
        <v>-</v>
      </c>
      <c r="AJ359" s="38" t="str">
        <f>data!AJ359</f>
        <v>-</v>
      </c>
      <c r="AK359" s="38" t="str">
        <f>data!AK359</f>
        <v>-</v>
      </c>
      <c r="AL359" s="38" t="str">
        <f>data!AL359</f>
        <v>-</v>
      </c>
      <c r="AM359" s="37"/>
      <c r="AN359" s="38" t="str">
        <f>data!W359</f>
        <v>-</v>
      </c>
      <c r="AO359" s="35">
        <f>data!P359</f>
        <v>78.709999999999994</v>
      </c>
      <c r="AP359" s="35" t="str">
        <f>data!V359</f>
        <v>-</v>
      </c>
      <c r="AQ359" s="35" t="str">
        <f>data!AH359</f>
        <v>-</v>
      </c>
      <c r="AR359" s="35" t="str">
        <f t="shared" si="30"/>
        <v/>
      </c>
      <c r="AS359" s="42" t="str">
        <f t="shared" si="31"/>
        <v/>
      </c>
      <c r="AT359" s="35" t="str">
        <f t="shared" si="32"/>
        <v/>
      </c>
      <c r="AU359" s="38" t="str">
        <f>CONCATENATE("방",data!AC359,",욕실",data!AD359)</f>
        <v>방-,욕실-</v>
      </c>
      <c r="AV359" s="38" t="str">
        <f>data!AE359</f>
        <v>-</v>
      </c>
      <c r="AW359" s="37"/>
      <c r="AX359" s="38" t="str">
        <f>data!AM359</f>
        <v>-</v>
      </c>
      <c r="AY359" s="38" t="str">
        <f>data!AN359</f>
        <v>-</v>
      </c>
      <c r="AZ359" s="38" t="str">
        <f>data!AO359</f>
        <v>-</v>
      </c>
      <c r="BA359" s="33" t="str">
        <f>data!AP359</f>
        <v>-</v>
      </c>
    </row>
    <row r="360" spans="3:53" x14ac:dyDescent="0.25">
      <c r="C360" s="33" t="str">
        <f>data!D360</f>
        <v>중동리첸시아</v>
      </c>
      <c r="D360" s="33">
        <f>data!H360</f>
        <v>2012.01</v>
      </c>
      <c r="E360" s="35" t="str">
        <f>CONCATENATE(TEXT(data!I360,"#,##0"),"세대")</f>
        <v>572세대</v>
      </c>
      <c r="F360" s="33">
        <f>data!L360</f>
        <v>43</v>
      </c>
      <c r="G360" s="36">
        <f>(data!L360/data!I360)*100</f>
        <v>7.5174825174825166</v>
      </c>
      <c r="H360" s="33">
        <f>data!M360</f>
        <v>12</v>
      </c>
      <c r="I360" s="36">
        <f>(data!M360/data!I360)*100</f>
        <v>2.0979020979020979</v>
      </c>
      <c r="J360" s="33">
        <f>data!K360</f>
        <v>2.4</v>
      </c>
      <c r="K360" s="37"/>
      <c r="L360" s="38">
        <f>data!N360</f>
        <v>344</v>
      </c>
      <c r="M360" s="39">
        <f>data!O360</f>
        <v>344.04</v>
      </c>
      <c r="N360" s="39">
        <f>data!P360</f>
        <v>104.07</v>
      </c>
      <c r="O360" s="33">
        <f>data!Q360</f>
        <v>255.13</v>
      </c>
      <c r="P360" s="33">
        <f>data!R360</f>
        <v>77.17</v>
      </c>
      <c r="Q360" s="33">
        <f>data!S360</f>
        <v>2</v>
      </c>
      <c r="R360" s="33" t="str">
        <f>data!T360</f>
        <v>-</v>
      </c>
      <c r="S360" s="40" t="str">
        <f t="shared" si="28"/>
        <v/>
      </c>
      <c r="T360" s="33" t="str">
        <f>data!U360</f>
        <v>-</v>
      </c>
      <c r="U360" s="40" t="str">
        <f t="shared" si="29"/>
        <v/>
      </c>
      <c r="V360" s="37"/>
      <c r="W360" s="38" t="str">
        <f>data!W360</f>
        <v>-</v>
      </c>
      <c r="X360" s="38" t="str">
        <f>CONCATENATE(data!X360,"/",data!Y360)</f>
        <v>-/-</v>
      </c>
      <c r="Y360" s="41" t="str">
        <f>data!V360</f>
        <v>-</v>
      </c>
      <c r="Z360" s="41" t="str">
        <f>data!AB360</f>
        <v>-</v>
      </c>
      <c r="AA360" s="41" t="str">
        <f>data!AA360</f>
        <v>-</v>
      </c>
      <c r="AB360" s="33" t="str">
        <f>data!AC360</f>
        <v>-</v>
      </c>
      <c r="AC360" s="33" t="str">
        <f>data!AD360</f>
        <v>-</v>
      </c>
      <c r="AD360" s="38" t="str">
        <f>data!AE360</f>
        <v>-</v>
      </c>
      <c r="AE360" s="38" t="str">
        <f>data!AF360</f>
        <v>-</v>
      </c>
      <c r="AF360" s="38" t="str">
        <f>data!AL360</f>
        <v>-</v>
      </c>
      <c r="AG360" s="37"/>
      <c r="AH360" s="41" t="str">
        <f>data!AH360</f>
        <v>-</v>
      </c>
      <c r="AI360" s="41" t="str">
        <f>data!AI360</f>
        <v>-</v>
      </c>
      <c r="AJ360" s="38" t="str">
        <f>data!AJ360</f>
        <v>-</v>
      </c>
      <c r="AK360" s="38" t="str">
        <f>data!AK360</f>
        <v>-</v>
      </c>
      <c r="AL360" s="38" t="str">
        <f>data!AL360</f>
        <v>-</v>
      </c>
      <c r="AM360" s="37"/>
      <c r="AN360" s="38" t="str">
        <f>data!W360</f>
        <v>-</v>
      </c>
      <c r="AO360" s="35">
        <f>data!P360</f>
        <v>104.07</v>
      </c>
      <c r="AP360" s="35" t="str">
        <f>data!V360</f>
        <v>-</v>
      </c>
      <c r="AQ360" s="35" t="str">
        <f>data!AH360</f>
        <v>-</v>
      </c>
      <c r="AR360" s="35" t="str">
        <f t="shared" si="30"/>
        <v/>
      </c>
      <c r="AS360" s="42" t="str">
        <f t="shared" si="31"/>
        <v/>
      </c>
      <c r="AT360" s="35" t="str">
        <f t="shared" si="32"/>
        <v/>
      </c>
      <c r="AU360" s="38" t="str">
        <f>CONCATENATE("방",data!AC360,",욕실",data!AD360)</f>
        <v>방-,욕실-</v>
      </c>
      <c r="AV360" s="38" t="str">
        <f>data!AE360</f>
        <v>-</v>
      </c>
      <c r="AW360" s="37"/>
      <c r="AX360" s="38" t="str">
        <f>data!AM360</f>
        <v>-</v>
      </c>
      <c r="AY360" s="38" t="str">
        <f>data!AN360</f>
        <v>-</v>
      </c>
      <c r="AZ360" s="38" t="str">
        <f>data!AO360</f>
        <v>-</v>
      </c>
      <c r="BA360" s="33" t="str">
        <f>data!AP360</f>
        <v>-</v>
      </c>
    </row>
    <row r="361" spans="3:53" x14ac:dyDescent="0.25">
      <c r="C361" s="33">
        <f>data!D361</f>
        <v>0</v>
      </c>
      <c r="D361" s="33">
        <f>data!H361</f>
        <v>0</v>
      </c>
      <c r="E361" s="35" t="str">
        <f>CONCATENATE(TEXT(data!I361,"#,##0"),"세대")</f>
        <v>0세대</v>
      </c>
      <c r="F361" s="33">
        <f>data!L361</f>
        <v>0</v>
      </c>
      <c r="G361" s="36" t="e">
        <f>(data!L361/data!I361)*100</f>
        <v>#DIV/0!</v>
      </c>
      <c r="H361" s="33">
        <f>data!M361</f>
        <v>0</v>
      </c>
      <c r="I361" s="36" t="e">
        <f>(data!M361/data!I361)*100</f>
        <v>#DIV/0!</v>
      </c>
      <c r="J361" s="33">
        <f>data!K361</f>
        <v>0</v>
      </c>
      <c r="K361" s="37"/>
      <c r="L361" s="38">
        <f>data!N361</f>
        <v>0</v>
      </c>
      <c r="M361" s="39">
        <f>data!O361</f>
        <v>0</v>
      </c>
      <c r="N361" s="39">
        <f>data!P361</f>
        <v>0</v>
      </c>
      <c r="O361" s="33">
        <f>data!Q361</f>
        <v>0</v>
      </c>
      <c r="P361" s="33">
        <f>data!R361</f>
        <v>0</v>
      </c>
      <c r="Q361" s="33">
        <f>data!S361</f>
        <v>0</v>
      </c>
      <c r="R361" s="33">
        <f>data!T361</f>
        <v>0</v>
      </c>
      <c r="S361" s="40" t="str">
        <f t="shared" si="28"/>
        <v/>
      </c>
      <c r="T361" s="33">
        <f>data!U361</f>
        <v>0</v>
      </c>
      <c r="U361" s="40" t="str">
        <f t="shared" si="29"/>
        <v/>
      </c>
      <c r="V361" s="37"/>
      <c r="W361" s="38">
        <f>data!W361</f>
        <v>0</v>
      </c>
      <c r="X361" s="38" t="str">
        <f>CONCATENATE(data!X361,"/",data!Y361)</f>
        <v>/</v>
      </c>
      <c r="Y361" s="41">
        <f>data!V361</f>
        <v>0</v>
      </c>
      <c r="Z361" s="41">
        <f>data!AB361</f>
        <v>0</v>
      </c>
      <c r="AA361" s="41">
        <f>data!AA361</f>
        <v>0</v>
      </c>
      <c r="AB361" s="33">
        <f>data!AC361</f>
        <v>0</v>
      </c>
      <c r="AC361" s="33">
        <f>data!AD361</f>
        <v>0</v>
      </c>
      <c r="AD361" s="38">
        <f>data!AE361</f>
        <v>0</v>
      </c>
      <c r="AE361" s="38">
        <f>data!AF361</f>
        <v>0</v>
      </c>
      <c r="AF361" s="38">
        <f>data!AL361</f>
        <v>0</v>
      </c>
      <c r="AG361" s="37"/>
      <c r="AH361" s="41">
        <f>data!AH361</f>
        <v>0</v>
      </c>
      <c r="AI361" s="41">
        <f>data!AI361</f>
        <v>0</v>
      </c>
      <c r="AJ361" s="38">
        <f>data!AJ361</f>
        <v>0</v>
      </c>
      <c r="AK361" s="38">
        <f>data!AK361</f>
        <v>0</v>
      </c>
      <c r="AL361" s="38">
        <f>data!AL361</f>
        <v>0</v>
      </c>
      <c r="AM361" s="37"/>
      <c r="AN361" s="38">
        <f>data!W361</f>
        <v>0</v>
      </c>
      <c r="AO361" s="35">
        <f>data!P361</f>
        <v>0</v>
      </c>
      <c r="AP361" s="35">
        <f>data!V361</f>
        <v>0</v>
      </c>
      <c r="AQ361" s="35">
        <f>data!AH361</f>
        <v>0</v>
      </c>
      <c r="AR361" s="35">
        <f t="shared" si="30"/>
        <v>0</v>
      </c>
      <c r="AS361" s="42" t="str">
        <f t="shared" si="31"/>
        <v/>
      </c>
      <c r="AT361" s="35" t="str">
        <f t="shared" si="32"/>
        <v/>
      </c>
      <c r="AU361" s="38" t="str">
        <f>CONCATENATE("방",data!AC361,",욕실",data!AD361)</f>
        <v>방,욕실</v>
      </c>
      <c r="AV361" s="38">
        <f>data!AE361</f>
        <v>0</v>
      </c>
      <c r="AW361" s="37"/>
      <c r="AX361" s="38">
        <f>data!AM361</f>
        <v>0</v>
      </c>
      <c r="AY361" s="38">
        <f>data!AN361</f>
        <v>0</v>
      </c>
      <c r="AZ361" s="38">
        <f>data!AO361</f>
        <v>0</v>
      </c>
      <c r="BA361" s="33">
        <f>data!AP361</f>
        <v>0</v>
      </c>
    </row>
    <row r="362" spans="3:53" x14ac:dyDescent="0.25">
      <c r="C362" s="33" t="str">
        <f>data!D362</f>
        <v>중흥극동두산</v>
      </c>
      <c r="D362" s="33">
        <f>data!H362</f>
        <v>1993.04</v>
      </c>
      <c r="E362" s="35" t="str">
        <f>CONCATENATE(TEXT(data!I362,"#,##0"),"세대")</f>
        <v>516세대</v>
      </c>
      <c r="F362" s="33">
        <f>data!L362</f>
        <v>15</v>
      </c>
      <c r="G362" s="36">
        <f>(data!L362/data!I362)*100</f>
        <v>2.9069767441860463</v>
      </c>
      <c r="H362" s="33">
        <f>data!M362</f>
        <v>9</v>
      </c>
      <c r="I362" s="36">
        <f>(data!M362/data!I362)*100</f>
        <v>1.7441860465116279</v>
      </c>
      <c r="J362" s="33">
        <f>data!K362</f>
        <v>1.18</v>
      </c>
      <c r="K362" s="37"/>
      <c r="L362" s="38">
        <f>data!N362</f>
        <v>120</v>
      </c>
      <c r="M362" s="39">
        <f>data!O362</f>
        <v>120.79</v>
      </c>
      <c r="N362" s="39">
        <f>data!P362</f>
        <v>36.53</v>
      </c>
      <c r="O362" s="33">
        <f>data!Q362</f>
        <v>101.82</v>
      </c>
      <c r="P362" s="33">
        <f>data!R362</f>
        <v>30.8</v>
      </c>
      <c r="Q362" s="33">
        <f>data!S362</f>
        <v>60</v>
      </c>
      <c r="R362" s="33">
        <f>data!T362</f>
        <v>3</v>
      </c>
      <c r="S362" s="40">
        <f t="shared" si="28"/>
        <v>0.05</v>
      </c>
      <c r="T362" s="33">
        <f>data!U362</f>
        <v>0</v>
      </c>
      <c r="U362" s="40">
        <f t="shared" si="29"/>
        <v>0</v>
      </c>
      <c r="V362" s="37"/>
      <c r="W362" s="38" t="str">
        <f>data!W362</f>
        <v>608동 1302호</v>
      </c>
      <c r="X362" s="38" t="str">
        <f>CONCATENATE(data!X362,"/",data!Y362)</f>
        <v>13/15</v>
      </c>
      <c r="Y362" s="41">
        <f>data!V362</f>
        <v>47000</v>
      </c>
      <c r="Z362" s="41">
        <f>data!AB362</f>
        <v>45000</v>
      </c>
      <c r="AA362" s="41">
        <f>data!AA362</f>
        <v>47000</v>
      </c>
      <c r="AB362" s="33">
        <f>data!AC362</f>
        <v>4</v>
      </c>
      <c r="AC362" s="33">
        <f>data!AD362</f>
        <v>2</v>
      </c>
      <c r="AD362" s="38" t="str">
        <f>data!AE362</f>
        <v>계단식</v>
      </c>
      <c r="AE362" s="38" t="str">
        <f>data!AF362</f>
        <v>2019년03월 이후</v>
      </c>
      <c r="AF362" s="38" t="str">
        <f>data!AL362</f>
        <v>-</v>
      </c>
      <c r="AG362" s="37"/>
      <c r="AH362" s="41" t="str">
        <f>data!AH362</f>
        <v>-</v>
      </c>
      <c r="AI362" s="41" t="str">
        <f>data!AI362</f>
        <v>-</v>
      </c>
      <c r="AJ362" s="38" t="str">
        <f>data!AJ362</f>
        <v>-</v>
      </c>
      <c r="AK362" s="38" t="str">
        <f>data!AK362</f>
        <v>-</v>
      </c>
      <c r="AL362" s="38" t="str">
        <f>data!AL362</f>
        <v>-</v>
      </c>
      <c r="AM362" s="37"/>
      <c r="AN362" s="38" t="str">
        <f>data!W362</f>
        <v>608동 1302호</v>
      </c>
      <c r="AO362" s="35">
        <f>data!P362</f>
        <v>36.53</v>
      </c>
      <c r="AP362" s="35">
        <f>data!V362</f>
        <v>47000</v>
      </c>
      <c r="AQ362" s="35" t="str">
        <f>data!AH362</f>
        <v>-</v>
      </c>
      <c r="AR362" s="35" t="str">
        <f t="shared" si="30"/>
        <v/>
      </c>
      <c r="AS362" s="42" t="str">
        <f t="shared" si="31"/>
        <v/>
      </c>
      <c r="AT362" s="35">
        <f t="shared" si="32"/>
        <v>1286.6137421297562</v>
      </c>
      <c r="AU362" s="38" t="str">
        <f>CONCATENATE("방",data!AC362,",욕실",data!AD362)</f>
        <v>방4,욕실2</v>
      </c>
      <c r="AV362" s="38" t="str">
        <f>data!AE362</f>
        <v>계단식</v>
      </c>
      <c r="AW362" s="37"/>
      <c r="AX362" s="38" t="str">
        <f>data!AM362</f>
        <v>두산공인중개사사무소</v>
      </c>
      <c r="AY362" s="38" t="str">
        <f>data!AN362</f>
        <v>032-673-7400</v>
      </c>
      <c r="AZ362" s="38" t="str">
        <f>data!AO362</f>
        <v>010-4780-1889</v>
      </c>
      <c r="BA362" s="33" t="str">
        <f>data!AP362</f>
        <v>경기도 부천시 원미구 약대동 209 두산위브트레지움2차 단지내상가 103호</v>
      </c>
    </row>
    <row r="363" spans="3:53" x14ac:dyDescent="0.25">
      <c r="C363" s="33" t="str">
        <f>data!D363</f>
        <v>중흥극동두산</v>
      </c>
      <c r="D363" s="33">
        <f>data!H363</f>
        <v>1993.04</v>
      </c>
      <c r="E363" s="35" t="str">
        <f>CONCATENATE(TEXT(data!I363,"#,##0"),"세대")</f>
        <v>516세대</v>
      </c>
      <c r="F363" s="33">
        <f>data!L363</f>
        <v>15</v>
      </c>
      <c r="G363" s="36">
        <f>(data!L363/data!I363)*100</f>
        <v>2.9069767441860463</v>
      </c>
      <c r="H363" s="33">
        <f>data!M363</f>
        <v>9</v>
      </c>
      <c r="I363" s="36">
        <f>(data!M363/data!I363)*100</f>
        <v>1.7441860465116279</v>
      </c>
      <c r="J363" s="33">
        <f>data!K363</f>
        <v>1.18</v>
      </c>
      <c r="K363" s="37"/>
      <c r="L363" s="38">
        <f>data!N363</f>
        <v>156</v>
      </c>
      <c r="M363" s="39">
        <f>data!O363</f>
        <v>156.21</v>
      </c>
      <c r="N363" s="39">
        <f>data!P363</f>
        <v>47.25</v>
      </c>
      <c r="O363" s="33">
        <f>data!Q363</f>
        <v>134.07</v>
      </c>
      <c r="P363" s="33">
        <f>data!R363</f>
        <v>40.549999999999997</v>
      </c>
      <c r="Q363" s="33">
        <f>data!S363</f>
        <v>456</v>
      </c>
      <c r="R363" s="33">
        <f>data!T363</f>
        <v>12</v>
      </c>
      <c r="S363" s="40">
        <f t="shared" si="28"/>
        <v>2.6315789473684209E-2</v>
      </c>
      <c r="T363" s="33">
        <f>data!U363</f>
        <v>9</v>
      </c>
      <c r="U363" s="40">
        <f t="shared" si="29"/>
        <v>1.9736842105263157E-2</v>
      </c>
      <c r="V363" s="37"/>
      <c r="W363" s="38" t="str">
        <f>data!W363</f>
        <v>610동 403호</v>
      </c>
      <c r="X363" s="38" t="str">
        <f>CONCATENATE(data!X363,"/",data!Y363)</f>
        <v>4/15</v>
      </c>
      <c r="Y363" s="41">
        <f>data!V363</f>
        <v>53000</v>
      </c>
      <c r="Z363" s="41">
        <f>data!AB363</f>
        <v>47000</v>
      </c>
      <c r="AA363" s="41">
        <f>data!AA363</f>
        <v>60000</v>
      </c>
      <c r="AB363" s="33">
        <f>data!AC363</f>
        <v>4</v>
      </c>
      <c r="AC363" s="33">
        <f>data!AD363</f>
        <v>2</v>
      </c>
      <c r="AD363" s="38" t="str">
        <f>data!AE363</f>
        <v>계단식</v>
      </c>
      <c r="AE363" s="38" t="str">
        <f>data!AF363</f>
        <v>2019년03월 이후</v>
      </c>
      <c r="AF363" s="38" t="str">
        <f>data!AL363</f>
        <v>남향</v>
      </c>
      <c r="AG363" s="37"/>
      <c r="AH363" s="41">
        <f>data!AH363</f>
        <v>43000</v>
      </c>
      <c r="AI363" s="41">
        <f>data!AI363</f>
        <v>39000</v>
      </c>
      <c r="AJ363" s="38" t="str">
        <f>data!AJ363</f>
        <v>605동</v>
      </c>
      <c r="AK363" s="38" t="str">
        <f>data!AK363</f>
        <v>"17/20"</v>
      </c>
      <c r="AL363" s="38" t="str">
        <f>data!AL363</f>
        <v>남향</v>
      </c>
      <c r="AM363" s="37"/>
      <c r="AN363" s="38" t="str">
        <f>data!W363</f>
        <v>610동 403호</v>
      </c>
      <c r="AO363" s="35">
        <f>data!P363</f>
        <v>47.25</v>
      </c>
      <c r="AP363" s="35">
        <f>data!V363</f>
        <v>53000</v>
      </c>
      <c r="AQ363" s="35">
        <f>data!AH363</f>
        <v>43000</v>
      </c>
      <c r="AR363" s="35">
        <f t="shared" si="30"/>
        <v>10000</v>
      </c>
      <c r="AS363" s="42">
        <f t="shared" si="31"/>
        <v>0.81132075471698117</v>
      </c>
      <c r="AT363" s="35">
        <f t="shared" si="32"/>
        <v>1121.6931216931216</v>
      </c>
      <c r="AU363" s="38" t="str">
        <f>CONCATENATE("방",data!AC363,",욕실",data!AD363)</f>
        <v>방4,욕실2</v>
      </c>
      <c r="AV363" s="38" t="str">
        <f>data!AE363</f>
        <v>계단식</v>
      </c>
      <c r="AW363" s="37"/>
      <c r="AX363" s="38" t="str">
        <f>data!AM363</f>
        <v>동부부동산중개사무소</v>
      </c>
      <c r="AY363" s="38" t="str">
        <f>data!AN363</f>
        <v>032-328-5990</v>
      </c>
      <c r="AZ363" s="38" t="str">
        <f>data!AO363</f>
        <v>010-3302-8227</v>
      </c>
      <c r="BA363" s="33" t="str">
        <f>data!AP363</f>
        <v>경기도 부천시 중동 1058-1 신명타운 101호</v>
      </c>
    </row>
    <row r="364" spans="3:53" x14ac:dyDescent="0.25">
      <c r="C364" s="33">
        <f>data!D364</f>
        <v>0</v>
      </c>
      <c r="D364" s="33">
        <f>data!H364</f>
        <v>0</v>
      </c>
      <c r="E364" s="35" t="str">
        <f>CONCATENATE(TEXT(data!I364,"#,##0"),"세대")</f>
        <v>0세대</v>
      </c>
      <c r="F364" s="33">
        <f>data!L364</f>
        <v>0</v>
      </c>
      <c r="G364" s="36" t="e">
        <f>(data!L364/data!I364)*100</f>
        <v>#DIV/0!</v>
      </c>
      <c r="H364" s="33">
        <f>data!M364</f>
        <v>0</v>
      </c>
      <c r="I364" s="36" t="e">
        <f>(data!M364/data!I364)*100</f>
        <v>#DIV/0!</v>
      </c>
      <c r="J364" s="33">
        <f>data!K364</f>
        <v>0</v>
      </c>
      <c r="K364" s="37"/>
      <c r="L364" s="38">
        <f>data!N364</f>
        <v>0</v>
      </c>
      <c r="M364" s="39">
        <f>data!O364</f>
        <v>0</v>
      </c>
      <c r="N364" s="39">
        <f>data!P364</f>
        <v>0</v>
      </c>
      <c r="O364" s="33">
        <f>data!Q364</f>
        <v>0</v>
      </c>
      <c r="P364" s="33">
        <f>data!R364</f>
        <v>0</v>
      </c>
      <c r="Q364" s="33">
        <f>data!S364</f>
        <v>0</v>
      </c>
      <c r="R364" s="33">
        <f>data!T364</f>
        <v>0</v>
      </c>
      <c r="S364" s="40" t="str">
        <f t="shared" si="28"/>
        <v/>
      </c>
      <c r="T364" s="33">
        <f>data!U364</f>
        <v>0</v>
      </c>
      <c r="U364" s="40" t="str">
        <f t="shared" si="29"/>
        <v/>
      </c>
      <c r="V364" s="37"/>
      <c r="W364" s="38">
        <f>data!W364</f>
        <v>0</v>
      </c>
      <c r="X364" s="38" t="str">
        <f>CONCATENATE(data!X364,"/",data!Y364)</f>
        <v>/</v>
      </c>
      <c r="Y364" s="41">
        <f>data!V364</f>
        <v>0</v>
      </c>
      <c r="Z364" s="41">
        <f>data!AB364</f>
        <v>0</v>
      </c>
      <c r="AA364" s="41">
        <f>data!AA364</f>
        <v>0</v>
      </c>
      <c r="AB364" s="33">
        <f>data!AC364</f>
        <v>0</v>
      </c>
      <c r="AC364" s="33">
        <f>data!AD364</f>
        <v>0</v>
      </c>
      <c r="AD364" s="38">
        <f>data!AE364</f>
        <v>0</v>
      </c>
      <c r="AE364" s="38">
        <f>data!AF364</f>
        <v>0</v>
      </c>
      <c r="AF364" s="38">
        <f>data!AL364</f>
        <v>0</v>
      </c>
      <c r="AG364" s="37"/>
      <c r="AH364" s="41">
        <f>data!AH364</f>
        <v>0</v>
      </c>
      <c r="AI364" s="41">
        <f>data!AI364</f>
        <v>0</v>
      </c>
      <c r="AJ364" s="38">
        <f>data!AJ364</f>
        <v>0</v>
      </c>
      <c r="AK364" s="38">
        <f>data!AK364</f>
        <v>0</v>
      </c>
      <c r="AL364" s="38">
        <f>data!AL364</f>
        <v>0</v>
      </c>
      <c r="AM364" s="37"/>
      <c r="AN364" s="38">
        <f>data!W364</f>
        <v>0</v>
      </c>
      <c r="AO364" s="35">
        <f>data!P364</f>
        <v>0</v>
      </c>
      <c r="AP364" s="35">
        <f>data!V364</f>
        <v>0</v>
      </c>
      <c r="AQ364" s="35">
        <f>data!AH364</f>
        <v>0</v>
      </c>
      <c r="AR364" s="35">
        <f t="shared" si="30"/>
        <v>0</v>
      </c>
      <c r="AS364" s="42" t="str">
        <f t="shared" si="31"/>
        <v/>
      </c>
      <c r="AT364" s="35" t="str">
        <f t="shared" si="32"/>
        <v/>
      </c>
      <c r="AU364" s="38" t="str">
        <f>CONCATENATE("방",data!AC364,",욕실",data!AD364)</f>
        <v>방,욕실</v>
      </c>
      <c r="AV364" s="38">
        <f>data!AE364</f>
        <v>0</v>
      </c>
      <c r="AW364" s="37"/>
      <c r="AX364" s="38">
        <f>data!AM364</f>
        <v>0</v>
      </c>
      <c r="AY364" s="38">
        <f>data!AN364</f>
        <v>0</v>
      </c>
      <c r="AZ364" s="38">
        <f>data!AO364</f>
        <v>0</v>
      </c>
      <c r="BA364" s="33">
        <f>data!AP364</f>
        <v>0</v>
      </c>
    </row>
    <row r="365" spans="3:53" x14ac:dyDescent="0.25">
      <c r="C365" s="33" t="str">
        <f>data!D365</f>
        <v>중흥마을주공</v>
      </c>
      <c r="D365" s="33">
        <f>data!H365</f>
        <v>1995.04</v>
      </c>
      <c r="E365" s="35" t="str">
        <f>CONCATENATE(TEXT(data!I365,"#,##0"),"세대")</f>
        <v>863세대</v>
      </c>
      <c r="F365" s="33">
        <f>data!L365</f>
        <v>29</v>
      </c>
      <c r="G365" s="36">
        <f>(data!L365/data!I365)*100</f>
        <v>3.3603707995365011</v>
      </c>
      <c r="H365" s="33">
        <f>data!M365</f>
        <v>36</v>
      </c>
      <c r="I365" s="36">
        <f>(data!M365/data!I365)*100</f>
        <v>4.1714947856315181</v>
      </c>
      <c r="J365" s="33">
        <f>data!K365</f>
        <v>0.38</v>
      </c>
      <c r="K365" s="37"/>
      <c r="L365" s="38">
        <f>data!N365</f>
        <v>54</v>
      </c>
      <c r="M365" s="39">
        <f>data!O365</f>
        <v>54.81</v>
      </c>
      <c r="N365" s="39">
        <f>data!P365</f>
        <v>16.579999999999998</v>
      </c>
      <c r="O365" s="33">
        <f>data!Q365</f>
        <v>37.67</v>
      </c>
      <c r="P365" s="33">
        <f>data!R365</f>
        <v>11.39</v>
      </c>
      <c r="Q365" s="33">
        <f>data!S365</f>
        <v>447</v>
      </c>
      <c r="R365" s="33">
        <f>data!T365</f>
        <v>17</v>
      </c>
      <c r="S365" s="40">
        <f t="shared" si="28"/>
        <v>3.803131991051454E-2</v>
      </c>
      <c r="T365" s="33">
        <f>data!U365</f>
        <v>26</v>
      </c>
      <c r="U365" s="40">
        <f t="shared" si="29"/>
        <v>5.8165548098434001E-2</v>
      </c>
      <c r="V365" s="37"/>
      <c r="W365" s="38" t="str">
        <f>data!W365</f>
        <v>627동 602호</v>
      </c>
      <c r="X365" s="38" t="str">
        <f>CONCATENATE(data!X365,"/",data!Y365)</f>
        <v>6/15</v>
      </c>
      <c r="Y365" s="41">
        <f>data!V365</f>
        <v>18500</v>
      </c>
      <c r="Z365" s="41">
        <f>data!AB365</f>
        <v>17000</v>
      </c>
      <c r="AA365" s="41">
        <f>data!AA365</f>
        <v>22000</v>
      </c>
      <c r="AB365" s="33">
        <f>data!AC365</f>
        <v>2</v>
      </c>
      <c r="AC365" s="33">
        <f>data!AD365</f>
        <v>1</v>
      </c>
      <c r="AD365" s="38" t="str">
        <f>data!AE365</f>
        <v>복도식</v>
      </c>
      <c r="AE365" s="38" t="str">
        <f>data!AF365</f>
        <v>즉시입주</v>
      </c>
      <c r="AF365" s="38" t="str">
        <f>data!AL365</f>
        <v>동향</v>
      </c>
      <c r="AG365" s="37"/>
      <c r="AH365" s="41">
        <f>data!AH365</f>
        <v>17000</v>
      </c>
      <c r="AI365" s="41">
        <f>data!AI365</f>
        <v>13000</v>
      </c>
      <c r="AJ365" s="38" t="str">
        <f>data!AJ365</f>
        <v>627동</v>
      </c>
      <c r="AK365" s="38" t="str">
        <f>data!AK365</f>
        <v>"15/15"</v>
      </c>
      <c r="AL365" s="38" t="str">
        <f>data!AL365</f>
        <v>동향</v>
      </c>
      <c r="AM365" s="37"/>
      <c r="AN365" s="38" t="str">
        <f>data!W365</f>
        <v>627동 602호</v>
      </c>
      <c r="AO365" s="35">
        <f>data!P365</f>
        <v>16.579999999999998</v>
      </c>
      <c r="AP365" s="35">
        <f>data!V365</f>
        <v>18500</v>
      </c>
      <c r="AQ365" s="35">
        <f>data!AH365</f>
        <v>17000</v>
      </c>
      <c r="AR365" s="35">
        <f t="shared" si="30"/>
        <v>1500</v>
      </c>
      <c r="AS365" s="42">
        <f t="shared" si="31"/>
        <v>0.91891891891891897</v>
      </c>
      <c r="AT365" s="35">
        <f t="shared" si="32"/>
        <v>1115.8021712907118</v>
      </c>
      <c r="AU365" s="38" t="str">
        <f>CONCATENATE("방",data!AC365,",욕실",data!AD365)</f>
        <v>방2,욕실1</v>
      </c>
      <c r="AV365" s="38" t="str">
        <f>data!AE365</f>
        <v>복도식</v>
      </c>
      <c r="AW365" s="37"/>
      <c r="AX365" s="38" t="str">
        <f>data!AM365</f>
        <v>중흥마을공인중개사사무소</v>
      </c>
      <c r="AY365" s="38" t="str">
        <f>data!AN365</f>
        <v>032-326-4989</v>
      </c>
      <c r="AZ365" s="38" t="str">
        <f>data!AO365</f>
        <v>010-4256-6407</v>
      </c>
      <c r="BA365" s="33" t="str">
        <f>data!AP365</f>
        <v>경기 부천시 원미구 중동 1055번지 중흥마을신동아상가109호</v>
      </c>
    </row>
    <row r="366" spans="3:53" x14ac:dyDescent="0.25">
      <c r="C366" s="33" t="str">
        <f>data!D366</f>
        <v>중흥마을주공</v>
      </c>
      <c r="D366" s="33">
        <f>data!H366</f>
        <v>1995.04</v>
      </c>
      <c r="E366" s="35" t="str">
        <f>CONCATENATE(TEXT(data!I366,"#,##0"),"세대")</f>
        <v>863세대</v>
      </c>
      <c r="F366" s="33">
        <f>data!L366</f>
        <v>29</v>
      </c>
      <c r="G366" s="36">
        <f>(data!L366/data!I366)*100</f>
        <v>3.3603707995365011</v>
      </c>
      <c r="H366" s="33">
        <f>data!M366</f>
        <v>36</v>
      </c>
      <c r="I366" s="36">
        <f>(data!M366/data!I366)*100</f>
        <v>4.1714947856315181</v>
      </c>
      <c r="J366" s="33">
        <f>data!K366</f>
        <v>0.38</v>
      </c>
      <c r="K366" s="37"/>
      <c r="L366" s="38">
        <f>data!N366</f>
        <v>57</v>
      </c>
      <c r="M366" s="39">
        <f>data!O366</f>
        <v>57.9</v>
      </c>
      <c r="N366" s="39">
        <f>data!P366</f>
        <v>17.510000000000002</v>
      </c>
      <c r="O366" s="33">
        <f>data!Q366</f>
        <v>39.869999999999997</v>
      </c>
      <c r="P366" s="33">
        <f>data!R366</f>
        <v>12.06</v>
      </c>
      <c r="Q366" s="33">
        <f>data!S366</f>
        <v>119</v>
      </c>
      <c r="R366" s="33">
        <f>data!T366</f>
        <v>4</v>
      </c>
      <c r="S366" s="40">
        <f t="shared" si="28"/>
        <v>3.3613445378151259E-2</v>
      </c>
      <c r="T366" s="33">
        <f>data!U366</f>
        <v>10</v>
      </c>
      <c r="U366" s="40">
        <f t="shared" si="29"/>
        <v>8.4033613445378158E-2</v>
      </c>
      <c r="V366" s="37"/>
      <c r="W366" s="38" t="str">
        <f>data!W366</f>
        <v>625동 603호</v>
      </c>
      <c r="X366" s="38" t="str">
        <f>CONCATENATE(data!X366,"/",data!Y366)</f>
        <v>6/20</v>
      </c>
      <c r="Y366" s="41">
        <f>data!V366</f>
        <v>20000</v>
      </c>
      <c r="Z366" s="41">
        <f>data!AB366</f>
        <v>19500</v>
      </c>
      <c r="AA366" s="41">
        <f>data!AA366</f>
        <v>21000</v>
      </c>
      <c r="AB366" s="33">
        <f>data!AC366</f>
        <v>2</v>
      </c>
      <c r="AC366" s="33">
        <f>data!AD366</f>
        <v>1</v>
      </c>
      <c r="AD366" s="38" t="str">
        <f>data!AE366</f>
        <v>복도식</v>
      </c>
      <c r="AE366" s="38" t="str">
        <f>data!AF366</f>
        <v>2020년09월 이후</v>
      </c>
      <c r="AF366" s="38" t="str">
        <f>data!AL366</f>
        <v>동향</v>
      </c>
      <c r="AG366" s="37"/>
      <c r="AH366" s="41">
        <f>data!AH366</f>
        <v>14500</v>
      </c>
      <c r="AI366" s="41">
        <f>data!AI366</f>
        <v>14500</v>
      </c>
      <c r="AJ366" s="38" t="str">
        <f>data!AJ366</f>
        <v>625동</v>
      </c>
      <c r="AK366" s="38" t="str">
        <f>data!AK366</f>
        <v>"13/20"</v>
      </c>
      <c r="AL366" s="38" t="str">
        <f>data!AL366</f>
        <v>동향</v>
      </c>
      <c r="AM366" s="37"/>
      <c r="AN366" s="38" t="str">
        <f>data!W366</f>
        <v>625동 603호</v>
      </c>
      <c r="AO366" s="35">
        <f>data!P366</f>
        <v>17.510000000000002</v>
      </c>
      <c r="AP366" s="35">
        <f>data!V366</f>
        <v>20000</v>
      </c>
      <c r="AQ366" s="35">
        <f>data!AH366</f>
        <v>14500</v>
      </c>
      <c r="AR366" s="35">
        <f t="shared" si="30"/>
        <v>5500</v>
      </c>
      <c r="AS366" s="42">
        <f t="shared" si="31"/>
        <v>0.72499999999999998</v>
      </c>
      <c r="AT366" s="35">
        <f t="shared" si="32"/>
        <v>1142.2044545973729</v>
      </c>
      <c r="AU366" s="38" t="str">
        <f>CONCATENATE("방",data!AC366,",욕실",data!AD366)</f>
        <v>방2,욕실1</v>
      </c>
      <c r="AV366" s="38" t="str">
        <f>data!AE366</f>
        <v>복도식</v>
      </c>
      <c r="AW366" s="37"/>
      <c r="AX366" s="38" t="str">
        <f>data!AM366</f>
        <v>길주공인중개사사무소</v>
      </c>
      <c r="AY366" s="38" t="str">
        <f>data!AN366</f>
        <v>032-328-4321</v>
      </c>
      <c r="AZ366" s="38" t="str">
        <f>data!AO366</f>
        <v>010-3346-1899</v>
      </c>
      <c r="BA366" s="33" t="str">
        <f>data!AP366</f>
        <v>경기 부천시 원미구 중동 1052-2</v>
      </c>
    </row>
    <row r="367" spans="3:53" x14ac:dyDescent="0.25">
      <c r="C367" s="33" t="str">
        <f>data!D367</f>
        <v>중흥마을주공</v>
      </c>
      <c r="D367" s="33">
        <f>data!H367</f>
        <v>1995.04</v>
      </c>
      <c r="E367" s="35" t="str">
        <f>CONCATENATE(TEXT(data!I367,"#,##0"),"세대")</f>
        <v>863세대</v>
      </c>
      <c r="F367" s="33">
        <f>data!L367</f>
        <v>29</v>
      </c>
      <c r="G367" s="36">
        <f>(data!L367/data!I367)*100</f>
        <v>3.3603707995365011</v>
      </c>
      <c r="H367" s="33">
        <f>data!M367</f>
        <v>36</v>
      </c>
      <c r="I367" s="36">
        <f>(data!M367/data!I367)*100</f>
        <v>4.1714947856315181</v>
      </c>
      <c r="J367" s="33">
        <f>data!K367</f>
        <v>0.38</v>
      </c>
      <c r="K367" s="37"/>
      <c r="L367" s="38">
        <f>data!N367</f>
        <v>83</v>
      </c>
      <c r="M367" s="39">
        <f>data!O367</f>
        <v>83.98</v>
      </c>
      <c r="N367" s="39">
        <f>data!P367</f>
        <v>25.4</v>
      </c>
      <c r="O367" s="33">
        <f>data!Q367</f>
        <v>58.71</v>
      </c>
      <c r="P367" s="33">
        <f>data!R367</f>
        <v>17.75</v>
      </c>
      <c r="Q367" s="33">
        <f>data!S367</f>
        <v>297</v>
      </c>
      <c r="R367" s="33">
        <f>data!T367</f>
        <v>8</v>
      </c>
      <c r="S367" s="40">
        <f t="shared" si="28"/>
        <v>2.6936026936026935E-2</v>
      </c>
      <c r="T367" s="33">
        <f>data!U367</f>
        <v>0</v>
      </c>
      <c r="U367" s="40">
        <f t="shared" si="29"/>
        <v>0</v>
      </c>
      <c r="V367" s="37"/>
      <c r="W367" s="38" t="str">
        <f>data!W367</f>
        <v>622동 401호</v>
      </c>
      <c r="X367" s="38" t="str">
        <f>CONCATENATE(data!X367,"/",data!Y367)</f>
        <v>4/25</v>
      </c>
      <c r="Y367" s="41">
        <f>data!V367</f>
        <v>30000</v>
      </c>
      <c r="Z367" s="41">
        <f>data!AB367</f>
        <v>27000</v>
      </c>
      <c r="AA367" s="41">
        <f>data!AA367</f>
        <v>33500</v>
      </c>
      <c r="AB367" s="33">
        <f>data!AC367</f>
        <v>2</v>
      </c>
      <c r="AC367" s="33">
        <f>data!AD367</f>
        <v>1</v>
      </c>
      <c r="AD367" s="38" t="str">
        <f>data!AE367</f>
        <v>복도식</v>
      </c>
      <c r="AE367" s="38" t="str">
        <f>data!AF367</f>
        <v>즉시입주</v>
      </c>
      <c r="AF367" s="38" t="str">
        <f>data!AL367</f>
        <v>-</v>
      </c>
      <c r="AG367" s="37"/>
      <c r="AH367" s="41" t="str">
        <f>data!AH367</f>
        <v>-</v>
      </c>
      <c r="AI367" s="41" t="str">
        <f>data!AI367</f>
        <v>-</v>
      </c>
      <c r="AJ367" s="38" t="str">
        <f>data!AJ367</f>
        <v>-</v>
      </c>
      <c r="AK367" s="38" t="str">
        <f>data!AK367</f>
        <v>-</v>
      </c>
      <c r="AL367" s="38" t="str">
        <f>data!AL367</f>
        <v>-</v>
      </c>
      <c r="AM367" s="37"/>
      <c r="AN367" s="38" t="str">
        <f>data!W367</f>
        <v>622동 401호</v>
      </c>
      <c r="AO367" s="35">
        <f>data!P367</f>
        <v>25.4</v>
      </c>
      <c r="AP367" s="35">
        <f>data!V367</f>
        <v>30000</v>
      </c>
      <c r="AQ367" s="35" t="str">
        <f>data!AH367</f>
        <v>-</v>
      </c>
      <c r="AR367" s="35" t="str">
        <f t="shared" si="30"/>
        <v/>
      </c>
      <c r="AS367" s="42" t="str">
        <f t="shared" si="31"/>
        <v/>
      </c>
      <c r="AT367" s="35">
        <f t="shared" si="32"/>
        <v>1181.1023622047244</v>
      </c>
      <c r="AU367" s="38" t="str">
        <f>CONCATENATE("방",data!AC367,",욕실",data!AD367)</f>
        <v>방2,욕실1</v>
      </c>
      <c r="AV367" s="38" t="str">
        <f>data!AE367</f>
        <v>복도식</v>
      </c>
      <c r="AW367" s="37"/>
      <c r="AX367" s="38" t="str">
        <f>data!AM367</f>
        <v>중흥공인중개사사무소</v>
      </c>
      <c r="AY367" s="38" t="str">
        <f>data!AN367</f>
        <v>032-326-3939</v>
      </c>
      <c r="AZ367" s="38" t="str">
        <f>data!AO367</f>
        <v>010-6322-3333</v>
      </c>
      <c r="BA367" s="33" t="str">
        <f>data!AP367</f>
        <v>경기 부천시 원미구 중3동 1054번지 극동상가 101호</v>
      </c>
    </row>
    <row r="368" spans="3:53" x14ac:dyDescent="0.25">
      <c r="C368" s="33">
        <f>data!D368</f>
        <v>0</v>
      </c>
      <c r="D368" s="33">
        <f>data!H368</f>
        <v>0</v>
      </c>
      <c r="E368" s="35" t="str">
        <f>CONCATENATE(TEXT(data!I368,"#,##0"),"세대")</f>
        <v>0세대</v>
      </c>
      <c r="F368" s="33">
        <f>data!L368</f>
        <v>0</v>
      </c>
      <c r="G368" s="36" t="e">
        <f>(data!L368/data!I368)*100</f>
        <v>#DIV/0!</v>
      </c>
      <c r="H368" s="33">
        <f>data!M368</f>
        <v>0</v>
      </c>
      <c r="I368" s="36" t="e">
        <f>(data!M368/data!I368)*100</f>
        <v>#DIV/0!</v>
      </c>
      <c r="J368" s="33">
        <f>data!K368</f>
        <v>0</v>
      </c>
      <c r="K368" s="37"/>
      <c r="L368" s="38">
        <f>data!N368</f>
        <v>0</v>
      </c>
      <c r="M368" s="39">
        <f>data!O368</f>
        <v>0</v>
      </c>
      <c r="N368" s="39">
        <f>data!P368</f>
        <v>0</v>
      </c>
      <c r="O368" s="33">
        <f>data!Q368</f>
        <v>0</v>
      </c>
      <c r="P368" s="33">
        <f>data!R368</f>
        <v>0</v>
      </c>
      <c r="Q368" s="33">
        <f>data!S368</f>
        <v>0</v>
      </c>
      <c r="R368" s="33">
        <f>data!T368</f>
        <v>0</v>
      </c>
      <c r="S368" s="40" t="str">
        <f t="shared" si="28"/>
        <v/>
      </c>
      <c r="T368" s="33">
        <f>data!U368</f>
        <v>0</v>
      </c>
      <c r="U368" s="40" t="str">
        <f t="shared" si="29"/>
        <v/>
      </c>
      <c r="V368" s="37"/>
      <c r="W368" s="38">
        <f>data!W368</f>
        <v>0</v>
      </c>
      <c r="X368" s="38" t="str">
        <f>CONCATENATE(data!X368,"/",data!Y368)</f>
        <v>/</v>
      </c>
      <c r="Y368" s="41">
        <f>data!V368</f>
        <v>0</v>
      </c>
      <c r="Z368" s="41">
        <f>data!AB368</f>
        <v>0</v>
      </c>
      <c r="AA368" s="41">
        <f>data!AA368</f>
        <v>0</v>
      </c>
      <c r="AB368" s="33">
        <f>data!AC368</f>
        <v>0</v>
      </c>
      <c r="AC368" s="33">
        <f>data!AD368</f>
        <v>0</v>
      </c>
      <c r="AD368" s="38">
        <f>data!AE368</f>
        <v>0</v>
      </c>
      <c r="AE368" s="38">
        <f>data!AF368</f>
        <v>0</v>
      </c>
      <c r="AF368" s="38">
        <f>data!AL368</f>
        <v>0</v>
      </c>
      <c r="AG368" s="37"/>
      <c r="AH368" s="41">
        <f>data!AH368</f>
        <v>0</v>
      </c>
      <c r="AI368" s="41">
        <f>data!AI368</f>
        <v>0</v>
      </c>
      <c r="AJ368" s="38">
        <f>data!AJ368</f>
        <v>0</v>
      </c>
      <c r="AK368" s="38">
        <f>data!AK368</f>
        <v>0</v>
      </c>
      <c r="AL368" s="38">
        <f>data!AL368</f>
        <v>0</v>
      </c>
      <c r="AM368" s="37"/>
      <c r="AN368" s="38">
        <f>data!W368</f>
        <v>0</v>
      </c>
      <c r="AO368" s="35">
        <f>data!P368</f>
        <v>0</v>
      </c>
      <c r="AP368" s="35">
        <f>data!V368</f>
        <v>0</v>
      </c>
      <c r="AQ368" s="35">
        <f>data!AH368</f>
        <v>0</v>
      </c>
      <c r="AR368" s="35">
        <f t="shared" si="30"/>
        <v>0</v>
      </c>
      <c r="AS368" s="42" t="str">
        <f t="shared" si="31"/>
        <v/>
      </c>
      <c r="AT368" s="35" t="str">
        <f t="shared" si="32"/>
        <v/>
      </c>
      <c r="AU368" s="38" t="str">
        <f>CONCATENATE("방",data!AC368,",욕실",data!AD368)</f>
        <v>방,욕실</v>
      </c>
      <c r="AV368" s="38">
        <f>data!AE368</f>
        <v>0</v>
      </c>
      <c r="AW368" s="37"/>
      <c r="AX368" s="38">
        <f>data!AM368</f>
        <v>0</v>
      </c>
      <c r="AY368" s="38">
        <f>data!AN368</f>
        <v>0</v>
      </c>
      <c r="AZ368" s="38">
        <f>data!AO368</f>
        <v>0</v>
      </c>
      <c r="BA368" s="33">
        <f>data!AP368</f>
        <v>0</v>
      </c>
    </row>
    <row r="369" spans="3:53" x14ac:dyDescent="0.25">
      <c r="C369" s="33" t="str">
        <f>data!D369</f>
        <v>중흥신동아영남</v>
      </c>
      <c r="D369" s="33">
        <f>data!H369</f>
        <v>1993.12</v>
      </c>
      <c r="E369" s="35" t="str">
        <f>CONCATENATE(TEXT(data!I369,"#,##0"),"세대")</f>
        <v>640세대</v>
      </c>
      <c r="F369" s="33">
        <f>data!L369</f>
        <v>18</v>
      </c>
      <c r="G369" s="36">
        <f>(data!L369/data!I369)*100</f>
        <v>2.8125</v>
      </c>
      <c r="H369" s="33">
        <f>data!M369</f>
        <v>17</v>
      </c>
      <c r="I369" s="36">
        <f>(data!M369/data!I369)*100</f>
        <v>2.65625</v>
      </c>
      <c r="J369" s="33">
        <f>data!K369</f>
        <v>1.19</v>
      </c>
      <c r="K369" s="37"/>
      <c r="L369" s="38">
        <f>data!N369</f>
        <v>119</v>
      </c>
      <c r="M369" s="39">
        <f>data!O369</f>
        <v>119.2</v>
      </c>
      <c r="N369" s="39">
        <f>data!P369</f>
        <v>36.049999999999997</v>
      </c>
      <c r="O369" s="33">
        <f>data!Q369</f>
        <v>101.88</v>
      </c>
      <c r="P369" s="33">
        <f>data!R369</f>
        <v>30.81</v>
      </c>
      <c r="Q369" s="33">
        <f>data!S369</f>
        <v>120</v>
      </c>
      <c r="R369" s="33">
        <f>data!T369</f>
        <v>1</v>
      </c>
      <c r="S369" s="40">
        <f t="shared" si="28"/>
        <v>8.3333333333333332E-3</v>
      </c>
      <c r="T369" s="33">
        <f>data!U369</f>
        <v>5</v>
      </c>
      <c r="U369" s="40">
        <f t="shared" si="29"/>
        <v>4.1666666666666664E-2</v>
      </c>
      <c r="V369" s="37"/>
      <c r="W369" s="38" t="str">
        <f>data!W369</f>
        <v>619동 503호</v>
      </c>
      <c r="X369" s="38" t="str">
        <f>CONCATENATE(data!X369,"/",data!Y369)</f>
        <v>5/15</v>
      </c>
      <c r="Y369" s="41">
        <f>data!V369</f>
        <v>55000</v>
      </c>
      <c r="Z369" s="41">
        <f>data!AB369</f>
        <v>55000</v>
      </c>
      <c r="AA369" s="41">
        <f>data!AA369</f>
        <v>55000</v>
      </c>
      <c r="AB369" s="33">
        <f>data!AC369</f>
        <v>4</v>
      </c>
      <c r="AC369" s="33">
        <f>data!AD369</f>
        <v>2</v>
      </c>
      <c r="AD369" s="38" t="str">
        <f>data!AE369</f>
        <v>계단식</v>
      </c>
      <c r="AE369" s="38" t="str">
        <f>data!AF369</f>
        <v>즉시입주</v>
      </c>
      <c r="AF369" s="38" t="str">
        <f>data!AL369</f>
        <v>남향</v>
      </c>
      <c r="AG369" s="37"/>
      <c r="AH369" s="41">
        <f>data!AH369</f>
        <v>36000</v>
      </c>
      <c r="AI369" s="41">
        <f>data!AI369</f>
        <v>26000</v>
      </c>
      <c r="AJ369" s="38" t="str">
        <f>data!AJ369</f>
        <v>619동</v>
      </c>
      <c r="AK369" s="38" t="str">
        <f>data!AK369</f>
        <v>"4/15"</v>
      </c>
      <c r="AL369" s="38" t="str">
        <f>data!AL369</f>
        <v>남향</v>
      </c>
      <c r="AM369" s="37"/>
      <c r="AN369" s="38" t="str">
        <f>data!W369</f>
        <v>619동 503호</v>
      </c>
      <c r="AO369" s="35">
        <f>data!P369</f>
        <v>36.049999999999997</v>
      </c>
      <c r="AP369" s="35">
        <f>data!V369</f>
        <v>55000</v>
      </c>
      <c r="AQ369" s="35">
        <f>data!AH369</f>
        <v>36000</v>
      </c>
      <c r="AR369" s="35">
        <f t="shared" si="30"/>
        <v>19000</v>
      </c>
      <c r="AS369" s="42">
        <f t="shared" si="31"/>
        <v>0.65454545454545454</v>
      </c>
      <c r="AT369" s="35">
        <f t="shared" si="32"/>
        <v>1525.6588072122054</v>
      </c>
      <c r="AU369" s="38" t="str">
        <f>CONCATENATE("방",data!AC369,",욕실",data!AD369)</f>
        <v>방4,욕실2</v>
      </c>
      <c r="AV369" s="38" t="str">
        <f>data!AE369</f>
        <v>계단식</v>
      </c>
      <c r="AW369" s="37"/>
      <c r="AX369" s="38" t="str">
        <f>data!AM369</f>
        <v>박사공인중개사사무소</v>
      </c>
      <c r="AY369" s="38" t="str">
        <f>data!AN369</f>
        <v>032-324-1122</v>
      </c>
      <c r="AZ369" s="38" t="str">
        <f>data!AO369</f>
        <v>010-3527-3830</v>
      </c>
      <c r="BA369" s="33" t="str">
        <f>data!AP369</f>
        <v>경기 부천시 원미구 중4동 1036 은하마을상가 108호</v>
      </c>
    </row>
    <row r="370" spans="3:53" x14ac:dyDescent="0.25">
      <c r="C370" s="33" t="str">
        <f>data!D370</f>
        <v>중흥신동아영남</v>
      </c>
      <c r="D370" s="33">
        <f>data!H370</f>
        <v>1993.12</v>
      </c>
      <c r="E370" s="35" t="str">
        <f>CONCATENATE(TEXT(data!I370,"#,##0"),"세대")</f>
        <v>640세대</v>
      </c>
      <c r="F370" s="33">
        <f>data!L370</f>
        <v>18</v>
      </c>
      <c r="G370" s="36">
        <f>(data!L370/data!I370)*100</f>
        <v>2.8125</v>
      </c>
      <c r="H370" s="33">
        <f>data!M370</f>
        <v>17</v>
      </c>
      <c r="I370" s="36">
        <f>(data!M370/data!I370)*100</f>
        <v>2.65625</v>
      </c>
      <c r="J370" s="33">
        <f>data!K370</f>
        <v>1.19</v>
      </c>
      <c r="K370" s="37"/>
      <c r="L370" s="38">
        <f>data!N370</f>
        <v>156</v>
      </c>
      <c r="M370" s="39">
        <f>data!O370</f>
        <v>156.51</v>
      </c>
      <c r="N370" s="39">
        <f>data!P370</f>
        <v>47.34</v>
      </c>
      <c r="O370" s="33">
        <f>data!Q370</f>
        <v>134.79</v>
      </c>
      <c r="P370" s="33">
        <f>data!R370</f>
        <v>40.770000000000003</v>
      </c>
      <c r="Q370" s="33">
        <f>data!S370</f>
        <v>420</v>
      </c>
      <c r="R370" s="33">
        <f>data!T370</f>
        <v>12</v>
      </c>
      <c r="S370" s="40">
        <f t="shared" si="28"/>
        <v>2.8571428571428571E-2</v>
      </c>
      <c r="T370" s="33">
        <f>data!U370</f>
        <v>12</v>
      </c>
      <c r="U370" s="40">
        <f t="shared" si="29"/>
        <v>2.8571428571428571E-2</v>
      </c>
      <c r="V370" s="37"/>
      <c r="W370" s="38" t="str">
        <f>data!W370</f>
        <v>617동 702호</v>
      </c>
      <c r="X370" s="38" t="str">
        <f>CONCATENATE(data!X370,"/",data!Y370)</f>
        <v>7/21</v>
      </c>
      <c r="Y370" s="41">
        <f>data!V370</f>
        <v>55000</v>
      </c>
      <c r="Z370" s="41">
        <f>data!AB370</f>
        <v>48000</v>
      </c>
      <c r="AA370" s="41">
        <f>data!AA370</f>
        <v>60000</v>
      </c>
      <c r="AB370" s="33">
        <f>data!AC370</f>
        <v>4</v>
      </c>
      <c r="AC370" s="33">
        <f>data!AD370</f>
        <v>2</v>
      </c>
      <c r="AD370" s="38" t="str">
        <f>data!AE370</f>
        <v>계단식</v>
      </c>
      <c r="AE370" s="38" t="str">
        <f>data!AF370</f>
        <v>즉시입주</v>
      </c>
      <c r="AF370" s="38" t="str">
        <f>data!AL370</f>
        <v>남향</v>
      </c>
      <c r="AG370" s="37"/>
      <c r="AH370" s="41">
        <f>data!AH370</f>
        <v>42000</v>
      </c>
      <c r="AI370" s="41">
        <f>data!AI370</f>
        <v>40000</v>
      </c>
      <c r="AJ370" s="38" t="str">
        <f>data!AJ370</f>
        <v>615동</v>
      </c>
      <c r="AK370" s="38" t="str">
        <f>data!AK370</f>
        <v>"6/21"</v>
      </c>
      <c r="AL370" s="38" t="str">
        <f>data!AL370</f>
        <v>남향</v>
      </c>
      <c r="AM370" s="37"/>
      <c r="AN370" s="38" t="str">
        <f>data!W370</f>
        <v>617동 702호</v>
      </c>
      <c r="AO370" s="35">
        <f>data!P370</f>
        <v>47.34</v>
      </c>
      <c r="AP370" s="35">
        <f>data!V370</f>
        <v>55000</v>
      </c>
      <c r="AQ370" s="35">
        <f>data!AH370</f>
        <v>42000</v>
      </c>
      <c r="AR370" s="35">
        <f t="shared" si="30"/>
        <v>13000</v>
      </c>
      <c r="AS370" s="42">
        <f t="shared" si="31"/>
        <v>0.76363636363636367</v>
      </c>
      <c r="AT370" s="35">
        <f t="shared" si="32"/>
        <v>1161.8081960287282</v>
      </c>
      <c r="AU370" s="38" t="str">
        <f>CONCATENATE("방",data!AC370,",욕실",data!AD370)</f>
        <v>방4,욕실2</v>
      </c>
      <c r="AV370" s="38" t="str">
        <f>data!AE370</f>
        <v>계단식</v>
      </c>
      <c r="AW370" s="37"/>
      <c r="AX370" s="38" t="str">
        <f>data!AM370</f>
        <v>극동공인중개사</v>
      </c>
      <c r="AY370" s="38" t="str">
        <f>data!AN370</f>
        <v>032-324-0404</v>
      </c>
      <c r="AZ370" s="38" t="str">
        <f>data!AO370</f>
        <v>010-4243-7200</v>
      </c>
      <c r="BA370" s="33" t="str">
        <f>data!AP370</f>
        <v>경기 부천시 원미구 중동 1054</v>
      </c>
    </row>
    <row r="371" spans="3:53" x14ac:dyDescent="0.25">
      <c r="C371" s="33" t="str">
        <f>data!D371</f>
        <v>중흥신동아영남</v>
      </c>
      <c r="D371" s="33">
        <f>data!H371</f>
        <v>1993.12</v>
      </c>
      <c r="E371" s="35" t="str">
        <f>CONCATENATE(TEXT(data!I371,"#,##0"),"세대")</f>
        <v>640세대</v>
      </c>
      <c r="F371" s="33">
        <f>data!L371</f>
        <v>18</v>
      </c>
      <c r="G371" s="36">
        <f>(data!L371/data!I371)*100</f>
        <v>2.8125</v>
      </c>
      <c r="H371" s="33">
        <f>data!M371</f>
        <v>17</v>
      </c>
      <c r="I371" s="36">
        <f>(data!M371/data!I371)*100</f>
        <v>2.65625</v>
      </c>
      <c r="J371" s="33">
        <f>data!K371</f>
        <v>1.19</v>
      </c>
      <c r="K371" s="37"/>
      <c r="L371" s="38">
        <f>data!N371</f>
        <v>183</v>
      </c>
      <c r="M371" s="39">
        <f>data!O371</f>
        <v>183.49</v>
      </c>
      <c r="N371" s="39">
        <f>data!P371</f>
        <v>55.5</v>
      </c>
      <c r="O371" s="33">
        <f>data!Q371</f>
        <v>153.58000000000001</v>
      </c>
      <c r="P371" s="33">
        <f>data!R371</f>
        <v>46.45</v>
      </c>
      <c r="Q371" s="33">
        <f>data!S371</f>
        <v>100</v>
      </c>
      <c r="R371" s="33">
        <f>data!T371</f>
        <v>5</v>
      </c>
      <c r="S371" s="40">
        <f t="shared" si="28"/>
        <v>0.05</v>
      </c>
      <c r="T371" s="33">
        <f>data!U371</f>
        <v>0</v>
      </c>
      <c r="U371" s="40">
        <f t="shared" si="29"/>
        <v>0</v>
      </c>
      <c r="V371" s="37"/>
      <c r="W371" s="38" t="str">
        <f>data!W371</f>
        <v>611동 2402호</v>
      </c>
      <c r="X371" s="38" t="str">
        <f>CONCATENATE(data!X371,"/",data!Y371)</f>
        <v>24/25</v>
      </c>
      <c r="Y371" s="41">
        <f>data!V371</f>
        <v>55000</v>
      </c>
      <c r="Z371" s="41">
        <f>data!AB371</f>
        <v>53000</v>
      </c>
      <c r="AA371" s="41">
        <f>data!AA371</f>
        <v>65000</v>
      </c>
      <c r="AB371" s="33">
        <f>data!AC371</f>
        <v>4</v>
      </c>
      <c r="AC371" s="33">
        <f>data!AD371</f>
        <v>2</v>
      </c>
      <c r="AD371" s="38" t="str">
        <f>data!AE371</f>
        <v>계단식</v>
      </c>
      <c r="AE371" s="38" t="str">
        <f>data!AF371</f>
        <v>3개월이내</v>
      </c>
      <c r="AF371" s="38" t="str">
        <f>data!AL371</f>
        <v>-</v>
      </c>
      <c r="AG371" s="37"/>
      <c r="AH371" s="41" t="str">
        <f>data!AH371</f>
        <v>-</v>
      </c>
      <c r="AI371" s="41" t="str">
        <f>data!AI371</f>
        <v>-</v>
      </c>
      <c r="AJ371" s="38" t="str">
        <f>data!AJ371</f>
        <v>-</v>
      </c>
      <c r="AK371" s="38" t="str">
        <f>data!AK371</f>
        <v>-</v>
      </c>
      <c r="AL371" s="38" t="str">
        <f>data!AL371</f>
        <v>-</v>
      </c>
      <c r="AM371" s="37"/>
      <c r="AN371" s="38" t="str">
        <f>data!W371</f>
        <v>611동 2402호</v>
      </c>
      <c r="AO371" s="35">
        <f>data!P371</f>
        <v>55.5</v>
      </c>
      <c r="AP371" s="35">
        <f>data!V371</f>
        <v>55000</v>
      </c>
      <c r="AQ371" s="35" t="str">
        <f>data!AH371</f>
        <v>-</v>
      </c>
      <c r="AR371" s="35" t="str">
        <f t="shared" si="30"/>
        <v/>
      </c>
      <c r="AS371" s="42" t="str">
        <f t="shared" si="31"/>
        <v/>
      </c>
      <c r="AT371" s="35">
        <f t="shared" si="32"/>
        <v>990.99099099099101</v>
      </c>
      <c r="AU371" s="38" t="str">
        <f>CONCATENATE("방",data!AC371,",욕실",data!AD371)</f>
        <v>방4,욕실2</v>
      </c>
      <c r="AV371" s="38" t="str">
        <f>data!AE371</f>
        <v>계단식</v>
      </c>
      <c r="AW371" s="37"/>
      <c r="AX371" s="38" t="str">
        <f>data!AM371</f>
        <v>박사공인중개사사무소</v>
      </c>
      <c r="AY371" s="38" t="str">
        <f>data!AN371</f>
        <v>032-324-1122</v>
      </c>
      <c r="AZ371" s="38" t="str">
        <f>data!AO371</f>
        <v>010-3527-3830</v>
      </c>
      <c r="BA371" s="33" t="str">
        <f>data!AP371</f>
        <v>경기 부천시 원미구 중4동 1036 은하마을상가 108호</v>
      </c>
    </row>
    <row r="372" spans="3:53" x14ac:dyDescent="0.25">
      <c r="C372" s="33">
        <f>data!D372</f>
        <v>0</v>
      </c>
      <c r="D372" s="33">
        <f>data!H372</f>
        <v>0</v>
      </c>
      <c r="E372" s="35" t="str">
        <f>CONCATENATE(TEXT(data!I372,"#,##0"),"세대")</f>
        <v>0세대</v>
      </c>
      <c r="F372" s="33">
        <f>data!L372</f>
        <v>0</v>
      </c>
      <c r="G372" s="36" t="e">
        <f>(data!L372/data!I372)*100</f>
        <v>#DIV/0!</v>
      </c>
      <c r="H372" s="33">
        <f>data!M372</f>
        <v>0</v>
      </c>
      <c r="I372" s="36" t="e">
        <f>(data!M372/data!I372)*100</f>
        <v>#DIV/0!</v>
      </c>
      <c r="J372" s="33">
        <f>data!K372</f>
        <v>0</v>
      </c>
      <c r="K372" s="37"/>
      <c r="L372" s="38">
        <f>data!N372</f>
        <v>0</v>
      </c>
      <c r="M372" s="39">
        <f>data!O372</f>
        <v>0</v>
      </c>
      <c r="N372" s="39">
        <f>data!P372</f>
        <v>0</v>
      </c>
      <c r="O372" s="33">
        <f>data!Q372</f>
        <v>0</v>
      </c>
      <c r="P372" s="33">
        <f>data!R372</f>
        <v>0</v>
      </c>
      <c r="Q372" s="33">
        <f>data!S372</f>
        <v>0</v>
      </c>
      <c r="R372" s="33">
        <f>data!T372</f>
        <v>0</v>
      </c>
      <c r="S372" s="40" t="str">
        <f t="shared" si="28"/>
        <v/>
      </c>
      <c r="T372" s="33">
        <f>data!U372</f>
        <v>0</v>
      </c>
      <c r="U372" s="40" t="str">
        <f t="shared" si="29"/>
        <v/>
      </c>
      <c r="V372" s="37"/>
      <c r="W372" s="38">
        <f>data!W372</f>
        <v>0</v>
      </c>
      <c r="X372" s="38" t="str">
        <f>CONCATENATE(data!X372,"/",data!Y372)</f>
        <v>/</v>
      </c>
      <c r="Y372" s="41">
        <f>data!V372</f>
        <v>0</v>
      </c>
      <c r="Z372" s="41">
        <f>data!AB372</f>
        <v>0</v>
      </c>
      <c r="AA372" s="41">
        <f>data!AA372</f>
        <v>0</v>
      </c>
      <c r="AB372" s="33">
        <f>data!AC372</f>
        <v>0</v>
      </c>
      <c r="AC372" s="33">
        <f>data!AD372</f>
        <v>0</v>
      </c>
      <c r="AD372" s="38">
        <f>data!AE372</f>
        <v>0</v>
      </c>
      <c r="AE372" s="38">
        <f>data!AF372</f>
        <v>0</v>
      </c>
      <c r="AF372" s="38">
        <f>data!AL372</f>
        <v>0</v>
      </c>
      <c r="AG372" s="37"/>
      <c r="AH372" s="41">
        <f>data!AH372</f>
        <v>0</v>
      </c>
      <c r="AI372" s="41">
        <f>data!AI372</f>
        <v>0</v>
      </c>
      <c r="AJ372" s="38">
        <f>data!AJ372</f>
        <v>0</v>
      </c>
      <c r="AK372" s="38">
        <f>data!AK372</f>
        <v>0</v>
      </c>
      <c r="AL372" s="38">
        <f>data!AL372</f>
        <v>0</v>
      </c>
      <c r="AM372" s="37"/>
      <c r="AN372" s="38">
        <f>data!W372</f>
        <v>0</v>
      </c>
      <c r="AO372" s="35">
        <f>data!P372</f>
        <v>0</v>
      </c>
      <c r="AP372" s="35">
        <f>data!V372</f>
        <v>0</v>
      </c>
      <c r="AQ372" s="35">
        <f>data!AH372</f>
        <v>0</v>
      </c>
      <c r="AR372" s="35">
        <f t="shared" si="30"/>
        <v>0</v>
      </c>
      <c r="AS372" s="42" t="str">
        <f t="shared" si="31"/>
        <v/>
      </c>
      <c r="AT372" s="35" t="str">
        <f t="shared" si="32"/>
        <v/>
      </c>
      <c r="AU372" s="38" t="str">
        <f>CONCATENATE("방",data!AC372,",욕실",data!AD372)</f>
        <v>방,욕실</v>
      </c>
      <c r="AV372" s="38">
        <f>data!AE372</f>
        <v>0</v>
      </c>
      <c r="AW372" s="37"/>
      <c r="AX372" s="38">
        <f>data!AM372</f>
        <v>0</v>
      </c>
      <c r="AY372" s="38">
        <f>data!AN372</f>
        <v>0</v>
      </c>
      <c r="AZ372" s="38">
        <f>data!AO372</f>
        <v>0</v>
      </c>
      <c r="BA372" s="33">
        <f>data!AP372</f>
        <v>0</v>
      </c>
    </row>
    <row r="373" spans="3:53" x14ac:dyDescent="0.25">
      <c r="C373" s="33" t="str">
        <f>data!D373</f>
        <v>팰리스카운티</v>
      </c>
      <c r="D373" s="33">
        <f>data!H373</f>
        <v>2009.07</v>
      </c>
      <c r="E373" s="35" t="str">
        <f>CONCATENATE(TEXT(data!I373,"#,##0"),"세대")</f>
        <v>3,090세대</v>
      </c>
      <c r="F373" s="33">
        <f>data!L373</f>
        <v>41</v>
      </c>
      <c r="G373" s="36">
        <f>(data!L373/data!I373)*100</f>
        <v>1.3268608414239482</v>
      </c>
      <c r="H373" s="33">
        <f>data!M373</f>
        <v>32</v>
      </c>
      <c r="I373" s="36">
        <f>(data!M373/data!I373)*100</f>
        <v>1.035598705501618</v>
      </c>
      <c r="J373" s="33">
        <f>data!K373</f>
        <v>1.22</v>
      </c>
      <c r="K373" s="37"/>
      <c r="L373" s="38">
        <f>data!N373</f>
        <v>80</v>
      </c>
      <c r="M373" s="39">
        <f>data!O373</f>
        <v>80.84</v>
      </c>
      <c r="N373" s="39">
        <f>data!P373</f>
        <v>24.45</v>
      </c>
      <c r="O373" s="33">
        <f>data!Q373</f>
        <v>59.97</v>
      </c>
      <c r="P373" s="33">
        <f>data!R373</f>
        <v>18.14</v>
      </c>
      <c r="Q373" s="33">
        <f>data!S373</f>
        <v>820</v>
      </c>
      <c r="R373" s="33">
        <f>data!T373</f>
        <v>14</v>
      </c>
      <c r="S373" s="40">
        <f t="shared" si="28"/>
        <v>1.7073170731707318E-2</v>
      </c>
      <c r="T373" s="33">
        <f>data!U373</f>
        <v>8</v>
      </c>
      <c r="U373" s="40">
        <f t="shared" si="29"/>
        <v>9.7560975609756097E-3</v>
      </c>
      <c r="V373" s="37"/>
      <c r="W373" s="38" t="str">
        <f>data!W373</f>
        <v>120동 1001호</v>
      </c>
      <c r="X373" s="38" t="str">
        <f>CONCATENATE(data!X373,"/",data!Y373)</f>
        <v>10/23</v>
      </c>
      <c r="Y373" s="41">
        <f>data!V373</f>
        <v>44000</v>
      </c>
      <c r="Z373" s="41">
        <f>data!AB373</f>
        <v>39000</v>
      </c>
      <c r="AA373" s="41">
        <f>data!AA373</f>
        <v>45000</v>
      </c>
      <c r="AB373" s="33">
        <f>data!AC373</f>
        <v>3</v>
      </c>
      <c r="AC373" s="33">
        <f>data!AD373</f>
        <v>2</v>
      </c>
      <c r="AD373" s="38" t="str">
        <f>data!AE373</f>
        <v>계단식</v>
      </c>
      <c r="AE373" s="38" t="str">
        <f>data!AF373</f>
        <v>3개월이내</v>
      </c>
      <c r="AF373" s="38">
        <f>data!AL373</f>
        <v>0</v>
      </c>
      <c r="AG373" s="37"/>
      <c r="AH373" s="41">
        <f>data!AH373</f>
        <v>34000</v>
      </c>
      <c r="AI373" s="41">
        <f>data!AI373</f>
        <v>30000</v>
      </c>
      <c r="AJ373" s="38" t="str">
        <f>data!AJ373</f>
        <v>105동</v>
      </c>
      <c r="AK373" s="38" t="str">
        <f>data!AK373</f>
        <v>"18/29"</v>
      </c>
      <c r="AL373" s="38">
        <f>data!AL373</f>
        <v>0</v>
      </c>
      <c r="AM373" s="37"/>
      <c r="AN373" s="38" t="str">
        <f>data!W373</f>
        <v>120동 1001호</v>
      </c>
      <c r="AO373" s="35">
        <f>data!P373</f>
        <v>24.45</v>
      </c>
      <c r="AP373" s="35">
        <f>data!V373</f>
        <v>44000</v>
      </c>
      <c r="AQ373" s="35">
        <f>data!AH373</f>
        <v>34000</v>
      </c>
      <c r="AR373" s="35">
        <f t="shared" si="30"/>
        <v>10000</v>
      </c>
      <c r="AS373" s="42">
        <f t="shared" si="31"/>
        <v>0.77272727272727271</v>
      </c>
      <c r="AT373" s="35">
        <f t="shared" si="32"/>
        <v>1799.5910020449899</v>
      </c>
      <c r="AU373" s="38" t="str">
        <f>CONCATENATE("방",data!AC373,",욕실",data!AD373)</f>
        <v>방3,욕실2</v>
      </c>
      <c r="AV373" s="38" t="str">
        <f>data!AE373</f>
        <v>계단식</v>
      </c>
      <c r="AW373" s="37"/>
      <c r="AX373" s="38" t="str">
        <f>data!AM373</f>
        <v>팰리스공인중개사</v>
      </c>
      <c r="AY373" s="38" t="str">
        <f>data!AN373</f>
        <v>032-668-8114</v>
      </c>
      <c r="AZ373" s="38" t="str">
        <f>data!AO373</f>
        <v>010-2446-6029</v>
      </c>
      <c r="BA373" s="33" t="str">
        <f>data!AP373</f>
        <v>경기 부천시 원미구 중동 1289 아이파크상가 111</v>
      </c>
    </row>
    <row r="374" spans="3:53" x14ac:dyDescent="0.25">
      <c r="C374" s="33" t="str">
        <f>data!D374</f>
        <v>팰리스카운티</v>
      </c>
      <c r="D374" s="33">
        <f>data!H374</f>
        <v>2009.07</v>
      </c>
      <c r="E374" s="35" t="str">
        <f>CONCATENATE(TEXT(data!I374,"#,##0"),"세대")</f>
        <v>3,090세대</v>
      </c>
      <c r="F374" s="33">
        <f>data!L374</f>
        <v>41</v>
      </c>
      <c r="G374" s="36">
        <f>(data!L374/data!I374)*100</f>
        <v>1.3268608414239482</v>
      </c>
      <c r="H374" s="33">
        <f>data!M374</f>
        <v>32</v>
      </c>
      <c r="I374" s="36">
        <f>(data!M374/data!I374)*100</f>
        <v>1.035598705501618</v>
      </c>
      <c r="J374" s="33">
        <f>data!K374</f>
        <v>1.22</v>
      </c>
      <c r="K374" s="37"/>
      <c r="L374" s="38" t="str">
        <f>data!N374</f>
        <v>111A</v>
      </c>
      <c r="M374" s="39">
        <f>data!O374</f>
        <v>111.2</v>
      </c>
      <c r="N374" s="39">
        <f>data!P374</f>
        <v>33.630000000000003</v>
      </c>
      <c r="O374" s="33">
        <f>data!Q374</f>
        <v>84.98</v>
      </c>
      <c r="P374" s="33">
        <f>data!R374</f>
        <v>25.7</v>
      </c>
      <c r="Q374" s="33">
        <f>data!S374</f>
        <v>1054</v>
      </c>
      <c r="R374" s="33">
        <f>data!T374</f>
        <v>10</v>
      </c>
      <c r="S374" s="40">
        <f t="shared" si="28"/>
        <v>9.4876660341555973E-3</v>
      </c>
      <c r="T374" s="33">
        <f>data!U374</f>
        <v>7</v>
      </c>
      <c r="U374" s="40">
        <f t="shared" si="29"/>
        <v>6.6413662239089184E-3</v>
      </c>
      <c r="V374" s="37"/>
      <c r="W374" s="38" t="str">
        <f>data!W374</f>
        <v>113동 405호</v>
      </c>
      <c r="X374" s="38" t="str">
        <f>CONCATENATE(data!X374,"/",data!Y374)</f>
        <v>4/22</v>
      </c>
      <c r="Y374" s="41">
        <f>data!V374</f>
        <v>49000</v>
      </c>
      <c r="Z374" s="41">
        <f>data!AB374</f>
        <v>49000</v>
      </c>
      <c r="AA374" s="41">
        <f>data!AA374</f>
        <v>56000</v>
      </c>
      <c r="AB374" s="33">
        <f>data!AC374</f>
        <v>3</v>
      </c>
      <c r="AC374" s="33">
        <f>data!AD374</f>
        <v>2</v>
      </c>
      <c r="AD374" s="38" t="str">
        <f>data!AE374</f>
        <v>계단식</v>
      </c>
      <c r="AE374" s="38" t="str">
        <f>data!AF374</f>
        <v>3개월이내</v>
      </c>
      <c r="AF374" s="38" t="str">
        <f>data!AL374</f>
        <v>동향</v>
      </c>
      <c r="AG374" s="37"/>
      <c r="AH374" s="41">
        <f>data!AH374</f>
        <v>42000</v>
      </c>
      <c r="AI374" s="41">
        <f>data!AI374</f>
        <v>38000</v>
      </c>
      <c r="AJ374" s="38" t="str">
        <f>data!AJ374</f>
        <v>107동</v>
      </c>
      <c r="AK374" s="38" t="str">
        <f>data!AK374</f>
        <v>"9/22"</v>
      </c>
      <c r="AL374" s="38" t="str">
        <f>data!AL374</f>
        <v>동향</v>
      </c>
      <c r="AM374" s="37"/>
      <c r="AN374" s="38" t="str">
        <f>data!W374</f>
        <v>113동 405호</v>
      </c>
      <c r="AO374" s="35">
        <f>data!P374</f>
        <v>33.630000000000003</v>
      </c>
      <c r="AP374" s="35">
        <f>data!V374</f>
        <v>49000</v>
      </c>
      <c r="AQ374" s="35">
        <f>data!AH374</f>
        <v>42000</v>
      </c>
      <c r="AR374" s="35">
        <f t="shared" si="30"/>
        <v>7000</v>
      </c>
      <c r="AS374" s="42">
        <f t="shared" si="31"/>
        <v>0.8571428571428571</v>
      </c>
      <c r="AT374" s="35">
        <f t="shared" si="32"/>
        <v>1457.0324115373178</v>
      </c>
      <c r="AU374" s="38" t="str">
        <f>CONCATENATE("방",data!AC374,",욕실",data!AD374)</f>
        <v>방3,욕실2</v>
      </c>
      <c r="AV374" s="38" t="str">
        <f>data!AE374</f>
        <v>계단식</v>
      </c>
      <c r="AW374" s="37"/>
      <c r="AX374" s="38" t="str">
        <f>data!AM374</f>
        <v>팰리스공인중개사</v>
      </c>
      <c r="AY374" s="38" t="str">
        <f>data!AN374</f>
        <v>032-668-8114</v>
      </c>
      <c r="AZ374" s="38" t="str">
        <f>data!AO374</f>
        <v>010-2446-6029</v>
      </c>
      <c r="BA374" s="33" t="str">
        <f>data!AP374</f>
        <v>경기 부천시 원미구 중동 1289 아이파크상가 111</v>
      </c>
    </row>
    <row r="375" spans="3:53" x14ac:dyDescent="0.25">
      <c r="C375" s="33" t="str">
        <f>data!D375</f>
        <v>팰리스카운티</v>
      </c>
      <c r="D375" s="33">
        <f>data!H375</f>
        <v>2009.07</v>
      </c>
      <c r="E375" s="35" t="str">
        <f>CONCATENATE(TEXT(data!I375,"#,##0"),"세대")</f>
        <v>3,090세대</v>
      </c>
      <c r="F375" s="33">
        <f>data!L375</f>
        <v>41</v>
      </c>
      <c r="G375" s="36">
        <f>(data!L375/data!I375)*100</f>
        <v>1.3268608414239482</v>
      </c>
      <c r="H375" s="33">
        <f>data!M375</f>
        <v>32</v>
      </c>
      <c r="I375" s="36">
        <f>(data!M375/data!I375)*100</f>
        <v>1.035598705501618</v>
      </c>
      <c r="J375" s="33">
        <f>data!K375</f>
        <v>1.22</v>
      </c>
      <c r="K375" s="37"/>
      <c r="L375" s="38" t="str">
        <f>data!N375</f>
        <v>111B</v>
      </c>
      <c r="M375" s="39">
        <f>data!O375</f>
        <v>111.46</v>
      </c>
      <c r="N375" s="39">
        <f>data!P375</f>
        <v>33.71</v>
      </c>
      <c r="O375" s="33">
        <f>data!Q375</f>
        <v>84.98</v>
      </c>
      <c r="P375" s="33">
        <f>data!R375</f>
        <v>25.7</v>
      </c>
      <c r="Q375" s="33">
        <f>data!S375</f>
        <v>549</v>
      </c>
      <c r="R375" s="33">
        <f>data!T375</f>
        <v>6</v>
      </c>
      <c r="S375" s="40">
        <f t="shared" si="28"/>
        <v>1.092896174863388E-2</v>
      </c>
      <c r="T375" s="33">
        <f>data!U375</f>
        <v>5</v>
      </c>
      <c r="U375" s="40">
        <f t="shared" si="29"/>
        <v>9.1074681238615673E-3</v>
      </c>
      <c r="V375" s="37"/>
      <c r="W375" s="38" t="str">
        <f>data!W375</f>
        <v>128동 805호</v>
      </c>
      <c r="X375" s="38" t="str">
        <f>CONCATENATE(data!X375,"/",data!Y375)</f>
        <v>8/24</v>
      </c>
      <c r="Y375" s="41">
        <f>data!V375</f>
        <v>54000</v>
      </c>
      <c r="Z375" s="41">
        <f>data!AB375</f>
        <v>48000</v>
      </c>
      <c r="AA375" s="41">
        <f>data!AA375</f>
        <v>54000</v>
      </c>
      <c r="AB375" s="33">
        <f>data!AC375</f>
        <v>3</v>
      </c>
      <c r="AC375" s="33">
        <f>data!AD375</f>
        <v>2</v>
      </c>
      <c r="AD375" s="38" t="str">
        <f>data!AE375</f>
        <v>계단식</v>
      </c>
      <c r="AE375" s="38" t="str">
        <f>data!AF375</f>
        <v>3개월이내</v>
      </c>
      <c r="AF375" s="38" t="str">
        <f>data!AL375</f>
        <v>남향</v>
      </c>
      <c r="AG375" s="37"/>
      <c r="AH375" s="41">
        <f>data!AH375</f>
        <v>41000</v>
      </c>
      <c r="AI375" s="41">
        <f>data!AI375</f>
        <v>32500</v>
      </c>
      <c r="AJ375" s="38" t="str">
        <f>data!AJ375</f>
        <v>123동</v>
      </c>
      <c r="AK375" s="38" t="str">
        <f>data!AK375</f>
        <v>"17/23"</v>
      </c>
      <c r="AL375" s="38" t="str">
        <f>data!AL375</f>
        <v>남향</v>
      </c>
      <c r="AM375" s="37"/>
      <c r="AN375" s="38" t="str">
        <f>data!W375</f>
        <v>128동 805호</v>
      </c>
      <c r="AO375" s="35">
        <f>data!P375</f>
        <v>33.71</v>
      </c>
      <c r="AP375" s="35">
        <f>data!V375</f>
        <v>54000</v>
      </c>
      <c r="AQ375" s="35">
        <f>data!AH375</f>
        <v>41000</v>
      </c>
      <c r="AR375" s="35">
        <f t="shared" si="30"/>
        <v>13000</v>
      </c>
      <c r="AS375" s="42">
        <f t="shared" si="31"/>
        <v>0.7592592592592593</v>
      </c>
      <c r="AT375" s="35">
        <f t="shared" si="32"/>
        <v>1601.8985464253931</v>
      </c>
      <c r="AU375" s="38" t="str">
        <f>CONCATENATE("방",data!AC375,",욕실",data!AD375)</f>
        <v>방3,욕실2</v>
      </c>
      <c r="AV375" s="38" t="str">
        <f>data!AE375</f>
        <v>계단식</v>
      </c>
      <c r="AW375" s="37"/>
      <c r="AX375" s="38" t="str">
        <f>data!AM375</f>
        <v>팰리스공인중개사</v>
      </c>
      <c r="AY375" s="38" t="str">
        <f>data!AN375</f>
        <v>032-668-8114</v>
      </c>
      <c r="AZ375" s="38" t="str">
        <f>data!AO375</f>
        <v>010-2446-6029</v>
      </c>
      <c r="BA375" s="33" t="str">
        <f>data!AP375</f>
        <v>경기 부천시 원미구 중동 1289 아이파크상가 111</v>
      </c>
    </row>
    <row r="376" spans="3:53" x14ac:dyDescent="0.25">
      <c r="C376" s="33" t="str">
        <f>data!D376</f>
        <v>팰리스카운티</v>
      </c>
      <c r="D376" s="33">
        <f>data!H376</f>
        <v>2009.07</v>
      </c>
      <c r="E376" s="35" t="str">
        <f>CONCATENATE(TEXT(data!I376,"#,##0"),"세대")</f>
        <v>3,090세대</v>
      </c>
      <c r="F376" s="33">
        <f>data!L376</f>
        <v>41</v>
      </c>
      <c r="G376" s="36">
        <f>(data!L376/data!I376)*100</f>
        <v>1.3268608414239482</v>
      </c>
      <c r="H376" s="33">
        <f>data!M376</f>
        <v>32</v>
      </c>
      <c r="I376" s="36">
        <f>(data!M376/data!I376)*100</f>
        <v>1.035598705501618</v>
      </c>
      <c r="J376" s="33">
        <f>data!K376</f>
        <v>1.22</v>
      </c>
      <c r="K376" s="37"/>
      <c r="L376" s="38">
        <f>data!N376</f>
        <v>114</v>
      </c>
      <c r="M376" s="39">
        <f>data!O376</f>
        <v>114.62</v>
      </c>
      <c r="N376" s="39">
        <f>data!P376</f>
        <v>34.67</v>
      </c>
      <c r="O376" s="33">
        <f>data!Q376</f>
        <v>84.99</v>
      </c>
      <c r="P376" s="33">
        <f>data!R376</f>
        <v>25.7</v>
      </c>
      <c r="Q376" s="33">
        <f>data!S376</f>
        <v>277</v>
      </c>
      <c r="R376" s="33">
        <f>data!T376</f>
        <v>3</v>
      </c>
      <c r="S376" s="40">
        <f t="shared" si="28"/>
        <v>1.0830324909747292E-2</v>
      </c>
      <c r="T376" s="33">
        <f>data!U376</f>
        <v>9</v>
      </c>
      <c r="U376" s="40">
        <f t="shared" si="29"/>
        <v>3.2490974729241874E-2</v>
      </c>
      <c r="V376" s="37"/>
      <c r="W376" s="38" t="str">
        <f>data!W376</f>
        <v>124동 704호</v>
      </c>
      <c r="X376" s="38" t="str">
        <f>CONCATENATE(data!X376,"/",data!Y376)</f>
        <v>7/20</v>
      </c>
      <c r="Y376" s="41">
        <f>data!V376</f>
        <v>49000</v>
      </c>
      <c r="Z376" s="41">
        <f>data!AB376</f>
        <v>45000</v>
      </c>
      <c r="AA376" s="41">
        <f>data!AA376</f>
        <v>50500</v>
      </c>
      <c r="AB376" s="33">
        <f>data!AC376</f>
        <v>3</v>
      </c>
      <c r="AC376" s="33">
        <f>data!AD376</f>
        <v>2</v>
      </c>
      <c r="AD376" s="38" t="str">
        <f>data!AE376</f>
        <v>계단식</v>
      </c>
      <c r="AE376" s="38" t="str">
        <f>data!AF376</f>
        <v>3개월이내</v>
      </c>
      <c r="AF376" s="38" t="str">
        <f>data!AL376</f>
        <v>남동향</v>
      </c>
      <c r="AG376" s="37"/>
      <c r="AH376" s="41">
        <f>data!AH376</f>
        <v>39000</v>
      </c>
      <c r="AI376" s="41">
        <f>data!AI376</f>
        <v>34000</v>
      </c>
      <c r="AJ376" s="38" t="str">
        <f>data!AJ376</f>
        <v>124동</v>
      </c>
      <c r="AK376" s="38" t="str">
        <f>data!AK376</f>
        <v>"14/20"</v>
      </c>
      <c r="AL376" s="38" t="str">
        <f>data!AL376</f>
        <v>남동향</v>
      </c>
      <c r="AM376" s="37"/>
      <c r="AN376" s="38" t="str">
        <f>data!W376</f>
        <v>124동 704호</v>
      </c>
      <c r="AO376" s="35">
        <f>data!P376</f>
        <v>34.67</v>
      </c>
      <c r="AP376" s="35">
        <f>data!V376</f>
        <v>49000</v>
      </c>
      <c r="AQ376" s="35">
        <f>data!AH376</f>
        <v>39000</v>
      </c>
      <c r="AR376" s="35">
        <f t="shared" si="30"/>
        <v>10000</v>
      </c>
      <c r="AS376" s="42">
        <f t="shared" si="31"/>
        <v>0.79591836734693877</v>
      </c>
      <c r="AT376" s="35">
        <f t="shared" si="32"/>
        <v>1413.3256417652149</v>
      </c>
      <c r="AU376" s="38" t="str">
        <f>CONCATENATE("방",data!AC376,",욕실",data!AD376)</f>
        <v>방3,욕실2</v>
      </c>
      <c r="AV376" s="38" t="str">
        <f>data!AE376</f>
        <v>계단식</v>
      </c>
      <c r="AW376" s="37"/>
      <c r="AX376" s="38" t="str">
        <f>data!AM376</f>
        <v>팰리스공인중개사</v>
      </c>
      <c r="AY376" s="38" t="str">
        <f>data!AN376</f>
        <v>032-668-8114</v>
      </c>
      <c r="AZ376" s="38" t="str">
        <f>data!AO376</f>
        <v>010-2446-6029</v>
      </c>
      <c r="BA376" s="33" t="str">
        <f>data!AP376</f>
        <v>경기 부천시 원미구 중동 1289 아이파크상가 111</v>
      </c>
    </row>
    <row r="377" spans="3:53" x14ac:dyDescent="0.25">
      <c r="C377" s="33" t="str">
        <f>data!D377</f>
        <v>팰리스카운티</v>
      </c>
      <c r="D377" s="33">
        <f>data!H377</f>
        <v>2009.07</v>
      </c>
      <c r="E377" s="35" t="str">
        <f>CONCATENATE(TEXT(data!I377,"#,##0"),"세대")</f>
        <v>3,090세대</v>
      </c>
      <c r="F377" s="33">
        <f>data!L377</f>
        <v>41</v>
      </c>
      <c r="G377" s="36">
        <f>(data!L377/data!I377)*100</f>
        <v>1.3268608414239482</v>
      </c>
      <c r="H377" s="33">
        <f>data!M377</f>
        <v>32</v>
      </c>
      <c r="I377" s="36">
        <f>(data!M377/data!I377)*100</f>
        <v>1.035598705501618</v>
      </c>
      <c r="J377" s="33">
        <f>data!K377</f>
        <v>1.22</v>
      </c>
      <c r="K377" s="37"/>
      <c r="L377" s="38">
        <f>data!N377</f>
        <v>130</v>
      </c>
      <c r="M377" s="39">
        <f>data!O377</f>
        <v>130.53</v>
      </c>
      <c r="N377" s="39">
        <f>data!P377</f>
        <v>39.479999999999997</v>
      </c>
      <c r="O377" s="33">
        <f>data!Q377</f>
        <v>102.56</v>
      </c>
      <c r="P377" s="33">
        <f>data!R377</f>
        <v>31.02</v>
      </c>
      <c r="Q377" s="33">
        <f>data!S377</f>
        <v>220</v>
      </c>
      <c r="R377" s="33">
        <f>data!T377</f>
        <v>1</v>
      </c>
      <c r="S377" s="40">
        <f t="shared" si="28"/>
        <v>4.5454545454545452E-3</v>
      </c>
      <c r="T377" s="33">
        <f>data!U377</f>
        <v>3</v>
      </c>
      <c r="U377" s="40">
        <f t="shared" si="29"/>
        <v>1.3636363636363636E-2</v>
      </c>
      <c r="V377" s="37"/>
      <c r="W377" s="38" t="str">
        <f>data!W377</f>
        <v>-</v>
      </c>
      <c r="X377" s="38" t="str">
        <f>CONCATENATE(data!X377,"/",data!Y377)</f>
        <v>-/-</v>
      </c>
      <c r="Y377" s="41" t="str">
        <f>data!V377</f>
        <v>-</v>
      </c>
      <c r="Z377" s="41" t="str">
        <f>data!AB377</f>
        <v>-</v>
      </c>
      <c r="AA377" s="41" t="str">
        <f>data!AA377</f>
        <v>-</v>
      </c>
      <c r="AB377" s="33" t="str">
        <f>data!AC377</f>
        <v>-</v>
      </c>
      <c r="AC377" s="33" t="str">
        <f>data!AD377</f>
        <v>-</v>
      </c>
      <c r="AD377" s="38" t="str">
        <f>data!AE377</f>
        <v>-</v>
      </c>
      <c r="AE377" s="38" t="str">
        <f>data!AF377</f>
        <v>-</v>
      </c>
      <c r="AF377" s="38" t="str">
        <f>data!AL377</f>
        <v>남향</v>
      </c>
      <c r="AG377" s="37"/>
      <c r="AH377" s="41">
        <f>data!AH377</f>
        <v>48000</v>
      </c>
      <c r="AI377" s="41">
        <f>data!AI377</f>
        <v>48000</v>
      </c>
      <c r="AJ377" s="38" t="str">
        <f>data!AJ377</f>
        <v>102동</v>
      </c>
      <c r="AK377" s="38" t="str">
        <f>data!AK377</f>
        <v>"중/26"</v>
      </c>
      <c r="AL377" s="38" t="str">
        <f>data!AL377</f>
        <v>남향</v>
      </c>
      <c r="AM377" s="37"/>
      <c r="AN377" s="38" t="str">
        <f>data!W377</f>
        <v>-</v>
      </c>
      <c r="AO377" s="35">
        <f>data!P377</f>
        <v>39.479999999999997</v>
      </c>
      <c r="AP377" s="35" t="str">
        <f>data!V377</f>
        <v>-</v>
      </c>
      <c r="AQ377" s="35">
        <f>data!AH377</f>
        <v>48000</v>
      </c>
      <c r="AR377" s="35" t="str">
        <f t="shared" si="30"/>
        <v/>
      </c>
      <c r="AS377" s="42" t="str">
        <f t="shared" si="31"/>
        <v/>
      </c>
      <c r="AT377" s="35" t="str">
        <f t="shared" si="32"/>
        <v/>
      </c>
      <c r="AU377" s="38" t="str">
        <f>CONCATENATE("방",data!AC377,",욕실",data!AD377)</f>
        <v>방-,욕실-</v>
      </c>
      <c r="AV377" s="38" t="str">
        <f>data!AE377</f>
        <v>-</v>
      </c>
      <c r="AW377" s="37"/>
      <c r="AX377" s="38" t="str">
        <f>data!AM377</f>
        <v>-</v>
      </c>
      <c r="AY377" s="38" t="str">
        <f>data!AN377</f>
        <v>-</v>
      </c>
      <c r="AZ377" s="38" t="str">
        <f>data!AO377</f>
        <v>-</v>
      </c>
      <c r="BA377" s="33" t="str">
        <f>data!AP377</f>
        <v>-</v>
      </c>
    </row>
    <row r="378" spans="3:53" x14ac:dyDescent="0.25">
      <c r="C378" s="33" t="str">
        <f>data!D378</f>
        <v>팰리스카운티</v>
      </c>
      <c r="D378" s="33">
        <f>data!H378</f>
        <v>2009.07</v>
      </c>
      <c r="E378" s="35" t="str">
        <f>CONCATENATE(TEXT(data!I378,"#,##0"),"세대")</f>
        <v>3,090세대</v>
      </c>
      <c r="F378" s="33">
        <f>data!L378</f>
        <v>41</v>
      </c>
      <c r="G378" s="36">
        <f>(data!L378/data!I378)*100</f>
        <v>1.3268608414239482</v>
      </c>
      <c r="H378" s="33">
        <f>data!M378</f>
        <v>32</v>
      </c>
      <c r="I378" s="36">
        <f>(data!M378/data!I378)*100</f>
        <v>1.035598705501618</v>
      </c>
      <c r="J378" s="33">
        <f>data!K378</f>
        <v>1.22</v>
      </c>
      <c r="K378" s="37"/>
      <c r="L378" s="38">
        <f>data!N378</f>
        <v>162</v>
      </c>
      <c r="M378" s="39">
        <f>data!O378</f>
        <v>162.5</v>
      </c>
      <c r="N378" s="39">
        <f>data!P378</f>
        <v>49.15</v>
      </c>
      <c r="O378" s="33">
        <f>data!Q378</f>
        <v>132.6</v>
      </c>
      <c r="P378" s="33">
        <f>data!R378</f>
        <v>40.11</v>
      </c>
      <c r="Q378" s="33">
        <f>data!S378</f>
        <v>170</v>
      </c>
      <c r="R378" s="33">
        <f>data!T378</f>
        <v>7</v>
      </c>
      <c r="S378" s="40">
        <f t="shared" si="28"/>
        <v>4.1176470588235294E-2</v>
      </c>
      <c r="T378" s="33">
        <f>data!U378</f>
        <v>0</v>
      </c>
      <c r="U378" s="40">
        <f t="shared" si="29"/>
        <v>0</v>
      </c>
      <c r="V378" s="37"/>
      <c r="W378" s="38" t="str">
        <f>data!W378</f>
        <v>114동 2205호</v>
      </c>
      <c r="X378" s="38" t="str">
        <f>CONCATENATE(data!X378,"/",data!Y378)</f>
        <v>고/30</v>
      </c>
      <c r="Y378" s="41">
        <f>data!V378</f>
        <v>68000</v>
      </c>
      <c r="Z378" s="41">
        <f>data!AB378</f>
        <v>68000</v>
      </c>
      <c r="AA378" s="41">
        <f>data!AA378</f>
        <v>75000</v>
      </c>
      <c r="AB378" s="33">
        <f>data!AC378</f>
        <v>4</v>
      </c>
      <c r="AC378" s="33">
        <f>data!AD378</f>
        <v>2</v>
      </c>
      <c r="AD378" s="38" t="str">
        <f>data!AE378</f>
        <v>계단식</v>
      </c>
      <c r="AE378" s="38" t="str">
        <f>data!AF378</f>
        <v>2개월이내</v>
      </c>
      <c r="AF378" s="38" t="str">
        <f>data!AL378</f>
        <v>-</v>
      </c>
      <c r="AG378" s="37"/>
      <c r="AH378" s="41" t="str">
        <f>data!AH378</f>
        <v>-</v>
      </c>
      <c r="AI378" s="41" t="str">
        <f>data!AI378</f>
        <v>-</v>
      </c>
      <c r="AJ378" s="38" t="str">
        <f>data!AJ378</f>
        <v>-</v>
      </c>
      <c r="AK378" s="38" t="str">
        <f>data!AK378</f>
        <v>-</v>
      </c>
      <c r="AL378" s="38" t="str">
        <f>data!AL378</f>
        <v>-</v>
      </c>
      <c r="AM378" s="37"/>
      <c r="AN378" s="38" t="str">
        <f>data!W378</f>
        <v>114동 2205호</v>
      </c>
      <c r="AO378" s="35">
        <f>data!P378</f>
        <v>49.15</v>
      </c>
      <c r="AP378" s="35">
        <f>data!V378</f>
        <v>68000</v>
      </c>
      <c r="AQ378" s="35" t="str">
        <f>data!AH378</f>
        <v>-</v>
      </c>
      <c r="AR378" s="35" t="str">
        <f t="shared" si="30"/>
        <v/>
      </c>
      <c r="AS378" s="42" t="str">
        <f t="shared" si="31"/>
        <v/>
      </c>
      <c r="AT378" s="35">
        <f t="shared" si="32"/>
        <v>1383.5198372329603</v>
      </c>
      <c r="AU378" s="38" t="str">
        <f>CONCATENATE("방",data!AC378,",욕실",data!AD378)</f>
        <v>방4,욕실2</v>
      </c>
      <c r="AV378" s="38" t="str">
        <f>data!AE378</f>
        <v>계단식</v>
      </c>
      <c r="AW378" s="37"/>
      <c r="AX378" s="38" t="str">
        <f>data!AM378</f>
        <v>희망공인중개사무소</v>
      </c>
      <c r="AY378" s="38" t="str">
        <f>data!AN378</f>
        <v>032-613-7301</v>
      </c>
      <c r="AZ378" s="38" t="str">
        <f>data!AO378</f>
        <v>010-8709-7448</v>
      </c>
      <c r="BA378" s="33" t="str">
        <f>data!AP378</f>
        <v>경기 부천시 원미구 중동 1288번지</v>
      </c>
    </row>
    <row r="379" spans="3:53" x14ac:dyDescent="0.25">
      <c r="C379" s="33">
        <f>data!D379</f>
        <v>0</v>
      </c>
      <c r="D379" s="33">
        <f>data!H379</f>
        <v>0</v>
      </c>
      <c r="E379" s="35" t="str">
        <f>CONCATENATE(TEXT(data!I379,"#,##0"),"세대")</f>
        <v>0세대</v>
      </c>
      <c r="F379" s="33">
        <f>data!L379</f>
        <v>0</v>
      </c>
      <c r="G379" s="36" t="e">
        <f>(data!L379/data!I379)*100</f>
        <v>#DIV/0!</v>
      </c>
      <c r="H379" s="33">
        <f>data!M379</f>
        <v>0</v>
      </c>
      <c r="I379" s="36" t="e">
        <f>(data!M379/data!I379)*100</f>
        <v>#DIV/0!</v>
      </c>
      <c r="J379" s="33">
        <f>data!K379</f>
        <v>0</v>
      </c>
      <c r="K379" s="37"/>
      <c r="L379" s="38">
        <f>data!N379</f>
        <v>0</v>
      </c>
      <c r="M379" s="39">
        <f>data!O379</f>
        <v>0</v>
      </c>
      <c r="N379" s="39">
        <f>data!P379</f>
        <v>0</v>
      </c>
      <c r="O379" s="33">
        <f>data!Q379</f>
        <v>0</v>
      </c>
      <c r="P379" s="33">
        <f>data!R379</f>
        <v>0</v>
      </c>
      <c r="Q379" s="33">
        <f>data!S379</f>
        <v>0</v>
      </c>
      <c r="R379" s="33">
        <f>data!T379</f>
        <v>0</v>
      </c>
      <c r="S379" s="40" t="str">
        <f t="shared" si="28"/>
        <v/>
      </c>
      <c r="T379" s="33">
        <f>data!U379</f>
        <v>0</v>
      </c>
      <c r="U379" s="40" t="str">
        <f t="shared" si="29"/>
        <v/>
      </c>
      <c r="V379" s="37"/>
      <c r="W379" s="38">
        <f>data!W379</f>
        <v>0</v>
      </c>
      <c r="X379" s="38" t="str">
        <f>CONCATENATE(data!X379,"/",data!Y379)</f>
        <v>/</v>
      </c>
      <c r="Y379" s="41">
        <f>data!V379</f>
        <v>0</v>
      </c>
      <c r="Z379" s="41">
        <f>data!AB379</f>
        <v>0</v>
      </c>
      <c r="AA379" s="41">
        <f>data!AA379</f>
        <v>0</v>
      </c>
      <c r="AB379" s="33">
        <f>data!AC379</f>
        <v>0</v>
      </c>
      <c r="AC379" s="33">
        <f>data!AD379</f>
        <v>0</v>
      </c>
      <c r="AD379" s="38">
        <f>data!AE379</f>
        <v>0</v>
      </c>
      <c r="AE379" s="38">
        <f>data!AF379</f>
        <v>0</v>
      </c>
      <c r="AF379" s="38">
        <f>data!AL379</f>
        <v>0</v>
      </c>
      <c r="AG379" s="37"/>
      <c r="AH379" s="41">
        <f>data!AH379</f>
        <v>0</v>
      </c>
      <c r="AI379" s="41">
        <f>data!AI379</f>
        <v>0</v>
      </c>
      <c r="AJ379" s="38">
        <f>data!AJ379</f>
        <v>0</v>
      </c>
      <c r="AK379" s="38">
        <f>data!AK379</f>
        <v>0</v>
      </c>
      <c r="AL379" s="38">
        <f>data!AL379</f>
        <v>0</v>
      </c>
      <c r="AM379" s="37"/>
      <c r="AN379" s="38">
        <f>data!W379</f>
        <v>0</v>
      </c>
      <c r="AO379" s="35">
        <f>data!P379</f>
        <v>0</v>
      </c>
      <c r="AP379" s="35">
        <f>data!V379</f>
        <v>0</v>
      </c>
      <c r="AQ379" s="35">
        <f>data!AH379</f>
        <v>0</v>
      </c>
      <c r="AR379" s="35">
        <f t="shared" si="30"/>
        <v>0</v>
      </c>
      <c r="AS379" s="42" t="str">
        <f t="shared" si="31"/>
        <v/>
      </c>
      <c r="AT379" s="35" t="str">
        <f t="shared" si="32"/>
        <v/>
      </c>
      <c r="AU379" s="38" t="str">
        <f>CONCATENATE("방",data!AC379,",욕실",data!AD379)</f>
        <v>방,욕실</v>
      </c>
      <c r="AV379" s="38">
        <f>data!AE379</f>
        <v>0</v>
      </c>
      <c r="AW379" s="37"/>
      <c r="AX379" s="38">
        <f>data!AM379</f>
        <v>0</v>
      </c>
      <c r="AY379" s="38">
        <f>data!AN379</f>
        <v>0</v>
      </c>
      <c r="AZ379" s="38">
        <f>data!AO379</f>
        <v>0</v>
      </c>
      <c r="BA379" s="33">
        <f>data!AP379</f>
        <v>0</v>
      </c>
    </row>
    <row r="380" spans="3:53" x14ac:dyDescent="0.25">
      <c r="C380" s="33" t="str">
        <f>data!D380</f>
        <v>포도뉴서울</v>
      </c>
      <c r="D380" s="33">
        <f>data!H380</f>
        <v>1993.03</v>
      </c>
      <c r="E380" s="35" t="str">
        <f>CONCATENATE(TEXT(data!I380,"#,##0"),"세대")</f>
        <v>310세대</v>
      </c>
      <c r="F380" s="33">
        <f>data!L380</f>
        <v>5</v>
      </c>
      <c r="G380" s="36">
        <f>(data!L380/data!I380)*100</f>
        <v>1.6129032258064515</v>
      </c>
      <c r="H380" s="33">
        <f>data!M380</f>
        <v>0</v>
      </c>
      <c r="I380" s="36">
        <f>(data!M380/data!I380)*100</f>
        <v>0</v>
      </c>
      <c r="J380" s="33">
        <f>data!K380</f>
        <v>1.26</v>
      </c>
      <c r="K380" s="37"/>
      <c r="L380" s="38">
        <f>data!N380</f>
        <v>129</v>
      </c>
      <c r="M380" s="39">
        <f>data!O380</f>
        <v>129.86000000000001</v>
      </c>
      <c r="N380" s="39">
        <f>data!P380</f>
        <v>39.28</v>
      </c>
      <c r="O380" s="33">
        <f>data!Q380</f>
        <v>110.66</v>
      </c>
      <c r="P380" s="33">
        <f>data!R380</f>
        <v>33.47</v>
      </c>
      <c r="Q380" s="33">
        <f>data!S380</f>
        <v>90</v>
      </c>
      <c r="R380" s="33">
        <f>data!T380</f>
        <v>1</v>
      </c>
      <c r="S380" s="40">
        <f t="shared" si="28"/>
        <v>1.1111111111111112E-2</v>
      </c>
      <c r="T380" s="33">
        <f>data!U380</f>
        <v>0</v>
      </c>
      <c r="U380" s="40">
        <f t="shared" si="29"/>
        <v>0</v>
      </c>
      <c r="V380" s="37"/>
      <c r="W380" s="38" t="str">
        <f>data!W380</f>
        <v>804동 601호</v>
      </c>
      <c r="X380" s="38" t="str">
        <f>CONCATENATE(data!X380,"/",data!Y380)</f>
        <v>6/15</v>
      </c>
      <c r="Y380" s="41">
        <f>data!V380</f>
        <v>51000</v>
      </c>
      <c r="Z380" s="41">
        <f>data!AB380</f>
        <v>51000</v>
      </c>
      <c r="AA380" s="41">
        <f>data!AA380</f>
        <v>51000</v>
      </c>
      <c r="AB380" s="33">
        <f>data!AC380</f>
        <v>4</v>
      </c>
      <c r="AC380" s="33">
        <f>data!AD380</f>
        <v>2</v>
      </c>
      <c r="AD380" s="38" t="str">
        <f>data!AE380</f>
        <v>계단식</v>
      </c>
      <c r="AE380" s="38" t="str">
        <f>data!AF380</f>
        <v>즉시입주</v>
      </c>
      <c r="AF380" s="38" t="str">
        <f>data!AL380</f>
        <v>-</v>
      </c>
      <c r="AG380" s="37"/>
      <c r="AH380" s="41" t="str">
        <f>data!AH380</f>
        <v>-</v>
      </c>
      <c r="AI380" s="41" t="str">
        <f>data!AI380</f>
        <v>-</v>
      </c>
      <c r="AJ380" s="38" t="str">
        <f>data!AJ380</f>
        <v>-</v>
      </c>
      <c r="AK380" s="38" t="str">
        <f>data!AK380</f>
        <v>-</v>
      </c>
      <c r="AL380" s="38" t="str">
        <f>data!AL380</f>
        <v>-</v>
      </c>
      <c r="AM380" s="37"/>
      <c r="AN380" s="38" t="str">
        <f>data!W380</f>
        <v>804동 601호</v>
      </c>
      <c r="AO380" s="35">
        <f>data!P380</f>
        <v>39.28</v>
      </c>
      <c r="AP380" s="35">
        <f>data!V380</f>
        <v>51000</v>
      </c>
      <c r="AQ380" s="35" t="str">
        <f>data!AH380</f>
        <v>-</v>
      </c>
      <c r="AR380" s="35" t="str">
        <f t="shared" si="30"/>
        <v/>
      </c>
      <c r="AS380" s="42" t="str">
        <f t="shared" si="31"/>
        <v/>
      </c>
      <c r="AT380" s="35">
        <f t="shared" si="32"/>
        <v>1298.3706720977596</v>
      </c>
      <c r="AU380" s="38" t="str">
        <f>CONCATENATE("방",data!AC380,",욕실",data!AD380)</f>
        <v>방4,욕실2</v>
      </c>
      <c r="AV380" s="38" t="str">
        <f>data!AE380</f>
        <v>계단식</v>
      </c>
      <c r="AW380" s="37"/>
      <c r="AX380" s="38" t="str">
        <f>data!AM380</f>
        <v>우리공인중개사</v>
      </c>
      <c r="AY380" s="38" t="str">
        <f>data!AN380</f>
        <v>032-328-7770</v>
      </c>
      <c r="AZ380" s="38" t="str">
        <f>data!AO380</f>
        <v>010-3912-0008</v>
      </c>
      <c r="BA380" s="33" t="str">
        <f>data!AP380</f>
        <v>경기 부천시 원미구 중1동 1171번지 포도마을 뉴서울상가 103호</v>
      </c>
    </row>
    <row r="381" spans="3:53" x14ac:dyDescent="0.25">
      <c r="C381" s="33" t="str">
        <f>data!D381</f>
        <v>포도뉴서울</v>
      </c>
      <c r="D381" s="33">
        <f>data!H381</f>
        <v>1993.03</v>
      </c>
      <c r="E381" s="35" t="str">
        <f>CONCATENATE(TEXT(data!I381,"#,##0"),"세대")</f>
        <v>310세대</v>
      </c>
      <c r="F381" s="33">
        <f>data!L381</f>
        <v>5</v>
      </c>
      <c r="G381" s="36">
        <f>(data!L381/data!I381)*100</f>
        <v>1.6129032258064515</v>
      </c>
      <c r="H381" s="33">
        <f>data!M381</f>
        <v>0</v>
      </c>
      <c r="I381" s="36">
        <f>(data!M381/data!I381)*100</f>
        <v>0</v>
      </c>
      <c r="J381" s="33">
        <f>data!K381</f>
        <v>1.26</v>
      </c>
      <c r="K381" s="37"/>
      <c r="L381" s="38">
        <f>data!N381</f>
        <v>152</v>
      </c>
      <c r="M381" s="39">
        <f>data!O381</f>
        <v>152.16999999999999</v>
      </c>
      <c r="N381" s="39">
        <f>data!P381</f>
        <v>46.03</v>
      </c>
      <c r="O381" s="33">
        <f>data!Q381</f>
        <v>131.57</v>
      </c>
      <c r="P381" s="33">
        <f>data!R381</f>
        <v>39.79</v>
      </c>
      <c r="Q381" s="33">
        <f>data!S381</f>
        <v>120</v>
      </c>
      <c r="R381" s="33" t="str">
        <f>data!T381</f>
        <v>-</v>
      </c>
      <c r="S381" s="40" t="str">
        <f t="shared" si="28"/>
        <v/>
      </c>
      <c r="T381" s="33" t="str">
        <f>data!U381</f>
        <v>-</v>
      </c>
      <c r="U381" s="40" t="str">
        <f t="shared" si="29"/>
        <v/>
      </c>
      <c r="V381" s="37"/>
      <c r="W381" s="38" t="str">
        <f>data!W381</f>
        <v>-</v>
      </c>
      <c r="X381" s="38" t="str">
        <f>CONCATENATE(data!X381,"/",data!Y381)</f>
        <v>-/-</v>
      </c>
      <c r="Y381" s="41" t="str">
        <f>data!V381</f>
        <v>-</v>
      </c>
      <c r="Z381" s="41" t="str">
        <f>data!AB381</f>
        <v>-</v>
      </c>
      <c r="AA381" s="41" t="str">
        <f>data!AA381</f>
        <v>-</v>
      </c>
      <c r="AB381" s="33" t="str">
        <f>data!AC381</f>
        <v>-</v>
      </c>
      <c r="AC381" s="33" t="str">
        <f>data!AD381</f>
        <v>-</v>
      </c>
      <c r="AD381" s="38" t="str">
        <f>data!AE381</f>
        <v>-</v>
      </c>
      <c r="AE381" s="38" t="str">
        <f>data!AF381</f>
        <v>-</v>
      </c>
      <c r="AF381" s="38" t="str">
        <f>data!AL381</f>
        <v>-</v>
      </c>
      <c r="AG381" s="37"/>
      <c r="AH381" s="41" t="str">
        <f>data!AH381</f>
        <v>-</v>
      </c>
      <c r="AI381" s="41" t="str">
        <f>data!AI381</f>
        <v>-</v>
      </c>
      <c r="AJ381" s="38" t="str">
        <f>data!AJ381</f>
        <v>-</v>
      </c>
      <c r="AK381" s="38" t="str">
        <f>data!AK381</f>
        <v>-</v>
      </c>
      <c r="AL381" s="38" t="str">
        <f>data!AL381</f>
        <v>-</v>
      </c>
      <c r="AM381" s="37"/>
      <c r="AN381" s="38" t="str">
        <f>data!W381</f>
        <v>-</v>
      </c>
      <c r="AO381" s="35">
        <f>data!P381</f>
        <v>46.03</v>
      </c>
      <c r="AP381" s="35" t="str">
        <f>data!V381</f>
        <v>-</v>
      </c>
      <c r="AQ381" s="35" t="str">
        <f>data!AH381</f>
        <v>-</v>
      </c>
      <c r="AR381" s="35" t="str">
        <f t="shared" si="30"/>
        <v/>
      </c>
      <c r="AS381" s="42" t="str">
        <f t="shared" si="31"/>
        <v/>
      </c>
      <c r="AT381" s="35" t="str">
        <f t="shared" si="32"/>
        <v/>
      </c>
      <c r="AU381" s="38" t="str">
        <f>CONCATENATE("방",data!AC381,",욕실",data!AD381)</f>
        <v>방-,욕실-</v>
      </c>
      <c r="AV381" s="38" t="str">
        <f>data!AE381</f>
        <v>-</v>
      </c>
      <c r="AW381" s="37"/>
      <c r="AX381" s="38" t="str">
        <f>data!AM381</f>
        <v>-</v>
      </c>
      <c r="AY381" s="38" t="str">
        <f>data!AN381</f>
        <v>-</v>
      </c>
      <c r="AZ381" s="38" t="str">
        <f>data!AO381</f>
        <v>-</v>
      </c>
      <c r="BA381" s="33" t="str">
        <f>data!AP381</f>
        <v>-</v>
      </c>
    </row>
    <row r="382" spans="3:53" x14ac:dyDescent="0.25">
      <c r="C382" s="33" t="str">
        <f>data!D382</f>
        <v>포도뉴서울</v>
      </c>
      <c r="D382" s="33">
        <f>data!H382</f>
        <v>1993.03</v>
      </c>
      <c r="E382" s="35" t="str">
        <f>CONCATENATE(TEXT(data!I382,"#,##0"),"세대")</f>
        <v>310세대</v>
      </c>
      <c r="F382" s="33">
        <f>data!L382</f>
        <v>5</v>
      </c>
      <c r="G382" s="36">
        <f>(data!L382/data!I382)*100</f>
        <v>1.6129032258064515</v>
      </c>
      <c r="H382" s="33">
        <f>data!M382</f>
        <v>0</v>
      </c>
      <c r="I382" s="36">
        <f>(data!M382/data!I382)*100</f>
        <v>0</v>
      </c>
      <c r="J382" s="33">
        <f>data!K382</f>
        <v>1.26</v>
      </c>
      <c r="K382" s="37"/>
      <c r="L382" s="38">
        <f>data!N382</f>
        <v>177</v>
      </c>
      <c r="M382" s="39">
        <f>data!O382</f>
        <v>177.47</v>
      </c>
      <c r="N382" s="39">
        <f>data!P382</f>
        <v>53.68</v>
      </c>
      <c r="O382" s="33">
        <f>data!Q382</f>
        <v>155.72</v>
      </c>
      <c r="P382" s="33">
        <f>data!R382</f>
        <v>47.1</v>
      </c>
      <c r="Q382" s="33">
        <f>data!S382</f>
        <v>100</v>
      </c>
      <c r="R382" s="33">
        <f>data!T382</f>
        <v>4</v>
      </c>
      <c r="S382" s="40">
        <f t="shared" si="28"/>
        <v>0.04</v>
      </c>
      <c r="T382" s="33">
        <f>data!U382</f>
        <v>0</v>
      </c>
      <c r="U382" s="40">
        <f t="shared" si="29"/>
        <v>0</v>
      </c>
      <c r="V382" s="37"/>
      <c r="W382" s="38" t="str">
        <f>data!W382</f>
        <v>805동 1702호</v>
      </c>
      <c r="X382" s="38" t="str">
        <f>CONCATENATE(data!X382,"/",data!Y382)</f>
        <v>17/25</v>
      </c>
      <c r="Y382" s="41">
        <f>data!V382</f>
        <v>62000</v>
      </c>
      <c r="Z382" s="41">
        <f>data!AB382</f>
        <v>53000</v>
      </c>
      <c r="AA382" s="41">
        <f>data!AA382</f>
        <v>66000</v>
      </c>
      <c r="AB382" s="33">
        <f>data!AC382</f>
        <v>5</v>
      </c>
      <c r="AC382" s="33">
        <f>data!AD382</f>
        <v>2</v>
      </c>
      <c r="AD382" s="38" t="str">
        <f>data!AE382</f>
        <v>계단식</v>
      </c>
      <c r="AE382" s="38" t="str">
        <f>data!AF382</f>
        <v>6개월이내</v>
      </c>
      <c r="AF382" s="38" t="str">
        <f>data!AL382</f>
        <v>-</v>
      </c>
      <c r="AG382" s="37"/>
      <c r="AH382" s="41" t="str">
        <f>data!AH382</f>
        <v>-</v>
      </c>
      <c r="AI382" s="41" t="str">
        <f>data!AI382</f>
        <v>-</v>
      </c>
      <c r="AJ382" s="38" t="str">
        <f>data!AJ382</f>
        <v>-</v>
      </c>
      <c r="AK382" s="38" t="str">
        <f>data!AK382</f>
        <v>-</v>
      </c>
      <c r="AL382" s="38" t="str">
        <f>data!AL382</f>
        <v>-</v>
      </c>
      <c r="AM382" s="37"/>
      <c r="AN382" s="38" t="str">
        <f>data!W382</f>
        <v>805동 1702호</v>
      </c>
      <c r="AO382" s="35">
        <f>data!P382</f>
        <v>53.68</v>
      </c>
      <c r="AP382" s="35">
        <f>data!V382</f>
        <v>62000</v>
      </c>
      <c r="AQ382" s="35" t="str">
        <f>data!AH382</f>
        <v>-</v>
      </c>
      <c r="AR382" s="35" t="str">
        <f t="shared" si="30"/>
        <v/>
      </c>
      <c r="AS382" s="42" t="str">
        <f t="shared" si="31"/>
        <v/>
      </c>
      <c r="AT382" s="35">
        <f t="shared" si="32"/>
        <v>1154.9925484351713</v>
      </c>
      <c r="AU382" s="38" t="str">
        <f>CONCATENATE("방",data!AC382,",욕실",data!AD382)</f>
        <v>방5,욕실2</v>
      </c>
      <c r="AV382" s="38" t="str">
        <f>data!AE382</f>
        <v>계단식</v>
      </c>
      <c r="AW382" s="37"/>
      <c r="AX382" s="38" t="str">
        <f>data!AM382</f>
        <v>넝쿨공인중개사</v>
      </c>
      <c r="AY382" s="38" t="str">
        <f>data!AN382</f>
        <v>032-322-8888</v>
      </c>
      <c r="AZ382" s="38" t="str">
        <f>data!AO382</f>
        <v>010-3329-2323</v>
      </c>
      <c r="BA382" s="33" t="str">
        <f>data!AP382</f>
        <v>경기도 부천시 원미구 중동 1170 포도마을 삼보영남아파트 단지내 상가 115호</v>
      </c>
    </row>
    <row r="383" spans="3:53" x14ac:dyDescent="0.25">
      <c r="C383" s="33">
        <f>data!D383</f>
        <v>0</v>
      </c>
      <c r="D383" s="33">
        <f>data!H383</f>
        <v>0</v>
      </c>
      <c r="E383" s="35" t="str">
        <f>CONCATENATE(TEXT(data!I383,"#,##0"),"세대")</f>
        <v>0세대</v>
      </c>
      <c r="F383" s="33">
        <f>data!L383</f>
        <v>0</v>
      </c>
      <c r="G383" s="36" t="e">
        <f>(data!L383/data!I383)*100</f>
        <v>#DIV/0!</v>
      </c>
      <c r="H383" s="33">
        <f>data!M383</f>
        <v>0</v>
      </c>
      <c r="I383" s="36" t="e">
        <f>(data!M383/data!I383)*100</f>
        <v>#DIV/0!</v>
      </c>
      <c r="J383" s="33">
        <f>data!K383</f>
        <v>0</v>
      </c>
      <c r="K383" s="37"/>
      <c r="L383" s="38">
        <f>data!N383</f>
        <v>0</v>
      </c>
      <c r="M383" s="39">
        <f>data!O383</f>
        <v>0</v>
      </c>
      <c r="N383" s="39">
        <f>data!P383</f>
        <v>0</v>
      </c>
      <c r="O383" s="33">
        <f>data!Q383</f>
        <v>0</v>
      </c>
      <c r="P383" s="33">
        <f>data!R383</f>
        <v>0</v>
      </c>
      <c r="Q383" s="33">
        <f>data!S383</f>
        <v>0</v>
      </c>
      <c r="R383" s="33">
        <f>data!T383</f>
        <v>0</v>
      </c>
      <c r="S383" s="40" t="str">
        <f t="shared" si="28"/>
        <v/>
      </c>
      <c r="T383" s="33">
        <f>data!U383</f>
        <v>0</v>
      </c>
      <c r="U383" s="40" t="str">
        <f t="shared" si="29"/>
        <v/>
      </c>
      <c r="V383" s="37"/>
      <c r="W383" s="38">
        <f>data!W383</f>
        <v>0</v>
      </c>
      <c r="X383" s="38" t="str">
        <f>CONCATENATE(data!X383,"/",data!Y383)</f>
        <v>/</v>
      </c>
      <c r="Y383" s="41">
        <f>data!V383</f>
        <v>0</v>
      </c>
      <c r="Z383" s="41">
        <f>data!AB383</f>
        <v>0</v>
      </c>
      <c r="AA383" s="41">
        <f>data!AA383</f>
        <v>0</v>
      </c>
      <c r="AB383" s="33">
        <f>data!AC383</f>
        <v>0</v>
      </c>
      <c r="AC383" s="33">
        <f>data!AD383</f>
        <v>0</v>
      </c>
      <c r="AD383" s="38">
        <f>data!AE383</f>
        <v>0</v>
      </c>
      <c r="AE383" s="38">
        <f>data!AF383</f>
        <v>0</v>
      </c>
      <c r="AF383" s="38">
        <f>data!AL383</f>
        <v>0</v>
      </c>
      <c r="AG383" s="37"/>
      <c r="AH383" s="41">
        <f>data!AH383</f>
        <v>0</v>
      </c>
      <c r="AI383" s="41">
        <f>data!AI383</f>
        <v>0</v>
      </c>
      <c r="AJ383" s="38">
        <f>data!AJ383</f>
        <v>0</v>
      </c>
      <c r="AK383" s="38">
        <f>data!AK383</f>
        <v>0</v>
      </c>
      <c r="AL383" s="38">
        <f>data!AL383</f>
        <v>0</v>
      </c>
      <c r="AM383" s="37"/>
      <c r="AN383" s="38">
        <f>data!W383</f>
        <v>0</v>
      </c>
      <c r="AO383" s="35">
        <f>data!P383</f>
        <v>0</v>
      </c>
      <c r="AP383" s="35">
        <f>data!V383</f>
        <v>0</v>
      </c>
      <c r="AQ383" s="35">
        <f>data!AH383</f>
        <v>0</v>
      </c>
      <c r="AR383" s="35">
        <f t="shared" si="30"/>
        <v>0</v>
      </c>
      <c r="AS383" s="42" t="str">
        <f t="shared" si="31"/>
        <v/>
      </c>
      <c r="AT383" s="35" t="str">
        <f t="shared" si="32"/>
        <v/>
      </c>
      <c r="AU383" s="38" t="str">
        <f>CONCATENATE("방",data!AC383,",욕실",data!AD383)</f>
        <v>방,욕실</v>
      </c>
      <c r="AV383" s="38">
        <f>data!AE383</f>
        <v>0</v>
      </c>
      <c r="AW383" s="37"/>
      <c r="AX383" s="38">
        <f>data!AM383</f>
        <v>0</v>
      </c>
      <c r="AY383" s="38">
        <f>data!AN383</f>
        <v>0</v>
      </c>
      <c r="AZ383" s="38">
        <f>data!AO383</f>
        <v>0</v>
      </c>
      <c r="BA383" s="33">
        <f>data!AP383</f>
        <v>0</v>
      </c>
    </row>
    <row r="384" spans="3:53" x14ac:dyDescent="0.25">
      <c r="C384" s="33" t="str">
        <f>data!D384</f>
        <v>포도삼보영남</v>
      </c>
      <c r="D384" s="33">
        <f>data!H384</f>
        <v>1994.1</v>
      </c>
      <c r="E384" s="35" t="str">
        <f>CONCATENATE(TEXT(data!I384,"#,##0"),"세대")</f>
        <v>1,836세대</v>
      </c>
      <c r="F384" s="33">
        <f>data!L384</f>
        <v>25</v>
      </c>
      <c r="G384" s="36">
        <f>(data!L384/data!I384)*100</f>
        <v>1.3616557734204793</v>
      </c>
      <c r="H384" s="33">
        <f>data!M384</f>
        <v>41</v>
      </c>
      <c r="I384" s="36">
        <f>(data!M384/data!I384)*100</f>
        <v>2.2331154684095864</v>
      </c>
      <c r="J384" s="33">
        <f>data!K384</f>
        <v>1.08</v>
      </c>
      <c r="K384" s="37"/>
      <c r="L384" s="38">
        <f>data!N384</f>
        <v>76</v>
      </c>
      <c r="M384" s="39">
        <f>data!O384</f>
        <v>76.41</v>
      </c>
      <c r="N384" s="39">
        <f>data!P384</f>
        <v>23.11</v>
      </c>
      <c r="O384" s="33">
        <f>data!Q384</f>
        <v>59.95</v>
      </c>
      <c r="P384" s="33">
        <f>data!R384</f>
        <v>18.13</v>
      </c>
      <c r="Q384" s="33">
        <f>data!S384</f>
        <v>416</v>
      </c>
      <c r="R384" s="33">
        <f>data!T384</f>
        <v>3</v>
      </c>
      <c r="S384" s="40">
        <f t="shared" si="28"/>
        <v>7.2115384615384619E-3</v>
      </c>
      <c r="T384" s="33">
        <f>data!U384</f>
        <v>8</v>
      </c>
      <c r="U384" s="40">
        <f t="shared" si="29"/>
        <v>1.9230769230769232E-2</v>
      </c>
      <c r="V384" s="37"/>
      <c r="W384" s="38" t="str">
        <f>data!W384</f>
        <v>-</v>
      </c>
      <c r="X384" s="38" t="str">
        <f>CONCATENATE(data!X384,"/",data!Y384)</f>
        <v>-/-</v>
      </c>
      <c r="Y384" s="41" t="str">
        <f>data!V384</f>
        <v>-</v>
      </c>
      <c r="Z384" s="41" t="str">
        <f>data!AB384</f>
        <v>-</v>
      </c>
      <c r="AA384" s="41" t="str">
        <f>data!AA384</f>
        <v>-</v>
      </c>
      <c r="AB384" s="33" t="str">
        <f>data!AC384</f>
        <v>-</v>
      </c>
      <c r="AC384" s="33" t="str">
        <f>data!AD384</f>
        <v>-</v>
      </c>
      <c r="AD384" s="38" t="str">
        <f>data!AE384</f>
        <v>-</v>
      </c>
      <c r="AE384" s="38" t="str">
        <f>data!AF384</f>
        <v>-</v>
      </c>
      <c r="AF384" s="38" t="str">
        <f>data!AL384</f>
        <v>남향</v>
      </c>
      <c r="AG384" s="37"/>
      <c r="AH384" s="41">
        <f>data!AH384</f>
        <v>29000</v>
      </c>
      <c r="AI384" s="41">
        <f>data!AI384</f>
        <v>26000</v>
      </c>
      <c r="AJ384" s="38" t="str">
        <f>data!AJ384</f>
        <v>815동</v>
      </c>
      <c r="AK384" s="38" t="str">
        <f>data!AK384</f>
        <v>"22/26"</v>
      </c>
      <c r="AL384" s="38" t="str">
        <f>data!AL384</f>
        <v>남향</v>
      </c>
      <c r="AM384" s="37"/>
      <c r="AN384" s="38" t="str">
        <f>data!W384</f>
        <v>-</v>
      </c>
      <c r="AO384" s="35">
        <f>data!P384</f>
        <v>23.11</v>
      </c>
      <c r="AP384" s="35" t="str">
        <f>data!V384</f>
        <v>-</v>
      </c>
      <c r="AQ384" s="35">
        <f>data!AH384</f>
        <v>29000</v>
      </c>
      <c r="AR384" s="35" t="str">
        <f t="shared" si="30"/>
        <v/>
      </c>
      <c r="AS384" s="42" t="str">
        <f t="shared" si="31"/>
        <v/>
      </c>
      <c r="AT384" s="35" t="str">
        <f t="shared" si="32"/>
        <v/>
      </c>
      <c r="AU384" s="38" t="str">
        <f>CONCATENATE("방",data!AC384,",욕실",data!AD384)</f>
        <v>방-,욕실-</v>
      </c>
      <c r="AV384" s="38" t="str">
        <f>data!AE384</f>
        <v>-</v>
      </c>
      <c r="AW384" s="37"/>
      <c r="AX384" s="38" t="str">
        <f>data!AM384</f>
        <v>-</v>
      </c>
      <c r="AY384" s="38" t="str">
        <f>data!AN384</f>
        <v>-</v>
      </c>
      <c r="AZ384" s="38" t="str">
        <f>data!AO384</f>
        <v>-</v>
      </c>
      <c r="BA384" s="33" t="str">
        <f>data!AP384</f>
        <v>-</v>
      </c>
    </row>
    <row r="385" spans="3:53" x14ac:dyDescent="0.25">
      <c r="C385" s="33" t="str">
        <f>data!D385</f>
        <v>포도삼보영남</v>
      </c>
      <c r="D385" s="33">
        <f>data!H385</f>
        <v>1994.1</v>
      </c>
      <c r="E385" s="35" t="str">
        <f>CONCATENATE(TEXT(data!I385,"#,##0"),"세대")</f>
        <v>1,836세대</v>
      </c>
      <c r="F385" s="33">
        <f>data!L385</f>
        <v>25</v>
      </c>
      <c r="G385" s="36">
        <f>(data!L385/data!I385)*100</f>
        <v>1.3616557734204793</v>
      </c>
      <c r="H385" s="33">
        <f>data!M385</f>
        <v>41</v>
      </c>
      <c r="I385" s="36">
        <f>(data!M385/data!I385)*100</f>
        <v>2.2331154684095864</v>
      </c>
      <c r="J385" s="33">
        <f>data!K385</f>
        <v>1.08</v>
      </c>
      <c r="K385" s="37"/>
      <c r="L385" s="38">
        <f>data!N385</f>
        <v>93</v>
      </c>
      <c r="M385" s="39">
        <f>data!O385</f>
        <v>93.46</v>
      </c>
      <c r="N385" s="39">
        <f>data!P385</f>
        <v>28.27</v>
      </c>
      <c r="O385" s="33">
        <f>data!Q385</f>
        <v>75.19</v>
      </c>
      <c r="P385" s="33">
        <f>data!R385</f>
        <v>22.74</v>
      </c>
      <c r="Q385" s="33">
        <f>data!S385</f>
        <v>860</v>
      </c>
      <c r="R385" s="33">
        <f>data!T385</f>
        <v>19</v>
      </c>
      <c r="S385" s="40">
        <f t="shared" si="28"/>
        <v>2.2093023255813953E-2</v>
      </c>
      <c r="T385" s="33">
        <f>data!U385</f>
        <v>24</v>
      </c>
      <c r="U385" s="40">
        <f t="shared" si="29"/>
        <v>2.7906976744186046E-2</v>
      </c>
      <c r="V385" s="37"/>
      <c r="W385" s="38" t="str">
        <f>data!W385</f>
        <v>809동 1604호</v>
      </c>
      <c r="X385" s="38" t="str">
        <f>CONCATENATE(data!X385,"/",data!Y385)</f>
        <v>16/21</v>
      </c>
      <c r="Y385" s="41">
        <f>data!V385</f>
        <v>38000</v>
      </c>
      <c r="Z385" s="41">
        <f>data!AB385</f>
        <v>38000</v>
      </c>
      <c r="AA385" s="41">
        <f>data!AA385</f>
        <v>44000</v>
      </c>
      <c r="AB385" s="33">
        <f>data!AC385</f>
        <v>3</v>
      </c>
      <c r="AC385" s="33">
        <f>data!AD385</f>
        <v>2</v>
      </c>
      <c r="AD385" s="38" t="str">
        <f>data!AE385</f>
        <v>계단식</v>
      </c>
      <c r="AE385" s="38" t="str">
        <f>data!AF385</f>
        <v>즉시입주</v>
      </c>
      <c r="AF385" s="38" t="str">
        <f>data!AL385</f>
        <v>남향</v>
      </c>
      <c r="AG385" s="37"/>
      <c r="AH385" s="41">
        <f>data!AH385</f>
        <v>33000</v>
      </c>
      <c r="AI385" s="41">
        <f>data!AI385</f>
        <v>30000</v>
      </c>
      <c r="AJ385" s="38" t="str">
        <f>data!AJ385</f>
        <v>818동</v>
      </c>
      <c r="AK385" s="38" t="str">
        <f>data!AK385</f>
        <v>"3/21"</v>
      </c>
      <c r="AL385" s="38" t="str">
        <f>data!AL385</f>
        <v>남향</v>
      </c>
      <c r="AM385" s="37"/>
      <c r="AN385" s="38" t="str">
        <f>data!W385</f>
        <v>809동 1604호</v>
      </c>
      <c r="AO385" s="35">
        <f>data!P385</f>
        <v>28.27</v>
      </c>
      <c r="AP385" s="35">
        <f>data!V385</f>
        <v>38000</v>
      </c>
      <c r="AQ385" s="35">
        <f>data!AH385</f>
        <v>33000</v>
      </c>
      <c r="AR385" s="35">
        <f t="shared" si="30"/>
        <v>5000</v>
      </c>
      <c r="AS385" s="42">
        <f t="shared" si="31"/>
        <v>0.86842105263157898</v>
      </c>
      <c r="AT385" s="35">
        <f t="shared" si="32"/>
        <v>1344.1811107180756</v>
      </c>
      <c r="AU385" s="38" t="str">
        <f>CONCATENATE("방",data!AC385,",욕실",data!AD385)</f>
        <v>방3,욕실2</v>
      </c>
      <c r="AV385" s="38" t="str">
        <f>data!AE385</f>
        <v>계단식</v>
      </c>
      <c r="AW385" s="37"/>
      <c r="AX385" s="38" t="str">
        <f>data!AM385</f>
        <v>현대공인중개사</v>
      </c>
      <c r="AY385" s="38" t="str">
        <f>data!AN385</f>
        <v>032-325-5050</v>
      </c>
      <c r="AZ385" s="38" t="str">
        <f>data!AO385</f>
        <v>010-4904-5987</v>
      </c>
      <c r="BA385" s="33" t="str">
        <f>data!AP385</f>
        <v>경기 부천시 원미구 중1동 1170 포도마을 삼보상가 116호</v>
      </c>
    </row>
    <row r="386" spans="3:53" x14ac:dyDescent="0.25">
      <c r="C386" s="33" t="str">
        <f>data!D386</f>
        <v>포도삼보영남</v>
      </c>
      <c r="D386" s="33">
        <f>data!H386</f>
        <v>1994.1</v>
      </c>
      <c r="E386" s="35" t="str">
        <f>CONCATENATE(TEXT(data!I386,"#,##0"),"세대")</f>
        <v>1,836세대</v>
      </c>
      <c r="F386" s="33">
        <f>data!L386</f>
        <v>25</v>
      </c>
      <c r="G386" s="36">
        <f>(data!L386/data!I386)*100</f>
        <v>1.3616557734204793</v>
      </c>
      <c r="H386" s="33">
        <f>data!M386</f>
        <v>41</v>
      </c>
      <c r="I386" s="36">
        <f>(data!M386/data!I386)*100</f>
        <v>2.2331154684095864</v>
      </c>
      <c r="J386" s="33">
        <f>data!K386</f>
        <v>1.08</v>
      </c>
      <c r="K386" s="37"/>
      <c r="L386" s="38">
        <f>data!N386</f>
        <v>103</v>
      </c>
      <c r="M386" s="39">
        <f>data!O386</f>
        <v>103.41</v>
      </c>
      <c r="N386" s="39">
        <f>data!P386</f>
        <v>31.28</v>
      </c>
      <c r="O386" s="33">
        <f>data!Q386</f>
        <v>84.85</v>
      </c>
      <c r="P386" s="33">
        <f>data!R386</f>
        <v>25.66</v>
      </c>
      <c r="Q386" s="33">
        <f>data!S386</f>
        <v>560</v>
      </c>
      <c r="R386" s="33">
        <f>data!T386</f>
        <v>3</v>
      </c>
      <c r="S386" s="40">
        <f t="shared" si="28"/>
        <v>5.3571428571428572E-3</v>
      </c>
      <c r="T386" s="33">
        <f>data!U386</f>
        <v>9</v>
      </c>
      <c r="U386" s="40">
        <f t="shared" si="29"/>
        <v>1.607142857142857E-2</v>
      </c>
      <c r="V386" s="37"/>
      <c r="W386" s="38" t="str">
        <f>data!W386</f>
        <v>812동 802호</v>
      </c>
      <c r="X386" s="38" t="str">
        <f>CONCATENATE(data!X386,"/",data!Y386)</f>
        <v>8/21</v>
      </c>
      <c r="Y386" s="41">
        <f>data!V386</f>
        <v>42000</v>
      </c>
      <c r="Z386" s="41">
        <f>data!AB386</f>
        <v>42000</v>
      </c>
      <c r="AA386" s="41">
        <f>data!AA386</f>
        <v>45000</v>
      </c>
      <c r="AB386" s="33">
        <f>data!AC386</f>
        <v>3</v>
      </c>
      <c r="AC386" s="33">
        <f>data!AD386</f>
        <v>2</v>
      </c>
      <c r="AD386" s="38" t="str">
        <f>data!AE386</f>
        <v>계단식</v>
      </c>
      <c r="AE386" s="38" t="str">
        <f>data!AF386</f>
        <v>2개월이내</v>
      </c>
      <c r="AF386" s="38" t="str">
        <f>data!AL386</f>
        <v>남향</v>
      </c>
      <c r="AG386" s="37"/>
      <c r="AH386" s="41">
        <f>data!AH386</f>
        <v>34000</v>
      </c>
      <c r="AI386" s="41">
        <f>data!AI386</f>
        <v>30000</v>
      </c>
      <c r="AJ386" s="38" t="str">
        <f>data!AJ386</f>
        <v>822동</v>
      </c>
      <c r="AK386" s="38" t="str">
        <f>data!AK386</f>
        <v>"20/21"</v>
      </c>
      <c r="AL386" s="38" t="str">
        <f>data!AL386</f>
        <v>남향</v>
      </c>
      <c r="AM386" s="37"/>
      <c r="AN386" s="38" t="str">
        <f>data!W386</f>
        <v>812동 802호</v>
      </c>
      <c r="AO386" s="35">
        <f>data!P386</f>
        <v>31.28</v>
      </c>
      <c r="AP386" s="35">
        <f>data!V386</f>
        <v>42000</v>
      </c>
      <c r="AQ386" s="35">
        <f>data!AH386</f>
        <v>34000</v>
      </c>
      <c r="AR386" s="35">
        <f t="shared" si="30"/>
        <v>8000</v>
      </c>
      <c r="AS386" s="42">
        <f t="shared" si="31"/>
        <v>0.80952380952380953</v>
      </c>
      <c r="AT386" s="35">
        <f t="shared" si="32"/>
        <v>1342.7109974424552</v>
      </c>
      <c r="AU386" s="38" t="str">
        <f>CONCATENATE("방",data!AC386,",욕실",data!AD386)</f>
        <v>방3,욕실2</v>
      </c>
      <c r="AV386" s="38" t="str">
        <f>data!AE386</f>
        <v>계단식</v>
      </c>
      <c r="AW386" s="37"/>
      <c r="AX386" s="38" t="str">
        <f>data!AM386</f>
        <v>넝쿨공인중개사</v>
      </c>
      <c r="AY386" s="38" t="str">
        <f>data!AN386</f>
        <v>032-322-8888</v>
      </c>
      <c r="AZ386" s="38" t="str">
        <f>data!AO386</f>
        <v>010-3329-2323</v>
      </c>
      <c r="BA386" s="33" t="str">
        <f>data!AP386</f>
        <v>경기도 부천시 원미구 중동 1170 포도마을 삼보영남아파트 단지내 상가 115호</v>
      </c>
    </row>
    <row r="387" spans="3:53" x14ac:dyDescent="0.25">
      <c r="C387" s="33">
        <f>data!D387</f>
        <v>0</v>
      </c>
      <c r="D387" s="33">
        <f>data!H387</f>
        <v>0</v>
      </c>
      <c r="E387" s="35" t="str">
        <f>CONCATENATE(TEXT(data!I387,"#,##0"),"세대")</f>
        <v>0세대</v>
      </c>
      <c r="F387" s="33">
        <f>data!L387</f>
        <v>0</v>
      </c>
      <c r="G387" s="36" t="e">
        <f>(data!L387/data!I387)*100</f>
        <v>#DIV/0!</v>
      </c>
      <c r="H387" s="33">
        <f>data!M387</f>
        <v>0</v>
      </c>
      <c r="I387" s="36" t="e">
        <f>(data!M387/data!I387)*100</f>
        <v>#DIV/0!</v>
      </c>
      <c r="J387" s="33">
        <f>data!K387</f>
        <v>0</v>
      </c>
      <c r="K387" s="37"/>
      <c r="L387" s="38">
        <f>data!N387</f>
        <v>0</v>
      </c>
      <c r="M387" s="39">
        <f>data!O387</f>
        <v>0</v>
      </c>
      <c r="N387" s="39">
        <f>data!P387</f>
        <v>0</v>
      </c>
      <c r="O387" s="33">
        <f>data!Q387</f>
        <v>0</v>
      </c>
      <c r="P387" s="33">
        <f>data!R387</f>
        <v>0</v>
      </c>
      <c r="Q387" s="33">
        <f>data!S387</f>
        <v>0</v>
      </c>
      <c r="R387" s="33">
        <f>data!T387</f>
        <v>0</v>
      </c>
      <c r="S387" s="40" t="str">
        <f t="shared" si="28"/>
        <v/>
      </c>
      <c r="T387" s="33">
        <f>data!U387</f>
        <v>0</v>
      </c>
      <c r="U387" s="40" t="str">
        <f t="shared" si="29"/>
        <v/>
      </c>
      <c r="V387" s="37"/>
      <c r="W387" s="38">
        <f>data!W387</f>
        <v>0</v>
      </c>
      <c r="X387" s="38" t="str">
        <f>CONCATENATE(data!X387,"/",data!Y387)</f>
        <v>/</v>
      </c>
      <c r="Y387" s="41">
        <f>data!V387</f>
        <v>0</v>
      </c>
      <c r="Z387" s="41">
        <f>data!AB387</f>
        <v>0</v>
      </c>
      <c r="AA387" s="41">
        <f>data!AA387</f>
        <v>0</v>
      </c>
      <c r="AB387" s="33">
        <f>data!AC387</f>
        <v>0</v>
      </c>
      <c r="AC387" s="33">
        <f>data!AD387</f>
        <v>0</v>
      </c>
      <c r="AD387" s="38">
        <f>data!AE387</f>
        <v>0</v>
      </c>
      <c r="AE387" s="38">
        <f>data!AF387</f>
        <v>0</v>
      </c>
      <c r="AF387" s="38">
        <f>data!AL387</f>
        <v>0</v>
      </c>
      <c r="AG387" s="37"/>
      <c r="AH387" s="41">
        <f>data!AH387</f>
        <v>0</v>
      </c>
      <c r="AI387" s="41">
        <f>data!AI387</f>
        <v>0</v>
      </c>
      <c r="AJ387" s="38">
        <f>data!AJ387</f>
        <v>0</v>
      </c>
      <c r="AK387" s="38">
        <f>data!AK387</f>
        <v>0</v>
      </c>
      <c r="AL387" s="38">
        <f>data!AL387</f>
        <v>0</v>
      </c>
      <c r="AM387" s="37"/>
      <c r="AN387" s="38">
        <f>data!W387</f>
        <v>0</v>
      </c>
      <c r="AO387" s="35">
        <f>data!P387</f>
        <v>0</v>
      </c>
      <c r="AP387" s="35">
        <f>data!V387</f>
        <v>0</v>
      </c>
      <c r="AQ387" s="35">
        <f>data!AH387</f>
        <v>0</v>
      </c>
      <c r="AR387" s="35">
        <f t="shared" si="30"/>
        <v>0</v>
      </c>
      <c r="AS387" s="42" t="str">
        <f t="shared" si="31"/>
        <v/>
      </c>
      <c r="AT387" s="35" t="str">
        <f t="shared" si="32"/>
        <v/>
      </c>
      <c r="AU387" s="38" t="str">
        <f>CONCATENATE("방",data!AC387,",욕실",data!AD387)</f>
        <v>방,욕실</v>
      </c>
      <c r="AV387" s="38">
        <f>data!AE387</f>
        <v>0</v>
      </c>
      <c r="AW387" s="37"/>
      <c r="AX387" s="38">
        <f>data!AM387</f>
        <v>0</v>
      </c>
      <c r="AY387" s="38">
        <f>data!AN387</f>
        <v>0</v>
      </c>
      <c r="AZ387" s="38">
        <f>data!AO387</f>
        <v>0</v>
      </c>
      <c r="BA387" s="33">
        <f>data!AP387</f>
        <v>0</v>
      </c>
    </row>
    <row r="388" spans="3:53" x14ac:dyDescent="0.25">
      <c r="C388" s="33" t="str">
        <f>data!D388</f>
        <v>한라마을주공3단지(뜨란채)</v>
      </c>
      <c r="D388" s="33">
        <f>data!H388</f>
        <v>1996.04</v>
      </c>
      <c r="E388" s="35" t="str">
        <f>CONCATENATE(TEXT(data!I388,"#,##0"),"세대")</f>
        <v>1,201세대</v>
      </c>
      <c r="F388" s="33">
        <f>data!L388</f>
        <v>23</v>
      </c>
      <c r="G388" s="36">
        <f>(data!L388/data!I388)*100</f>
        <v>1.9150707743547042</v>
      </c>
      <c r="H388" s="33">
        <f>data!M388</f>
        <v>18</v>
      </c>
      <c r="I388" s="36">
        <f>(data!M388/data!I388)*100</f>
        <v>1.4987510407993339</v>
      </c>
      <c r="J388" s="33">
        <f>data!K388</f>
        <v>0.55000000000000004</v>
      </c>
      <c r="K388" s="37"/>
      <c r="L388" s="38">
        <f>data!N388</f>
        <v>55</v>
      </c>
      <c r="M388" s="39">
        <f>data!O388</f>
        <v>55.07</v>
      </c>
      <c r="N388" s="39">
        <f>data!P388</f>
        <v>16.649999999999999</v>
      </c>
      <c r="O388" s="33">
        <f>data!Q388</f>
        <v>39.99</v>
      </c>
      <c r="P388" s="33">
        <f>data!R388</f>
        <v>12.09</v>
      </c>
      <c r="Q388" s="33">
        <f>data!S388</f>
        <v>134</v>
      </c>
      <c r="R388" s="33">
        <f>data!T388</f>
        <v>6</v>
      </c>
      <c r="S388" s="40">
        <f t="shared" si="28"/>
        <v>4.4776119402985072E-2</v>
      </c>
      <c r="T388" s="33">
        <f>data!U388</f>
        <v>5</v>
      </c>
      <c r="U388" s="40">
        <f t="shared" si="29"/>
        <v>3.7313432835820892E-2</v>
      </c>
      <c r="V388" s="37"/>
      <c r="W388" s="38" t="str">
        <f>data!W388</f>
        <v>123동 1001호</v>
      </c>
      <c r="X388" s="38" t="str">
        <f>CONCATENATE(data!X388,"/",data!Y388)</f>
        <v>10/15</v>
      </c>
      <c r="Y388" s="41">
        <f>data!V388</f>
        <v>19500</v>
      </c>
      <c r="Z388" s="41">
        <f>data!AB388</f>
        <v>19000</v>
      </c>
      <c r="AA388" s="41">
        <f>data!AA388</f>
        <v>20000</v>
      </c>
      <c r="AB388" s="33">
        <f>data!AC388</f>
        <v>2</v>
      </c>
      <c r="AC388" s="33">
        <f>data!AD388</f>
        <v>1</v>
      </c>
      <c r="AD388" s="38" t="str">
        <f>data!AE388</f>
        <v>복도식</v>
      </c>
      <c r="AE388" s="38" t="str">
        <f>data!AF388</f>
        <v>즉시입주</v>
      </c>
      <c r="AF388" s="38" t="str">
        <f>data!AL388</f>
        <v>남향</v>
      </c>
      <c r="AG388" s="37"/>
      <c r="AH388" s="41">
        <f>data!AH388</f>
        <v>17000</v>
      </c>
      <c r="AI388" s="41">
        <f>data!AI388</f>
        <v>15000</v>
      </c>
      <c r="AJ388" s="38" t="str">
        <f>data!AJ388</f>
        <v>123동</v>
      </c>
      <c r="AK388" s="38" t="str">
        <f>data!AK388</f>
        <v>"14/15"</v>
      </c>
      <c r="AL388" s="38" t="str">
        <f>data!AL388</f>
        <v>남향</v>
      </c>
      <c r="AM388" s="37"/>
      <c r="AN388" s="38" t="str">
        <f>data!W388</f>
        <v>123동 1001호</v>
      </c>
      <c r="AO388" s="35">
        <f>data!P388</f>
        <v>16.649999999999999</v>
      </c>
      <c r="AP388" s="35">
        <f>data!V388</f>
        <v>19500</v>
      </c>
      <c r="AQ388" s="35">
        <f>data!AH388</f>
        <v>17000</v>
      </c>
      <c r="AR388" s="35">
        <f t="shared" si="30"/>
        <v>2500</v>
      </c>
      <c r="AS388" s="42">
        <f t="shared" si="31"/>
        <v>0.87179487179487181</v>
      </c>
      <c r="AT388" s="35">
        <f t="shared" si="32"/>
        <v>1171.1711711711712</v>
      </c>
      <c r="AU388" s="38" t="str">
        <f>CONCATENATE("방",data!AC388,",욕실",data!AD388)</f>
        <v>방2,욕실1</v>
      </c>
      <c r="AV388" s="38" t="str">
        <f>data!AE388</f>
        <v>복도식</v>
      </c>
      <c r="AW388" s="37"/>
      <c r="AX388" s="38" t="str">
        <f>data!AM388</f>
        <v>복있는공인중개사사무소</v>
      </c>
      <c r="AY388" s="38" t="str">
        <f>data!AN388</f>
        <v>032-321-4446</v>
      </c>
      <c r="AZ388" s="38" t="str">
        <f>data!AO388</f>
        <v>010-9068-4255</v>
      </c>
      <c r="BA388" s="33" t="str">
        <f>data!AP388</f>
        <v>경기 부천시 원미구 중4동 1038번지 은하마을2단지 주공상가내 104호</v>
      </c>
    </row>
    <row r="389" spans="3:53" x14ac:dyDescent="0.25">
      <c r="C389" s="33" t="str">
        <f>data!D389</f>
        <v>한라마을주공3단지(뜨란채)</v>
      </c>
      <c r="D389" s="33">
        <f>data!H389</f>
        <v>1996.04</v>
      </c>
      <c r="E389" s="35" t="str">
        <f>CONCATENATE(TEXT(data!I389,"#,##0"),"세대")</f>
        <v>1,201세대</v>
      </c>
      <c r="F389" s="33">
        <f>data!L389</f>
        <v>23</v>
      </c>
      <c r="G389" s="36">
        <f>(data!L389/data!I389)*100</f>
        <v>1.9150707743547042</v>
      </c>
      <c r="H389" s="33">
        <f>data!M389</f>
        <v>18</v>
      </c>
      <c r="I389" s="36">
        <f>(data!M389/data!I389)*100</f>
        <v>1.4987510407993339</v>
      </c>
      <c r="J389" s="33">
        <f>data!K389</f>
        <v>0.55000000000000004</v>
      </c>
      <c r="K389" s="37"/>
      <c r="L389" s="38" t="str">
        <f>data!N389</f>
        <v>77A</v>
      </c>
      <c r="M389" s="39">
        <f>data!O389</f>
        <v>77.75</v>
      </c>
      <c r="N389" s="39">
        <f>data!P389</f>
        <v>23.51</v>
      </c>
      <c r="O389" s="33">
        <f>data!Q389</f>
        <v>58.14</v>
      </c>
      <c r="P389" s="33">
        <f>data!R389</f>
        <v>17.579999999999998</v>
      </c>
      <c r="Q389" s="33">
        <f>data!S389</f>
        <v>600</v>
      </c>
      <c r="R389" s="33">
        <f>data!T389</f>
        <v>8</v>
      </c>
      <c r="S389" s="40">
        <f t="shared" si="28"/>
        <v>1.3333333333333334E-2</v>
      </c>
      <c r="T389" s="33">
        <f>data!U389</f>
        <v>6</v>
      </c>
      <c r="U389" s="40">
        <f t="shared" si="29"/>
        <v>0.01</v>
      </c>
      <c r="V389" s="37"/>
      <c r="W389" s="38" t="str">
        <f>data!W389</f>
        <v>122동 504호</v>
      </c>
      <c r="X389" s="38" t="str">
        <f>CONCATENATE(data!X389,"/",data!Y389)</f>
        <v>5/15</v>
      </c>
      <c r="Y389" s="41">
        <f>data!V389</f>
        <v>27700</v>
      </c>
      <c r="Z389" s="41">
        <f>data!AB389</f>
        <v>27700</v>
      </c>
      <c r="AA389" s="41">
        <f>data!AA389</f>
        <v>29000</v>
      </c>
      <c r="AB389" s="33">
        <f>data!AC389</f>
        <v>3</v>
      </c>
      <c r="AC389" s="33">
        <f>data!AD389</f>
        <v>1</v>
      </c>
      <c r="AD389" s="38" t="str">
        <f>data!AE389</f>
        <v>복도식</v>
      </c>
      <c r="AE389" s="38" t="str">
        <f>data!AF389</f>
        <v>즉시입주</v>
      </c>
      <c r="AF389" s="38" t="str">
        <f>data!AL389</f>
        <v>남향</v>
      </c>
      <c r="AG389" s="37"/>
      <c r="AH389" s="41">
        <f>data!AH389</f>
        <v>24000</v>
      </c>
      <c r="AI389" s="41">
        <f>data!AI389</f>
        <v>19000</v>
      </c>
      <c r="AJ389" s="38" t="str">
        <f>data!AJ389</f>
        <v>122동</v>
      </c>
      <c r="AK389" s="38" t="str">
        <f>data!AK389</f>
        <v>"14/15"</v>
      </c>
      <c r="AL389" s="38" t="str">
        <f>data!AL389</f>
        <v>남향</v>
      </c>
      <c r="AM389" s="37"/>
      <c r="AN389" s="38" t="str">
        <f>data!W389</f>
        <v>122동 504호</v>
      </c>
      <c r="AO389" s="35">
        <f>data!P389</f>
        <v>23.51</v>
      </c>
      <c r="AP389" s="35">
        <f>data!V389</f>
        <v>27700</v>
      </c>
      <c r="AQ389" s="35">
        <f>data!AH389</f>
        <v>24000</v>
      </c>
      <c r="AR389" s="35">
        <f t="shared" si="30"/>
        <v>3700</v>
      </c>
      <c r="AS389" s="42">
        <f t="shared" si="31"/>
        <v>0.86642599277978338</v>
      </c>
      <c r="AT389" s="35">
        <f t="shared" si="32"/>
        <v>1178.2220331773713</v>
      </c>
      <c r="AU389" s="38" t="str">
        <f>CONCATENATE("방",data!AC389,",욕실",data!AD389)</f>
        <v>방3,욕실1</v>
      </c>
      <c r="AV389" s="38" t="str">
        <f>data!AE389</f>
        <v>복도식</v>
      </c>
      <c r="AW389" s="37"/>
      <c r="AX389" s="38" t="str">
        <f>data!AM389</f>
        <v>우리공인중개사사무소</v>
      </c>
      <c r="AY389" s="38" t="str">
        <f>data!AN389</f>
        <v>032-324-8889</v>
      </c>
      <c r="AZ389" s="38" t="str">
        <f>data!AO389</f>
        <v>010-3229-9276</v>
      </c>
      <c r="BA389" s="33" t="str">
        <f>data!AP389</f>
        <v>경기 부천시 원미구 중동 1041 덕유마을아파트 분산상가 103호</v>
      </c>
    </row>
    <row r="390" spans="3:53" x14ac:dyDescent="0.25">
      <c r="C390" s="33" t="str">
        <f>data!D390</f>
        <v>한라마을주공3단지(뜨란채)</v>
      </c>
      <c r="D390" s="33">
        <f>data!H390</f>
        <v>1996.04</v>
      </c>
      <c r="E390" s="35" t="str">
        <f>CONCATENATE(TEXT(data!I390,"#,##0"),"세대")</f>
        <v>1,201세대</v>
      </c>
      <c r="F390" s="33">
        <f>data!L390</f>
        <v>23</v>
      </c>
      <c r="G390" s="36">
        <f>(data!L390/data!I390)*100</f>
        <v>1.9150707743547042</v>
      </c>
      <c r="H390" s="33">
        <f>data!M390</f>
        <v>18</v>
      </c>
      <c r="I390" s="36">
        <f>(data!M390/data!I390)*100</f>
        <v>1.4987510407993339</v>
      </c>
      <c r="J390" s="33">
        <f>data!K390</f>
        <v>0.55000000000000004</v>
      </c>
      <c r="K390" s="37"/>
      <c r="L390" s="38" t="str">
        <f>data!N390</f>
        <v>79D</v>
      </c>
      <c r="M390" s="39">
        <f>data!O390</f>
        <v>79.239999999999995</v>
      </c>
      <c r="N390" s="39">
        <f>data!P390</f>
        <v>23.97</v>
      </c>
      <c r="O390" s="33">
        <f>data!Q390</f>
        <v>59.98</v>
      </c>
      <c r="P390" s="33">
        <f>data!R390</f>
        <v>18.14</v>
      </c>
      <c r="Q390" s="33">
        <f>data!S390</f>
        <v>163</v>
      </c>
      <c r="R390" s="33">
        <f>data!T390</f>
        <v>4</v>
      </c>
      <c r="S390" s="40">
        <f t="shared" si="28"/>
        <v>2.4539877300613498E-2</v>
      </c>
      <c r="T390" s="33">
        <f>data!U390</f>
        <v>0</v>
      </c>
      <c r="U390" s="40">
        <f t="shared" si="29"/>
        <v>0</v>
      </c>
      <c r="V390" s="37"/>
      <c r="W390" s="38" t="str">
        <f>data!W390</f>
        <v>128동 901호</v>
      </c>
      <c r="X390" s="38" t="str">
        <f>CONCATENATE(data!X390,"/",data!Y390)</f>
        <v>9/15</v>
      </c>
      <c r="Y390" s="41">
        <f>data!V390</f>
        <v>28000</v>
      </c>
      <c r="Z390" s="41">
        <f>data!AB390</f>
        <v>24500</v>
      </c>
      <c r="AA390" s="41">
        <f>data!AA390</f>
        <v>28000</v>
      </c>
      <c r="AB390" s="33">
        <f>data!AC390</f>
        <v>3</v>
      </c>
      <c r="AC390" s="33">
        <f>data!AD390</f>
        <v>1</v>
      </c>
      <c r="AD390" s="38" t="str">
        <f>data!AE390</f>
        <v>복도식</v>
      </c>
      <c r="AE390" s="38" t="str">
        <f>data!AF390</f>
        <v>3개월이내</v>
      </c>
      <c r="AF390" s="38" t="str">
        <f>data!AL390</f>
        <v>-</v>
      </c>
      <c r="AG390" s="37"/>
      <c r="AH390" s="41" t="str">
        <f>data!AH390</f>
        <v>-</v>
      </c>
      <c r="AI390" s="41" t="str">
        <f>data!AI390</f>
        <v>-</v>
      </c>
      <c r="AJ390" s="38" t="str">
        <f>data!AJ390</f>
        <v>-</v>
      </c>
      <c r="AK390" s="38" t="str">
        <f>data!AK390</f>
        <v>-</v>
      </c>
      <c r="AL390" s="38" t="str">
        <f>data!AL390</f>
        <v>-</v>
      </c>
      <c r="AM390" s="37"/>
      <c r="AN390" s="38" t="str">
        <f>data!W390</f>
        <v>128동 901호</v>
      </c>
      <c r="AO390" s="35">
        <f>data!P390</f>
        <v>23.97</v>
      </c>
      <c r="AP390" s="35">
        <f>data!V390</f>
        <v>28000</v>
      </c>
      <c r="AQ390" s="35" t="str">
        <f>data!AH390</f>
        <v>-</v>
      </c>
      <c r="AR390" s="35" t="str">
        <f t="shared" si="30"/>
        <v/>
      </c>
      <c r="AS390" s="42" t="str">
        <f t="shared" si="31"/>
        <v/>
      </c>
      <c r="AT390" s="35">
        <f t="shared" si="32"/>
        <v>1168.1268251981644</v>
      </c>
      <c r="AU390" s="38" t="str">
        <f>CONCATENATE("방",data!AC390,",욕실",data!AD390)</f>
        <v>방3,욕실1</v>
      </c>
      <c r="AV390" s="38" t="str">
        <f>data!AE390</f>
        <v>복도식</v>
      </c>
      <c r="AW390" s="37"/>
      <c r="AX390" s="38" t="str">
        <f>data!AM390</f>
        <v>미소공인중개사</v>
      </c>
      <c r="AY390" s="38" t="str">
        <f>data!AN390</f>
        <v>032-328-1311</v>
      </c>
      <c r="AZ390" s="38" t="str">
        <f>data!AO390</f>
        <v>010-9014-8833</v>
      </c>
      <c r="BA390" s="33" t="str">
        <f>data!AP390</f>
        <v>경기 부천시 원미구 중동 1027-3</v>
      </c>
    </row>
    <row r="391" spans="3:53" x14ac:dyDescent="0.25">
      <c r="C391" s="33" t="str">
        <f>data!D391</f>
        <v>한라마을주공3단지(뜨란채)</v>
      </c>
      <c r="D391" s="33">
        <f>data!H391</f>
        <v>1996.04</v>
      </c>
      <c r="E391" s="35" t="str">
        <f>CONCATENATE(TEXT(data!I391,"#,##0"),"세대")</f>
        <v>1,201세대</v>
      </c>
      <c r="F391" s="33">
        <f>data!L391</f>
        <v>23</v>
      </c>
      <c r="G391" s="36">
        <f>(data!L391/data!I391)*100</f>
        <v>1.9150707743547042</v>
      </c>
      <c r="H391" s="33">
        <f>data!M391</f>
        <v>18</v>
      </c>
      <c r="I391" s="36">
        <f>(data!M391/data!I391)*100</f>
        <v>1.4987510407993339</v>
      </c>
      <c r="J391" s="33">
        <f>data!K391</f>
        <v>0.55000000000000004</v>
      </c>
      <c r="K391" s="37"/>
      <c r="L391" s="38" t="str">
        <f>data!N391</f>
        <v>80B</v>
      </c>
      <c r="M391" s="39">
        <f>data!O391</f>
        <v>80.400000000000006</v>
      </c>
      <c r="N391" s="39">
        <f>data!P391</f>
        <v>24.32</v>
      </c>
      <c r="O391" s="33">
        <f>data!Q391</f>
        <v>59.56</v>
      </c>
      <c r="P391" s="33">
        <f>data!R391</f>
        <v>18.010000000000002</v>
      </c>
      <c r="Q391" s="33">
        <f>data!S391</f>
        <v>160</v>
      </c>
      <c r="R391" s="33">
        <f>data!T391</f>
        <v>3</v>
      </c>
      <c r="S391" s="40">
        <f t="shared" ref="S391:S454" si="33">IF(ISERROR(R391/Q391),"",R391/Q391)</f>
        <v>1.8749999999999999E-2</v>
      </c>
      <c r="T391" s="33">
        <f>data!U391</f>
        <v>2</v>
      </c>
      <c r="U391" s="40">
        <f t="shared" ref="U391:U454" si="34">IF(ISERROR(T391/Q391),"",T391/Q391)</f>
        <v>1.2500000000000001E-2</v>
      </c>
      <c r="V391" s="37"/>
      <c r="W391" s="38" t="str">
        <f>data!W391</f>
        <v>130동 802호</v>
      </c>
      <c r="X391" s="38" t="str">
        <f>CONCATENATE(data!X391,"/",data!Y391)</f>
        <v>8/20</v>
      </c>
      <c r="Y391" s="41">
        <f>data!V391</f>
        <v>29500</v>
      </c>
      <c r="Z391" s="41">
        <f>data!AB391</f>
        <v>28200</v>
      </c>
      <c r="AA391" s="41">
        <f>data!AA391</f>
        <v>29500</v>
      </c>
      <c r="AB391" s="33">
        <f>data!AC391</f>
        <v>3</v>
      </c>
      <c r="AC391" s="33">
        <f>data!AD391</f>
        <v>1</v>
      </c>
      <c r="AD391" s="38" t="str">
        <f>data!AE391</f>
        <v>복도식</v>
      </c>
      <c r="AE391" s="38" t="str">
        <f>data!AF391</f>
        <v>즉시입주</v>
      </c>
      <c r="AF391" s="38" t="str">
        <f>data!AL391</f>
        <v>동향</v>
      </c>
      <c r="AG391" s="37"/>
      <c r="AH391" s="41">
        <f>data!AH391</f>
        <v>23500</v>
      </c>
      <c r="AI391" s="41">
        <f>data!AI391</f>
        <v>22000</v>
      </c>
      <c r="AJ391" s="38" t="str">
        <f>data!AJ391</f>
        <v>129동</v>
      </c>
      <c r="AK391" s="38" t="str">
        <f>data!AK391</f>
        <v>"10/20"</v>
      </c>
      <c r="AL391" s="38" t="str">
        <f>data!AL391</f>
        <v>동향</v>
      </c>
      <c r="AM391" s="37"/>
      <c r="AN391" s="38" t="str">
        <f>data!W391</f>
        <v>130동 802호</v>
      </c>
      <c r="AO391" s="35">
        <f>data!P391</f>
        <v>24.32</v>
      </c>
      <c r="AP391" s="35">
        <f>data!V391</f>
        <v>29500</v>
      </c>
      <c r="AQ391" s="35">
        <f>data!AH391</f>
        <v>23500</v>
      </c>
      <c r="AR391" s="35">
        <f t="shared" ref="AR391:AR454" si="35">IF(ISERROR(AP391-AQ391),"",AP391-AQ391)</f>
        <v>6000</v>
      </c>
      <c r="AS391" s="42">
        <f t="shared" ref="AS391:AS454" si="36">IF(ISERROR(AQ391/AP391),"",AQ391/AP391)</f>
        <v>0.79661016949152541</v>
      </c>
      <c r="AT391" s="35">
        <f t="shared" ref="AT391:AT454" si="37">IF(ISERROR(AP391/AO391),"",AP391/AO391)</f>
        <v>1212.9934210526317</v>
      </c>
      <c r="AU391" s="38" t="str">
        <f>CONCATENATE("방",data!AC391,",욕실",data!AD391)</f>
        <v>방3,욕실1</v>
      </c>
      <c r="AV391" s="38" t="str">
        <f>data!AE391</f>
        <v>복도식</v>
      </c>
      <c r="AW391" s="37"/>
      <c r="AX391" s="38" t="str">
        <f>data!AM391</f>
        <v>우리공인중개사사무소</v>
      </c>
      <c r="AY391" s="38" t="str">
        <f>data!AN391</f>
        <v>032-324-8889</v>
      </c>
      <c r="AZ391" s="38" t="str">
        <f>data!AO391</f>
        <v>010-3229-9276</v>
      </c>
      <c r="BA391" s="33" t="str">
        <f>data!AP391</f>
        <v>경기 부천시 원미구 중동 1041 덕유마을아파트 분산상가 103호</v>
      </c>
    </row>
    <row r="392" spans="3:53" x14ac:dyDescent="0.25">
      <c r="C392" s="33" t="str">
        <f>data!D392</f>
        <v>한라마을주공3단지(뜨란채)</v>
      </c>
      <c r="D392" s="33">
        <f>data!H392</f>
        <v>1996.04</v>
      </c>
      <c r="E392" s="35" t="str">
        <f>CONCATENATE(TEXT(data!I392,"#,##0"),"세대")</f>
        <v>1,201세대</v>
      </c>
      <c r="F392" s="33">
        <f>data!L392</f>
        <v>23</v>
      </c>
      <c r="G392" s="36">
        <f>(data!L392/data!I392)*100</f>
        <v>1.9150707743547042</v>
      </c>
      <c r="H392" s="33">
        <f>data!M392</f>
        <v>18</v>
      </c>
      <c r="I392" s="36">
        <f>(data!M392/data!I392)*100</f>
        <v>1.4987510407993339</v>
      </c>
      <c r="J392" s="33">
        <f>data!K392</f>
        <v>0.55000000000000004</v>
      </c>
      <c r="K392" s="37"/>
      <c r="L392" s="38" t="str">
        <f>data!N392</f>
        <v>80C</v>
      </c>
      <c r="M392" s="39">
        <f>data!O392</f>
        <v>80.91</v>
      </c>
      <c r="N392" s="39">
        <f>data!P392</f>
        <v>24.47</v>
      </c>
      <c r="O392" s="33">
        <f>data!Q392</f>
        <v>59.93</v>
      </c>
      <c r="P392" s="33">
        <f>data!R392</f>
        <v>18.12</v>
      </c>
      <c r="Q392" s="33">
        <f>data!S392</f>
        <v>144</v>
      </c>
      <c r="R392" s="33">
        <f>data!T392</f>
        <v>2</v>
      </c>
      <c r="S392" s="40">
        <f t="shared" si="33"/>
        <v>1.3888888888888888E-2</v>
      </c>
      <c r="T392" s="33">
        <f>data!U392</f>
        <v>5</v>
      </c>
      <c r="U392" s="40">
        <f t="shared" si="34"/>
        <v>3.4722222222222224E-2</v>
      </c>
      <c r="V392" s="37"/>
      <c r="W392" s="38" t="str">
        <f>data!W392</f>
        <v>120동 1703호</v>
      </c>
      <c r="X392" s="38" t="str">
        <f>CONCATENATE(data!X392,"/",data!Y392)</f>
        <v>17/20</v>
      </c>
      <c r="Y392" s="41">
        <f>data!V392</f>
        <v>29000</v>
      </c>
      <c r="Z392" s="41">
        <f>data!AB392</f>
        <v>24000</v>
      </c>
      <c r="AA392" s="41">
        <f>data!AA392</f>
        <v>29000</v>
      </c>
      <c r="AB392" s="33">
        <f>data!AC392</f>
        <v>3</v>
      </c>
      <c r="AC392" s="33">
        <f>data!AD392</f>
        <v>1</v>
      </c>
      <c r="AD392" s="38" t="str">
        <f>data!AE392</f>
        <v>복도식</v>
      </c>
      <c r="AE392" s="38" t="str">
        <f>data!AF392</f>
        <v>2019년07월 이후</v>
      </c>
      <c r="AF392" s="38" t="str">
        <f>data!AL392</f>
        <v>남향</v>
      </c>
      <c r="AG392" s="37"/>
      <c r="AH392" s="41">
        <f>data!AH392</f>
        <v>23500</v>
      </c>
      <c r="AI392" s="41">
        <f>data!AI392</f>
        <v>21000</v>
      </c>
      <c r="AJ392" s="38" t="str">
        <f>data!AJ392</f>
        <v>129동</v>
      </c>
      <c r="AK392" s="38" t="str">
        <f>data!AK392</f>
        <v>"6/20"</v>
      </c>
      <c r="AL392" s="38" t="str">
        <f>data!AL392</f>
        <v>남향</v>
      </c>
      <c r="AM392" s="37"/>
      <c r="AN392" s="38" t="str">
        <f>data!W392</f>
        <v>120동 1703호</v>
      </c>
      <c r="AO392" s="35">
        <f>data!P392</f>
        <v>24.47</v>
      </c>
      <c r="AP392" s="35">
        <f>data!V392</f>
        <v>29000</v>
      </c>
      <c r="AQ392" s="35">
        <f>data!AH392</f>
        <v>23500</v>
      </c>
      <c r="AR392" s="35">
        <f t="shared" si="35"/>
        <v>5500</v>
      </c>
      <c r="AS392" s="42">
        <f t="shared" si="36"/>
        <v>0.81034482758620685</v>
      </c>
      <c r="AT392" s="35">
        <f t="shared" si="37"/>
        <v>1185.1246424192889</v>
      </c>
      <c r="AU392" s="38" t="str">
        <f>CONCATENATE("방",data!AC392,",욕실",data!AD392)</f>
        <v>방3,욕실1</v>
      </c>
      <c r="AV392" s="38" t="str">
        <f>data!AE392</f>
        <v>복도식</v>
      </c>
      <c r="AW392" s="37"/>
      <c r="AX392" s="38" t="str">
        <f>data!AM392</f>
        <v>은하공인중개사사무소</v>
      </c>
      <c r="AY392" s="38" t="str">
        <f>data!AN392</f>
        <v>032-322-3200</v>
      </c>
      <c r="AZ392" s="38" t="str">
        <f>data!AO392</f>
        <v>010-5356-8384</v>
      </c>
      <c r="BA392" s="33" t="str">
        <f>data!AP392</f>
        <v>경기도 부천시 원미구 중동 1036</v>
      </c>
    </row>
    <row r="393" spans="3:53" x14ac:dyDescent="0.25">
      <c r="C393" s="33">
        <f>data!D393</f>
        <v>0</v>
      </c>
      <c r="D393" s="33">
        <f>data!H393</f>
        <v>0</v>
      </c>
      <c r="E393" s="35" t="str">
        <f>CONCATENATE(TEXT(data!I393,"#,##0"),"세대")</f>
        <v>0세대</v>
      </c>
      <c r="F393" s="33">
        <f>data!L393</f>
        <v>0</v>
      </c>
      <c r="G393" s="36" t="e">
        <f>(data!L393/data!I393)*100</f>
        <v>#DIV/0!</v>
      </c>
      <c r="H393" s="33">
        <f>data!M393</f>
        <v>0</v>
      </c>
      <c r="I393" s="36" t="e">
        <f>(data!M393/data!I393)*100</f>
        <v>#DIV/0!</v>
      </c>
      <c r="J393" s="33">
        <f>data!K393</f>
        <v>0</v>
      </c>
      <c r="K393" s="37"/>
      <c r="L393" s="38">
        <f>data!N393</f>
        <v>0</v>
      </c>
      <c r="M393" s="39">
        <f>data!O393</f>
        <v>0</v>
      </c>
      <c r="N393" s="39">
        <f>data!P393</f>
        <v>0</v>
      </c>
      <c r="O393" s="33">
        <f>data!Q393</f>
        <v>0</v>
      </c>
      <c r="P393" s="33">
        <f>data!R393</f>
        <v>0</v>
      </c>
      <c r="Q393" s="33">
        <f>data!S393</f>
        <v>0</v>
      </c>
      <c r="R393" s="33">
        <f>data!T393</f>
        <v>0</v>
      </c>
      <c r="S393" s="40" t="str">
        <f t="shared" si="33"/>
        <v/>
      </c>
      <c r="T393" s="33">
        <f>data!U393</f>
        <v>0</v>
      </c>
      <c r="U393" s="40" t="str">
        <f t="shared" si="34"/>
        <v/>
      </c>
      <c r="V393" s="37"/>
      <c r="W393" s="38">
        <f>data!W393</f>
        <v>0</v>
      </c>
      <c r="X393" s="38" t="str">
        <f>CONCATENATE(data!X393,"/",data!Y393)</f>
        <v>/</v>
      </c>
      <c r="Y393" s="41">
        <f>data!V393</f>
        <v>0</v>
      </c>
      <c r="Z393" s="41">
        <f>data!AB393</f>
        <v>0</v>
      </c>
      <c r="AA393" s="41">
        <f>data!AA393</f>
        <v>0</v>
      </c>
      <c r="AB393" s="33">
        <f>data!AC393</f>
        <v>0</v>
      </c>
      <c r="AC393" s="33">
        <f>data!AD393</f>
        <v>0</v>
      </c>
      <c r="AD393" s="38">
        <f>data!AE393</f>
        <v>0</v>
      </c>
      <c r="AE393" s="38">
        <f>data!AF393</f>
        <v>0</v>
      </c>
      <c r="AF393" s="38">
        <f>data!AL393</f>
        <v>0</v>
      </c>
      <c r="AG393" s="37"/>
      <c r="AH393" s="41">
        <f>data!AH393</f>
        <v>0</v>
      </c>
      <c r="AI393" s="41">
        <f>data!AI393</f>
        <v>0</v>
      </c>
      <c r="AJ393" s="38">
        <f>data!AJ393</f>
        <v>0</v>
      </c>
      <c r="AK393" s="38">
        <f>data!AK393</f>
        <v>0</v>
      </c>
      <c r="AL393" s="38">
        <f>data!AL393</f>
        <v>0</v>
      </c>
      <c r="AM393" s="37"/>
      <c r="AN393" s="38">
        <f>data!W393</f>
        <v>0</v>
      </c>
      <c r="AO393" s="35">
        <f>data!P393</f>
        <v>0</v>
      </c>
      <c r="AP393" s="35">
        <f>data!V393</f>
        <v>0</v>
      </c>
      <c r="AQ393" s="35">
        <f>data!AH393</f>
        <v>0</v>
      </c>
      <c r="AR393" s="35">
        <f t="shared" si="35"/>
        <v>0</v>
      </c>
      <c r="AS393" s="42" t="str">
        <f t="shared" si="36"/>
        <v/>
      </c>
      <c r="AT393" s="35" t="str">
        <f t="shared" si="37"/>
        <v/>
      </c>
      <c r="AU393" s="38" t="str">
        <f>CONCATENATE("방",data!AC393,",욕실",data!AD393)</f>
        <v>방,욕실</v>
      </c>
      <c r="AV393" s="38">
        <f>data!AE393</f>
        <v>0</v>
      </c>
      <c r="AW393" s="37"/>
      <c r="AX393" s="38">
        <f>data!AM393</f>
        <v>0</v>
      </c>
      <c r="AY393" s="38">
        <f>data!AN393</f>
        <v>0</v>
      </c>
      <c r="AZ393" s="38">
        <f>data!AO393</f>
        <v>0</v>
      </c>
      <c r="BA393" s="33">
        <f>data!AP393</f>
        <v>0</v>
      </c>
    </row>
    <row r="394" spans="3:53" x14ac:dyDescent="0.25">
      <c r="C394" s="33" t="str">
        <f>data!D394</f>
        <v>한라주공2단지</v>
      </c>
      <c r="D394" s="33">
        <f>data!H394</f>
        <v>1995.09</v>
      </c>
      <c r="E394" s="35" t="str">
        <f>CONCATENATE(TEXT(data!I394,"#,##0"),"세대")</f>
        <v>2,171세대</v>
      </c>
      <c r="F394" s="33">
        <f>data!L394</f>
        <v>33</v>
      </c>
      <c r="G394" s="36">
        <f>(data!L394/data!I394)*100</f>
        <v>1.5200368493781666</v>
      </c>
      <c r="H394" s="33">
        <f>data!M394</f>
        <v>30</v>
      </c>
      <c r="I394" s="36">
        <f>(data!M394/data!I394)*100</f>
        <v>1.3818516812528789</v>
      </c>
      <c r="J394" s="33">
        <f>data!K394</f>
        <v>0.21</v>
      </c>
      <c r="K394" s="37"/>
      <c r="L394" s="38">
        <f>data!N394</f>
        <v>57</v>
      </c>
      <c r="M394" s="39">
        <f>data!O394</f>
        <v>57.11</v>
      </c>
      <c r="N394" s="39">
        <f>data!P394</f>
        <v>17.27</v>
      </c>
      <c r="O394" s="33">
        <f>data!Q394</f>
        <v>41.85</v>
      </c>
      <c r="P394" s="33">
        <f>data!R394</f>
        <v>12.65</v>
      </c>
      <c r="Q394" s="33">
        <f>data!S394</f>
        <v>976</v>
      </c>
      <c r="R394" s="33">
        <f>data!T394</f>
        <v>28</v>
      </c>
      <c r="S394" s="40">
        <f t="shared" si="33"/>
        <v>2.8688524590163935E-2</v>
      </c>
      <c r="T394" s="33">
        <f>data!U394</f>
        <v>24</v>
      </c>
      <c r="U394" s="40">
        <f t="shared" si="34"/>
        <v>2.4590163934426229E-2</v>
      </c>
      <c r="V394" s="37"/>
      <c r="W394" s="38" t="str">
        <f>data!W394</f>
        <v>112동 805호</v>
      </c>
      <c r="X394" s="38" t="str">
        <f>CONCATENATE(data!X394,"/",data!Y394)</f>
        <v>8/15</v>
      </c>
      <c r="Y394" s="41">
        <f>data!V394</f>
        <v>19400</v>
      </c>
      <c r="Z394" s="41">
        <f>data!AB394</f>
        <v>16800</v>
      </c>
      <c r="AA394" s="41">
        <f>data!AA394</f>
        <v>23000</v>
      </c>
      <c r="AB394" s="33">
        <f>data!AC394</f>
        <v>2</v>
      </c>
      <c r="AC394" s="33">
        <f>data!AD394</f>
        <v>1</v>
      </c>
      <c r="AD394" s="38" t="str">
        <f>data!AE394</f>
        <v>복도식</v>
      </c>
      <c r="AE394" s="38" t="str">
        <f>data!AF394</f>
        <v>즉시입주</v>
      </c>
      <c r="AF394" s="38" t="str">
        <f>data!AL394</f>
        <v>남향</v>
      </c>
      <c r="AG394" s="37"/>
      <c r="AH394" s="41">
        <f>data!AH394</f>
        <v>15800</v>
      </c>
      <c r="AI394" s="41">
        <f>data!AI394</f>
        <v>12500</v>
      </c>
      <c r="AJ394" s="38" t="str">
        <f>data!AJ394</f>
        <v>114동</v>
      </c>
      <c r="AK394" s="38" t="str">
        <f>data!AK394</f>
        <v>"3/15"</v>
      </c>
      <c r="AL394" s="38" t="str">
        <f>data!AL394</f>
        <v>남향</v>
      </c>
      <c r="AM394" s="37"/>
      <c r="AN394" s="38" t="str">
        <f>data!W394</f>
        <v>112동 805호</v>
      </c>
      <c r="AO394" s="35">
        <f>data!P394</f>
        <v>17.27</v>
      </c>
      <c r="AP394" s="35">
        <f>data!V394</f>
        <v>19400</v>
      </c>
      <c r="AQ394" s="35">
        <f>data!AH394</f>
        <v>15800</v>
      </c>
      <c r="AR394" s="35">
        <f t="shared" si="35"/>
        <v>3600</v>
      </c>
      <c r="AS394" s="42">
        <f t="shared" si="36"/>
        <v>0.81443298969072164</v>
      </c>
      <c r="AT394" s="35">
        <f t="shared" si="37"/>
        <v>1123.3352634626519</v>
      </c>
      <c r="AU394" s="38" t="str">
        <f>CONCATENATE("방",data!AC394,",욕실",data!AD394)</f>
        <v>방2,욕실1</v>
      </c>
      <c r="AV394" s="38" t="str">
        <f>data!AE394</f>
        <v>복도식</v>
      </c>
      <c r="AW394" s="37"/>
      <c r="AX394" s="38" t="str">
        <f>data!AM394</f>
        <v>복있는공인중개사사무소</v>
      </c>
      <c r="AY394" s="38" t="str">
        <f>data!AN394</f>
        <v>032-321-4446</v>
      </c>
      <c r="AZ394" s="38" t="str">
        <f>data!AO394</f>
        <v>010-9068-4255</v>
      </c>
      <c r="BA394" s="33" t="str">
        <f>data!AP394</f>
        <v>경기 부천시 원미구 중4동 1038번지 은하마을2단지 주공상가내 104호</v>
      </c>
    </row>
    <row r="395" spans="3:53" x14ac:dyDescent="0.25">
      <c r="C395" s="33" t="str">
        <f>data!D395</f>
        <v>한라주공2단지</v>
      </c>
      <c r="D395" s="33">
        <f>data!H395</f>
        <v>1995.09</v>
      </c>
      <c r="E395" s="35" t="str">
        <f>CONCATENATE(TEXT(data!I395,"#,##0"),"세대")</f>
        <v>2,171세대</v>
      </c>
      <c r="F395" s="33">
        <f>data!L395</f>
        <v>33</v>
      </c>
      <c r="G395" s="36">
        <f>(data!L395/data!I395)*100</f>
        <v>1.5200368493781666</v>
      </c>
      <c r="H395" s="33">
        <f>data!M395</f>
        <v>30</v>
      </c>
      <c r="I395" s="36">
        <f>(data!M395/data!I395)*100</f>
        <v>1.3818516812528789</v>
      </c>
      <c r="J395" s="33">
        <f>data!K395</f>
        <v>0.21</v>
      </c>
      <c r="K395" s="37"/>
      <c r="L395" s="38">
        <f>data!N395</f>
        <v>67</v>
      </c>
      <c r="M395" s="39">
        <f>data!O395</f>
        <v>67.92</v>
      </c>
      <c r="N395" s="39">
        <f>data!P395</f>
        <v>20.54</v>
      </c>
      <c r="O395" s="33">
        <f>data!Q395</f>
        <v>49.77</v>
      </c>
      <c r="P395" s="33">
        <f>data!R395</f>
        <v>15.05</v>
      </c>
      <c r="Q395" s="33">
        <f>data!S395</f>
        <v>270</v>
      </c>
      <c r="R395" s="33">
        <f>data!T395</f>
        <v>5</v>
      </c>
      <c r="S395" s="40">
        <f t="shared" si="33"/>
        <v>1.8518518518518517E-2</v>
      </c>
      <c r="T395" s="33">
        <f>data!U395</f>
        <v>6</v>
      </c>
      <c r="U395" s="40">
        <f t="shared" si="34"/>
        <v>2.2222222222222223E-2</v>
      </c>
      <c r="V395" s="37"/>
      <c r="W395" s="38" t="str">
        <f>data!W395</f>
        <v>108동 406호</v>
      </c>
      <c r="X395" s="38" t="str">
        <f>CONCATENATE(data!X395,"/",data!Y395)</f>
        <v>4/15</v>
      </c>
      <c r="Y395" s="41">
        <f>data!V395</f>
        <v>25000</v>
      </c>
      <c r="Z395" s="41">
        <f>data!AB395</f>
        <v>25000</v>
      </c>
      <c r="AA395" s="41">
        <f>data!AA395</f>
        <v>26000</v>
      </c>
      <c r="AB395" s="33">
        <f>data!AC395</f>
        <v>2</v>
      </c>
      <c r="AC395" s="33">
        <f>data!AD395</f>
        <v>1</v>
      </c>
      <c r="AD395" s="38" t="str">
        <f>data!AE395</f>
        <v>복도식</v>
      </c>
      <c r="AE395" s="38" t="str">
        <f>data!AF395</f>
        <v>즉시입주</v>
      </c>
      <c r="AF395" s="38" t="str">
        <f>data!AL395</f>
        <v>동향</v>
      </c>
      <c r="AG395" s="37"/>
      <c r="AH395" s="41">
        <f>data!AH395</f>
        <v>20000</v>
      </c>
      <c r="AI395" s="41">
        <f>data!AI395</f>
        <v>18500</v>
      </c>
      <c r="AJ395" s="38" t="str">
        <f>data!AJ395</f>
        <v>104동</v>
      </c>
      <c r="AK395" s="38" t="str">
        <f>data!AK395</f>
        <v>"6/15"</v>
      </c>
      <c r="AL395" s="38" t="str">
        <f>data!AL395</f>
        <v>동향</v>
      </c>
      <c r="AM395" s="37"/>
      <c r="AN395" s="38" t="str">
        <f>data!W395</f>
        <v>108동 406호</v>
      </c>
      <c r="AO395" s="35">
        <f>data!P395</f>
        <v>20.54</v>
      </c>
      <c r="AP395" s="35">
        <f>data!V395</f>
        <v>25000</v>
      </c>
      <c r="AQ395" s="35">
        <f>data!AH395</f>
        <v>20000</v>
      </c>
      <c r="AR395" s="35">
        <f t="shared" si="35"/>
        <v>5000</v>
      </c>
      <c r="AS395" s="42">
        <f t="shared" si="36"/>
        <v>0.8</v>
      </c>
      <c r="AT395" s="35">
        <f t="shared" si="37"/>
        <v>1217.1372930866603</v>
      </c>
      <c r="AU395" s="38" t="str">
        <f>CONCATENATE("방",data!AC395,",욕실",data!AD395)</f>
        <v>방2,욕실1</v>
      </c>
      <c r="AV395" s="38" t="str">
        <f>data!AE395</f>
        <v>복도식</v>
      </c>
      <c r="AW395" s="37"/>
      <c r="AX395" s="38" t="str">
        <f>data!AM395</f>
        <v>가정공인중개사사무소</v>
      </c>
      <c r="AY395" s="38" t="str">
        <f>data!AN395</f>
        <v>032-326-4411</v>
      </c>
      <c r="AZ395" s="38" t="str">
        <f>data!AO395</f>
        <v>010-3318-8191</v>
      </c>
      <c r="BA395" s="33" t="str">
        <f>data!AP395</f>
        <v>경기 부천시 원미구 중동 1027-3</v>
      </c>
    </row>
    <row r="396" spans="3:53" x14ac:dyDescent="0.25">
      <c r="C396" s="33"/>
      <c r="D396" s="33"/>
      <c r="E396" s="35"/>
      <c r="F396" s="33"/>
      <c r="G396" s="36"/>
      <c r="H396" s="33"/>
      <c r="I396" s="36"/>
      <c r="J396" s="33"/>
      <c r="K396" s="37"/>
      <c r="L396" s="38"/>
      <c r="M396" s="39"/>
      <c r="N396" s="39"/>
      <c r="O396" s="33"/>
      <c r="P396" s="33"/>
      <c r="Q396" s="33"/>
      <c r="R396" s="33"/>
      <c r="S396" s="40"/>
      <c r="T396" s="33"/>
      <c r="U396" s="40"/>
      <c r="V396" s="37"/>
      <c r="W396" s="38"/>
      <c r="X396" s="38"/>
      <c r="Y396" s="41"/>
      <c r="Z396" s="41"/>
      <c r="AA396" s="41"/>
      <c r="AB396" s="33"/>
      <c r="AC396" s="33"/>
      <c r="AD396" s="38"/>
      <c r="AE396" s="38"/>
      <c r="AF396" s="38"/>
      <c r="AG396" s="37"/>
      <c r="AH396" s="41"/>
      <c r="AI396" s="41"/>
      <c r="AJ396" s="38"/>
      <c r="AK396" s="38"/>
      <c r="AL396" s="38"/>
      <c r="AM396" s="37"/>
      <c r="AN396" s="38"/>
      <c r="AO396" s="35"/>
      <c r="AP396" s="35"/>
      <c r="AQ396" s="35"/>
      <c r="AR396" s="35"/>
      <c r="AS396" s="42"/>
      <c r="AT396" s="35"/>
      <c r="AU396" s="38"/>
      <c r="AV396" s="38"/>
      <c r="AW396" s="37"/>
      <c r="AX396" s="38"/>
      <c r="AY396" s="38"/>
      <c r="AZ396" s="38"/>
      <c r="BA396" s="33"/>
    </row>
    <row r="397" spans="3:53" x14ac:dyDescent="0.25">
      <c r="C397" s="33"/>
      <c r="D397" s="33"/>
      <c r="E397" s="35"/>
      <c r="F397" s="33"/>
      <c r="G397" s="36"/>
      <c r="H397" s="33"/>
      <c r="I397" s="36"/>
      <c r="J397" s="33"/>
      <c r="K397" s="37"/>
      <c r="L397" s="38"/>
      <c r="M397" s="39"/>
      <c r="N397" s="39"/>
      <c r="O397" s="33"/>
      <c r="P397" s="33"/>
      <c r="Q397" s="33"/>
      <c r="R397" s="33"/>
      <c r="S397" s="40"/>
      <c r="T397" s="33"/>
      <c r="U397" s="40"/>
      <c r="V397" s="37"/>
      <c r="W397" s="38"/>
      <c r="X397" s="38"/>
      <c r="Y397" s="41"/>
      <c r="Z397" s="41"/>
      <c r="AA397" s="41"/>
      <c r="AB397" s="33"/>
      <c r="AC397" s="33"/>
      <c r="AD397" s="38"/>
      <c r="AE397" s="38"/>
      <c r="AF397" s="38"/>
      <c r="AG397" s="37"/>
      <c r="AH397" s="41"/>
      <c r="AI397" s="41"/>
      <c r="AJ397" s="38"/>
      <c r="AK397" s="38"/>
      <c r="AL397" s="38"/>
      <c r="AM397" s="37"/>
      <c r="AN397" s="38"/>
      <c r="AO397" s="35"/>
      <c r="AP397" s="35"/>
      <c r="AQ397" s="35"/>
      <c r="AR397" s="35"/>
      <c r="AS397" s="42"/>
      <c r="AT397" s="35"/>
      <c r="AU397" s="38"/>
      <c r="AV397" s="38"/>
      <c r="AW397" s="37"/>
      <c r="AX397" s="38"/>
      <c r="AY397" s="38"/>
      <c r="AZ397" s="38"/>
      <c r="BA397" s="33"/>
    </row>
    <row r="398" spans="3:53" x14ac:dyDescent="0.25">
      <c r="C398" s="33"/>
      <c r="D398" s="33"/>
      <c r="E398" s="35"/>
      <c r="F398" s="33"/>
      <c r="G398" s="36"/>
      <c r="H398" s="33"/>
      <c r="I398" s="36"/>
      <c r="J398" s="33"/>
      <c r="K398" s="37"/>
      <c r="L398" s="38"/>
      <c r="M398" s="39"/>
      <c r="N398" s="39"/>
      <c r="O398" s="33"/>
      <c r="P398" s="33"/>
      <c r="Q398" s="33"/>
      <c r="R398" s="33"/>
      <c r="S398" s="40"/>
      <c r="T398" s="33"/>
      <c r="U398" s="40"/>
      <c r="V398" s="37"/>
      <c r="W398" s="38"/>
      <c r="X398" s="38"/>
      <c r="Y398" s="41"/>
      <c r="Z398" s="41"/>
      <c r="AA398" s="41"/>
      <c r="AB398" s="33"/>
      <c r="AC398" s="33"/>
      <c r="AD398" s="38"/>
      <c r="AE398" s="38"/>
      <c r="AF398" s="38"/>
      <c r="AG398" s="37"/>
      <c r="AH398" s="41"/>
      <c r="AI398" s="41"/>
      <c r="AJ398" s="38"/>
      <c r="AK398" s="38"/>
      <c r="AL398" s="38"/>
      <c r="AM398" s="37"/>
      <c r="AN398" s="38"/>
      <c r="AO398" s="35"/>
      <c r="AP398" s="35"/>
      <c r="AQ398" s="35"/>
      <c r="AR398" s="35"/>
      <c r="AS398" s="42"/>
      <c r="AT398" s="35"/>
      <c r="AU398" s="38"/>
      <c r="AV398" s="38"/>
      <c r="AW398" s="37"/>
      <c r="AX398" s="38"/>
      <c r="AY398" s="38"/>
      <c r="AZ398" s="38"/>
      <c r="BA398" s="33"/>
    </row>
    <row r="399" spans="3:53" x14ac:dyDescent="0.25">
      <c r="C399" s="33"/>
      <c r="D399" s="33"/>
      <c r="E399" s="35"/>
      <c r="F399" s="33"/>
      <c r="G399" s="36"/>
      <c r="H399" s="33"/>
      <c r="I399" s="36"/>
      <c r="J399" s="33"/>
      <c r="K399" s="37"/>
      <c r="L399" s="38"/>
      <c r="M399" s="39"/>
      <c r="N399" s="39"/>
      <c r="O399" s="33"/>
      <c r="P399" s="33"/>
      <c r="Q399" s="33"/>
      <c r="R399" s="33"/>
      <c r="S399" s="40"/>
      <c r="T399" s="33"/>
      <c r="U399" s="40"/>
      <c r="V399" s="37"/>
      <c r="W399" s="38"/>
      <c r="X399" s="38"/>
      <c r="Y399" s="41"/>
      <c r="Z399" s="41"/>
      <c r="AA399" s="41"/>
      <c r="AB399" s="33"/>
      <c r="AC399" s="33"/>
      <c r="AD399" s="38"/>
      <c r="AE399" s="38"/>
      <c r="AF399" s="38"/>
      <c r="AG399" s="37"/>
      <c r="AH399" s="41"/>
      <c r="AI399" s="41"/>
      <c r="AJ399" s="38"/>
      <c r="AK399" s="38"/>
      <c r="AL399" s="38"/>
      <c r="AM399" s="37"/>
      <c r="AN399" s="38"/>
      <c r="AO399" s="35"/>
      <c r="AP399" s="35"/>
      <c r="AQ399" s="35"/>
      <c r="AR399" s="35"/>
      <c r="AS399" s="42"/>
      <c r="AT399" s="35"/>
      <c r="AU399" s="38"/>
      <c r="AV399" s="38"/>
      <c r="AW399" s="37"/>
      <c r="AX399" s="38"/>
      <c r="AY399" s="38"/>
      <c r="AZ399" s="38"/>
      <c r="BA399" s="33"/>
    </row>
    <row r="400" spans="3:53" x14ac:dyDescent="0.25">
      <c r="C400" s="33"/>
      <c r="D400" s="33"/>
      <c r="E400" s="35"/>
      <c r="F400" s="33"/>
      <c r="G400" s="36"/>
      <c r="H400" s="33"/>
      <c r="I400" s="36"/>
      <c r="J400" s="33"/>
      <c r="K400" s="37"/>
      <c r="L400" s="38"/>
      <c r="M400" s="39"/>
      <c r="N400" s="39"/>
      <c r="O400" s="33"/>
      <c r="P400" s="33"/>
      <c r="Q400" s="33"/>
      <c r="R400" s="33"/>
      <c r="S400" s="40"/>
      <c r="T400" s="33"/>
      <c r="U400" s="40"/>
      <c r="V400" s="37"/>
      <c r="W400" s="38"/>
      <c r="X400" s="38"/>
      <c r="Y400" s="41"/>
      <c r="Z400" s="41"/>
      <c r="AA400" s="41"/>
      <c r="AB400" s="33"/>
      <c r="AC400" s="33"/>
      <c r="AD400" s="38"/>
      <c r="AE400" s="38"/>
      <c r="AF400" s="38"/>
      <c r="AG400" s="37"/>
      <c r="AH400" s="41"/>
      <c r="AI400" s="41"/>
      <c r="AJ400" s="38"/>
      <c r="AK400" s="38"/>
      <c r="AL400" s="38"/>
      <c r="AM400" s="37"/>
      <c r="AN400" s="38"/>
      <c r="AO400" s="35"/>
      <c r="AP400" s="35"/>
      <c r="AQ400" s="35"/>
      <c r="AR400" s="35"/>
      <c r="AS400" s="42"/>
      <c r="AT400" s="35"/>
      <c r="AU400" s="38"/>
      <c r="AV400" s="38"/>
      <c r="AW400" s="37"/>
      <c r="AX400" s="38"/>
      <c r="AY400" s="38"/>
      <c r="AZ400" s="38"/>
      <c r="BA400" s="33"/>
    </row>
    <row r="401" spans="3:53" x14ac:dyDescent="0.25">
      <c r="C401" s="33"/>
      <c r="D401" s="33"/>
      <c r="E401" s="35"/>
      <c r="F401" s="33"/>
      <c r="G401" s="36"/>
      <c r="H401" s="33"/>
      <c r="I401" s="36"/>
      <c r="J401" s="33"/>
      <c r="K401" s="37"/>
      <c r="L401" s="38"/>
      <c r="M401" s="39"/>
      <c r="N401" s="39"/>
      <c r="O401" s="33"/>
      <c r="P401" s="33"/>
      <c r="Q401" s="33"/>
      <c r="R401" s="33"/>
      <c r="S401" s="40"/>
      <c r="T401" s="33"/>
      <c r="U401" s="40"/>
      <c r="V401" s="37"/>
      <c r="W401" s="38"/>
      <c r="X401" s="38"/>
      <c r="Y401" s="41"/>
      <c r="Z401" s="41"/>
      <c r="AA401" s="41"/>
      <c r="AB401" s="33"/>
      <c r="AC401" s="33"/>
      <c r="AD401" s="38"/>
      <c r="AE401" s="38"/>
      <c r="AF401" s="38"/>
      <c r="AG401" s="37"/>
      <c r="AH401" s="41"/>
      <c r="AI401" s="41"/>
      <c r="AJ401" s="38"/>
      <c r="AK401" s="38"/>
      <c r="AL401" s="38"/>
      <c r="AM401" s="37"/>
      <c r="AN401" s="38"/>
      <c r="AO401" s="35"/>
      <c r="AP401" s="35"/>
      <c r="AQ401" s="35"/>
      <c r="AR401" s="35"/>
      <c r="AS401" s="42"/>
      <c r="AT401" s="35"/>
      <c r="AU401" s="38"/>
      <c r="AV401" s="38"/>
      <c r="AW401" s="37"/>
      <c r="AX401" s="38"/>
      <c r="AY401" s="38"/>
      <c r="AZ401" s="38"/>
      <c r="BA401" s="33"/>
    </row>
    <row r="402" spans="3:53" x14ac:dyDescent="0.25">
      <c r="C402" s="33"/>
      <c r="D402" s="33"/>
      <c r="E402" s="35"/>
      <c r="F402" s="33"/>
      <c r="G402" s="36"/>
      <c r="H402" s="33"/>
      <c r="I402" s="36"/>
      <c r="J402" s="33"/>
      <c r="K402" s="37"/>
      <c r="L402" s="38"/>
      <c r="M402" s="39"/>
      <c r="N402" s="39"/>
      <c r="O402" s="33"/>
      <c r="P402" s="33"/>
      <c r="Q402" s="33"/>
      <c r="R402" s="33"/>
      <c r="S402" s="40"/>
      <c r="T402" s="33"/>
      <c r="U402" s="40"/>
      <c r="V402" s="37"/>
      <c r="W402" s="38"/>
      <c r="X402" s="38"/>
      <c r="Y402" s="41"/>
      <c r="Z402" s="41"/>
      <c r="AA402" s="41"/>
      <c r="AB402" s="33"/>
      <c r="AC402" s="33"/>
      <c r="AD402" s="38"/>
      <c r="AE402" s="38"/>
      <c r="AF402" s="38"/>
      <c r="AG402" s="37"/>
      <c r="AH402" s="41"/>
      <c r="AI402" s="41"/>
      <c r="AJ402" s="38"/>
      <c r="AK402" s="38"/>
      <c r="AL402" s="38"/>
      <c r="AM402" s="37"/>
      <c r="AN402" s="38"/>
      <c r="AO402" s="35"/>
      <c r="AP402" s="35"/>
      <c r="AQ402" s="35"/>
      <c r="AR402" s="35"/>
      <c r="AS402" s="42"/>
      <c r="AT402" s="35"/>
      <c r="AU402" s="38"/>
      <c r="AV402" s="38"/>
      <c r="AW402" s="37"/>
      <c r="AX402" s="38"/>
      <c r="AY402" s="38"/>
      <c r="AZ402" s="38"/>
      <c r="BA402" s="33"/>
    </row>
    <row r="403" spans="3:53" x14ac:dyDescent="0.25">
      <c r="C403" s="33"/>
      <c r="D403" s="33"/>
      <c r="E403" s="35"/>
      <c r="F403" s="33"/>
      <c r="G403" s="36"/>
      <c r="H403" s="33"/>
      <c r="I403" s="36"/>
      <c r="J403" s="33"/>
      <c r="K403" s="37"/>
      <c r="L403" s="38"/>
      <c r="M403" s="39"/>
      <c r="N403" s="39"/>
      <c r="O403" s="33"/>
      <c r="P403" s="33"/>
      <c r="Q403" s="33"/>
      <c r="R403" s="33"/>
      <c r="S403" s="40"/>
      <c r="T403" s="33"/>
      <c r="U403" s="40"/>
      <c r="V403" s="37"/>
      <c r="W403" s="38"/>
      <c r="X403" s="38"/>
      <c r="Y403" s="41"/>
      <c r="Z403" s="41"/>
      <c r="AA403" s="41"/>
      <c r="AB403" s="33"/>
      <c r="AC403" s="33"/>
      <c r="AD403" s="38"/>
      <c r="AE403" s="38"/>
      <c r="AF403" s="38"/>
      <c r="AG403" s="37"/>
      <c r="AH403" s="41"/>
      <c r="AI403" s="41"/>
      <c r="AJ403" s="38"/>
      <c r="AK403" s="38"/>
      <c r="AL403" s="38"/>
      <c r="AM403" s="37"/>
      <c r="AN403" s="38"/>
      <c r="AO403" s="35"/>
      <c r="AP403" s="35"/>
      <c r="AQ403" s="35"/>
      <c r="AR403" s="35"/>
      <c r="AS403" s="42"/>
      <c r="AT403" s="35"/>
      <c r="AU403" s="38"/>
      <c r="AV403" s="38"/>
      <c r="AW403" s="37"/>
      <c r="AX403" s="38"/>
      <c r="AY403" s="38"/>
      <c r="AZ403" s="38"/>
      <c r="BA403" s="33"/>
    </row>
    <row r="404" spans="3:53" x14ac:dyDescent="0.25">
      <c r="C404" s="33"/>
      <c r="D404" s="33"/>
      <c r="E404" s="35"/>
      <c r="F404" s="33"/>
      <c r="G404" s="36"/>
      <c r="H404" s="33"/>
      <c r="I404" s="36"/>
      <c r="J404" s="33"/>
      <c r="K404" s="37"/>
      <c r="L404" s="38"/>
      <c r="M404" s="39"/>
      <c r="N404" s="39"/>
      <c r="O404" s="33"/>
      <c r="P404" s="33"/>
      <c r="Q404" s="33"/>
      <c r="R404" s="33"/>
      <c r="S404" s="40"/>
      <c r="T404" s="33"/>
      <c r="U404" s="40"/>
      <c r="V404" s="37"/>
      <c r="W404" s="38"/>
      <c r="X404" s="38"/>
      <c r="Y404" s="41"/>
      <c r="Z404" s="41"/>
      <c r="AA404" s="41"/>
      <c r="AB404" s="33"/>
      <c r="AC404" s="33"/>
      <c r="AD404" s="38"/>
      <c r="AE404" s="38"/>
      <c r="AF404" s="38"/>
      <c r="AG404" s="37"/>
      <c r="AH404" s="41"/>
      <c r="AI404" s="41"/>
      <c r="AJ404" s="38"/>
      <c r="AK404" s="38"/>
      <c r="AL404" s="38"/>
      <c r="AM404" s="37"/>
      <c r="AN404" s="38"/>
      <c r="AO404" s="35"/>
      <c r="AP404" s="35"/>
      <c r="AQ404" s="35"/>
      <c r="AR404" s="35"/>
      <c r="AS404" s="42"/>
      <c r="AT404" s="35"/>
      <c r="AU404" s="38"/>
      <c r="AV404" s="38"/>
      <c r="AW404" s="37"/>
      <c r="AX404" s="38"/>
      <c r="AY404" s="38"/>
      <c r="AZ404" s="38"/>
      <c r="BA404" s="33"/>
    </row>
    <row r="405" spans="3:53" x14ac:dyDescent="0.25">
      <c r="C405" s="33"/>
      <c r="D405" s="33"/>
      <c r="E405" s="35"/>
      <c r="F405" s="33"/>
      <c r="G405" s="36"/>
      <c r="H405" s="33"/>
      <c r="I405" s="36"/>
      <c r="J405" s="33"/>
      <c r="K405" s="37"/>
      <c r="L405" s="38"/>
      <c r="M405" s="39"/>
      <c r="N405" s="39"/>
      <c r="O405" s="33"/>
      <c r="P405" s="33"/>
      <c r="Q405" s="33"/>
      <c r="R405" s="33"/>
      <c r="S405" s="40"/>
      <c r="T405" s="33"/>
      <c r="U405" s="40"/>
      <c r="V405" s="37"/>
      <c r="W405" s="38"/>
      <c r="X405" s="38"/>
      <c r="Y405" s="41"/>
      <c r="Z405" s="41"/>
      <c r="AA405" s="41"/>
      <c r="AB405" s="33"/>
      <c r="AC405" s="33"/>
      <c r="AD405" s="38"/>
      <c r="AE405" s="38"/>
      <c r="AF405" s="38"/>
      <c r="AG405" s="37"/>
      <c r="AH405" s="41"/>
      <c r="AI405" s="41"/>
      <c r="AJ405" s="38"/>
      <c r="AK405" s="38"/>
      <c r="AL405" s="38"/>
      <c r="AM405" s="37"/>
      <c r="AN405" s="38"/>
      <c r="AO405" s="35"/>
      <c r="AP405" s="35"/>
      <c r="AQ405" s="35"/>
      <c r="AR405" s="35"/>
      <c r="AS405" s="42"/>
      <c r="AT405" s="35"/>
      <c r="AU405" s="38"/>
      <c r="AV405" s="38"/>
      <c r="AW405" s="37"/>
      <c r="AX405" s="38"/>
      <c r="AY405" s="38"/>
      <c r="AZ405" s="38"/>
      <c r="BA405" s="33"/>
    </row>
    <row r="406" spans="3:53" x14ac:dyDescent="0.25">
      <c r="C406" s="33"/>
      <c r="D406" s="33"/>
      <c r="E406" s="35"/>
      <c r="F406" s="33"/>
      <c r="G406" s="36"/>
      <c r="H406" s="33"/>
      <c r="I406" s="36"/>
      <c r="J406" s="33"/>
      <c r="K406" s="37"/>
      <c r="L406" s="38"/>
      <c r="M406" s="39"/>
      <c r="N406" s="39"/>
      <c r="O406" s="33"/>
      <c r="P406" s="33"/>
      <c r="Q406" s="33"/>
      <c r="R406" s="33"/>
      <c r="S406" s="40"/>
      <c r="T406" s="33"/>
      <c r="U406" s="40"/>
      <c r="V406" s="37"/>
      <c r="W406" s="38"/>
      <c r="X406" s="38"/>
      <c r="Y406" s="41"/>
      <c r="Z406" s="41"/>
      <c r="AA406" s="41"/>
      <c r="AB406" s="33"/>
      <c r="AC406" s="33"/>
      <c r="AD406" s="38"/>
      <c r="AE406" s="38"/>
      <c r="AF406" s="38"/>
      <c r="AG406" s="37"/>
      <c r="AH406" s="41"/>
      <c r="AI406" s="41"/>
      <c r="AJ406" s="38"/>
      <c r="AK406" s="38"/>
      <c r="AL406" s="38"/>
      <c r="AM406" s="37"/>
      <c r="AN406" s="38"/>
      <c r="AO406" s="35"/>
      <c r="AP406" s="35"/>
      <c r="AQ406" s="35"/>
      <c r="AR406" s="35"/>
      <c r="AS406" s="42"/>
      <c r="AT406" s="35"/>
      <c r="AU406" s="38"/>
      <c r="AV406" s="38"/>
      <c r="AW406" s="37"/>
      <c r="AX406" s="38"/>
      <c r="AY406" s="38"/>
      <c r="AZ406" s="38"/>
      <c r="BA406" s="33"/>
    </row>
    <row r="407" spans="3:53" x14ac:dyDescent="0.25">
      <c r="C407" s="33"/>
      <c r="D407" s="33"/>
      <c r="E407" s="35"/>
      <c r="F407" s="33"/>
      <c r="G407" s="36"/>
      <c r="H407" s="33"/>
      <c r="I407" s="36"/>
      <c r="J407" s="33"/>
      <c r="K407" s="37"/>
      <c r="L407" s="38"/>
      <c r="M407" s="39"/>
      <c r="N407" s="39"/>
      <c r="O407" s="33"/>
      <c r="P407" s="33"/>
      <c r="Q407" s="33"/>
      <c r="R407" s="33"/>
      <c r="S407" s="40"/>
      <c r="T407" s="33"/>
      <c r="U407" s="40"/>
      <c r="V407" s="37"/>
      <c r="W407" s="38"/>
      <c r="X407" s="38"/>
      <c r="Y407" s="41"/>
      <c r="Z407" s="41"/>
      <c r="AA407" s="41"/>
      <c r="AB407" s="33"/>
      <c r="AC407" s="33"/>
      <c r="AD407" s="38"/>
      <c r="AE407" s="38"/>
      <c r="AF407" s="38"/>
      <c r="AG407" s="37"/>
      <c r="AH407" s="41"/>
      <c r="AI407" s="41"/>
      <c r="AJ407" s="38"/>
      <c r="AK407" s="38"/>
      <c r="AL407" s="38"/>
      <c r="AM407" s="37"/>
      <c r="AN407" s="38"/>
      <c r="AO407" s="35"/>
      <c r="AP407" s="35"/>
      <c r="AQ407" s="35"/>
      <c r="AR407" s="35"/>
      <c r="AS407" s="42"/>
      <c r="AT407" s="35"/>
      <c r="AU407" s="38"/>
      <c r="AV407" s="38"/>
      <c r="AW407" s="37"/>
      <c r="AX407" s="38"/>
      <c r="AY407" s="38"/>
      <c r="AZ407" s="38"/>
      <c r="BA407" s="33"/>
    </row>
    <row r="408" spans="3:53" x14ac:dyDescent="0.25">
      <c r="C408" s="33"/>
      <c r="D408" s="33"/>
      <c r="E408" s="35"/>
      <c r="F408" s="33"/>
      <c r="G408" s="36"/>
      <c r="H408" s="33"/>
      <c r="I408" s="36"/>
      <c r="J408" s="33"/>
      <c r="K408" s="37"/>
      <c r="L408" s="38"/>
      <c r="M408" s="39"/>
      <c r="N408" s="39"/>
      <c r="O408" s="33"/>
      <c r="P408" s="33"/>
      <c r="Q408" s="33"/>
      <c r="R408" s="33"/>
      <c r="S408" s="40"/>
      <c r="T408" s="33"/>
      <c r="U408" s="40"/>
      <c r="V408" s="37"/>
      <c r="W408" s="38"/>
      <c r="X408" s="38"/>
      <c r="Y408" s="41"/>
      <c r="Z408" s="41"/>
      <c r="AA408" s="41"/>
      <c r="AB408" s="33"/>
      <c r="AC408" s="33"/>
      <c r="AD408" s="38"/>
      <c r="AE408" s="38"/>
      <c r="AF408" s="38"/>
      <c r="AG408" s="37"/>
      <c r="AH408" s="41"/>
      <c r="AI408" s="41"/>
      <c r="AJ408" s="38"/>
      <c r="AK408" s="38"/>
      <c r="AL408" s="38"/>
      <c r="AM408" s="37"/>
      <c r="AN408" s="38"/>
      <c r="AO408" s="35"/>
      <c r="AP408" s="35"/>
      <c r="AQ408" s="35"/>
      <c r="AR408" s="35"/>
      <c r="AS408" s="42"/>
      <c r="AT408" s="35"/>
      <c r="AU408" s="38"/>
      <c r="AV408" s="38"/>
      <c r="AW408" s="37"/>
      <c r="AX408" s="38"/>
      <c r="AY408" s="38"/>
      <c r="AZ408" s="38"/>
      <c r="BA408" s="33"/>
    </row>
    <row r="409" spans="3:53" x14ac:dyDescent="0.25">
      <c r="C409" s="33"/>
      <c r="D409" s="33"/>
      <c r="E409" s="35"/>
      <c r="F409" s="33"/>
      <c r="G409" s="36"/>
      <c r="H409" s="33"/>
      <c r="I409" s="36"/>
      <c r="J409" s="33"/>
      <c r="K409" s="37"/>
      <c r="L409" s="38"/>
      <c r="M409" s="39"/>
      <c r="N409" s="39"/>
      <c r="O409" s="33"/>
      <c r="P409" s="33"/>
      <c r="Q409" s="33"/>
      <c r="R409" s="33"/>
      <c r="S409" s="40"/>
      <c r="T409" s="33"/>
      <c r="U409" s="40"/>
      <c r="V409" s="37"/>
      <c r="W409" s="38"/>
      <c r="X409" s="38"/>
      <c r="Y409" s="41"/>
      <c r="Z409" s="41"/>
      <c r="AA409" s="41"/>
      <c r="AB409" s="33"/>
      <c r="AC409" s="33"/>
      <c r="AD409" s="38"/>
      <c r="AE409" s="38"/>
      <c r="AF409" s="38"/>
      <c r="AG409" s="37"/>
      <c r="AH409" s="41"/>
      <c r="AI409" s="41"/>
      <c r="AJ409" s="38"/>
      <c r="AK409" s="38"/>
      <c r="AL409" s="38"/>
      <c r="AM409" s="37"/>
      <c r="AN409" s="38"/>
      <c r="AO409" s="35"/>
      <c r="AP409" s="35"/>
      <c r="AQ409" s="35"/>
      <c r="AR409" s="35"/>
      <c r="AS409" s="42"/>
      <c r="AT409" s="35"/>
      <c r="AU409" s="38"/>
      <c r="AV409" s="38"/>
      <c r="AW409" s="37"/>
      <c r="AX409" s="38"/>
      <c r="AY409" s="38"/>
      <c r="AZ409" s="38"/>
      <c r="BA409" s="33"/>
    </row>
    <row r="410" spans="3:53" x14ac:dyDescent="0.25">
      <c r="C410" s="33"/>
      <c r="D410" s="33"/>
      <c r="E410" s="35"/>
      <c r="F410" s="33"/>
      <c r="G410" s="36"/>
      <c r="H410" s="33"/>
      <c r="I410" s="36"/>
      <c r="J410" s="33"/>
      <c r="K410" s="37"/>
      <c r="L410" s="38"/>
      <c r="M410" s="39"/>
      <c r="N410" s="39"/>
      <c r="O410" s="33"/>
      <c r="P410" s="33"/>
      <c r="Q410" s="33"/>
      <c r="R410" s="33"/>
      <c r="S410" s="40"/>
      <c r="T410" s="33"/>
      <c r="U410" s="40"/>
      <c r="V410" s="37"/>
      <c r="W410" s="38"/>
      <c r="X410" s="38"/>
      <c r="Y410" s="41"/>
      <c r="Z410" s="41"/>
      <c r="AA410" s="41"/>
      <c r="AB410" s="33"/>
      <c r="AC410" s="33"/>
      <c r="AD410" s="38"/>
      <c r="AE410" s="38"/>
      <c r="AF410" s="38"/>
      <c r="AG410" s="37"/>
      <c r="AH410" s="41"/>
      <c r="AI410" s="41"/>
      <c r="AJ410" s="38"/>
      <c r="AK410" s="38"/>
      <c r="AL410" s="38"/>
      <c r="AM410" s="37"/>
      <c r="AN410" s="38"/>
      <c r="AO410" s="35"/>
      <c r="AP410" s="35"/>
      <c r="AQ410" s="35"/>
      <c r="AR410" s="35"/>
      <c r="AS410" s="42"/>
      <c r="AT410" s="35"/>
      <c r="AU410" s="38"/>
      <c r="AV410" s="38"/>
      <c r="AW410" s="37"/>
      <c r="AX410" s="38"/>
      <c r="AY410" s="38"/>
      <c r="AZ410" s="38"/>
      <c r="BA410" s="33"/>
    </row>
    <row r="411" spans="3:53" x14ac:dyDescent="0.25">
      <c r="C411" s="33"/>
      <c r="D411" s="33"/>
      <c r="E411" s="35"/>
      <c r="F411" s="33"/>
      <c r="G411" s="36"/>
      <c r="H411" s="33"/>
      <c r="I411" s="36"/>
      <c r="J411" s="33"/>
      <c r="K411" s="37"/>
      <c r="L411" s="38"/>
      <c r="M411" s="39"/>
      <c r="N411" s="39"/>
      <c r="O411" s="33"/>
      <c r="P411" s="33"/>
      <c r="Q411" s="33"/>
      <c r="R411" s="33"/>
      <c r="S411" s="40"/>
      <c r="T411" s="33"/>
      <c r="U411" s="40"/>
      <c r="V411" s="37"/>
      <c r="W411" s="38"/>
      <c r="X411" s="38"/>
      <c r="Y411" s="41"/>
      <c r="Z411" s="41"/>
      <c r="AA411" s="41"/>
      <c r="AB411" s="33"/>
      <c r="AC411" s="33"/>
      <c r="AD411" s="38"/>
      <c r="AE411" s="38"/>
      <c r="AF411" s="38"/>
      <c r="AG411" s="37"/>
      <c r="AH411" s="41"/>
      <c r="AI411" s="41"/>
      <c r="AJ411" s="38"/>
      <c r="AK411" s="38"/>
      <c r="AL411" s="38"/>
      <c r="AM411" s="37"/>
      <c r="AN411" s="38"/>
      <c r="AO411" s="35"/>
      <c r="AP411" s="35"/>
      <c r="AQ411" s="35"/>
      <c r="AR411" s="35"/>
      <c r="AS411" s="42"/>
      <c r="AT411" s="35"/>
      <c r="AU411" s="38"/>
      <c r="AV411" s="38"/>
      <c r="AW411" s="37"/>
      <c r="AX411" s="38"/>
      <c r="AY411" s="38"/>
      <c r="AZ411" s="38"/>
      <c r="BA411" s="33"/>
    </row>
    <row r="412" spans="3:53" x14ac:dyDescent="0.25">
      <c r="C412" s="33"/>
      <c r="D412" s="33"/>
      <c r="E412" s="35"/>
      <c r="F412" s="33"/>
      <c r="G412" s="36"/>
      <c r="H412" s="33"/>
      <c r="I412" s="36"/>
      <c r="J412" s="33"/>
      <c r="K412" s="37"/>
      <c r="L412" s="38"/>
      <c r="M412" s="39"/>
      <c r="N412" s="39"/>
      <c r="O412" s="33"/>
      <c r="P412" s="33"/>
      <c r="Q412" s="33"/>
      <c r="R412" s="33"/>
      <c r="S412" s="40"/>
      <c r="T412" s="33"/>
      <c r="U412" s="40"/>
      <c r="V412" s="37"/>
      <c r="W412" s="38"/>
      <c r="X412" s="38"/>
      <c r="Y412" s="41"/>
      <c r="Z412" s="41"/>
      <c r="AA412" s="41"/>
      <c r="AB412" s="33"/>
      <c r="AC412" s="33"/>
      <c r="AD412" s="38"/>
      <c r="AE412" s="38"/>
      <c r="AF412" s="38"/>
      <c r="AG412" s="37"/>
      <c r="AH412" s="41"/>
      <c r="AI412" s="41"/>
      <c r="AJ412" s="38"/>
      <c r="AK412" s="38"/>
      <c r="AL412" s="38"/>
      <c r="AM412" s="37"/>
      <c r="AN412" s="38"/>
      <c r="AO412" s="35"/>
      <c r="AP412" s="35"/>
      <c r="AQ412" s="35"/>
      <c r="AR412" s="35"/>
      <c r="AS412" s="42"/>
      <c r="AT412" s="35"/>
      <c r="AU412" s="38"/>
      <c r="AV412" s="38"/>
      <c r="AW412" s="37"/>
      <c r="AX412" s="38"/>
      <c r="AY412" s="38"/>
      <c r="AZ412" s="38"/>
      <c r="BA412" s="33"/>
    </row>
    <row r="413" spans="3:53" x14ac:dyDescent="0.25">
      <c r="C413" s="33"/>
      <c r="D413" s="33"/>
      <c r="E413" s="35"/>
      <c r="F413" s="33"/>
      <c r="G413" s="36"/>
      <c r="H413" s="33"/>
      <c r="I413" s="36"/>
      <c r="J413" s="33"/>
      <c r="K413" s="37"/>
      <c r="L413" s="38"/>
      <c r="M413" s="39"/>
      <c r="N413" s="39"/>
      <c r="O413" s="33"/>
      <c r="P413" s="33"/>
      <c r="Q413" s="33"/>
      <c r="R413" s="33"/>
      <c r="S413" s="40"/>
      <c r="T413" s="33"/>
      <c r="U413" s="40"/>
      <c r="V413" s="37"/>
      <c r="W413" s="38"/>
      <c r="X413" s="38"/>
      <c r="Y413" s="41"/>
      <c r="Z413" s="41"/>
      <c r="AA413" s="41"/>
      <c r="AB413" s="33"/>
      <c r="AC413" s="33"/>
      <c r="AD413" s="38"/>
      <c r="AE413" s="38"/>
      <c r="AF413" s="38"/>
      <c r="AG413" s="37"/>
      <c r="AH413" s="41"/>
      <c r="AI413" s="41"/>
      <c r="AJ413" s="38"/>
      <c r="AK413" s="38"/>
      <c r="AL413" s="38"/>
      <c r="AM413" s="37"/>
      <c r="AN413" s="38"/>
      <c r="AO413" s="35"/>
      <c r="AP413" s="35"/>
      <c r="AQ413" s="35"/>
      <c r="AR413" s="35"/>
      <c r="AS413" s="42"/>
      <c r="AT413" s="35"/>
      <c r="AU413" s="38"/>
      <c r="AV413" s="38"/>
      <c r="AW413" s="37"/>
      <c r="AX413" s="38"/>
      <c r="AY413" s="38"/>
      <c r="AZ413" s="38"/>
      <c r="BA413" s="33"/>
    </row>
    <row r="414" spans="3:53" x14ac:dyDescent="0.25">
      <c r="C414" s="33"/>
      <c r="D414" s="33"/>
      <c r="E414" s="35"/>
      <c r="F414" s="33"/>
      <c r="G414" s="36"/>
      <c r="H414" s="33"/>
      <c r="I414" s="36"/>
      <c r="J414" s="33"/>
      <c r="K414" s="37"/>
      <c r="L414" s="38"/>
      <c r="M414" s="39"/>
      <c r="N414" s="39"/>
      <c r="O414" s="33"/>
      <c r="P414" s="33"/>
      <c r="Q414" s="33"/>
      <c r="R414" s="33"/>
      <c r="S414" s="40"/>
      <c r="T414" s="33"/>
      <c r="U414" s="40"/>
      <c r="V414" s="37"/>
      <c r="W414" s="38"/>
      <c r="X414" s="38"/>
      <c r="Y414" s="41"/>
      <c r="Z414" s="41"/>
      <c r="AA414" s="41"/>
      <c r="AB414" s="33"/>
      <c r="AC414" s="33"/>
      <c r="AD414" s="38"/>
      <c r="AE414" s="38"/>
      <c r="AF414" s="38"/>
      <c r="AG414" s="37"/>
      <c r="AH414" s="41"/>
      <c r="AI414" s="41"/>
      <c r="AJ414" s="38"/>
      <c r="AK414" s="38"/>
      <c r="AL414" s="38"/>
      <c r="AM414" s="37"/>
      <c r="AN414" s="38"/>
      <c r="AO414" s="35"/>
      <c r="AP414" s="35"/>
      <c r="AQ414" s="35"/>
      <c r="AR414" s="35"/>
      <c r="AS414" s="42"/>
      <c r="AT414" s="35"/>
      <c r="AU414" s="38"/>
      <c r="AV414" s="38"/>
      <c r="AW414" s="37"/>
      <c r="AX414" s="38"/>
      <c r="AY414" s="38"/>
      <c r="AZ414" s="38"/>
      <c r="BA414" s="33"/>
    </row>
    <row r="415" spans="3:53" x14ac:dyDescent="0.25">
      <c r="C415" s="33"/>
      <c r="D415" s="33"/>
      <c r="E415" s="35"/>
      <c r="F415" s="33"/>
      <c r="G415" s="36"/>
      <c r="H415" s="33"/>
      <c r="I415" s="36"/>
      <c r="J415" s="33"/>
      <c r="K415" s="37"/>
      <c r="L415" s="38"/>
      <c r="M415" s="39"/>
      <c r="N415" s="39"/>
      <c r="O415" s="33"/>
      <c r="P415" s="33"/>
      <c r="Q415" s="33"/>
      <c r="R415" s="33"/>
      <c r="S415" s="40"/>
      <c r="T415" s="33"/>
      <c r="U415" s="40"/>
      <c r="V415" s="37"/>
      <c r="W415" s="38"/>
      <c r="X415" s="38"/>
      <c r="Y415" s="41"/>
      <c r="Z415" s="41"/>
      <c r="AA415" s="41"/>
      <c r="AB415" s="33"/>
      <c r="AC415" s="33"/>
      <c r="AD415" s="38"/>
      <c r="AE415" s="38"/>
      <c r="AF415" s="38"/>
      <c r="AG415" s="37"/>
      <c r="AH415" s="41"/>
      <c r="AI415" s="41"/>
      <c r="AJ415" s="38"/>
      <c r="AK415" s="38"/>
      <c r="AL415" s="38"/>
      <c r="AM415" s="37"/>
      <c r="AN415" s="38"/>
      <c r="AO415" s="35"/>
      <c r="AP415" s="35"/>
      <c r="AQ415" s="35"/>
      <c r="AR415" s="35"/>
      <c r="AS415" s="42"/>
      <c r="AT415" s="35"/>
      <c r="AU415" s="38"/>
      <c r="AV415" s="38"/>
      <c r="AW415" s="37"/>
      <c r="AX415" s="38"/>
      <c r="AY415" s="38"/>
      <c r="AZ415" s="38"/>
      <c r="BA415" s="33"/>
    </row>
    <row r="416" spans="3:53" x14ac:dyDescent="0.25">
      <c r="C416" s="33"/>
      <c r="D416" s="33"/>
      <c r="E416" s="35"/>
      <c r="F416" s="33"/>
      <c r="G416" s="36"/>
      <c r="H416" s="33"/>
      <c r="I416" s="36"/>
      <c r="J416" s="33"/>
      <c r="K416" s="37"/>
      <c r="L416" s="38"/>
      <c r="M416" s="39"/>
      <c r="N416" s="39"/>
      <c r="O416" s="33"/>
      <c r="P416" s="33"/>
      <c r="Q416" s="33"/>
      <c r="R416" s="33"/>
      <c r="S416" s="40"/>
      <c r="T416" s="33"/>
      <c r="U416" s="40"/>
      <c r="V416" s="37"/>
      <c r="W416" s="38"/>
      <c r="X416" s="38"/>
      <c r="Y416" s="41"/>
      <c r="Z416" s="41"/>
      <c r="AA416" s="41"/>
      <c r="AB416" s="33"/>
      <c r="AC416" s="33"/>
      <c r="AD416" s="38"/>
      <c r="AE416" s="38"/>
      <c r="AF416" s="38"/>
      <c r="AG416" s="37"/>
      <c r="AH416" s="41"/>
      <c r="AI416" s="41"/>
      <c r="AJ416" s="38"/>
      <c r="AK416" s="38"/>
      <c r="AL416" s="38"/>
      <c r="AM416" s="37"/>
      <c r="AN416" s="38"/>
      <c r="AO416" s="35"/>
      <c r="AP416" s="35"/>
      <c r="AQ416" s="35"/>
      <c r="AR416" s="35"/>
      <c r="AS416" s="42"/>
      <c r="AT416" s="35"/>
      <c r="AU416" s="38"/>
      <c r="AV416" s="38"/>
      <c r="AW416" s="37"/>
      <c r="AX416" s="38"/>
      <c r="AY416" s="38"/>
      <c r="AZ416" s="38"/>
      <c r="BA416" s="33"/>
    </row>
    <row r="417" spans="3:53" x14ac:dyDescent="0.25">
      <c r="C417" s="33"/>
      <c r="D417" s="33"/>
      <c r="E417" s="35"/>
      <c r="F417" s="33"/>
      <c r="G417" s="36"/>
      <c r="H417" s="33"/>
      <c r="I417" s="36"/>
      <c r="J417" s="33"/>
      <c r="K417" s="37"/>
      <c r="L417" s="38"/>
      <c r="M417" s="39"/>
      <c r="N417" s="39"/>
      <c r="O417" s="33"/>
      <c r="P417" s="33"/>
      <c r="Q417" s="33"/>
      <c r="R417" s="33"/>
      <c r="S417" s="40"/>
      <c r="T417" s="33"/>
      <c r="U417" s="40"/>
      <c r="V417" s="37"/>
      <c r="W417" s="38"/>
      <c r="X417" s="38"/>
      <c r="Y417" s="41"/>
      <c r="Z417" s="41"/>
      <c r="AA417" s="41"/>
      <c r="AB417" s="33"/>
      <c r="AC417" s="33"/>
      <c r="AD417" s="38"/>
      <c r="AE417" s="38"/>
      <c r="AF417" s="38"/>
      <c r="AG417" s="37"/>
      <c r="AH417" s="41"/>
      <c r="AI417" s="41"/>
      <c r="AJ417" s="38"/>
      <c r="AK417" s="38"/>
      <c r="AL417" s="38"/>
      <c r="AM417" s="37"/>
      <c r="AN417" s="38"/>
      <c r="AO417" s="35"/>
      <c r="AP417" s="35"/>
      <c r="AQ417" s="35"/>
      <c r="AR417" s="35"/>
      <c r="AS417" s="42"/>
      <c r="AT417" s="35"/>
      <c r="AU417" s="38"/>
      <c r="AV417" s="38"/>
      <c r="AW417" s="37"/>
      <c r="AX417" s="38"/>
      <c r="AY417" s="38"/>
      <c r="AZ417" s="38"/>
      <c r="BA417" s="33"/>
    </row>
    <row r="418" spans="3:53" x14ac:dyDescent="0.25">
      <c r="C418" s="33"/>
      <c r="D418" s="33"/>
      <c r="E418" s="35"/>
      <c r="F418" s="33"/>
      <c r="G418" s="36"/>
      <c r="H418" s="33"/>
      <c r="I418" s="36"/>
      <c r="J418" s="33"/>
      <c r="K418" s="37"/>
      <c r="L418" s="38"/>
      <c r="M418" s="39"/>
      <c r="N418" s="39"/>
      <c r="O418" s="33"/>
      <c r="P418" s="33"/>
      <c r="Q418" s="33"/>
      <c r="R418" s="33"/>
      <c r="S418" s="40"/>
      <c r="T418" s="33"/>
      <c r="U418" s="40"/>
      <c r="V418" s="37"/>
      <c r="W418" s="38"/>
      <c r="X418" s="38"/>
      <c r="Y418" s="41"/>
      <c r="Z418" s="41"/>
      <c r="AA418" s="41"/>
      <c r="AB418" s="33"/>
      <c r="AC418" s="33"/>
      <c r="AD418" s="38"/>
      <c r="AE418" s="38"/>
      <c r="AF418" s="38"/>
      <c r="AG418" s="37"/>
      <c r="AH418" s="41"/>
      <c r="AI418" s="41"/>
      <c r="AJ418" s="38"/>
      <c r="AK418" s="38"/>
      <c r="AL418" s="38"/>
      <c r="AM418" s="37"/>
      <c r="AN418" s="38"/>
      <c r="AO418" s="35"/>
      <c r="AP418" s="35"/>
      <c r="AQ418" s="35"/>
      <c r="AR418" s="35"/>
      <c r="AS418" s="42"/>
      <c r="AT418" s="35"/>
      <c r="AU418" s="38"/>
      <c r="AV418" s="38"/>
      <c r="AW418" s="37"/>
      <c r="AX418" s="38"/>
      <c r="AY418" s="38"/>
      <c r="AZ418" s="38"/>
      <c r="BA418" s="33"/>
    </row>
    <row r="419" spans="3:53" x14ac:dyDescent="0.25">
      <c r="C419" s="33"/>
      <c r="D419" s="33"/>
      <c r="E419" s="35"/>
      <c r="F419" s="33"/>
      <c r="G419" s="36"/>
      <c r="H419" s="33"/>
      <c r="I419" s="36"/>
      <c r="J419" s="33"/>
      <c r="K419" s="37"/>
      <c r="L419" s="38"/>
      <c r="M419" s="39"/>
      <c r="N419" s="39"/>
      <c r="O419" s="33"/>
      <c r="P419" s="33"/>
      <c r="Q419" s="33"/>
      <c r="R419" s="33"/>
      <c r="S419" s="40"/>
      <c r="T419" s="33"/>
      <c r="U419" s="40"/>
      <c r="V419" s="37"/>
      <c r="W419" s="38"/>
      <c r="X419" s="38"/>
      <c r="Y419" s="41"/>
      <c r="Z419" s="41"/>
      <c r="AA419" s="41"/>
      <c r="AB419" s="33"/>
      <c r="AC419" s="33"/>
      <c r="AD419" s="38"/>
      <c r="AE419" s="38"/>
      <c r="AF419" s="38"/>
      <c r="AG419" s="37"/>
      <c r="AH419" s="41"/>
      <c r="AI419" s="41"/>
      <c r="AJ419" s="38"/>
      <c r="AK419" s="38"/>
      <c r="AL419" s="38"/>
      <c r="AM419" s="37"/>
      <c r="AN419" s="38"/>
      <c r="AO419" s="35"/>
      <c r="AP419" s="35"/>
      <c r="AQ419" s="35"/>
      <c r="AR419" s="35"/>
      <c r="AS419" s="42"/>
      <c r="AT419" s="35"/>
      <c r="AU419" s="38"/>
      <c r="AV419" s="38"/>
      <c r="AW419" s="37"/>
      <c r="AX419" s="38"/>
      <c r="AY419" s="38"/>
      <c r="AZ419" s="38"/>
      <c r="BA419" s="33"/>
    </row>
    <row r="420" spans="3:53" x14ac:dyDescent="0.25">
      <c r="C420" s="33"/>
      <c r="D420" s="33"/>
      <c r="E420" s="35"/>
      <c r="F420" s="33"/>
      <c r="G420" s="36"/>
      <c r="H420" s="33"/>
      <c r="I420" s="36"/>
      <c r="J420" s="33"/>
      <c r="K420" s="37"/>
      <c r="L420" s="38"/>
      <c r="M420" s="39"/>
      <c r="N420" s="39"/>
      <c r="O420" s="33"/>
      <c r="P420" s="33"/>
      <c r="Q420" s="33"/>
      <c r="R420" s="33"/>
      <c r="S420" s="40"/>
      <c r="T420" s="33"/>
      <c r="U420" s="40"/>
      <c r="V420" s="37"/>
      <c r="W420" s="38"/>
      <c r="X420" s="38"/>
      <c r="Y420" s="41"/>
      <c r="Z420" s="41"/>
      <c r="AA420" s="41"/>
      <c r="AB420" s="33"/>
      <c r="AC420" s="33"/>
      <c r="AD420" s="38"/>
      <c r="AE420" s="38"/>
      <c r="AF420" s="38"/>
      <c r="AG420" s="37"/>
      <c r="AH420" s="41"/>
      <c r="AI420" s="41"/>
      <c r="AJ420" s="38"/>
      <c r="AK420" s="38"/>
      <c r="AL420" s="38"/>
      <c r="AM420" s="37"/>
      <c r="AN420" s="38"/>
      <c r="AO420" s="35"/>
      <c r="AP420" s="35"/>
      <c r="AQ420" s="35"/>
      <c r="AR420" s="35"/>
      <c r="AS420" s="42"/>
      <c r="AT420" s="35"/>
      <c r="AU420" s="38"/>
      <c r="AV420" s="38"/>
      <c r="AW420" s="37"/>
      <c r="AX420" s="38"/>
      <c r="AY420" s="38"/>
      <c r="AZ420" s="38"/>
      <c r="BA420" s="33"/>
    </row>
    <row r="421" spans="3:53" x14ac:dyDescent="0.25">
      <c r="C421" s="33"/>
      <c r="D421" s="33"/>
      <c r="E421" s="35"/>
      <c r="F421" s="33"/>
      <c r="G421" s="36"/>
      <c r="H421" s="33"/>
      <c r="I421" s="36"/>
      <c r="J421" s="33"/>
      <c r="K421" s="37"/>
      <c r="L421" s="38"/>
      <c r="M421" s="39"/>
      <c r="N421" s="39"/>
      <c r="O421" s="33"/>
      <c r="P421" s="33"/>
      <c r="Q421" s="33"/>
      <c r="R421" s="33"/>
      <c r="S421" s="40"/>
      <c r="T421" s="33"/>
      <c r="U421" s="40"/>
      <c r="V421" s="37"/>
      <c r="W421" s="38"/>
      <c r="X421" s="38"/>
      <c r="Y421" s="41"/>
      <c r="Z421" s="41"/>
      <c r="AA421" s="41"/>
      <c r="AB421" s="33"/>
      <c r="AC421" s="33"/>
      <c r="AD421" s="38"/>
      <c r="AE421" s="38"/>
      <c r="AF421" s="38"/>
      <c r="AG421" s="37"/>
      <c r="AH421" s="41"/>
      <c r="AI421" s="41"/>
      <c r="AJ421" s="38"/>
      <c r="AK421" s="38"/>
      <c r="AL421" s="38"/>
      <c r="AM421" s="37"/>
      <c r="AN421" s="38"/>
      <c r="AO421" s="35"/>
      <c r="AP421" s="35"/>
      <c r="AQ421" s="35"/>
      <c r="AR421" s="35"/>
      <c r="AS421" s="42"/>
      <c r="AT421" s="35"/>
      <c r="AU421" s="38"/>
      <c r="AV421" s="38"/>
      <c r="AW421" s="37"/>
      <c r="AX421" s="38"/>
      <c r="AY421" s="38"/>
      <c r="AZ421" s="38"/>
      <c r="BA421" s="33"/>
    </row>
    <row r="422" spans="3:53" x14ac:dyDescent="0.25">
      <c r="C422" s="33"/>
      <c r="D422" s="33"/>
      <c r="E422" s="35"/>
      <c r="F422" s="33"/>
      <c r="G422" s="36"/>
      <c r="H422" s="33"/>
      <c r="I422" s="36"/>
      <c r="J422" s="33"/>
      <c r="K422" s="37"/>
      <c r="L422" s="38"/>
      <c r="M422" s="39"/>
      <c r="N422" s="39"/>
      <c r="O422" s="33"/>
      <c r="P422" s="33"/>
      <c r="Q422" s="33"/>
      <c r="R422" s="33"/>
      <c r="S422" s="40"/>
      <c r="T422" s="33"/>
      <c r="U422" s="40"/>
      <c r="V422" s="37"/>
      <c r="W422" s="38"/>
      <c r="X422" s="38"/>
      <c r="Y422" s="41"/>
      <c r="Z422" s="41"/>
      <c r="AA422" s="41"/>
      <c r="AB422" s="33"/>
      <c r="AC422" s="33"/>
      <c r="AD422" s="38"/>
      <c r="AE422" s="38"/>
      <c r="AF422" s="38"/>
      <c r="AG422" s="37"/>
      <c r="AH422" s="41"/>
      <c r="AI422" s="41"/>
      <c r="AJ422" s="38"/>
      <c r="AK422" s="38"/>
      <c r="AL422" s="38"/>
      <c r="AM422" s="37"/>
      <c r="AN422" s="38"/>
      <c r="AO422" s="35"/>
      <c r="AP422" s="35"/>
      <c r="AQ422" s="35"/>
      <c r="AR422" s="35"/>
      <c r="AS422" s="42"/>
      <c r="AT422" s="35"/>
      <c r="AU422" s="38"/>
      <c r="AV422" s="38"/>
      <c r="AW422" s="37"/>
      <c r="AX422" s="38"/>
      <c r="AY422" s="38"/>
      <c r="AZ422" s="38"/>
      <c r="BA422" s="33"/>
    </row>
    <row r="423" spans="3:53" x14ac:dyDescent="0.25">
      <c r="C423" s="33"/>
      <c r="D423" s="33"/>
      <c r="E423" s="35"/>
      <c r="F423" s="33"/>
      <c r="G423" s="36"/>
      <c r="H423" s="33"/>
      <c r="I423" s="36"/>
      <c r="J423" s="33"/>
      <c r="K423" s="37"/>
      <c r="L423" s="38"/>
      <c r="M423" s="39"/>
      <c r="N423" s="39"/>
      <c r="O423" s="33"/>
      <c r="P423" s="33"/>
      <c r="Q423" s="33"/>
      <c r="R423" s="33"/>
      <c r="S423" s="40"/>
      <c r="T423" s="33"/>
      <c r="U423" s="40"/>
      <c r="V423" s="37"/>
      <c r="W423" s="38"/>
      <c r="X423" s="38"/>
      <c r="Y423" s="41"/>
      <c r="Z423" s="41"/>
      <c r="AA423" s="41"/>
      <c r="AB423" s="33"/>
      <c r="AC423" s="33"/>
      <c r="AD423" s="38"/>
      <c r="AE423" s="38"/>
      <c r="AF423" s="38"/>
      <c r="AG423" s="37"/>
      <c r="AH423" s="41"/>
      <c r="AI423" s="41"/>
      <c r="AJ423" s="38"/>
      <c r="AK423" s="38"/>
      <c r="AL423" s="38"/>
      <c r="AM423" s="37"/>
      <c r="AN423" s="38"/>
      <c r="AO423" s="35"/>
      <c r="AP423" s="35"/>
      <c r="AQ423" s="35"/>
      <c r="AR423" s="35"/>
      <c r="AS423" s="42"/>
      <c r="AT423" s="35"/>
      <c r="AU423" s="38"/>
      <c r="AV423" s="38"/>
      <c r="AW423" s="37"/>
      <c r="AX423" s="38"/>
      <c r="AY423" s="38"/>
      <c r="AZ423" s="38"/>
      <c r="BA423" s="33"/>
    </row>
    <row r="424" spans="3:53" x14ac:dyDescent="0.25">
      <c r="C424" s="33"/>
      <c r="D424" s="33"/>
      <c r="E424" s="35"/>
      <c r="F424" s="33"/>
      <c r="G424" s="36"/>
      <c r="H424" s="33"/>
      <c r="I424" s="36"/>
      <c r="J424" s="33"/>
      <c r="K424" s="37"/>
      <c r="L424" s="38"/>
      <c r="M424" s="39"/>
      <c r="N424" s="39"/>
      <c r="O424" s="33"/>
      <c r="P424" s="33"/>
      <c r="Q424" s="33"/>
      <c r="R424" s="33"/>
      <c r="S424" s="40"/>
      <c r="T424" s="33"/>
      <c r="U424" s="40"/>
      <c r="V424" s="37"/>
      <c r="W424" s="38"/>
      <c r="X424" s="38"/>
      <c r="Y424" s="41"/>
      <c r="Z424" s="41"/>
      <c r="AA424" s="41"/>
      <c r="AB424" s="33"/>
      <c r="AC424" s="33"/>
      <c r="AD424" s="38"/>
      <c r="AE424" s="38"/>
      <c r="AF424" s="38"/>
      <c r="AG424" s="37"/>
      <c r="AH424" s="41"/>
      <c r="AI424" s="41"/>
      <c r="AJ424" s="38"/>
      <c r="AK424" s="38"/>
      <c r="AL424" s="38"/>
      <c r="AM424" s="37"/>
      <c r="AN424" s="38"/>
      <c r="AO424" s="35"/>
      <c r="AP424" s="35"/>
      <c r="AQ424" s="35"/>
      <c r="AR424" s="35"/>
      <c r="AS424" s="42"/>
      <c r="AT424" s="35"/>
      <c r="AU424" s="38"/>
      <c r="AV424" s="38"/>
      <c r="AW424" s="37"/>
      <c r="AX424" s="38"/>
      <c r="AY424" s="38"/>
      <c r="AZ424" s="38"/>
      <c r="BA424" s="33"/>
    </row>
    <row r="425" spans="3:53" x14ac:dyDescent="0.25">
      <c r="C425" s="33"/>
      <c r="D425" s="33"/>
      <c r="E425" s="35"/>
      <c r="F425" s="33"/>
      <c r="G425" s="36"/>
      <c r="H425" s="33"/>
      <c r="I425" s="36"/>
      <c r="J425" s="33"/>
      <c r="K425" s="37"/>
      <c r="L425" s="38"/>
      <c r="M425" s="39"/>
      <c r="N425" s="39"/>
      <c r="O425" s="33"/>
      <c r="P425" s="33"/>
      <c r="Q425" s="33"/>
      <c r="R425" s="33"/>
      <c r="S425" s="40"/>
      <c r="T425" s="33"/>
      <c r="U425" s="40"/>
      <c r="V425" s="37"/>
      <c r="W425" s="38"/>
      <c r="X425" s="38"/>
      <c r="Y425" s="41"/>
      <c r="Z425" s="41"/>
      <c r="AA425" s="41"/>
      <c r="AB425" s="33"/>
      <c r="AC425" s="33"/>
      <c r="AD425" s="38"/>
      <c r="AE425" s="38"/>
      <c r="AF425" s="38"/>
      <c r="AG425" s="37"/>
      <c r="AH425" s="41"/>
      <c r="AI425" s="41"/>
      <c r="AJ425" s="38"/>
      <c r="AK425" s="38"/>
      <c r="AL425" s="38"/>
      <c r="AM425" s="37"/>
      <c r="AN425" s="38"/>
      <c r="AO425" s="35"/>
      <c r="AP425" s="35"/>
      <c r="AQ425" s="35"/>
      <c r="AR425" s="35"/>
      <c r="AS425" s="42"/>
      <c r="AT425" s="35"/>
      <c r="AU425" s="38"/>
      <c r="AV425" s="38"/>
      <c r="AW425" s="37"/>
      <c r="AX425" s="38"/>
      <c r="AY425" s="38"/>
      <c r="AZ425" s="38"/>
      <c r="BA425" s="33"/>
    </row>
    <row r="426" spans="3:53" x14ac:dyDescent="0.25">
      <c r="C426" s="33"/>
      <c r="D426" s="33"/>
      <c r="E426" s="35"/>
      <c r="F426" s="33"/>
      <c r="G426" s="36"/>
      <c r="H426" s="33"/>
      <c r="I426" s="36"/>
      <c r="J426" s="33"/>
      <c r="K426" s="37"/>
      <c r="L426" s="38"/>
      <c r="M426" s="39"/>
      <c r="N426" s="39"/>
      <c r="O426" s="33"/>
      <c r="P426" s="33"/>
      <c r="Q426" s="33"/>
      <c r="R426" s="33"/>
      <c r="S426" s="40"/>
      <c r="T426" s="33"/>
      <c r="U426" s="40"/>
      <c r="V426" s="37"/>
      <c r="W426" s="38"/>
      <c r="X426" s="38"/>
      <c r="Y426" s="41"/>
      <c r="Z426" s="41"/>
      <c r="AA426" s="41"/>
      <c r="AB426" s="33"/>
      <c r="AC426" s="33"/>
      <c r="AD426" s="38"/>
      <c r="AE426" s="38"/>
      <c r="AF426" s="38"/>
      <c r="AG426" s="37"/>
      <c r="AH426" s="41"/>
      <c r="AI426" s="41"/>
      <c r="AJ426" s="38"/>
      <c r="AK426" s="38"/>
      <c r="AL426" s="38"/>
      <c r="AM426" s="37"/>
      <c r="AN426" s="38"/>
      <c r="AO426" s="35"/>
      <c r="AP426" s="35"/>
      <c r="AQ426" s="35"/>
      <c r="AR426" s="35"/>
      <c r="AS426" s="42"/>
      <c r="AT426" s="35"/>
      <c r="AU426" s="38"/>
      <c r="AV426" s="38"/>
      <c r="AW426" s="37"/>
      <c r="AX426" s="38"/>
      <c r="AY426" s="38"/>
      <c r="AZ426" s="38"/>
      <c r="BA426" s="33"/>
    </row>
    <row r="427" spans="3:53" x14ac:dyDescent="0.25">
      <c r="C427" s="33"/>
      <c r="D427" s="33"/>
      <c r="E427" s="35"/>
      <c r="F427" s="33"/>
      <c r="G427" s="36"/>
      <c r="H427" s="33"/>
      <c r="I427" s="36"/>
      <c r="J427" s="33"/>
      <c r="K427" s="37"/>
      <c r="L427" s="38"/>
      <c r="M427" s="39"/>
      <c r="N427" s="39"/>
      <c r="O427" s="33"/>
      <c r="P427" s="33"/>
      <c r="Q427" s="33"/>
      <c r="R427" s="33"/>
      <c r="S427" s="40"/>
      <c r="T427" s="33"/>
      <c r="U427" s="40"/>
      <c r="V427" s="37"/>
      <c r="W427" s="38"/>
      <c r="X427" s="38"/>
      <c r="Y427" s="41"/>
      <c r="Z427" s="41"/>
      <c r="AA427" s="41"/>
      <c r="AB427" s="33"/>
      <c r="AC427" s="33"/>
      <c r="AD427" s="38"/>
      <c r="AE427" s="38"/>
      <c r="AF427" s="38"/>
      <c r="AG427" s="37"/>
      <c r="AH427" s="41"/>
      <c r="AI427" s="41"/>
      <c r="AJ427" s="38"/>
      <c r="AK427" s="38"/>
      <c r="AL427" s="38"/>
      <c r="AM427" s="37"/>
      <c r="AN427" s="38"/>
      <c r="AO427" s="35"/>
      <c r="AP427" s="35"/>
      <c r="AQ427" s="35"/>
      <c r="AR427" s="35"/>
      <c r="AS427" s="42"/>
      <c r="AT427" s="35"/>
      <c r="AU427" s="38"/>
      <c r="AV427" s="38"/>
      <c r="AW427" s="37"/>
      <c r="AX427" s="38"/>
      <c r="AY427" s="38"/>
      <c r="AZ427" s="38"/>
      <c r="BA427" s="33"/>
    </row>
    <row r="428" spans="3:53" x14ac:dyDescent="0.25">
      <c r="C428" s="33"/>
      <c r="D428" s="33"/>
      <c r="E428" s="35"/>
      <c r="F428" s="33"/>
      <c r="G428" s="36"/>
      <c r="H428" s="33"/>
      <c r="I428" s="36"/>
      <c r="J428" s="33"/>
      <c r="K428" s="37"/>
      <c r="L428" s="38"/>
      <c r="M428" s="39"/>
      <c r="N428" s="39"/>
      <c r="O428" s="33"/>
      <c r="P428" s="33"/>
      <c r="Q428" s="33"/>
      <c r="R428" s="33"/>
      <c r="S428" s="40"/>
      <c r="T428" s="33"/>
      <c r="U428" s="40"/>
      <c r="V428" s="37"/>
      <c r="W428" s="38"/>
      <c r="X428" s="38"/>
      <c r="Y428" s="41"/>
      <c r="Z428" s="41"/>
      <c r="AA428" s="41"/>
      <c r="AB428" s="33"/>
      <c r="AC428" s="33"/>
      <c r="AD428" s="38"/>
      <c r="AE428" s="38"/>
      <c r="AF428" s="38"/>
      <c r="AG428" s="37"/>
      <c r="AH428" s="41"/>
      <c r="AI428" s="41"/>
      <c r="AJ428" s="38"/>
      <c r="AK428" s="38"/>
      <c r="AL428" s="38"/>
      <c r="AM428" s="37"/>
      <c r="AN428" s="38"/>
      <c r="AO428" s="35"/>
      <c r="AP428" s="35"/>
      <c r="AQ428" s="35"/>
      <c r="AR428" s="35"/>
      <c r="AS428" s="42"/>
      <c r="AT428" s="35"/>
      <c r="AU428" s="38"/>
      <c r="AV428" s="38"/>
      <c r="AW428" s="37"/>
      <c r="AX428" s="38"/>
      <c r="AY428" s="38"/>
      <c r="AZ428" s="38"/>
      <c r="BA428" s="33"/>
    </row>
    <row r="429" spans="3:53" x14ac:dyDescent="0.25">
      <c r="C429" s="33"/>
      <c r="D429" s="33"/>
      <c r="E429" s="35"/>
      <c r="F429" s="33"/>
      <c r="G429" s="36"/>
      <c r="H429" s="33"/>
      <c r="I429" s="36"/>
      <c r="J429" s="33"/>
      <c r="K429" s="37"/>
      <c r="L429" s="38"/>
      <c r="M429" s="39"/>
      <c r="N429" s="39"/>
      <c r="O429" s="33"/>
      <c r="P429" s="33"/>
      <c r="Q429" s="33"/>
      <c r="R429" s="33"/>
      <c r="S429" s="40"/>
      <c r="T429" s="33"/>
      <c r="U429" s="40"/>
      <c r="V429" s="37"/>
      <c r="W429" s="38"/>
      <c r="X429" s="38"/>
      <c r="Y429" s="41"/>
      <c r="Z429" s="41"/>
      <c r="AA429" s="41"/>
      <c r="AB429" s="33"/>
      <c r="AC429" s="33"/>
      <c r="AD429" s="38"/>
      <c r="AE429" s="38"/>
      <c r="AF429" s="38"/>
      <c r="AG429" s="37"/>
      <c r="AH429" s="41"/>
      <c r="AI429" s="41"/>
      <c r="AJ429" s="38"/>
      <c r="AK429" s="38"/>
      <c r="AL429" s="38"/>
      <c r="AM429" s="37"/>
      <c r="AN429" s="38"/>
      <c r="AO429" s="35"/>
      <c r="AP429" s="35"/>
      <c r="AQ429" s="35"/>
      <c r="AR429" s="35"/>
      <c r="AS429" s="42"/>
      <c r="AT429" s="35"/>
      <c r="AU429" s="38"/>
      <c r="AV429" s="38"/>
      <c r="AW429" s="37"/>
      <c r="AX429" s="38"/>
      <c r="AY429" s="38"/>
      <c r="AZ429" s="38"/>
      <c r="BA429" s="33"/>
    </row>
    <row r="430" spans="3:53" x14ac:dyDescent="0.25">
      <c r="C430" s="33"/>
      <c r="D430" s="33"/>
      <c r="E430" s="35"/>
      <c r="F430" s="33"/>
      <c r="G430" s="36"/>
      <c r="H430" s="33"/>
      <c r="I430" s="36"/>
      <c r="J430" s="33"/>
      <c r="K430" s="37"/>
      <c r="L430" s="38"/>
      <c r="M430" s="39"/>
      <c r="N430" s="39"/>
      <c r="O430" s="33"/>
      <c r="P430" s="33"/>
      <c r="Q430" s="33"/>
      <c r="R430" s="33"/>
      <c r="S430" s="40"/>
      <c r="T430" s="33"/>
      <c r="U430" s="40"/>
      <c r="V430" s="37"/>
      <c r="W430" s="38"/>
      <c r="X430" s="38"/>
      <c r="Y430" s="41"/>
      <c r="Z430" s="41"/>
      <c r="AA430" s="41"/>
      <c r="AB430" s="33"/>
      <c r="AC430" s="33"/>
      <c r="AD430" s="38"/>
      <c r="AE430" s="38"/>
      <c r="AF430" s="38"/>
      <c r="AG430" s="37"/>
      <c r="AH430" s="41"/>
      <c r="AI430" s="41"/>
      <c r="AJ430" s="38"/>
      <c r="AK430" s="38"/>
      <c r="AL430" s="38"/>
      <c r="AM430" s="37"/>
      <c r="AN430" s="38"/>
      <c r="AO430" s="35"/>
      <c r="AP430" s="35"/>
      <c r="AQ430" s="35"/>
      <c r="AR430" s="35"/>
      <c r="AS430" s="42"/>
      <c r="AT430" s="35"/>
      <c r="AU430" s="38"/>
      <c r="AV430" s="38"/>
      <c r="AW430" s="37"/>
      <c r="AX430" s="38"/>
      <c r="AY430" s="38"/>
      <c r="AZ430" s="38"/>
      <c r="BA430" s="33"/>
    </row>
    <row r="431" spans="3:53" x14ac:dyDescent="0.25">
      <c r="C431" s="33"/>
      <c r="D431" s="33"/>
      <c r="E431" s="35"/>
      <c r="F431" s="33"/>
      <c r="G431" s="36"/>
      <c r="H431" s="33"/>
      <c r="I431" s="36"/>
      <c r="J431" s="33"/>
      <c r="K431" s="37"/>
      <c r="L431" s="38"/>
      <c r="M431" s="39"/>
      <c r="N431" s="39"/>
      <c r="O431" s="33"/>
      <c r="P431" s="33"/>
      <c r="Q431" s="33"/>
      <c r="R431" s="33"/>
      <c r="S431" s="40"/>
      <c r="T431" s="33"/>
      <c r="U431" s="40"/>
      <c r="V431" s="37"/>
      <c r="W431" s="38"/>
      <c r="X431" s="38"/>
      <c r="Y431" s="41"/>
      <c r="Z431" s="41"/>
      <c r="AA431" s="41"/>
      <c r="AB431" s="33"/>
      <c r="AC431" s="33"/>
      <c r="AD431" s="38"/>
      <c r="AE431" s="38"/>
      <c r="AF431" s="38"/>
      <c r="AG431" s="37"/>
      <c r="AH431" s="41"/>
      <c r="AI431" s="41"/>
      <c r="AJ431" s="38"/>
      <c r="AK431" s="38"/>
      <c r="AL431" s="38"/>
      <c r="AM431" s="37"/>
      <c r="AN431" s="38"/>
      <c r="AO431" s="35"/>
      <c r="AP431" s="35"/>
      <c r="AQ431" s="35"/>
      <c r="AR431" s="35"/>
      <c r="AS431" s="42"/>
      <c r="AT431" s="35"/>
      <c r="AU431" s="38"/>
      <c r="AV431" s="38"/>
      <c r="AW431" s="37"/>
      <c r="AX431" s="38"/>
      <c r="AY431" s="38"/>
      <c r="AZ431" s="38"/>
      <c r="BA431" s="33"/>
    </row>
    <row r="432" spans="3:53" x14ac:dyDescent="0.25">
      <c r="C432" s="33"/>
      <c r="D432" s="33"/>
      <c r="E432" s="35"/>
      <c r="F432" s="33"/>
      <c r="G432" s="36"/>
      <c r="H432" s="33"/>
      <c r="I432" s="36"/>
      <c r="J432" s="33"/>
      <c r="K432" s="37"/>
      <c r="L432" s="38"/>
      <c r="M432" s="39"/>
      <c r="N432" s="39"/>
      <c r="O432" s="33"/>
      <c r="P432" s="33"/>
      <c r="Q432" s="33"/>
      <c r="R432" s="33"/>
      <c r="S432" s="40"/>
      <c r="T432" s="33"/>
      <c r="U432" s="40"/>
      <c r="V432" s="37"/>
      <c r="W432" s="38"/>
      <c r="X432" s="38"/>
      <c r="Y432" s="41"/>
      <c r="Z432" s="41"/>
      <c r="AA432" s="41"/>
      <c r="AB432" s="33"/>
      <c r="AC432" s="33"/>
      <c r="AD432" s="38"/>
      <c r="AE432" s="38"/>
      <c r="AF432" s="38"/>
      <c r="AG432" s="37"/>
      <c r="AH432" s="41"/>
      <c r="AI432" s="41"/>
      <c r="AJ432" s="38"/>
      <c r="AK432" s="38"/>
      <c r="AL432" s="38"/>
      <c r="AM432" s="37"/>
      <c r="AN432" s="38"/>
      <c r="AO432" s="35"/>
      <c r="AP432" s="35"/>
      <c r="AQ432" s="35"/>
      <c r="AR432" s="35"/>
      <c r="AS432" s="42"/>
      <c r="AT432" s="35"/>
      <c r="AU432" s="38"/>
      <c r="AV432" s="38"/>
      <c r="AW432" s="37"/>
      <c r="AX432" s="38"/>
      <c r="AY432" s="38"/>
      <c r="AZ432" s="38"/>
      <c r="BA432" s="33"/>
    </row>
    <row r="433" spans="3:53" x14ac:dyDescent="0.25">
      <c r="C433" s="33"/>
      <c r="D433" s="33"/>
      <c r="E433" s="35"/>
      <c r="F433" s="33"/>
      <c r="G433" s="36"/>
      <c r="H433" s="33"/>
      <c r="I433" s="36"/>
      <c r="J433" s="33"/>
      <c r="K433" s="37"/>
      <c r="L433" s="38"/>
      <c r="M433" s="39"/>
      <c r="N433" s="39"/>
      <c r="O433" s="33"/>
      <c r="P433" s="33"/>
      <c r="Q433" s="33"/>
      <c r="R433" s="33"/>
      <c r="S433" s="40"/>
      <c r="T433" s="33"/>
      <c r="U433" s="40"/>
      <c r="V433" s="37"/>
      <c r="W433" s="38"/>
      <c r="X433" s="38"/>
      <c r="Y433" s="41"/>
      <c r="Z433" s="41"/>
      <c r="AA433" s="41"/>
      <c r="AB433" s="33"/>
      <c r="AC433" s="33"/>
      <c r="AD433" s="38"/>
      <c r="AE433" s="38"/>
      <c r="AF433" s="38"/>
      <c r="AG433" s="37"/>
      <c r="AH433" s="41"/>
      <c r="AI433" s="41"/>
      <c r="AJ433" s="38"/>
      <c r="AK433" s="38"/>
      <c r="AL433" s="38"/>
      <c r="AM433" s="37"/>
      <c r="AN433" s="38"/>
      <c r="AO433" s="35"/>
      <c r="AP433" s="35"/>
      <c r="AQ433" s="35"/>
      <c r="AR433" s="35"/>
      <c r="AS433" s="42"/>
      <c r="AT433" s="35"/>
      <c r="AU433" s="38"/>
      <c r="AV433" s="38"/>
      <c r="AW433" s="37"/>
      <c r="AX433" s="38"/>
      <c r="AY433" s="38"/>
      <c r="AZ433" s="38"/>
      <c r="BA433" s="33"/>
    </row>
    <row r="434" spans="3:53" x14ac:dyDescent="0.25">
      <c r="C434" s="33"/>
      <c r="D434" s="33"/>
      <c r="E434" s="35"/>
      <c r="F434" s="33"/>
      <c r="G434" s="36"/>
      <c r="H434" s="33"/>
      <c r="I434" s="36"/>
      <c r="J434" s="33"/>
      <c r="K434" s="37"/>
      <c r="L434" s="38"/>
      <c r="M434" s="39"/>
      <c r="N434" s="39"/>
      <c r="O434" s="33"/>
      <c r="P434" s="33"/>
      <c r="Q434" s="33"/>
      <c r="R434" s="33"/>
      <c r="S434" s="40"/>
      <c r="T434" s="33"/>
      <c r="U434" s="40"/>
      <c r="V434" s="37"/>
      <c r="W434" s="38"/>
      <c r="X434" s="38"/>
      <c r="Y434" s="41"/>
      <c r="Z434" s="41"/>
      <c r="AA434" s="41"/>
      <c r="AB434" s="33"/>
      <c r="AC434" s="33"/>
      <c r="AD434" s="38"/>
      <c r="AE434" s="38"/>
      <c r="AF434" s="38"/>
      <c r="AG434" s="37"/>
      <c r="AH434" s="41"/>
      <c r="AI434" s="41"/>
      <c r="AJ434" s="38"/>
      <c r="AK434" s="38"/>
      <c r="AL434" s="38"/>
      <c r="AM434" s="37"/>
      <c r="AN434" s="38"/>
      <c r="AO434" s="35"/>
      <c r="AP434" s="35"/>
      <c r="AQ434" s="35"/>
      <c r="AR434" s="35"/>
      <c r="AS434" s="42"/>
      <c r="AT434" s="35"/>
      <c r="AU434" s="38"/>
      <c r="AV434" s="38"/>
      <c r="AW434" s="37"/>
      <c r="AX434" s="38"/>
      <c r="AY434" s="38"/>
      <c r="AZ434" s="38"/>
      <c r="BA434" s="33"/>
    </row>
    <row r="435" spans="3:53" x14ac:dyDescent="0.25">
      <c r="C435" s="33"/>
      <c r="D435" s="33"/>
      <c r="E435" s="35"/>
      <c r="F435" s="33"/>
      <c r="G435" s="36"/>
      <c r="H435" s="33"/>
      <c r="I435" s="36"/>
      <c r="J435" s="33"/>
      <c r="K435" s="37"/>
      <c r="L435" s="38"/>
      <c r="M435" s="39"/>
      <c r="N435" s="39"/>
      <c r="O435" s="33"/>
      <c r="P435" s="33"/>
      <c r="Q435" s="33"/>
      <c r="R435" s="33"/>
      <c r="S435" s="40"/>
      <c r="T435" s="33"/>
      <c r="U435" s="40"/>
      <c r="V435" s="37"/>
      <c r="W435" s="38"/>
      <c r="X435" s="38"/>
      <c r="Y435" s="41"/>
      <c r="Z435" s="41"/>
      <c r="AA435" s="41"/>
      <c r="AB435" s="33"/>
      <c r="AC435" s="33"/>
      <c r="AD435" s="38"/>
      <c r="AE435" s="38"/>
      <c r="AF435" s="38"/>
      <c r="AG435" s="37"/>
      <c r="AH435" s="41"/>
      <c r="AI435" s="41"/>
      <c r="AJ435" s="38"/>
      <c r="AK435" s="38"/>
      <c r="AL435" s="38"/>
      <c r="AM435" s="37"/>
      <c r="AN435" s="38"/>
      <c r="AO435" s="35"/>
      <c r="AP435" s="35"/>
      <c r="AQ435" s="35"/>
      <c r="AR435" s="35"/>
      <c r="AS435" s="42"/>
      <c r="AT435" s="35"/>
      <c r="AU435" s="38"/>
      <c r="AV435" s="38"/>
      <c r="AW435" s="37"/>
      <c r="AX435" s="38"/>
      <c r="AY435" s="38"/>
      <c r="AZ435" s="38"/>
      <c r="BA435" s="33"/>
    </row>
    <row r="436" spans="3:53" x14ac:dyDescent="0.25">
      <c r="C436" s="33"/>
      <c r="D436" s="33"/>
      <c r="E436" s="35"/>
      <c r="F436" s="33"/>
      <c r="G436" s="36"/>
      <c r="H436" s="33"/>
      <c r="I436" s="36"/>
      <c r="J436" s="33"/>
      <c r="K436" s="37"/>
      <c r="L436" s="38"/>
      <c r="M436" s="39"/>
      <c r="N436" s="39"/>
      <c r="O436" s="33"/>
      <c r="P436" s="33"/>
      <c r="Q436" s="33"/>
      <c r="R436" s="33"/>
      <c r="S436" s="40"/>
      <c r="T436" s="33"/>
      <c r="U436" s="40"/>
      <c r="V436" s="37"/>
      <c r="W436" s="38"/>
      <c r="X436" s="38"/>
      <c r="Y436" s="41"/>
      <c r="Z436" s="41"/>
      <c r="AA436" s="41"/>
      <c r="AB436" s="33"/>
      <c r="AC436" s="33"/>
      <c r="AD436" s="38"/>
      <c r="AE436" s="38"/>
      <c r="AF436" s="38"/>
      <c r="AG436" s="37"/>
      <c r="AH436" s="41"/>
      <c r="AI436" s="41"/>
      <c r="AJ436" s="38"/>
      <c r="AK436" s="38"/>
      <c r="AL436" s="38"/>
      <c r="AM436" s="37"/>
      <c r="AN436" s="38"/>
      <c r="AO436" s="35"/>
      <c r="AP436" s="35"/>
      <c r="AQ436" s="35"/>
      <c r="AR436" s="35"/>
      <c r="AS436" s="42"/>
      <c r="AT436" s="35"/>
      <c r="AU436" s="38"/>
      <c r="AV436" s="38"/>
      <c r="AW436" s="37"/>
      <c r="AX436" s="38"/>
      <c r="AY436" s="38"/>
      <c r="AZ436" s="38"/>
      <c r="BA436" s="33"/>
    </row>
    <row r="437" spans="3:53" x14ac:dyDescent="0.25">
      <c r="C437" s="33"/>
      <c r="D437" s="33"/>
      <c r="E437" s="35"/>
      <c r="F437" s="33"/>
      <c r="G437" s="36"/>
      <c r="H437" s="33"/>
      <c r="I437" s="36"/>
      <c r="J437" s="33"/>
      <c r="K437" s="37"/>
      <c r="L437" s="38"/>
      <c r="M437" s="39"/>
      <c r="N437" s="39"/>
      <c r="O437" s="33"/>
      <c r="P437" s="33"/>
      <c r="Q437" s="33"/>
      <c r="R437" s="33"/>
      <c r="S437" s="40"/>
      <c r="T437" s="33"/>
      <c r="U437" s="40"/>
      <c r="V437" s="37"/>
      <c r="W437" s="38"/>
      <c r="X437" s="38"/>
      <c r="Y437" s="41"/>
      <c r="Z437" s="41"/>
      <c r="AA437" s="41"/>
      <c r="AB437" s="33"/>
      <c r="AC437" s="33"/>
      <c r="AD437" s="38"/>
      <c r="AE437" s="38"/>
      <c r="AF437" s="38"/>
      <c r="AG437" s="37"/>
      <c r="AH437" s="41"/>
      <c r="AI437" s="41"/>
      <c r="AJ437" s="38"/>
      <c r="AK437" s="38"/>
      <c r="AL437" s="38"/>
      <c r="AM437" s="37"/>
      <c r="AN437" s="38"/>
      <c r="AO437" s="35"/>
      <c r="AP437" s="35"/>
      <c r="AQ437" s="35"/>
      <c r="AR437" s="35"/>
      <c r="AS437" s="42"/>
      <c r="AT437" s="35"/>
      <c r="AU437" s="38"/>
      <c r="AV437" s="38"/>
      <c r="AW437" s="37"/>
      <c r="AX437" s="38"/>
      <c r="AY437" s="38"/>
      <c r="AZ437" s="38"/>
      <c r="BA437" s="33"/>
    </row>
    <row r="438" spans="3:53" x14ac:dyDescent="0.25">
      <c r="C438" s="33"/>
      <c r="D438" s="33"/>
      <c r="E438" s="35"/>
      <c r="F438" s="33"/>
      <c r="G438" s="36"/>
      <c r="H438" s="33"/>
      <c r="I438" s="36"/>
      <c r="J438" s="33"/>
      <c r="K438" s="37"/>
      <c r="L438" s="38"/>
      <c r="M438" s="39"/>
      <c r="N438" s="39"/>
      <c r="O438" s="33"/>
      <c r="P438" s="33"/>
      <c r="Q438" s="33"/>
      <c r="R438" s="33"/>
      <c r="S438" s="40"/>
      <c r="T438" s="33"/>
      <c r="U438" s="40"/>
      <c r="V438" s="37"/>
      <c r="W438" s="38"/>
      <c r="X438" s="38"/>
      <c r="Y438" s="41"/>
      <c r="Z438" s="41"/>
      <c r="AA438" s="41"/>
      <c r="AB438" s="33"/>
      <c r="AC438" s="33"/>
      <c r="AD438" s="38"/>
      <c r="AE438" s="38"/>
      <c r="AF438" s="38"/>
      <c r="AG438" s="37"/>
      <c r="AH438" s="41"/>
      <c r="AI438" s="41"/>
      <c r="AJ438" s="38"/>
      <c r="AK438" s="38"/>
      <c r="AL438" s="38"/>
      <c r="AM438" s="37"/>
      <c r="AN438" s="38"/>
      <c r="AO438" s="35"/>
      <c r="AP438" s="35"/>
      <c r="AQ438" s="35"/>
      <c r="AR438" s="35"/>
      <c r="AS438" s="42"/>
      <c r="AT438" s="35"/>
      <c r="AU438" s="38"/>
      <c r="AV438" s="38"/>
      <c r="AW438" s="37"/>
      <c r="AX438" s="38"/>
      <c r="AY438" s="38"/>
      <c r="AZ438" s="38"/>
      <c r="BA438" s="33"/>
    </row>
    <row r="439" spans="3:53" x14ac:dyDescent="0.25">
      <c r="C439" s="33"/>
      <c r="D439" s="33"/>
      <c r="E439" s="35"/>
      <c r="F439" s="33"/>
      <c r="G439" s="36"/>
      <c r="H439" s="33"/>
      <c r="I439" s="36"/>
      <c r="J439" s="33"/>
      <c r="K439" s="37"/>
      <c r="L439" s="38"/>
      <c r="M439" s="39"/>
      <c r="N439" s="39"/>
      <c r="O439" s="33"/>
      <c r="P439" s="33"/>
      <c r="Q439" s="33"/>
      <c r="R439" s="33"/>
      <c r="S439" s="40"/>
      <c r="T439" s="33"/>
      <c r="U439" s="40"/>
      <c r="V439" s="37"/>
      <c r="W439" s="38"/>
      <c r="X439" s="38"/>
      <c r="Y439" s="41"/>
      <c r="Z439" s="41"/>
      <c r="AA439" s="41"/>
      <c r="AB439" s="33"/>
      <c r="AC439" s="33"/>
      <c r="AD439" s="38"/>
      <c r="AE439" s="38"/>
      <c r="AF439" s="38"/>
      <c r="AG439" s="37"/>
      <c r="AH439" s="41"/>
      <c r="AI439" s="41"/>
      <c r="AJ439" s="38"/>
      <c r="AK439" s="38"/>
      <c r="AL439" s="38"/>
      <c r="AM439" s="37"/>
      <c r="AN439" s="38"/>
      <c r="AO439" s="35"/>
      <c r="AP439" s="35"/>
      <c r="AQ439" s="35"/>
      <c r="AR439" s="35"/>
      <c r="AS439" s="42"/>
      <c r="AT439" s="35"/>
      <c r="AU439" s="38"/>
      <c r="AV439" s="38"/>
      <c r="AW439" s="37"/>
      <c r="AX439" s="38"/>
      <c r="AY439" s="38"/>
      <c r="AZ439" s="38"/>
      <c r="BA439" s="33"/>
    </row>
    <row r="440" spans="3:53" x14ac:dyDescent="0.25">
      <c r="C440" s="33"/>
      <c r="D440" s="33"/>
      <c r="E440" s="35"/>
      <c r="F440" s="33"/>
      <c r="G440" s="36"/>
      <c r="H440" s="33"/>
      <c r="I440" s="36"/>
      <c r="J440" s="33"/>
      <c r="K440" s="37"/>
      <c r="L440" s="38"/>
      <c r="M440" s="39"/>
      <c r="N440" s="39"/>
      <c r="O440" s="33"/>
      <c r="P440" s="33"/>
      <c r="Q440" s="33"/>
      <c r="R440" s="33"/>
      <c r="S440" s="40"/>
      <c r="T440" s="33"/>
      <c r="U440" s="40"/>
      <c r="V440" s="37"/>
      <c r="W440" s="38"/>
      <c r="X440" s="38"/>
      <c r="Y440" s="41"/>
      <c r="Z440" s="41"/>
      <c r="AA440" s="41"/>
      <c r="AB440" s="33"/>
      <c r="AC440" s="33"/>
      <c r="AD440" s="38"/>
      <c r="AE440" s="38"/>
      <c r="AF440" s="38"/>
      <c r="AG440" s="37"/>
      <c r="AH440" s="41"/>
      <c r="AI440" s="41"/>
      <c r="AJ440" s="38"/>
      <c r="AK440" s="38"/>
      <c r="AL440" s="38"/>
      <c r="AM440" s="37"/>
      <c r="AN440" s="38"/>
      <c r="AO440" s="35"/>
      <c r="AP440" s="35"/>
      <c r="AQ440" s="35"/>
      <c r="AR440" s="35"/>
      <c r="AS440" s="42"/>
      <c r="AT440" s="35"/>
      <c r="AU440" s="38"/>
      <c r="AV440" s="38"/>
      <c r="AW440" s="37"/>
      <c r="AX440" s="38"/>
      <c r="AY440" s="38"/>
      <c r="AZ440" s="38"/>
      <c r="BA440" s="33"/>
    </row>
    <row r="441" spans="3:53" x14ac:dyDescent="0.25">
      <c r="C441" s="33"/>
      <c r="D441" s="33"/>
      <c r="E441" s="35"/>
      <c r="F441" s="33"/>
      <c r="G441" s="36"/>
      <c r="H441" s="33"/>
      <c r="I441" s="36"/>
      <c r="J441" s="33"/>
      <c r="K441" s="37"/>
      <c r="L441" s="38"/>
      <c r="M441" s="39"/>
      <c r="N441" s="39"/>
      <c r="O441" s="33"/>
      <c r="P441" s="33"/>
      <c r="Q441" s="33"/>
      <c r="R441" s="33"/>
      <c r="S441" s="40"/>
      <c r="T441" s="33"/>
      <c r="U441" s="40"/>
      <c r="V441" s="37"/>
      <c r="W441" s="38"/>
      <c r="X441" s="38"/>
      <c r="Y441" s="41"/>
      <c r="Z441" s="41"/>
      <c r="AA441" s="41"/>
      <c r="AB441" s="33"/>
      <c r="AC441" s="33"/>
      <c r="AD441" s="38"/>
      <c r="AE441" s="38"/>
      <c r="AF441" s="38"/>
      <c r="AG441" s="37"/>
      <c r="AH441" s="41"/>
      <c r="AI441" s="41"/>
      <c r="AJ441" s="38"/>
      <c r="AK441" s="38"/>
      <c r="AL441" s="38"/>
      <c r="AM441" s="37"/>
      <c r="AN441" s="38"/>
      <c r="AO441" s="35"/>
      <c r="AP441" s="35"/>
      <c r="AQ441" s="35"/>
      <c r="AR441" s="35"/>
      <c r="AS441" s="42"/>
      <c r="AT441" s="35"/>
      <c r="AU441" s="38"/>
      <c r="AV441" s="38"/>
      <c r="AW441" s="37"/>
      <c r="AX441" s="38"/>
      <c r="AY441" s="38"/>
      <c r="AZ441" s="38"/>
      <c r="BA441" s="33"/>
    </row>
    <row r="442" spans="3:53" x14ac:dyDescent="0.25">
      <c r="C442" s="33"/>
      <c r="D442" s="33"/>
      <c r="E442" s="35"/>
      <c r="F442" s="33"/>
      <c r="G442" s="36"/>
      <c r="H442" s="33"/>
      <c r="I442" s="36"/>
      <c r="J442" s="33"/>
      <c r="K442" s="37"/>
      <c r="L442" s="38"/>
      <c r="M442" s="39"/>
      <c r="N442" s="39"/>
      <c r="O442" s="33"/>
      <c r="P442" s="33"/>
      <c r="Q442" s="33"/>
      <c r="R442" s="33"/>
      <c r="S442" s="40"/>
      <c r="T442" s="33"/>
      <c r="U442" s="40"/>
      <c r="V442" s="37"/>
      <c r="W442" s="38"/>
      <c r="X442" s="38"/>
      <c r="Y442" s="41"/>
      <c r="Z442" s="41"/>
      <c r="AA442" s="41"/>
      <c r="AB442" s="33"/>
      <c r="AC442" s="33"/>
      <c r="AD442" s="38"/>
      <c r="AE442" s="38"/>
      <c r="AF442" s="38"/>
      <c r="AG442" s="37"/>
      <c r="AH442" s="41"/>
      <c r="AI442" s="41"/>
      <c r="AJ442" s="38"/>
      <c r="AK442" s="38"/>
      <c r="AL442" s="38"/>
      <c r="AM442" s="37"/>
      <c r="AN442" s="38"/>
      <c r="AO442" s="35"/>
      <c r="AP442" s="35"/>
      <c r="AQ442" s="35"/>
      <c r="AR442" s="35"/>
      <c r="AS442" s="42"/>
      <c r="AT442" s="35"/>
      <c r="AU442" s="38"/>
      <c r="AV442" s="38"/>
      <c r="AW442" s="37"/>
      <c r="AX442" s="38"/>
      <c r="AY442" s="38"/>
      <c r="AZ442" s="38"/>
      <c r="BA442" s="33"/>
    </row>
    <row r="443" spans="3:53" x14ac:dyDescent="0.25">
      <c r="C443" s="33"/>
      <c r="D443" s="33"/>
      <c r="E443" s="35"/>
      <c r="F443" s="33"/>
      <c r="G443" s="36"/>
      <c r="H443" s="33"/>
      <c r="I443" s="36"/>
      <c r="J443" s="33"/>
      <c r="K443" s="37"/>
      <c r="L443" s="38"/>
      <c r="M443" s="39"/>
      <c r="N443" s="39"/>
      <c r="O443" s="33"/>
      <c r="P443" s="33"/>
      <c r="Q443" s="33"/>
      <c r="R443" s="33"/>
      <c r="S443" s="40"/>
      <c r="T443" s="33"/>
      <c r="U443" s="40"/>
      <c r="V443" s="37"/>
      <c r="W443" s="38"/>
      <c r="X443" s="38"/>
      <c r="Y443" s="41"/>
      <c r="Z443" s="41"/>
      <c r="AA443" s="41"/>
      <c r="AB443" s="33"/>
      <c r="AC443" s="33"/>
      <c r="AD443" s="38"/>
      <c r="AE443" s="38"/>
      <c r="AF443" s="38"/>
      <c r="AG443" s="37"/>
      <c r="AH443" s="41"/>
      <c r="AI443" s="41"/>
      <c r="AJ443" s="38"/>
      <c r="AK443" s="38"/>
      <c r="AL443" s="38"/>
      <c r="AM443" s="37"/>
      <c r="AN443" s="38"/>
      <c r="AO443" s="35"/>
      <c r="AP443" s="35"/>
      <c r="AQ443" s="35"/>
      <c r="AR443" s="35"/>
      <c r="AS443" s="42"/>
      <c r="AT443" s="35"/>
      <c r="AU443" s="38"/>
      <c r="AV443" s="38"/>
      <c r="AW443" s="37"/>
      <c r="AX443" s="38"/>
      <c r="AY443" s="38"/>
      <c r="AZ443" s="38"/>
      <c r="BA443" s="33"/>
    </row>
    <row r="444" spans="3:53" x14ac:dyDescent="0.25">
      <c r="C444" s="33"/>
      <c r="D444" s="33"/>
      <c r="E444" s="35"/>
      <c r="F444" s="33"/>
      <c r="G444" s="36"/>
      <c r="H444" s="33"/>
      <c r="I444" s="36"/>
      <c r="J444" s="33"/>
      <c r="K444" s="37"/>
      <c r="L444" s="38"/>
      <c r="M444" s="39"/>
      <c r="N444" s="39"/>
      <c r="O444" s="33"/>
      <c r="P444" s="33"/>
      <c r="Q444" s="33"/>
      <c r="R444" s="33"/>
      <c r="S444" s="40"/>
      <c r="T444" s="33"/>
      <c r="U444" s="40"/>
      <c r="V444" s="37"/>
      <c r="W444" s="38"/>
      <c r="X444" s="38"/>
      <c r="Y444" s="41"/>
      <c r="Z444" s="41"/>
      <c r="AA444" s="41"/>
      <c r="AB444" s="33"/>
      <c r="AC444" s="33"/>
      <c r="AD444" s="38"/>
      <c r="AE444" s="38"/>
      <c r="AF444" s="38"/>
      <c r="AG444" s="37"/>
      <c r="AH444" s="41"/>
      <c r="AI444" s="41"/>
      <c r="AJ444" s="38"/>
      <c r="AK444" s="38"/>
      <c r="AL444" s="38"/>
      <c r="AM444" s="37"/>
      <c r="AN444" s="38"/>
      <c r="AO444" s="35"/>
      <c r="AP444" s="35"/>
      <c r="AQ444" s="35"/>
      <c r="AR444" s="35"/>
      <c r="AS444" s="42"/>
      <c r="AT444" s="35"/>
      <c r="AU444" s="38"/>
      <c r="AV444" s="38"/>
      <c r="AW444" s="37"/>
      <c r="AX444" s="38"/>
      <c r="AY444" s="38"/>
      <c r="AZ444" s="38"/>
      <c r="BA444" s="33"/>
    </row>
    <row r="445" spans="3:53" x14ac:dyDescent="0.25">
      <c r="C445" s="33"/>
      <c r="D445" s="33"/>
      <c r="E445" s="35"/>
      <c r="F445" s="33"/>
      <c r="G445" s="36"/>
      <c r="H445" s="33"/>
      <c r="I445" s="36"/>
      <c r="J445" s="33"/>
      <c r="K445" s="37"/>
      <c r="L445" s="38"/>
      <c r="M445" s="39"/>
      <c r="N445" s="39"/>
      <c r="O445" s="33"/>
      <c r="P445" s="33"/>
      <c r="Q445" s="33"/>
      <c r="R445" s="33"/>
      <c r="S445" s="40"/>
      <c r="T445" s="33"/>
      <c r="U445" s="40"/>
      <c r="V445" s="37"/>
      <c r="W445" s="38"/>
      <c r="X445" s="38"/>
      <c r="Y445" s="41"/>
      <c r="Z445" s="41"/>
      <c r="AA445" s="41"/>
      <c r="AB445" s="33"/>
      <c r="AC445" s="33"/>
      <c r="AD445" s="38"/>
      <c r="AE445" s="38"/>
      <c r="AF445" s="38"/>
      <c r="AG445" s="37"/>
      <c r="AH445" s="41"/>
      <c r="AI445" s="41"/>
      <c r="AJ445" s="38"/>
      <c r="AK445" s="38"/>
      <c r="AL445" s="38"/>
      <c r="AM445" s="37"/>
      <c r="AN445" s="38"/>
      <c r="AO445" s="35"/>
      <c r="AP445" s="35"/>
      <c r="AQ445" s="35"/>
      <c r="AR445" s="35"/>
      <c r="AS445" s="42"/>
      <c r="AT445" s="35"/>
      <c r="AU445" s="38"/>
      <c r="AV445" s="38"/>
      <c r="AW445" s="37"/>
      <c r="AX445" s="38"/>
      <c r="AY445" s="38"/>
      <c r="AZ445" s="38"/>
      <c r="BA445" s="33"/>
    </row>
    <row r="446" spans="3:53" x14ac:dyDescent="0.25">
      <c r="C446" s="33"/>
      <c r="D446" s="33"/>
      <c r="E446" s="35"/>
      <c r="F446" s="33"/>
      <c r="G446" s="36"/>
      <c r="H446" s="33"/>
      <c r="I446" s="36"/>
      <c r="J446" s="33"/>
      <c r="K446" s="37"/>
      <c r="L446" s="38"/>
      <c r="M446" s="39"/>
      <c r="N446" s="39"/>
      <c r="O446" s="33"/>
      <c r="P446" s="33"/>
      <c r="Q446" s="33"/>
      <c r="R446" s="33"/>
      <c r="S446" s="40"/>
      <c r="T446" s="33"/>
      <c r="U446" s="40"/>
      <c r="V446" s="37"/>
      <c r="W446" s="38"/>
      <c r="X446" s="38"/>
      <c r="Y446" s="41"/>
      <c r="Z446" s="41"/>
      <c r="AA446" s="41"/>
      <c r="AB446" s="33"/>
      <c r="AC446" s="33"/>
      <c r="AD446" s="38"/>
      <c r="AE446" s="38"/>
      <c r="AF446" s="38"/>
      <c r="AG446" s="37"/>
      <c r="AH446" s="41"/>
      <c r="AI446" s="41"/>
      <c r="AJ446" s="38"/>
      <c r="AK446" s="38"/>
      <c r="AL446" s="38"/>
      <c r="AM446" s="37"/>
      <c r="AN446" s="38"/>
      <c r="AO446" s="35"/>
      <c r="AP446" s="35"/>
      <c r="AQ446" s="35"/>
      <c r="AR446" s="35"/>
      <c r="AS446" s="42"/>
      <c r="AT446" s="35"/>
      <c r="AU446" s="38"/>
      <c r="AV446" s="38"/>
      <c r="AW446" s="37"/>
      <c r="AX446" s="38"/>
      <c r="AY446" s="38"/>
      <c r="AZ446" s="38"/>
      <c r="BA446" s="33"/>
    </row>
    <row r="447" spans="3:53" x14ac:dyDescent="0.25">
      <c r="C447" s="33"/>
      <c r="D447" s="33"/>
      <c r="E447" s="35"/>
      <c r="F447" s="33"/>
      <c r="G447" s="36"/>
      <c r="H447" s="33"/>
      <c r="I447" s="36"/>
      <c r="J447" s="33"/>
      <c r="K447" s="37"/>
      <c r="L447" s="38"/>
      <c r="M447" s="39"/>
      <c r="N447" s="39"/>
      <c r="O447" s="33"/>
      <c r="P447" s="33"/>
      <c r="Q447" s="33"/>
      <c r="R447" s="33"/>
      <c r="S447" s="40"/>
      <c r="T447" s="33"/>
      <c r="U447" s="40"/>
      <c r="V447" s="37"/>
      <c r="W447" s="38"/>
      <c r="X447" s="38"/>
      <c r="Y447" s="41"/>
      <c r="Z447" s="41"/>
      <c r="AA447" s="41"/>
      <c r="AB447" s="33"/>
      <c r="AC447" s="33"/>
      <c r="AD447" s="38"/>
      <c r="AE447" s="38"/>
      <c r="AF447" s="38"/>
      <c r="AG447" s="37"/>
      <c r="AH447" s="41"/>
      <c r="AI447" s="41"/>
      <c r="AJ447" s="38"/>
      <c r="AK447" s="38"/>
      <c r="AL447" s="38"/>
      <c r="AM447" s="37"/>
      <c r="AN447" s="38"/>
      <c r="AO447" s="35"/>
      <c r="AP447" s="35"/>
      <c r="AQ447" s="35"/>
      <c r="AR447" s="35"/>
      <c r="AS447" s="42"/>
      <c r="AT447" s="35"/>
      <c r="AU447" s="38"/>
      <c r="AV447" s="38"/>
      <c r="AW447" s="37"/>
      <c r="AX447" s="38"/>
      <c r="AY447" s="38"/>
      <c r="AZ447" s="38"/>
      <c r="BA447" s="33"/>
    </row>
    <row r="448" spans="3:53" x14ac:dyDescent="0.25">
      <c r="C448" s="33"/>
      <c r="D448" s="33"/>
      <c r="E448" s="35"/>
      <c r="F448" s="33"/>
      <c r="G448" s="36"/>
      <c r="H448" s="33"/>
      <c r="I448" s="36"/>
      <c r="J448" s="33"/>
      <c r="K448" s="37"/>
      <c r="L448" s="38"/>
      <c r="M448" s="39"/>
      <c r="N448" s="39"/>
      <c r="O448" s="33"/>
      <c r="P448" s="33"/>
      <c r="Q448" s="33"/>
      <c r="R448" s="33"/>
      <c r="S448" s="40"/>
      <c r="T448" s="33"/>
      <c r="U448" s="40"/>
      <c r="V448" s="37"/>
      <c r="W448" s="38"/>
      <c r="X448" s="38"/>
      <c r="Y448" s="41"/>
      <c r="Z448" s="41"/>
      <c r="AA448" s="41"/>
      <c r="AB448" s="33"/>
      <c r="AC448" s="33"/>
      <c r="AD448" s="38"/>
      <c r="AE448" s="38"/>
      <c r="AF448" s="38"/>
      <c r="AG448" s="37"/>
      <c r="AH448" s="41"/>
      <c r="AI448" s="41"/>
      <c r="AJ448" s="38"/>
      <c r="AK448" s="38"/>
      <c r="AL448" s="38"/>
      <c r="AM448" s="37"/>
      <c r="AN448" s="38"/>
      <c r="AO448" s="35"/>
      <c r="AP448" s="35"/>
      <c r="AQ448" s="35"/>
      <c r="AR448" s="35"/>
      <c r="AS448" s="42"/>
      <c r="AT448" s="35"/>
      <c r="AU448" s="38"/>
      <c r="AV448" s="38"/>
      <c r="AW448" s="37"/>
      <c r="AX448" s="38"/>
      <c r="AY448" s="38"/>
      <c r="AZ448" s="38"/>
      <c r="BA448" s="33"/>
    </row>
    <row r="449" spans="3:53" x14ac:dyDescent="0.25">
      <c r="C449" s="33"/>
      <c r="D449" s="33"/>
      <c r="E449" s="35"/>
      <c r="F449" s="33"/>
      <c r="G449" s="36"/>
      <c r="H449" s="33"/>
      <c r="I449" s="36"/>
      <c r="J449" s="33"/>
      <c r="K449" s="37"/>
      <c r="L449" s="38"/>
      <c r="M449" s="39"/>
      <c r="N449" s="39"/>
      <c r="O449" s="33"/>
      <c r="P449" s="33"/>
      <c r="Q449" s="33"/>
      <c r="R449" s="33"/>
      <c r="S449" s="40"/>
      <c r="T449" s="33"/>
      <c r="U449" s="40"/>
      <c r="V449" s="37"/>
      <c r="W449" s="38"/>
      <c r="X449" s="38"/>
      <c r="Y449" s="41"/>
      <c r="Z449" s="41"/>
      <c r="AA449" s="41"/>
      <c r="AB449" s="33"/>
      <c r="AC449" s="33"/>
      <c r="AD449" s="38"/>
      <c r="AE449" s="38"/>
      <c r="AF449" s="38"/>
      <c r="AG449" s="37"/>
      <c r="AH449" s="41"/>
      <c r="AI449" s="41"/>
      <c r="AJ449" s="38"/>
      <c r="AK449" s="38"/>
      <c r="AL449" s="38"/>
      <c r="AM449" s="37"/>
      <c r="AN449" s="38"/>
      <c r="AO449" s="35"/>
      <c r="AP449" s="35"/>
      <c r="AQ449" s="35"/>
      <c r="AR449" s="35"/>
      <c r="AS449" s="42"/>
      <c r="AT449" s="35"/>
      <c r="AU449" s="38"/>
      <c r="AV449" s="38"/>
      <c r="AW449" s="37"/>
      <c r="AX449" s="38"/>
      <c r="AY449" s="38"/>
      <c r="AZ449" s="38"/>
      <c r="BA449" s="33"/>
    </row>
    <row r="450" spans="3:53" x14ac:dyDescent="0.25">
      <c r="C450" s="33"/>
      <c r="D450" s="33"/>
      <c r="E450" s="35"/>
      <c r="F450" s="33"/>
      <c r="G450" s="36"/>
      <c r="H450" s="33"/>
      <c r="I450" s="36"/>
      <c r="J450" s="33"/>
      <c r="K450" s="37"/>
      <c r="L450" s="38"/>
      <c r="M450" s="39"/>
      <c r="N450" s="39"/>
      <c r="O450" s="33"/>
      <c r="P450" s="33"/>
      <c r="Q450" s="33"/>
      <c r="R450" s="33"/>
      <c r="S450" s="40"/>
      <c r="T450" s="33"/>
      <c r="U450" s="40"/>
      <c r="V450" s="37"/>
      <c r="W450" s="38"/>
      <c r="X450" s="38"/>
      <c r="Y450" s="41"/>
      <c r="Z450" s="41"/>
      <c r="AA450" s="41"/>
      <c r="AB450" s="33"/>
      <c r="AC450" s="33"/>
      <c r="AD450" s="38"/>
      <c r="AE450" s="38"/>
      <c r="AF450" s="38"/>
      <c r="AG450" s="37"/>
      <c r="AH450" s="41"/>
      <c r="AI450" s="41"/>
      <c r="AJ450" s="38"/>
      <c r="AK450" s="38"/>
      <c r="AL450" s="38"/>
      <c r="AM450" s="37"/>
      <c r="AN450" s="38"/>
      <c r="AO450" s="35"/>
      <c r="AP450" s="35"/>
      <c r="AQ450" s="35"/>
      <c r="AR450" s="35"/>
      <c r="AS450" s="42"/>
      <c r="AT450" s="35"/>
      <c r="AU450" s="38"/>
      <c r="AV450" s="38"/>
      <c r="AW450" s="37"/>
      <c r="AX450" s="38"/>
      <c r="AY450" s="38"/>
      <c r="AZ450" s="38"/>
      <c r="BA450" s="33"/>
    </row>
    <row r="451" spans="3:53" x14ac:dyDescent="0.25">
      <c r="C451" s="33"/>
      <c r="D451" s="33"/>
      <c r="E451" s="35"/>
      <c r="F451" s="33"/>
      <c r="G451" s="36"/>
      <c r="H451" s="33"/>
      <c r="I451" s="36"/>
      <c r="J451" s="33"/>
      <c r="K451" s="37"/>
      <c r="L451" s="38"/>
      <c r="M451" s="39"/>
      <c r="N451" s="39"/>
      <c r="O451" s="33"/>
      <c r="P451" s="33"/>
      <c r="Q451" s="33"/>
      <c r="R451" s="33"/>
      <c r="S451" s="40"/>
      <c r="T451" s="33"/>
      <c r="U451" s="40"/>
      <c r="V451" s="37"/>
      <c r="W451" s="38"/>
      <c r="X451" s="38"/>
      <c r="Y451" s="41"/>
      <c r="Z451" s="41"/>
      <c r="AA451" s="41"/>
      <c r="AB451" s="33"/>
      <c r="AC451" s="33"/>
      <c r="AD451" s="38"/>
      <c r="AE451" s="38"/>
      <c r="AF451" s="38"/>
      <c r="AG451" s="37"/>
      <c r="AH451" s="41"/>
      <c r="AI451" s="41"/>
      <c r="AJ451" s="38"/>
      <c r="AK451" s="38"/>
      <c r="AL451" s="38"/>
      <c r="AM451" s="37"/>
      <c r="AN451" s="38"/>
      <c r="AO451" s="35"/>
      <c r="AP451" s="35"/>
      <c r="AQ451" s="35"/>
      <c r="AR451" s="35"/>
      <c r="AS451" s="42"/>
      <c r="AT451" s="35"/>
      <c r="AU451" s="38"/>
      <c r="AV451" s="38"/>
      <c r="AW451" s="37"/>
      <c r="AX451" s="38"/>
      <c r="AY451" s="38"/>
      <c r="AZ451" s="38"/>
      <c r="BA451" s="33"/>
    </row>
    <row r="452" spans="3:53" x14ac:dyDescent="0.25">
      <c r="C452" s="33"/>
      <c r="D452" s="33"/>
      <c r="E452" s="35"/>
      <c r="F452" s="33"/>
      <c r="G452" s="36"/>
      <c r="H452" s="33"/>
      <c r="I452" s="36"/>
      <c r="J452" s="33"/>
      <c r="K452" s="37"/>
      <c r="L452" s="38"/>
      <c r="M452" s="39"/>
      <c r="N452" s="39"/>
      <c r="O452" s="33"/>
      <c r="P452" s="33"/>
      <c r="Q452" s="33"/>
      <c r="R452" s="33"/>
      <c r="S452" s="40"/>
      <c r="T452" s="33"/>
      <c r="U452" s="40"/>
      <c r="V452" s="37"/>
      <c r="W452" s="38"/>
      <c r="X452" s="38"/>
      <c r="Y452" s="41"/>
      <c r="Z452" s="41"/>
      <c r="AA452" s="41"/>
      <c r="AB452" s="33"/>
      <c r="AC452" s="33"/>
      <c r="AD452" s="38"/>
      <c r="AE452" s="38"/>
      <c r="AF452" s="38"/>
      <c r="AG452" s="37"/>
      <c r="AH452" s="41"/>
      <c r="AI452" s="41"/>
      <c r="AJ452" s="38"/>
      <c r="AK452" s="38"/>
      <c r="AL452" s="38"/>
      <c r="AM452" s="37"/>
      <c r="AN452" s="38"/>
      <c r="AO452" s="35"/>
      <c r="AP452" s="35"/>
      <c r="AQ452" s="35"/>
      <c r="AR452" s="35"/>
      <c r="AS452" s="42"/>
      <c r="AT452" s="35"/>
      <c r="AU452" s="38"/>
      <c r="AV452" s="38"/>
      <c r="AW452" s="37"/>
      <c r="AX452" s="38"/>
      <c r="AY452" s="38"/>
      <c r="AZ452" s="38"/>
      <c r="BA452" s="33"/>
    </row>
    <row r="453" spans="3:53" x14ac:dyDescent="0.25">
      <c r="C453" s="33"/>
      <c r="D453" s="33"/>
      <c r="E453" s="35"/>
      <c r="F453" s="33"/>
      <c r="G453" s="36"/>
      <c r="H453" s="33"/>
      <c r="I453" s="36"/>
      <c r="J453" s="33"/>
      <c r="K453" s="37"/>
      <c r="L453" s="38"/>
      <c r="M453" s="39"/>
      <c r="N453" s="39"/>
      <c r="O453" s="33"/>
      <c r="P453" s="33"/>
      <c r="Q453" s="33"/>
      <c r="R453" s="33"/>
      <c r="S453" s="40"/>
      <c r="T453" s="33"/>
      <c r="U453" s="40"/>
      <c r="V453" s="37"/>
      <c r="W453" s="38"/>
      <c r="X453" s="38"/>
      <c r="Y453" s="41"/>
      <c r="Z453" s="41"/>
      <c r="AA453" s="41"/>
      <c r="AB453" s="33"/>
      <c r="AC453" s="33"/>
      <c r="AD453" s="38"/>
      <c r="AE453" s="38"/>
      <c r="AF453" s="38"/>
      <c r="AG453" s="37"/>
      <c r="AH453" s="41"/>
      <c r="AI453" s="41"/>
      <c r="AJ453" s="38"/>
      <c r="AK453" s="38"/>
      <c r="AL453" s="38"/>
      <c r="AM453" s="37"/>
      <c r="AN453" s="38"/>
      <c r="AO453" s="35"/>
      <c r="AP453" s="35"/>
      <c r="AQ453" s="35"/>
      <c r="AR453" s="35"/>
      <c r="AS453" s="42"/>
      <c r="AT453" s="35"/>
      <c r="AU453" s="38"/>
      <c r="AV453" s="38"/>
      <c r="AW453" s="37"/>
      <c r="AX453" s="38"/>
      <c r="AY453" s="38"/>
      <c r="AZ453" s="38"/>
      <c r="BA453" s="33"/>
    </row>
    <row r="454" spans="3:53" x14ac:dyDescent="0.25">
      <c r="C454" s="33"/>
      <c r="D454" s="33"/>
      <c r="E454" s="35"/>
      <c r="F454" s="33"/>
      <c r="G454" s="36"/>
      <c r="H454" s="33"/>
      <c r="I454" s="36"/>
      <c r="J454" s="33"/>
      <c r="K454" s="37"/>
      <c r="L454" s="38"/>
      <c r="M454" s="39"/>
      <c r="N454" s="39"/>
      <c r="O454" s="33"/>
      <c r="P454" s="33"/>
      <c r="Q454" s="33"/>
      <c r="R454" s="33"/>
      <c r="S454" s="40"/>
      <c r="T454" s="33"/>
      <c r="U454" s="40"/>
      <c r="V454" s="37"/>
      <c r="W454" s="38"/>
      <c r="X454" s="38"/>
      <c r="Y454" s="41"/>
      <c r="Z454" s="41"/>
      <c r="AA454" s="41"/>
      <c r="AB454" s="33"/>
      <c r="AC454" s="33"/>
      <c r="AD454" s="38"/>
      <c r="AE454" s="38"/>
      <c r="AF454" s="38"/>
      <c r="AG454" s="37"/>
      <c r="AH454" s="41"/>
      <c r="AI454" s="41"/>
      <c r="AJ454" s="38"/>
      <c r="AK454" s="38"/>
      <c r="AL454" s="38"/>
      <c r="AM454" s="37"/>
      <c r="AN454" s="38"/>
      <c r="AO454" s="35"/>
      <c r="AP454" s="35"/>
      <c r="AQ454" s="35"/>
      <c r="AR454" s="35"/>
      <c r="AS454" s="42"/>
      <c r="AT454" s="35"/>
      <c r="AU454" s="38"/>
      <c r="AV454" s="38"/>
      <c r="AW454" s="37"/>
      <c r="AX454" s="38"/>
      <c r="AY454" s="38"/>
      <c r="AZ454" s="38"/>
      <c r="BA454" s="33"/>
    </row>
    <row r="455" spans="3:53" x14ac:dyDescent="0.25">
      <c r="C455" s="33"/>
      <c r="D455" s="33"/>
      <c r="E455" s="35"/>
      <c r="F455" s="33"/>
      <c r="G455" s="36"/>
      <c r="H455" s="33"/>
      <c r="I455" s="36"/>
      <c r="J455" s="33"/>
      <c r="K455" s="37"/>
      <c r="L455" s="38"/>
      <c r="M455" s="39"/>
      <c r="N455" s="39"/>
      <c r="O455" s="33"/>
      <c r="P455" s="33"/>
      <c r="Q455" s="33"/>
      <c r="R455" s="33"/>
      <c r="S455" s="40"/>
      <c r="T455" s="33"/>
      <c r="U455" s="40"/>
      <c r="V455" s="37"/>
      <c r="W455" s="38"/>
      <c r="X455" s="38"/>
      <c r="Y455" s="41"/>
      <c r="Z455" s="41"/>
      <c r="AA455" s="41"/>
      <c r="AB455" s="33"/>
      <c r="AC455" s="33"/>
      <c r="AD455" s="38"/>
      <c r="AE455" s="38"/>
      <c r="AF455" s="38"/>
      <c r="AG455" s="37"/>
      <c r="AH455" s="41"/>
      <c r="AI455" s="41"/>
      <c r="AJ455" s="38"/>
      <c r="AK455" s="38"/>
      <c r="AL455" s="38"/>
      <c r="AM455" s="37"/>
      <c r="AN455" s="38"/>
      <c r="AO455" s="35"/>
      <c r="AP455" s="35"/>
      <c r="AQ455" s="35"/>
      <c r="AR455" s="35"/>
      <c r="AS455" s="42"/>
      <c r="AT455" s="35"/>
      <c r="AU455" s="38"/>
      <c r="AV455" s="38"/>
      <c r="AW455" s="37"/>
      <c r="AX455" s="38"/>
      <c r="AY455" s="38"/>
      <c r="AZ455" s="38"/>
      <c r="BA455" s="33"/>
    </row>
    <row r="456" spans="3:53" x14ac:dyDescent="0.25">
      <c r="C456" s="33"/>
      <c r="D456" s="33"/>
      <c r="E456" s="35"/>
      <c r="F456" s="33"/>
      <c r="G456" s="36"/>
      <c r="H456" s="33"/>
      <c r="I456" s="36"/>
      <c r="J456" s="33"/>
      <c r="K456" s="37"/>
      <c r="L456" s="38"/>
      <c r="M456" s="39"/>
      <c r="N456" s="39"/>
      <c r="O456" s="33"/>
      <c r="P456" s="33"/>
      <c r="Q456" s="33"/>
      <c r="R456" s="33"/>
      <c r="S456" s="40"/>
      <c r="T456" s="33"/>
      <c r="U456" s="40"/>
      <c r="V456" s="37"/>
      <c r="W456" s="38"/>
      <c r="X456" s="38"/>
      <c r="Y456" s="41"/>
      <c r="Z456" s="41"/>
      <c r="AA456" s="41"/>
      <c r="AB456" s="33"/>
      <c r="AC456" s="33"/>
      <c r="AD456" s="38"/>
      <c r="AE456" s="38"/>
      <c r="AF456" s="38"/>
      <c r="AG456" s="37"/>
      <c r="AH456" s="41"/>
      <c r="AI456" s="41"/>
      <c r="AJ456" s="38"/>
      <c r="AK456" s="38"/>
      <c r="AL456" s="38"/>
      <c r="AM456" s="37"/>
      <c r="AN456" s="38"/>
      <c r="AO456" s="35"/>
      <c r="AP456" s="35"/>
      <c r="AQ456" s="35"/>
      <c r="AR456" s="35"/>
      <c r="AS456" s="42"/>
      <c r="AT456" s="35"/>
      <c r="AU456" s="38"/>
      <c r="AV456" s="38"/>
      <c r="AW456" s="37"/>
      <c r="AX456" s="38"/>
      <c r="AY456" s="38"/>
      <c r="AZ456" s="38"/>
      <c r="BA456" s="33"/>
    </row>
    <row r="457" spans="3:53" x14ac:dyDescent="0.25">
      <c r="C457" s="33"/>
      <c r="D457" s="33"/>
      <c r="E457" s="35"/>
      <c r="F457" s="33"/>
      <c r="G457" s="36"/>
      <c r="H457" s="33"/>
      <c r="I457" s="36"/>
      <c r="J457" s="33"/>
      <c r="K457" s="37"/>
      <c r="L457" s="38"/>
      <c r="M457" s="39"/>
      <c r="N457" s="39"/>
      <c r="O457" s="33"/>
      <c r="P457" s="33"/>
      <c r="Q457" s="33"/>
      <c r="R457" s="33"/>
      <c r="S457" s="40"/>
      <c r="T457" s="33"/>
      <c r="U457" s="40"/>
      <c r="V457" s="37"/>
      <c r="W457" s="38"/>
      <c r="X457" s="38"/>
      <c r="Y457" s="41"/>
      <c r="Z457" s="41"/>
      <c r="AA457" s="41"/>
      <c r="AB457" s="33"/>
      <c r="AC457" s="33"/>
      <c r="AD457" s="38"/>
      <c r="AE457" s="38"/>
      <c r="AF457" s="38"/>
      <c r="AG457" s="37"/>
      <c r="AH457" s="41"/>
      <c r="AI457" s="41"/>
      <c r="AJ457" s="38"/>
      <c r="AK457" s="38"/>
      <c r="AL457" s="38"/>
      <c r="AM457" s="37"/>
      <c r="AN457" s="38"/>
      <c r="AO457" s="35"/>
      <c r="AP457" s="35"/>
      <c r="AQ457" s="35"/>
      <c r="AR457" s="35"/>
      <c r="AS457" s="42"/>
      <c r="AT457" s="35"/>
      <c r="AU457" s="38"/>
      <c r="AV457" s="38"/>
      <c r="AW457" s="37"/>
      <c r="AX457" s="38"/>
      <c r="AY457" s="38"/>
      <c r="AZ457" s="38"/>
      <c r="BA457" s="33"/>
    </row>
    <row r="458" spans="3:53" x14ac:dyDescent="0.25">
      <c r="C458" s="33"/>
      <c r="D458" s="33"/>
      <c r="E458" s="35"/>
      <c r="F458" s="33"/>
      <c r="G458" s="36"/>
      <c r="H458" s="33"/>
      <c r="I458" s="36"/>
      <c r="J458" s="33"/>
      <c r="K458" s="37"/>
      <c r="L458" s="38"/>
      <c r="M458" s="39"/>
      <c r="N458" s="39"/>
      <c r="O458" s="33"/>
      <c r="P458" s="33"/>
      <c r="Q458" s="33"/>
      <c r="R458" s="33"/>
      <c r="S458" s="40"/>
      <c r="T458" s="33"/>
      <c r="U458" s="40"/>
      <c r="V458" s="37"/>
      <c r="W458" s="38"/>
      <c r="X458" s="38"/>
      <c r="Y458" s="41"/>
      <c r="Z458" s="41"/>
      <c r="AA458" s="41"/>
      <c r="AB458" s="33"/>
      <c r="AC458" s="33"/>
      <c r="AD458" s="38"/>
      <c r="AE458" s="38"/>
      <c r="AF458" s="38"/>
      <c r="AG458" s="37"/>
      <c r="AH458" s="41"/>
      <c r="AI458" s="41"/>
      <c r="AJ458" s="38"/>
      <c r="AK458" s="38"/>
      <c r="AL458" s="38"/>
      <c r="AM458" s="37"/>
      <c r="AN458" s="38"/>
      <c r="AO458" s="35"/>
      <c r="AP458" s="35"/>
      <c r="AQ458" s="35"/>
      <c r="AR458" s="35"/>
      <c r="AS458" s="42"/>
      <c r="AT458" s="35"/>
      <c r="AU458" s="38"/>
      <c r="AV458" s="38"/>
      <c r="AW458" s="37"/>
      <c r="AX458" s="38"/>
      <c r="AY458" s="38"/>
      <c r="AZ458" s="38"/>
      <c r="BA458" s="33"/>
    </row>
    <row r="459" spans="3:53" x14ac:dyDescent="0.25">
      <c r="C459" s="33"/>
      <c r="D459" s="33"/>
      <c r="E459" s="35"/>
      <c r="F459" s="33"/>
      <c r="G459" s="36"/>
      <c r="H459" s="33"/>
      <c r="I459" s="36"/>
      <c r="J459" s="33"/>
      <c r="K459" s="37"/>
      <c r="L459" s="38"/>
      <c r="M459" s="39"/>
      <c r="N459" s="39"/>
      <c r="O459" s="33"/>
      <c r="P459" s="33"/>
      <c r="Q459" s="33"/>
      <c r="R459" s="33"/>
      <c r="S459" s="40"/>
      <c r="T459" s="33"/>
      <c r="U459" s="40"/>
      <c r="V459" s="37"/>
      <c r="W459" s="38"/>
      <c r="X459" s="38"/>
      <c r="Y459" s="41"/>
      <c r="Z459" s="41"/>
      <c r="AA459" s="41"/>
      <c r="AB459" s="33"/>
      <c r="AC459" s="33"/>
      <c r="AD459" s="38"/>
      <c r="AE459" s="38"/>
      <c r="AF459" s="38"/>
      <c r="AG459" s="37"/>
      <c r="AH459" s="41"/>
      <c r="AI459" s="41"/>
      <c r="AJ459" s="38"/>
      <c r="AK459" s="38"/>
      <c r="AL459" s="38"/>
      <c r="AM459" s="37"/>
      <c r="AN459" s="38"/>
      <c r="AO459" s="35"/>
      <c r="AP459" s="35"/>
      <c r="AQ459" s="35"/>
      <c r="AR459" s="35"/>
      <c r="AS459" s="42"/>
      <c r="AT459" s="35"/>
      <c r="AU459" s="38"/>
      <c r="AV459" s="38"/>
      <c r="AW459" s="37"/>
      <c r="AX459" s="38"/>
      <c r="AY459" s="38"/>
      <c r="AZ459" s="38"/>
      <c r="BA459" s="33"/>
    </row>
    <row r="460" spans="3:53" x14ac:dyDescent="0.25">
      <c r="C460" s="33"/>
      <c r="D460" s="33"/>
      <c r="E460" s="35"/>
      <c r="F460" s="33"/>
      <c r="G460" s="36"/>
      <c r="H460" s="33"/>
      <c r="I460" s="36"/>
      <c r="J460" s="33"/>
      <c r="K460" s="37"/>
      <c r="L460" s="38"/>
      <c r="M460" s="39"/>
      <c r="N460" s="39"/>
      <c r="O460" s="33"/>
      <c r="P460" s="33"/>
      <c r="Q460" s="33"/>
      <c r="R460" s="33"/>
      <c r="S460" s="40"/>
      <c r="T460" s="33"/>
      <c r="U460" s="40"/>
      <c r="V460" s="37"/>
      <c r="W460" s="38"/>
      <c r="X460" s="38"/>
      <c r="Y460" s="41"/>
      <c r="Z460" s="41"/>
      <c r="AA460" s="41"/>
      <c r="AB460" s="33"/>
      <c r="AC460" s="33"/>
      <c r="AD460" s="38"/>
      <c r="AE460" s="38"/>
      <c r="AF460" s="38"/>
      <c r="AG460" s="37"/>
      <c r="AH460" s="41"/>
      <c r="AI460" s="41"/>
      <c r="AJ460" s="38"/>
      <c r="AK460" s="38"/>
      <c r="AL460" s="38"/>
      <c r="AM460" s="37"/>
      <c r="AN460" s="38"/>
      <c r="AO460" s="35"/>
      <c r="AP460" s="35"/>
      <c r="AQ460" s="35"/>
      <c r="AR460" s="35"/>
      <c r="AS460" s="42"/>
      <c r="AT460" s="35"/>
      <c r="AU460" s="38"/>
      <c r="AV460" s="38"/>
      <c r="AW460" s="37"/>
      <c r="AX460" s="38"/>
      <c r="AY460" s="38"/>
      <c r="AZ460" s="38"/>
      <c r="BA460" s="33"/>
    </row>
    <row r="461" spans="3:53" x14ac:dyDescent="0.25">
      <c r="C461" s="33"/>
      <c r="D461" s="33"/>
      <c r="E461" s="35"/>
      <c r="F461" s="33"/>
      <c r="G461" s="36"/>
      <c r="H461" s="33"/>
      <c r="I461" s="36"/>
      <c r="J461" s="33"/>
      <c r="K461" s="37"/>
      <c r="L461" s="38"/>
      <c r="M461" s="39"/>
      <c r="N461" s="39"/>
      <c r="O461" s="33"/>
      <c r="P461" s="33"/>
      <c r="Q461" s="33"/>
      <c r="R461" s="33"/>
      <c r="S461" s="40"/>
      <c r="T461" s="33"/>
      <c r="U461" s="40"/>
      <c r="V461" s="37"/>
      <c r="W461" s="38"/>
      <c r="X461" s="38"/>
      <c r="Y461" s="41"/>
      <c r="Z461" s="41"/>
      <c r="AA461" s="41"/>
      <c r="AB461" s="33"/>
      <c r="AC461" s="33"/>
      <c r="AD461" s="38"/>
      <c r="AE461" s="38"/>
      <c r="AF461" s="38"/>
      <c r="AG461" s="37"/>
      <c r="AH461" s="41"/>
      <c r="AI461" s="41"/>
      <c r="AJ461" s="38"/>
      <c r="AK461" s="38"/>
      <c r="AL461" s="38"/>
      <c r="AM461" s="37"/>
      <c r="AN461" s="38"/>
      <c r="AO461" s="35"/>
      <c r="AP461" s="35"/>
      <c r="AQ461" s="35"/>
      <c r="AR461" s="35"/>
      <c r="AS461" s="42"/>
      <c r="AT461" s="35"/>
      <c r="AU461" s="38"/>
      <c r="AV461" s="38"/>
      <c r="AW461" s="37"/>
      <c r="AX461" s="38"/>
      <c r="AY461" s="38"/>
      <c r="AZ461" s="38"/>
      <c r="BA461" s="33"/>
    </row>
    <row r="462" spans="3:53" x14ac:dyDescent="0.25">
      <c r="C462" s="33"/>
      <c r="D462" s="33"/>
      <c r="E462" s="35"/>
      <c r="F462" s="33"/>
      <c r="G462" s="36"/>
      <c r="H462" s="33"/>
      <c r="I462" s="36"/>
      <c r="J462" s="33"/>
      <c r="K462" s="37"/>
      <c r="L462" s="38"/>
      <c r="M462" s="39"/>
      <c r="N462" s="39"/>
      <c r="O462" s="33"/>
      <c r="P462" s="33"/>
      <c r="Q462" s="33"/>
      <c r="R462" s="33"/>
      <c r="S462" s="40"/>
      <c r="T462" s="33"/>
      <c r="U462" s="40"/>
      <c r="V462" s="37"/>
      <c r="W462" s="38"/>
      <c r="X462" s="38"/>
      <c r="Y462" s="41"/>
      <c r="Z462" s="41"/>
      <c r="AA462" s="41"/>
      <c r="AB462" s="33"/>
      <c r="AC462" s="33"/>
      <c r="AD462" s="38"/>
      <c r="AE462" s="38"/>
      <c r="AF462" s="38"/>
      <c r="AG462" s="37"/>
      <c r="AH462" s="41"/>
      <c r="AI462" s="41"/>
      <c r="AJ462" s="38"/>
      <c r="AK462" s="38"/>
      <c r="AL462" s="38"/>
      <c r="AM462" s="37"/>
      <c r="AN462" s="38"/>
      <c r="AO462" s="35"/>
      <c r="AP462" s="35"/>
      <c r="AQ462" s="35"/>
      <c r="AR462" s="35"/>
      <c r="AS462" s="42"/>
      <c r="AT462" s="35"/>
      <c r="AU462" s="38"/>
      <c r="AV462" s="38"/>
      <c r="AW462" s="37"/>
      <c r="AX462" s="38"/>
      <c r="AY462" s="38"/>
      <c r="AZ462" s="38"/>
      <c r="BA462" s="33"/>
    </row>
    <row r="463" spans="3:53" x14ac:dyDescent="0.25">
      <c r="C463" s="33"/>
      <c r="D463" s="33"/>
      <c r="E463" s="35"/>
      <c r="F463" s="33"/>
      <c r="G463" s="36"/>
      <c r="H463" s="33"/>
      <c r="I463" s="36"/>
      <c r="J463" s="33"/>
      <c r="K463" s="37"/>
      <c r="L463" s="38"/>
      <c r="M463" s="39"/>
      <c r="N463" s="39"/>
      <c r="O463" s="33"/>
      <c r="P463" s="33"/>
      <c r="Q463" s="33"/>
      <c r="R463" s="33"/>
      <c r="S463" s="40"/>
      <c r="T463" s="33"/>
      <c r="U463" s="40"/>
      <c r="V463" s="37"/>
      <c r="W463" s="38"/>
      <c r="X463" s="38"/>
      <c r="Y463" s="41"/>
      <c r="Z463" s="41"/>
      <c r="AA463" s="41"/>
      <c r="AB463" s="33"/>
      <c r="AC463" s="33"/>
      <c r="AD463" s="38"/>
      <c r="AE463" s="38"/>
      <c r="AF463" s="38"/>
      <c r="AG463" s="37"/>
      <c r="AH463" s="41"/>
      <c r="AI463" s="41"/>
      <c r="AJ463" s="38"/>
      <c r="AK463" s="38"/>
      <c r="AL463" s="38"/>
      <c r="AM463" s="37"/>
      <c r="AN463" s="38"/>
      <c r="AO463" s="35"/>
      <c r="AP463" s="35"/>
      <c r="AQ463" s="35"/>
      <c r="AR463" s="35"/>
      <c r="AS463" s="42"/>
      <c r="AT463" s="35"/>
      <c r="AU463" s="38"/>
      <c r="AV463" s="38"/>
      <c r="AW463" s="37"/>
      <c r="AX463" s="38"/>
      <c r="AY463" s="38"/>
      <c r="AZ463" s="38"/>
      <c r="BA463" s="33"/>
    </row>
    <row r="464" spans="3:53" x14ac:dyDescent="0.25">
      <c r="C464" s="33"/>
      <c r="D464" s="33"/>
      <c r="E464" s="35"/>
      <c r="F464" s="33"/>
      <c r="G464" s="36"/>
      <c r="H464" s="33"/>
      <c r="I464" s="36"/>
      <c r="J464" s="33"/>
      <c r="K464" s="37"/>
      <c r="L464" s="38"/>
      <c r="M464" s="39"/>
      <c r="N464" s="39"/>
      <c r="O464" s="33"/>
      <c r="P464" s="33"/>
      <c r="Q464" s="33"/>
      <c r="R464" s="33"/>
      <c r="S464" s="40"/>
      <c r="T464" s="33"/>
      <c r="U464" s="40"/>
      <c r="V464" s="37"/>
      <c r="W464" s="38"/>
      <c r="X464" s="38"/>
      <c r="Y464" s="41"/>
      <c r="Z464" s="41"/>
      <c r="AA464" s="41"/>
      <c r="AB464" s="33"/>
      <c r="AC464" s="33"/>
      <c r="AD464" s="38"/>
      <c r="AE464" s="38"/>
      <c r="AF464" s="38"/>
      <c r="AG464" s="37"/>
      <c r="AH464" s="41"/>
      <c r="AI464" s="41"/>
      <c r="AJ464" s="38"/>
      <c r="AK464" s="38"/>
      <c r="AL464" s="38"/>
      <c r="AM464" s="37"/>
      <c r="AN464" s="38"/>
      <c r="AO464" s="35"/>
      <c r="AP464" s="35"/>
      <c r="AQ464" s="35"/>
      <c r="AR464" s="35"/>
      <c r="AS464" s="42"/>
      <c r="AT464" s="35"/>
      <c r="AU464" s="38"/>
      <c r="AV464" s="38"/>
      <c r="AW464" s="37"/>
      <c r="AX464" s="38"/>
      <c r="AY464" s="38"/>
      <c r="AZ464" s="38"/>
      <c r="BA464" s="33"/>
    </row>
    <row r="465" spans="3:53" x14ac:dyDescent="0.25">
      <c r="C465" s="33"/>
      <c r="D465" s="33"/>
      <c r="E465" s="35"/>
      <c r="F465" s="33"/>
      <c r="G465" s="36"/>
      <c r="H465" s="33"/>
      <c r="I465" s="36"/>
      <c r="J465" s="33"/>
      <c r="K465" s="37"/>
      <c r="L465" s="38"/>
      <c r="M465" s="39"/>
      <c r="N465" s="39"/>
      <c r="O465" s="33"/>
      <c r="P465" s="33"/>
      <c r="Q465" s="33"/>
      <c r="R465" s="33"/>
      <c r="S465" s="40"/>
      <c r="T465" s="33"/>
      <c r="U465" s="40"/>
      <c r="V465" s="37"/>
      <c r="W465" s="38"/>
      <c r="X465" s="38"/>
      <c r="Y465" s="41"/>
      <c r="Z465" s="41"/>
      <c r="AA465" s="41"/>
      <c r="AB465" s="33"/>
      <c r="AC465" s="33"/>
      <c r="AD465" s="38"/>
      <c r="AE465" s="38"/>
      <c r="AF465" s="38"/>
      <c r="AG465" s="37"/>
      <c r="AH465" s="41"/>
      <c r="AI465" s="41"/>
      <c r="AJ465" s="38"/>
      <c r="AK465" s="38"/>
      <c r="AL465" s="38"/>
      <c r="AM465" s="37"/>
      <c r="AN465" s="38"/>
      <c r="AO465" s="35"/>
      <c r="AP465" s="35"/>
      <c r="AQ465" s="35"/>
      <c r="AR465" s="35"/>
      <c r="AS465" s="42"/>
      <c r="AT465" s="35"/>
      <c r="AU465" s="38"/>
      <c r="AV465" s="38"/>
      <c r="AW465" s="37"/>
      <c r="AX465" s="38"/>
      <c r="AY465" s="38"/>
      <c r="AZ465" s="38"/>
      <c r="BA465" s="33"/>
    </row>
    <row r="466" spans="3:53" x14ac:dyDescent="0.25">
      <c r="C466" s="33"/>
      <c r="D466" s="33"/>
      <c r="E466" s="35"/>
      <c r="F466" s="33"/>
      <c r="G466" s="36"/>
      <c r="H466" s="33"/>
      <c r="I466" s="36"/>
      <c r="J466" s="33"/>
      <c r="K466" s="37"/>
      <c r="L466" s="38"/>
      <c r="M466" s="39"/>
      <c r="N466" s="39"/>
      <c r="O466" s="33"/>
      <c r="P466" s="33"/>
      <c r="Q466" s="33"/>
      <c r="R466" s="33"/>
      <c r="S466" s="40"/>
      <c r="T466" s="33"/>
      <c r="U466" s="40"/>
      <c r="V466" s="37"/>
      <c r="W466" s="38"/>
      <c r="X466" s="38"/>
      <c r="Y466" s="41"/>
      <c r="Z466" s="41"/>
      <c r="AA466" s="41"/>
      <c r="AB466" s="33"/>
      <c r="AC466" s="33"/>
      <c r="AD466" s="38"/>
      <c r="AE466" s="38"/>
      <c r="AF466" s="38"/>
      <c r="AG466" s="37"/>
      <c r="AH466" s="41"/>
      <c r="AI466" s="41"/>
      <c r="AJ466" s="38"/>
      <c r="AK466" s="38"/>
      <c r="AL466" s="38"/>
      <c r="AM466" s="37"/>
      <c r="AN466" s="38"/>
      <c r="AO466" s="35"/>
      <c r="AP466" s="35"/>
      <c r="AQ466" s="35"/>
      <c r="AR466" s="35"/>
      <c r="AS466" s="42"/>
      <c r="AT466" s="35"/>
      <c r="AU466" s="38"/>
      <c r="AV466" s="38"/>
      <c r="AW466" s="37"/>
      <c r="AX466" s="38"/>
      <c r="AY466" s="38"/>
      <c r="AZ466" s="38"/>
      <c r="BA466" s="33"/>
    </row>
    <row r="467" spans="3:53" x14ac:dyDescent="0.25">
      <c r="C467" s="33"/>
      <c r="D467" s="33"/>
      <c r="E467" s="35"/>
      <c r="F467" s="33"/>
      <c r="G467" s="36"/>
      <c r="H467" s="33"/>
      <c r="I467" s="36"/>
      <c r="J467" s="33"/>
      <c r="K467" s="37"/>
      <c r="L467" s="38"/>
      <c r="M467" s="39"/>
      <c r="N467" s="39"/>
      <c r="O467" s="33"/>
      <c r="P467" s="33"/>
      <c r="Q467" s="33"/>
      <c r="R467" s="33"/>
      <c r="S467" s="40"/>
      <c r="T467" s="33"/>
      <c r="U467" s="40"/>
      <c r="V467" s="37"/>
      <c r="W467" s="38"/>
      <c r="X467" s="38"/>
      <c r="Y467" s="41"/>
      <c r="Z467" s="41"/>
      <c r="AA467" s="41"/>
      <c r="AB467" s="33"/>
      <c r="AC467" s="33"/>
      <c r="AD467" s="38"/>
      <c r="AE467" s="38"/>
      <c r="AF467" s="38"/>
      <c r="AG467" s="37"/>
      <c r="AH467" s="41"/>
      <c r="AI467" s="41"/>
      <c r="AJ467" s="38"/>
      <c r="AK467" s="38"/>
      <c r="AL467" s="38"/>
      <c r="AM467" s="37"/>
      <c r="AN467" s="38"/>
      <c r="AO467" s="35"/>
      <c r="AP467" s="35"/>
      <c r="AQ467" s="35"/>
      <c r="AR467" s="35"/>
      <c r="AS467" s="42"/>
      <c r="AT467" s="35"/>
      <c r="AU467" s="38"/>
      <c r="AV467" s="38"/>
      <c r="AW467" s="37"/>
      <c r="AX467" s="38"/>
      <c r="AY467" s="38"/>
      <c r="AZ467" s="38"/>
      <c r="BA467" s="33"/>
    </row>
    <row r="468" spans="3:53" x14ac:dyDescent="0.25">
      <c r="C468" s="33"/>
      <c r="D468" s="33"/>
      <c r="E468" s="35"/>
      <c r="F468" s="33"/>
      <c r="G468" s="36"/>
      <c r="H468" s="33"/>
      <c r="I468" s="36"/>
      <c r="J468" s="33"/>
      <c r="K468" s="37"/>
      <c r="L468" s="38"/>
      <c r="M468" s="39"/>
      <c r="N468" s="39"/>
      <c r="O468" s="33"/>
      <c r="P468" s="33"/>
      <c r="Q468" s="33"/>
      <c r="R468" s="33"/>
      <c r="S468" s="40"/>
      <c r="T468" s="33"/>
      <c r="U468" s="40"/>
      <c r="V468" s="37"/>
      <c r="W468" s="38"/>
      <c r="X468" s="38"/>
      <c r="Y468" s="41"/>
      <c r="Z468" s="41"/>
      <c r="AA468" s="41"/>
      <c r="AB468" s="33"/>
      <c r="AC468" s="33"/>
      <c r="AD468" s="38"/>
      <c r="AE468" s="38"/>
      <c r="AF468" s="38"/>
      <c r="AG468" s="37"/>
      <c r="AH468" s="41"/>
      <c r="AI468" s="41"/>
      <c r="AJ468" s="38"/>
      <c r="AK468" s="38"/>
      <c r="AL468" s="38"/>
      <c r="AM468" s="37"/>
      <c r="AN468" s="38"/>
      <c r="AO468" s="35"/>
      <c r="AP468" s="35"/>
      <c r="AQ468" s="35"/>
      <c r="AR468" s="35"/>
      <c r="AS468" s="42"/>
      <c r="AT468" s="35"/>
      <c r="AU468" s="38"/>
      <c r="AV468" s="38"/>
      <c r="AW468" s="37"/>
      <c r="AX468" s="38"/>
      <c r="AY468" s="38"/>
      <c r="AZ468" s="38"/>
      <c r="BA468" s="33"/>
    </row>
    <row r="469" spans="3:53" x14ac:dyDescent="0.25">
      <c r="C469" s="33"/>
      <c r="D469" s="33"/>
      <c r="E469" s="35"/>
      <c r="F469" s="33"/>
      <c r="G469" s="36"/>
      <c r="H469" s="33"/>
      <c r="I469" s="36"/>
      <c r="J469" s="33"/>
      <c r="K469" s="37"/>
      <c r="L469" s="38"/>
      <c r="M469" s="39"/>
      <c r="N469" s="39"/>
      <c r="O469" s="33"/>
      <c r="P469" s="33"/>
      <c r="Q469" s="33"/>
      <c r="R469" s="33"/>
      <c r="S469" s="40"/>
      <c r="T469" s="33"/>
      <c r="U469" s="40"/>
      <c r="V469" s="37"/>
      <c r="W469" s="38"/>
      <c r="X469" s="38"/>
      <c r="Y469" s="41"/>
      <c r="Z469" s="41"/>
      <c r="AA469" s="41"/>
      <c r="AB469" s="33"/>
      <c r="AC469" s="33"/>
      <c r="AD469" s="38"/>
      <c r="AE469" s="38"/>
      <c r="AF469" s="38"/>
      <c r="AG469" s="37"/>
      <c r="AH469" s="41"/>
      <c r="AI469" s="41"/>
      <c r="AJ469" s="38"/>
      <c r="AK469" s="38"/>
      <c r="AL469" s="38"/>
      <c r="AM469" s="37"/>
      <c r="AN469" s="38"/>
      <c r="AO469" s="35"/>
      <c r="AP469" s="35"/>
      <c r="AQ469" s="35"/>
      <c r="AR469" s="35"/>
      <c r="AS469" s="42"/>
      <c r="AT469" s="35"/>
      <c r="AU469" s="38"/>
      <c r="AV469" s="38"/>
      <c r="AW469" s="37"/>
      <c r="AX469" s="38"/>
      <c r="AY469" s="38"/>
      <c r="AZ469" s="38"/>
      <c r="BA469" s="33"/>
    </row>
    <row r="470" spans="3:53" x14ac:dyDescent="0.25">
      <c r="C470" s="33"/>
      <c r="D470" s="33"/>
      <c r="E470" s="35"/>
      <c r="F470" s="33"/>
      <c r="G470" s="36"/>
      <c r="H470" s="33"/>
      <c r="I470" s="36"/>
      <c r="J470" s="33"/>
      <c r="K470" s="37"/>
      <c r="L470" s="38"/>
      <c r="M470" s="39"/>
      <c r="N470" s="39"/>
      <c r="O470" s="33"/>
      <c r="P470" s="33"/>
      <c r="Q470" s="33"/>
      <c r="R470" s="33"/>
      <c r="S470" s="40"/>
      <c r="T470" s="33"/>
      <c r="U470" s="40"/>
      <c r="V470" s="37"/>
      <c r="W470" s="38"/>
      <c r="X470" s="38"/>
      <c r="Y470" s="41"/>
      <c r="Z470" s="41"/>
      <c r="AA470" s="41"/>
      <c r="AB470" s="33"/>
      <c r="AC470" s="33"/>
      <c r="AD470" s="38"/>
      <c r="AE470" s="38"/>
      <c r="AF470" s="38"/>
      <c r="AG470" s="37"/>
      <c r="AH470" s="41"/>
      <c r="AI470" s="41"/>
      <c r="AJ470" s="38"/>
      <c r="AK470" s="38"/>
      <c r="AL470" s="38"/>
      <c r="AM470" s="37"/>
      <c r="AN470" s="38"/>
      <c r="AO470" s="35"/>
      <c r="AP470" s="35"/>
      <c r="AQ470" s="35"/>
      <c r="AR470" s="35"/>
      <c r="AS470" s="42"/>
      <c r="AT470" s="35"/>
      <c r="AU470" s="38"/>
      <c r="AV470" s="38"/>
      <c r="AW470" s="37"/>
      <c r="AX470" s="38"/>
      <c r="AY470" s="38"/>
      <c r="AZ470" s="38"/>
      <c r="BA470" s="33"/>
    </row>
    <row r="471" spans="3:53" x14ac:dyDescent="0.25">
      <c r="C471" s="33"/>
      <c r="D471" s="33"/>
      <c r="E471" s="35"/>
      <c r="F471" s="33"/>
      <c r="G471" s="36"/>
      <c r="H471" s="33"/>
      <c r="I471" s="36"/>
      <c r="J471" s="33"/>
      <c r="K471" s="37"/>
      <c r="L471" s="38"/>
      <c r="M471" s="39"/>
      <c r="N471" s="39"/>
      <c r="O471" s="33"/>
      <c r="P471" s="33"/>
      <c r="Q471" s="33"/>
      <c r="R471" s="33"/>
      <c r="S471" s="40"/>
      <c r="T471" s="33"/>
      <c r="U471" s="40"/>
      <c r="V471" s="37"/>
      <c r="W471" s="38"/>
      <c r="X471" s="38"/>
      <c r="Y471" s="41"/>
      <c r="Z471" s="41"/>
      <c r="AA471" s="41"/>
      <c r="AB471" s="33"/>
      <c r="AC471" s="33"/>
      <c r="AD471" s="38"/>
      <c r="AE471" s="38"/>
      <c r="AF471" s="38"/>
      <c r="AG471" s="37"/>
      <c r="AH471" s="41"/>
      <c r="AI471" s="41"/>
      <c r="AJ471" s="38"/>
      <c r="AK471" s="38"/>
      <c r="AL471" s="38"/>
      <c r="AM471" s="37"/>
      <c r="AN471" s="38"/>
      <c r="AO471" s="35"/>
      <c r="AP471" s="35"/>
      <c r="AQ471" s="35"/>
      <c r="AR471" s="35"/>
      <c r="AS471" s="42"/>
      <c r="AT471" s="35"/>
      <c r="AU471" s="38"/>
      <c r="AV471" s="38"/>
      <c r="AW471" s="37"/>
      <c r="AX471" s="38"/>
      <c r="AY471" s="38"/>
      <c r="AZ471" s="38"/>
      <c r="BA471" s="33"/>
    </row>
    <row r="472" spans="3:53" x14ac:dyDescent="0.25">
      <c r="C472" s="33"/>
      <c r="D472" s="33"/>
      <c r="E472" s="35"/>
      <c r="F472" s="33"/>
      <c r="G472" s="36"/>
      <c r="H472" s="33"/>
      <c r="I472" s="36"/>
      <c r="J472" s="33"/>
      <c r="K472" s="37"/>
      <c r="L472" s="38"/>
      <c r="M472" s="39"/>
      <c r="N472" s="39"/>
      <c r="O472" s="33"/>
      <c r="P472" s="33"/>
      <c r="Q472" s="33"/>
      <c r="R472" s="33"/>
      <c r="S472" s="40"/>
      <c r="T472" s="33"/>
      <c r="U472" s="40"/>
      <c r="V472" s="37"/>
      <c r="W472" s="38"/>
      <c r="X472" s="38"/>
      <c r="Y472" s="41"/>
      <c r="Z472" s="41"/>
      <c r="AA472" s="41"/>
      <c r="AB472" s="33"/>
      <c r="AC472" s="33"/>
      <c r="AD472" s="38"/>
      <c r="AE472" s="38"/>
      <c r="AF472" s="38"/>
      <c r="AG472" s="37"/>
      <c r="AH472" s="41"/>
      <c r="AI472" s="41"/>
      <c r="AJ472" s="38"/>
      <c r="AK472" s="38"/>
      <c r="AL472" s="38"/>
      <c r="AM472" s="37"/>
      <c r="AN472" s="38"/>
      <c r="AO472" s="35"/>
      <c r="AP472" s="35"/>
      <c r="AQ472" s="35"/>
      <c r="AR472" s="35"/>
      <c r="AS472" s="42"/>
      <c r="AT472" s="35"/>
      <c r="AU472" s="38"/>
      <c r="AV472" s="38"/>
      <c r="AW472" s="37"/>
      <c r="AX472" s="38"/>
      <c r="AY472" s="38"/>
      <c r="AZ472" s="38"/>
      <c r="BA472" s="33"/>
    </row>
    <row r="473" spans="3:53" x14ac:dyDescent="0.25">
      <c r="C473" s="33"/>
      <c r="D473" s="33"/>
      <c r="E473" s="35"/>
      <c r="F473" s="33"/>
      <c r="G473" s="36"/>
      <c r="H473" s="33"/>
      <c r="I473" s="36"/>
      <c r="J473" s="33"/>
      <c r="K473" s="37"/>
      <c r="L473" s="38"/>
      <c r="M473" s="39"/>
      <c r="N473" s="39"/>
      <c r="O473" s="33"/>
      <c r="P473" s="33"/>
      <c r="Q473" s="33"/>
      <c r="R473" s="33"/>
      <c r="S473" s="40"/>
      <c r="T473" s="33"/>
      <c r="U473" s="40"/>
      <c r="V473" s="37"/>
      <c r="W473" s="38"/>
      <c r="X473" s="38"/>
      <c r="Y473" s="41"/>
      <c r="Z473" s="41"/>
      <c r="AA473" s="41"/>
      <c r="AB473" s="33"/>
      <c r="AC473" s="33"/>
      <c r="AD473" s="38"/>
      <c r="AE473" s="38"/>
      <c r="AF473" s="38"/>
      <c r="AG473" s="37"/>
      <c r="AH473" s="41"/>
      <c r="AI473" s="41"/>
      <c r="AJ473" s="38"/>
      <c r="AK473" s="38"/>
      <c r="AL473" s="38"/>
      <c r="AM473" s="37"/>
      <c r="AN473" s="38"/>
      <c r="AO473" s="35"/>
      <c r="AP473" s="35"/>
      <c r="AQ473" s="35"/>
      <c r="AR473" s="35"/>
      <c r="AS473" s="42"/>
      <c r="AT473" s="35"/>
      <c r="AU473" s="38"/>
      <c r="AV473" s="38"/>
      <c r="AW473" s="37"/>
      <c r="AX473" s="38"/>
      <c r="AY473" s="38"/>
      <c r="AZ473" s="38"/>
      <c r="BA473" s="33"/>
    </row>
    <row r="474" spans="3:53" x14ac:dyDescent="0.25">
      <c r="C474" s="33"/>
      <c r="D474" s="33"/>
      <c r="E474" s="35"/>
      <c r="F474" s="33"/>
      <c r="G474" s="36"/>
      <c r="H474" s="33"/>
      <c r="I474" s="36"/>
      <c r="J474" s="33"/>
      <c r="K474" s="37"/>
      <c r="L474" s="38"/>
      <c r="M474" s="39"/>
      <c r="N474" s="39"/>
      <c r="O474" s="33"/>
      <c r="P474" s="33"/>
      <c r="Q474" s="33"/>
      <c r="R474" s="33"/>
      <c r="S474" s="40"/>
      <c r="T474" s="33"/>
      <c r="U474" s="40"/>
      <c r="V474" s="37"/>
      <c r="W474" s="38"/>
      <c r="X474" s="38"/>
      <c r="Y474" s="41"/>
      <c r="Z474" s="41"/>
      <c r="AA474" s="41"/>
      <c r="AB474" s="33"/>
      <c r="AC474" s="33"/>
      <c r="AD474" s="38"/>
      <c r="AE474" s="38"/>
      <c r="AF474" s="38"/>
      <c r="AG474" s="37"/>
      <c r="AH474" s="41"/>
      <c r="AI474" s="41"/>
      <c r="AJ474" s="38"/>
      <c r="AK474" s="38"/>
      <c r="AL474" s="38"/>
      <c r="AM474" s="37"/>
      <c r="AN474" s="38"/>
      <c r="AO474" s="35"/>
      <c r="AP474" s="35"/>
      <c r="AQ474" s="35"/>
      <c r="AR474" s="35"/>
      <c r="AS474" s="42"/>
      <c r="AT474" s="35"/>
      <c r="AU474" s="38"/>
      <c r="AV474" s="38"/>
      <c r="AW474" s="37"/>
      <c r="AX474" s="38"/>
      <c r="AY474" s="38"/>
      <c r="AZ474" s="38"/>
      <c r="BA474" s="33"/>
    </row>
    <row r="475" spans="3:53" x14ac:dyDescent="0.25">
      <c r="C475" s="33"/>
      <c r="D475" s="33"/>
      <c r="E475" s="35"/>
      <c r="F475" s="33"/>
      <c r="G475" s="36"/>
      <c r="H475" s="33"/>
      <c r="I475" s="36"/>
      <c r="J475" s="33"/>
      <c r="K475" s="37"/>
      <c r="L475" s="38"/>
      <c r="M475" s="39"/>
      <c r="N475" s="39"/>
      <c r="O475" s="33"/>
      <c r="P475" s="33"/>
      <c r="Q475" s="33"/>
      <c r="R475" s="33"/>
      <c r="S475" s="40"/>
      <c r="T475" s="33"/>
      <c r="U475" s="40"/>
      <c r="V475" s="37"/>
      <c r="W475" s="38"/>
      <c r="X475" s="38"/>
      <c r="Y475" s="41"/>
      <c r="Z475" s="41"/>
      <c r="AA475" s="41"/>
      <c r="AB475" s="33"/>
      <c r="AC475" s="33"/>
      <c r="AD475" s="38"/>
      <c r="AE475" s="38"/>
      <c r="AF475" s="38"/>
      <c r="AG475" s="37"/>
      <c r="AH475" s="41"/>
      <c r="AI475" s="41"/>
      <c r="AJ475" s="38"/>
      <c r="AK475" s="38"/>
      <c r="AL475" s="38"/>
      <c r="AM475" s="37"/>
      <c r="AN475" s="38"/>
      <c r="AO475" s="35"/>
      <c r="AP475" s="35"/>
      <c r="AQ475" s="35"/>
      <c r="AR475" s="35"/>
      <c r="AS475" s="42"/>
      <c r="AT475" s="35"/>
      <c r="AU475" s="38"/>
      <c r="AV475" s="38"/>
      <c r="AW475" s="37"/>
      <c r="AX475" s="38"/>
      <c r="AY475" s="38"/>
      <c r="AZ475" s="38"/>
      <c r="BA475" s="33"/>
    </row>
    <row r="476" spans="3:53" x14ac:dyDescent="0.25">
      <c r="C476" s="33"/>
      <c r="D476" s="33"/>
      <c r="E476" s="35"/>
      <c r="F476" s="33"/>
      <c r="G476" s="36"/>
      <c r="H476" s="33"/>
      <c r="I476" s="36"/>
      <c r="J476" s="33"/>
      <c r="K476" s="37"/>
      <c r="L476" s="38"/>
      <c r="M476" s="39"/>
      <c r="N476" s="39"/>
      <c r="O476" s="33"/>
      <c r="P476" s="33"/>
      <c r="Q476" s="33"/>
      <c r="R476" s="33"/>
      <c r="S476" s="40"/>
      <c r="T476" s="33"/>
      <c r="U476" s="40"/>
      <c r="V476" s="37"/>
      <c r="W476" s="38"/>
      <c r="X476" s="38"/>
      <c r="Y476" s="41"/>
      <c r="Z476" s="41"/>
      <c r="AA476" s="41"/>
      <c r="AB476" s="33"/>
      <c r="AC476" s="33"/>
      <c r="AD476" s="38"/>
      <c r="AE476" s="38"/>
      <c r="AF476" s="38"/>
      <c r="AG476" s="37"/>
      <c r="AH476" s="41"/>
      <c r="AI476" s="41"/>
      <c r="AJ476" s="38"/>
      <c r="AK476" s="38"/>
      <c r="AL476" s="38"/>
      <c r="AM476" s="37"/>
      <c r="AN476" s="38"/>
      <c r="AO476" s="35"/>
      <c r="AP476" s="35"/>
      <c r="AQ476" s="35"/>
      <c r="AR476" s="35"/>
      <c r="AS476" s="42"/>
      <c r="AT476" s="35"/>
      <c r="AU476" s="38"/>
      <c r="AV476" s="38"/>
      <c r="AW476" s="37"/>
      <c r="AX476" s="38"/>
      <c r="AY476" s="38"/>
      <c r="AZ476" s="38"/>
      <c r="BA476" s="33"/>
    </row>
    <row r="477" spans="3:53" x14ac:dyDescent="0.25">
      <c r="C477" s="33"/>
      <c r="D477" s="33"/>
      <c r="E477" s="35"/>
      <c r="F477" s="33"/>
      <c r="G477" s="36"/>
      <c r="H477" s="33"/>
      <c r="I477" s="36"/>
      <c r="J477" s="33"/>
      <c r="K477" s="37"/>
      <c r="L477" s="38"/>
      <c r="M477" s="39"/>
      <c r="N477" s="39"/>
      <c r="O477" s="33"/>
      <c r="P477" s="33"/>
      <c r="Q477" s="33"/>
      <c r="R477" s="33"/>
      <c r="S477" s="40"/>
      <c r="T477" s="33"/>
      <c r="U477" s="40"/>
      <c r="V477" s="37"/>
      <c r="W477" s="38"/>
      <c r="X477" s="38"/>
      <c r="Y477" s="41"/>
      <c r="Z477" s="41"/>
      <c r="AA477" s="41"/>
      <c r="AB477" s="33"/>
      <c r="AC477" s="33"/>
      <c r="AD477" s="38"/>
      <c r="AE477" s="38"/>
      <c r="AF477" s="38"/>
      <c r="AG477" s="37"/>
      <c r="AH477" s="41"/>
      <c r="AI477" s="41"/>
      <c r="AJ477" s="38"/>
      <c r="AK477" s="38"/>
      <c r="AL477" s="38"/>
      <c r="AM477" s="37"/>
      <c r="AN477" s="38"/>
      <c r="AO477" s="35"/>
      <c r="AP477" s="35"/>
      <c r="AQ477" s="35"/>
      <c r="AR477" s="35"/>
      <c r="AS477" s="42"/>
      <c r="AT477" s="35"/>
      <c r="AU477" s="38"/>
      <c r="AV477" s="38"/>
      <c r="AW477" s="37"/>
      <c r="AX477" s="38"/>
      <c r="AY477" s="38"/>
      <c r="AZ477" s="38"/>
      <c r="BA477" s="33"/>
    </row>
    <row r="478" spans="3:53" x14ac:dyDescent="0.25">
      <c r="C478" s="33"/>
      <c r="D478" s="33"/>
      <c r="E478" s="35"/>
      <c r="F478" s="33"/>
      <c r="G478" s="36"/>
      <c r="H478" s="33"/>
      <c r="I478" s="36"/>
      <c r="J478" s="33"/>
      <c r="K478" s="37"/>
      <c r="L478" s="38"/>
      <c r="M478" s="39"/>
      <c r="N478" s="39"/>
      <c r="O478" s="33"/>
      <c r="P478" s="33"/>
      <c r="Q478" s="33"/>
      <c r="R478" s="33"/>
      <c r="S478" s="40"/>
      <c r="T478" s="33"/>
      <c r="U478" s="40"/>
      <c r="V478" s="37"/>
      <c r="W478" s="38"/>
      <c r="X478" s="38"/>
      <c r="Y478" s="41"/>
      <c r="Z478" s="41"/>
      <c r="AA478" s="41"/>
      <c r="AB478" s="33"/>
      <c r="AC478" s="33"/>
      <c r="AD478" s="38"/>
      <c r="AE478" s="38"/>
      <c r="AF478" s="38"/>
      <c r="AG478" s="37"/>
      <c r="AH478" s="41"/>
      <c r="AI478" s="41"/>
      <c r="AJ478" s="38"/>
      <c r="AK478" s="38"/>
      <c r="AL478" s="38"/>
      <c r="AM478" s="37"/>
      <c r="AN478" s="38"/>
      <c r="AO478" s="35"/>
      <c r="AP478" s="35"/>
      <c r="AQ478" s="35"/>
      <c r="AR478" s="35"/>
      <c r="AS478" s="42"/>
      <c r="AT478" s="35"/>
      <c r="AU478" s="38"/>
      <c r="AV478" s="38"/>
      <c r="AW478" s="37"/>
      <c r="AX478" s="38"/>
      <c r="AY478" s="38"/>
      <c r="AZ478" s="38"/>
      <c r="BA478" s="33"/>
    </row>
    <row r="479" spans="3:53" x14ac:dyDescent="0.25">
      <c r="C479" s="33"/>
      <c r="D479" s="33"/>
      <c r="E479" s="35"/>
      <c r="F479" s="33"/>
      <c r="G479" s="36"/>
      <c r="H479" s="33"/>
      <c r="I479" s="36"/>
      <c r="J479" s="33"/>
      <c r="K479" s="37"/>
      <c r="L479" s="38"/>
      <c r="M479" s="39"/>
      <c r="N479" s="39"/>
      <c r="O479" s="33"/>
      <c r="P479" s="33"/>
      <c r="Q479" s="33"/>
      <c r="R479" s="33"/>
      <c r="S479" s="40"/>
      <c r="T479" s="33"/>
      <c r="U479" s="40"/>
      <c r="V479" s="37"/>
      <c r="W479" s="38"/>
      <c r="X479" s="38"/>
      <c r="Y479" s="41"/>
      <c r="Z479" s="41"/>
      <c r="AA479" s="41"/>
      <c r="AB479" s="33"/>
      <c r="AC479" s="33"/>
      <c r="AD479" s="38"/>
      <c r="AE479" s="38"/>
      <c r="AF479" s="38"/>
      <c r="AG479" s="37"/>
      <c r="AH479" s="41"/>
      <c r="AI479" s="41"/>
      <c r="AJ479" s="38"/>
      <c r="AK479" s="38"/>
      <c r="AL479" s="38"/>
      <c r="AM479" s="37"/>
      <c r="AN479" s="38"/>
      <c r="AO479" s="35"/>
      <c r="AP479" s="35"/>
      <c r="AQ479" s="35"/>
      <c r="AR479" s="35"/>
      <c r="AS479" s="42"/>
      <c r="AT479" s="35"/>
      <c r="AU479" s="38"/>
      <c r="AV479" s="38"/>
      <c r="AW479" s="37"/>
      <c r="AX479" s="38"/>
      <c r="AY479" s="38"/>
      <c r="AZ479" s="38"/>
      <c r="BA479" s="33"/>
    </row>
    <row r="480" spans="3:53" x14ac:dyDescent="0.25">
      <c r="C480" s="33"/>
      <c r="D480" s="33"/>
      <c r="E480" s="35"/>
      <c r="F480" s="33"/>
      <c r="G480" s="36"/>
      <c r="H480" s="33"/>
      <c r="I480" s="36"/>
      <c r="J480" s="33"/>
      <c r="K480" s="37"/>
      <c r="L480" s="38"/>
      <c r="M480" s="39"/>
      <c r="N480" s="39"/>
      <c r="O480" s="33"/>
      <c r="P480" s="33"/>
      <c r="Q480" s="33"/>
      <c r="R480" s="33"/>
      <c r="S480" s="40"/>
      <c r="T480" s="33"/>
      <c r="U480" s="40"/>
      <c r="V480" s="37"/>
      <c r="W480" s="38"/>
      <c r="X480" s="38"/>
      <c r="Y480" s="41"/>
      <c r="Z480" s="41"/>
      <c r="AA480" s="41"/>
      <c r="AB480" s="33"/>
      <c r="AC480" s="33"/>
      <c r="AD480" s="38"/>
      <c r="AE480" s="38"/>
      <c r="AF480" s="38"/>
      <c r="AG480" s="37"/>
      <c r="AH480" s="41"/>
      <c r="AI480" s="41"/>
      <c r="AJ480" s="38"/>
      <c r="AK480" s="38"/>
      <c r="AL480" s="38"/>
      <c r="AM480" s="37"/>
      <c r="AN480" s="38"/>
      <c r="AO480" s="35"/>
      <c r="AP480" s="35"/>
      <c r="AQ480" s="35"/>
      <c r="AR480" s="35"/>
      <c r="AS480" s="42"/>
      <c r="AT480" s="35"/>
      <c r="AU480" s="38"/>
      <c r="AV480" s="38"/>
      <c r="AW480" s="37"/>
      <c r="AX480" s="38"/>
      <c r="AY480" s="38"/>
      <c r="AZ480" s="38"/>
      <c r="BA480" s="33"/>
    </row>
    <row r="481" spans="3:53" x14ac:dyDescent="0.25">
      <c r="C481" s="33"/>
      <c r="D481" s="33"/>
      <c r="E481" s="35"/>
      <c r="F481" s="33"/>
      <c r="G481" s="36"/>
      <c r="H481" s="33"/>
      <c r="I481" s="36"/>
      <c r="J481" s="33"/>
      <c r="K481" s="37"/>
      <c r="L481" s="38"/>
      <c r="M481" s="39"/>
      <c r="N481" s="39"/>
      <c r="O481" s="33"/>
      <c r="P481" s="33"/>
      <c r="Q481" s="33"/>
      <c r="R481" s="33"/>
      <c r="S481" s="40"/>
      <c r="T481" s="33"/>
      <c r="U481" s="40"/>
      <c r="V481" s="37"/>
      <c r="W481" s="38"/>
      <c r="X481" s="38"/>
      <c r="Y481" s="41"/>
      <c r="Z481" s="41"/>
      <c r="AA481" s="41"/>
      <c r="AB481" s="33"/>
      <c r="AC481" s="33"/>
      <c r="AD481" s="38"/>
      <c r="AE481" s="38"/>
      <c r="AF481" s="38"/>
      <c r="AG481" s="37"/>
      <c r="AH481" s="41"/>
      <c r="AI481" s="41"/>
      <c r="AJ481" s="38"/>
      <c r="AK481" s="38"/>
      <c r="AL481" s="38"/>
      <c r="AM481" s="37"/>
      <c r="AN481" s="38"/>
      <c r="AO481" s="35"/>
      <c r="AP481" s="35"/>
      <c r="AQ481" s="35"/>
      <c r="AR481" s="35"/>
      <c r="AS481" s="42"/>
      <c r="AT481" s="35"/>
      <c r="AU481" s="38"/>
      <c r="AV481" s="38"/>
      <c r="AW481" s="37"/>
      <c r="AX481" s="38"/>
      <c r="AY481" s="38"/>
      <c r="AZ481" s="38"/>
      <c r="BA481" s="33"/>
    </row>
    <row r="482" spans="3:53" x14ac:dyDescent="0.25">
      <c r="C482" s="33"/>
      <c r="D482" s="33"/>
      <c r="E482" s="35"/>
      <c r="F482" s="33"/>
      <c r="G482" s="36"/>
      <c r="H482" s="33"/>
      <c r="I482" s="36"/>
      <c r="J482" s="33"/>
      <c r="K482" s="37"/>
      <c r="L482" s="38"/>
      <c r="M482" s="39"/>
      <c r="N482" s="39"/>
      <c r="O482" s="33"/>
      <c r="P482" s="33"/>
      <c r="Q482" s="33"/>
      <c r="R482" s="33"/>
      <c r="S482" s="40"/>
      <c r="T482" s="33"/>
      <c r="U482" s="40"/>
      <c r="V482" s="37"/>
      <c r="W482" s="38"/>
      <c r="X482" s="38"/>
      <c r="Y482" s="41"/>
      <c r="Z482" s="41"/>
      <c r="AA482" s="41"/>
      <c r="AB482" s="33"/>
      <c r="AC482" s="33"/>
      <c r="AD482" s="38"/>
      <c r="AE482" s="38"/>
      <c r="AF482" s="38"/>
      <c r="AG482" s="37"/>
      <c r="AH482" s="41"/>
      <c r="AI482" s="41"/>
      <c r="AJ482" s="38"/>
      <c r="AK482" s="38"/>
      <c r="AL482" s="38"/>
      <c r="AM482" s="37"/>
      <c r="AN482" s="38"/>
      <c r="AO482" s="35"/>
      <c r="AP482" s="35"/>
      <c r="AQ482" s="35"/>
      <c r="AR482" s="35"/>
      <c r="AS482" s="42"/>
      <c r="AT482" s="35"/>
      <c r="AU482" s="38"/>
      <c r="AV482" s="38"/>
      <c r="AW482" s="37"/>
      <c r="AX482" s="38"/>
      <c r="AY482" s="38"/>
      <c r="AZ482" s="38"/>
      <c r="BA482" s="33"/>
    </row>
    <row r="483" spans="3:53" x14ac:dyDescent="0.25">
      <c r="C483" s="33"/>
      <c r="D483" s="33"/>
      <c r="E483" s="35"/>
      <c r="F483" s="33"/>
      <c r="G483" s="36"/>
      <c r="H483" s="33"/>
      <c r="I483" s="36"/>
      <c r="J483" s="33"/>
      <c r="K483" s="37"/>
      <c r="L483" s="38"/>
      <c r="M483" s="39"/>
      <c r="N483" s="39"/>
      <c r="O483" s="33"/>
      <c r="P483" s="33"/>
      <c r="Q483" s="33"/>
      <c r="R483" s="33"/>
      <c r="S483" s="40"/>
      <c r="T483" s="33"/>
      <c r="U483" s="40"/>
      <c r="V483" s="37"/>
      <c r="W483" s="38"/>
      <c r="X483" s="38"/>
      <c r="Y483" s="41"/>
      <c r="Z483" s="41"/>
      <c r="AA483" s="41"/>
      <c r="AB483" s="33"/>
      <c r="AC483" s="33"/>
      <c r="AD483" s="38"/>
      <c r="AE483" s="38"/>
      <c r="AF483" s="38"/>
      <c r="AG483" s="37"/>
      <c r="AH483" s="41"/>
      <c r="AI483" s="41"/>
      <c r="AJ483" s="38"/>
      <c r="AK483" s="38"/>
      <c r="AL483" s="38"/>
      <c r="AM483" s="37"/>
      <c r="AN483" s="38"/>
      <c r="AO483" s="35"/>
      <c r="AP483" s="35"/>
      <c r="AQ483" s="35"/>
      <c r="AR483" s="35"/>
      <c r="AS483" s="42"/>
      <c r="AT483" s="35"/>
      <c r="AU483" s="38"/>
      <c r="AV483" s="38"/>
      <c r="AW483" s="37"/>
      <c r="AX483" s="38"/>
      <c r="AY483" s="38"/>
      <c r="AZ483" s="38"/>
      <c r="BA483" s="33"/>
    </row>
    <row r="484" spans="3:53" x14ac:dyDescent="0.25">
      <c r="C484" s="33"/>
      <c r="D484" s="33"/>
      <c r="E484" s="35"/>
      <c r="F484" s="33"/>
      <c r="G484" s="36"/>
      <c r="H484" s="33"/>
      <c r="I484" s="36"/>
      <c r="J484" s="33"/>
      <c r="K484" s="37"/>
      <c r="L484" s="38"/>
      <c r="M484" s="39"/>
      <c r="N484" s="39"/>
      <c r="O484" s="33"/>
      <c r="P484" s="33"/>
      <c r="Q484" s="33"/>
      <c r="R484" s="33"/>
      <c r="S484" s="40"/>
      <c r="T484" s="33"/>
      <c r="U484" s="40"/>
      <c r="V484" s="37"/>
      <c r="W484" s="38"/>
      <c r="X484" s="38"/>
      <c r="Y484" s="41"/>
      <c r="Z484" s="41"/>
      <c r="AA484" s="41"/>
      <c r="AB484" s="33"/>
      <c r="AC484" s="33"/>
      <c r="AD484" s="38"/>
      <c r="AE484" s="38"/>
      <c r="AF484" s="38"/>
      <c r="AG484" s="37"/>
      <c r="AH484" s="41"/>
      <c r="AI484" s="41"/>
      <c r="AJ484" s="38"/>
      <c r="AK484" s="38"/>
      <c r="AL484" s="38"/>
      <c r="AM484" s="37"/>
      <c r="AN484" s="38"/>
      <c r="AO484" s="35"/>
      <c r="AP484" s="35"/>
      <c r="AQ484" s="35"/>
      <c r="AR484" s="35"/>
      <c r="AS484" s="42"/>
      <c r="AT484" s="35"/>
      <c r="AU484" s="38"/>
      <c r="AV484" s="38"/>
      <c r="AW484" s="37"/>
      <c r="AX484" s="38"/>
      <c r="AY484" s="38"/>
      <c r="AZ484" s="38"/>
      <c r="BA484" s="33"/>
    </row>
    <row r="485" spans="3:53" x14ac:dyDescent="0.25">
      <c r="C485" s="33"/>
      <c r="D485" s="33"/>
      <c r="E485" s="35"/>
      <c r="F485" s="33"/>
      <c r="G485" s="36"/>
      <c r="H485" s="33"/>
      <c r="I485" s="36"/>
      <c r="J485" s="33"/>
      <c r="K485" s="37"/>
      <c r="L485" s="38"/>
      <c r="M485" s="39"/>
      <c r="N485" s="39"/>
      <c r="O485" s="33"/>
      <c r="P485" s="33"/>
      <c r="Q485" s="33"/>
      <c r="R485" s="33"/>
      <c r="S485" s="40"/>
      <c r="T485" s="33"/>
      <c r="U485" s="40"/>
      <c r="V485" s="37"/>
      <c r="W485" s="38"/>
      <c r="X485" s="38"/>
      <c r="Y485" s="41"/>
      <c r="Z485" s="41"/>
      <c r="AA485" s="41"/>
      <c r="AB485" s="33"/>
      <c r="AC485" s="33"/>
      <c r="AD485" s="38"/>
      <c r="AE485" s="38"/>
      <c r="AF485" s="38"/>
      <c r="AG485" s="37"/>
      <c r="AH485" s="41"/>
      <c r="AI485" s="41"/>
      <c r="AJ485" s="38"/>
      <c r="AK485" s="38"/>
      <c r="AL485" s="38"/>
      <c r="AM485" s="37"/>
      <c r="AN485" s="38"/>
      <c r="AO485" s="35"/>
      <c r="AP485" s="35"/>
      <c r="AQ485" s="35"/>
      <c r="AR485" s="35"/>
      <c r="AS485" s="42"/>
      <c r="AT485" s="35"/>
      <c r="AU485" s="38"/>
      <c r="AV485" s="38"/>
      <c r="AW485" s="37"/>
      <c r="AX485" s="38"/>
      <c r="AY485" s="38"/>
      <c r="AZ485" s="38"/>
      <c r="BA485" s="33"/>
    </row>
    <row r="486" spans="3:53" x14ac:dyDescent="0.25">
      <c r="C486" s="33"/>
      <c r="D486" s="33"/>
      <c r="E486" s="35"/>
      <c r="F486" s="33"/>
      <c r="G486" s="36"/>
      <c r="H486" s="33"/>
      <c r="I486" s="36"/>
      <c r="J486" s="33"/>
      <c r="K486" s="37"/>
      <c r="L486" s="38"/>
      <c r="M486" s="39"/>
      <c r="N486" s="39"/>
      <c r="O486" s="33"/>
      <c r="P486" s="33"/>
      <c r="Q486" s="33"/>
      <c r="R486" s="33"/>
      <c r="S486" s="40"/>
      <c r="T486" s="33"/>
      <c r="U486" s="40"/>
      <c r="V486" s="37"/>
      <c r="W486" s="38"/>
      <c r="X486" s="38"/>
      <c r="Y486" s="41"/>
      <c r="Z486" s="41"/>
      <c r="AA486" s="41"/>
      <c r="AB486" s="33"/>
      <c r="AC486" s="33"/>
      <c r="AD486" s="38"/>
      <c r="AE486" s="38"/>
      <c r="AF486" s="38"/>
      <c r="AG486" s="37"/>
      <c r="AH486" s="41"/>
      <c r="AI486" s="41"/>
      <c r="AJ486" s="38"/>
      <c r="AK486" s="38"/>
      <c r="AL486" s="38"/>
      <c r="AM486" s="37"/>
      <c r="AN486" s="38"/>
      <c r="AO486" s="35"/>
      <c r="AP486" s="35"/>
      <c r="AQ486" s="35"/>
      <c r="AR486" s="35"/>
      <c r="AS486" s="42"/>
      <c r="AT486" s="35"/>
      <c r="AU486" s="38"/>
      <c r="AV486" s="38"/>
      <c r="AW486" s="37"/>
      <c r="AX486" s="38"/>
      <c r="AY486" s="38"/>
      <c r="AZ486" s="38"/>
      <c r="BA486" s="33"/>
    </row>
    <row r="487" spans="3:53" x14ac:dyDescent="0.25">
      <c r="C487" s="33"/>
      <c r="D487" s="33"/>
      <c r="E487" s="35"/>
      <c r="F487" s="33"/>
      <c r="G487" s="36"/>
      <c r="H487" s="33"/>
      <c r="I487" s="36"/>
      <c r="J487" s="33"/>
      <c r="K487" s="37"/>
      <c r="L487" s="38"/>
      <c r="M487" s="39"/>
      <c r="N487" s="39"/>
      <c r="O487" s="33"/>
      <c r="P487" s="33"/>
      <c r="Q487" s="33"/>
      <c r="R487" s="33"/>
      <c r="S487" s="40"/>
      <c r="T487" s="33"/>
      <c r="U487" s="40"/>
      <c r="V487" s="37"/>
      <c r="W487" s="38"/>
      <c r="X487" s="38"/>
      <c r="Y487" s="41"/>
      <c r="Z487" s="41"/>
      <c r="AA487" s="41"/>
      <c r="AB487" s="33"/>
      <c r="AC487" s="33"/>
      <c r="AD487" s="38"/>
      <c r="AE487" s="38"/>
      <c r="AF487" s="38"/>
      <c r="AG487" s="37"/>
      <c r="AH487" s="41"/>
      <c r="AI487" s="41"/>
      <c r="AJ487" s="38"/>
      <c r="AK487" s="38"/>
      <c r="AL487" s="38"/>
      <c r="AM487" s="37"/>
      <c r="AN487" s="38"/>
      <c r="AO487" s="35"/>
      <c r="AP487" s="35"/>
      <c r="AQ487" s="35"/>
      <c r="AR487" s="35"/>
      <c r="AS487" s="42"/>
      <c r="AT487" s="35"/>
      <c r="AU487" s="38"/>
      <c r="AV487" s="38"/>
      <c r="AW487" s="37"/>
      <c r="AX487" s="38"/>
      <c r="AY487" s="38"/>
      <c r="AZ487" s="38"/>
      <c r="BA487" s="33"/>
    </row>
    <row r="488" spans="3:53" x14ac:dyDescent="0.25">
      <c r="C488" s="33"/>
      <c r="D488" s="33"/>
      <c r="E488" s="35"/>
      <c r="F488" s="33"/>
      <c r="G488" s="36"/>
      <c r="H488" s="33"/>
      <c r="I488" s="36"/>
      <c r="J488" s="33"/>
      <c r="K488" s="37"/>
      <c r="L488" s="38"/>
      <c r="M488" s="39"/>
      <c r="N488" s="39"/>
      <c r="O488" s="33"/>
      <c r="P488" s="33"/>
      <c r="Q488" s="33"/>
      <c r="R488" s="33"/>
      <c r="S488" s="40"/>
      <c r="T488" s="33"/>
      <c r="U488" s="40"/>
      <c r="V488" s="37"/>
      <c r="W488" s="38"/>
      <c r="X488" s="38"/>
      <c r="Y488" s="41"/>
      <c r="Z488" s="41"/>
      <c r="AA488" s="41"/>
      <c r="AB488" s="33"/>
      <c r="AC488" s="33"/>
      <c r="AD488" s="38"/>
      <c r="AE488" s="38"/>
      <c r="AF488" s="38"/>
      <c r="AG488" s="37"/>
      <c r="AH488" s="41"/>
      <c r="AI488" s="41"/>
      <c r="AJ488" s="38"/>
      <c r="AK488" s="38"/>
      <c r="AL488" s="38"/>
      <c r="AM488" s="37"/>
      <c r="AN488" s="38"/>
      <c r="AO488" s="35"/>
      <c r="AP488" s="35"/>
      <c r="AQ488" s="35"/>
      <c r="AR488" s="35"/>
      <c r="AS488" s="42"/>
      <c r="AT488" s="35"/>
      <c r="AU488" s="38"/>
      <c r="AV488" s="38"/>
      <c r="AW488" s="37"/>
      <c r="AX488" s="38"/>
      <c r="AY488" s="38"/>
      <c r="AZ488" s="38"/>
      <c r="BA488" s="33"/>
    </row>
    <row r="489" spans="3:53" x14ac:dyDescent="0.25">
      <c r="C489" s="33"/>
      <c r="D489" s="33"/>
      <c r="E489" s="35"/>
      <c r="F489" s="33"/>
      <c r="G489" s="36"/>
      <c r="H489" s="33"/>
      <c r="I489" s="36"/>
      <c r="J489" s="33"/>
      <c r="K489" s="37"/>
      <c r="L489" s="38"/>
      <c r="M489" s="39"/>
      <c r="N489" s="39"/>
      <c r="O489" s="33"/>
      <c r="P489" s="33"/>
      <c r="Q489" s="33"/>
      <c r="R489" s="33"/>
      <c r="S489" s="40"/>
      <c r="T489" s="33"/>
      <c r="U489" s="40"/>
      <c r="V489" s="37"/>
      <c r="W489" s="38"/>
      <c r="X489" s="38"/>
      <c r="Y489" s="41"/>
      <c r="Z489" s="41"/>
      <c r="AA489" s="41"/>
      <c r="AB489" s="33"/>
      <c r="AC489" s="33"/>
      <c r="AD489" s="38"/>
      <c r="AE489" s="38"/>
      <c r="AF489" s="38"/>
      <c r="AG489" s="37"/>
      <c r="AH489" s="41"/>
      <c r="AI489" s="41"/>
      <c r="AJ489" s="38"/>
      <c r="AK489" s="38"/>
      <c r="AL489" s="38"/>
      <c r="AM489" s="37"/>
      <c r="AN489" s="38"/>
      <c r="AO489" s="35"/>
      <c r="AP489" s="35"/>
      <c r="AQ489" s="35"/>
      <c r="AR489" s="35"/>
      <c r="AS489" s="42"/>
      <c r="AT489" s="35"/>
      <c r="AU489" s="38"/>
      <c r="AV489" s="38"/>
      <c r="AW489" s="37"/>
      <c r="AX489" s="38"/>
      <c r="AY489" s="38"/>
      <c r="AZ489" s="38"/>
      <c r="BA489" s="33"/>
    </row>
    <row r="490" spans="3:53" x14ac:dyDescent="0.25">
      <c r="C490" s="33"/>
      <c r="D490" s="33"/>
      <c r="E490" s="35"/>
      <c r="F490" s="33"/>
      <c r="G490" s="36"/>
      <c r="H490" s="33"/>
      <c r="I490" s="36"/>
      <c r="J490" s="33"/>
      <c r="K490" s="37"/>
      <c r="L490" s="38"/>
      <c r="M490" s="39"/>
      <c r="N490" s="39"/>
      <c r="O490" s="33"/>
      <c r="P490" s="33"/>
      <c r="Q490" s="33"/>
      <c r="R490" s="33"/>
      <c r="S490" s="40"/>
      <c r="T490" s="33"/>
      <c r="U490" s="40"/>
      <c r="V490" s="37"/>
      <c r="W490" s="38"/>
      <c r="X490" s="38"/>
      <c r="Y490" s="41"/>
      <c r="Z490" s="41"/>
      <c r="AA490" s="41"/>
      <c r="AB490" s="33"/>
      <c r="AC490" s="33"/>
      <c r="AD490" s="38"/>
      <c r="AE490" s="38"/>
      <c r="AF490" s="38"/>
      <c r="AG490" s="37"/>
      <c r="AH490" s="41"/>
      <c r="AI490" s="41"/>
      <c r="AJ490" s="38"/>
      <c r="AK490" s="38"/>
      <c r="AL490" s="38"/>
      <c r="AM490" s="37"/>
      <c r="AN490" s="38"/>
      <c r="AO490" s="35"/>
      <c r="AP490" s="35"/>
      <c r="AQ490" s="35"/>
      <c r="AR490" s="35"/>
      <c r="AS490" s="42"/>
      <c r="AT490" s="35"/>
      <c r="AU490" s="38"/>
      <c r="AV490" s="38"/>
      <c r="AW490" s="37"/>
      <c r="AX490" s="38"/>
      <c r="AY490" s="38"/>
      <c r="AZ490" s="38"/>
      <c r="BA490" s="33"/>
    </row>
    <row r="491" spans="3:53" x14ac:dyDescent="0.25">
      <c r="C491" s="33"/>
      <c r="D491" s="33"/>
      <c r="E491" s="35"/>
      <c r="F491" s="33"/>
      <c r="G491" s="36"/>
      <c r="H491" s="33"/>
      <c r="I491" s="36"/>
      <c r="J491" s="33"/>
      <c r="K491" s="37"/>
      <c r="L491" s="38"/>
      <c r="M491" s="39"/>
      <c r="N491" s="39"/>
      <c r="O491" s="33"/>
      <c r="P491" s="33"/>
      <c r="Q491" s="33"/>
      <c r="R491" s="33"/>
      <c r="S491" s="40"/>
      <c r="T491" s="33"/>
      <c r="U491" s="40"/>
      <c r="V491" s="37"/>
      <c r="W491" s="38"/>
      <c r="X491" s="38"/>
      <c r="Y491" s="41"/>
      <c r="Z491" s="41"/>
      <c r="AA491" s="41"/>
      <c r="AB491" s="33"/>
      <c r="AC491" s="33"/>
      <c r="AD491" s="38"/>
      <c r="AE491" s="38"/>
      <c r="AF491" s="38"/>
      <c r="AG491" s="37"/>
      <c r="AH491" s="41"/>
      <c r="AI491" s="41"/>
      <c r="AJ491" s="38"/>
      <c r="AK491" s="38"/>
      <c r="AL491" s="38"/>
      <c r="AM491" s="37"/>
      <c r="AN491" s="38"/>
      <c r="AO491" s="35"/>
      <c r="AP491" s="35"/>
      <c r="AQ491" s="35"/>
      <c r="AR491" s="35"/>
      <c r="AS491" s="42"/>
      <c r="AT491" s="35"/>
      <c r="AU491" s="38"/>
      <c r="AV491" s="38"/>
      <c r="AW491" s="37"/>
      <c r="AX491" s="38"/>
      <c r="AY491" s="38"/>
      <c r="AZ491" s="38"/>
      <c r="BA491" s="33"/>
    </row>
    <row r="492" spans="3:53" x14ac:dyDescent="0.25">
      <c r="C492" s="33"/>
      <c r="D492" s="33"/>
      <c r="E492" s="35"/>
      <c r="F492" s="33"/>
      <c r="G492" s="36"/>
      <c r="H492" s="33"/>
      <c r="I492" s="36"/>
      <c r="J492" s="33"/>
      <c r="K492" s="37"/>
      <c r="L492" s="38"/>
      <c r="M492" s="39"/>
      <c r="N492" s="39"/>
      <c r="O492" s="33"/>
      <c r="P492" s="33"/>
      <c r="Q492" s="33"/>
      <c r="R492" s="33"/>
      <c r="S492" s="40"/>
      <c r="T492" s="33"/>
      <c r="U492" s="40"/>
      <c r="V492" s="37"/>
      <c r="W492" s="38"/>
      <c r="X492" s="38"/>
      <c r="Y492" s="41"/>
      <c r="Z492" s="41"/>
      <c r="AA492" s="41"/>
      <c r="AB492" s="33"/>
      <c r="AC492" s="33"/>
      <c r="AD492" s="38"/>
      <c r="AE492" s="38"/>
      <c r="AF492" s="38"/>
      <c r="AG492" s="37"/>
      <c r="AH492" s="41"/>
      <c r="AI492" s="41"/>
      <c r="AJ492" s="38"/>
      <c r="AK492" s="38"/>
      <c r="AL492" s="38"/>
      <c r="AM492" s="37"/>
      <c r="AN492" s="38"/>
      <c r="AO492" s="35"/>
      <c r="AP492" s="35"/>
      <c r="AQ492" s="35"/>
      <c r="AR492" s="35"/>
      <c r="AS492" s="42"/>
      <c r="AT492" s="35"/>
      <c r="AU492" s="38"/>
      <c r="AV492" s="38"/>
      <c r="AW492" s="37"/>
      <c r="AX492" s="38"/>
      <c r="AY492" s="38"/>
      <c r="AZ492" s="38"/>
      <c r="BA492" s="33"/>
    </row>
    <row r="493" spans="3:53" x14ac:dyDescent="0.25">
      <c r="C493" s="33"/>
      <c r="D493" s="33"/>
      <c r="E493" s="35"/>
      <c r="F493" s="33"/>
      <c r="G493" s="36"/>
      <c r="H493" s="33"/>
      <c r="I493" s="36"/>
      <c r="J493" s="33"/>
      <c r="K493" s="37"/>
      <c r="L493" s="38"/>
      <c r="M493" s="39"/>
      <c r="N493" s="39"/>
      <c r="O493" s="33"/>
      <c r="P493" s="33"/>
      <c r="Q493" s="33"/>
      <c r="R493" s="33"/>
      <c r="S493" s="40"/>
      <c r="T493" s="33"/>
      <c r="U493" s="40"/>
      <c r="V493" s="37"/>
      <c r="W493" s="38"/>
      <c r="X493" s="38"/>
      <c r="Y493" s="41"/>
      <c r="Z493" s="41"/>
      <c r="AA493" s="41"/>
      <c r="AB493" s="33"/>
      <c r="AC493" s="33"/>
      <c r="AD493" s="38"/>
      <c r="AE493" s="38"/>
      <c r="AF493" s="38"/>
      <c r="AG493" s="37"/>
      <c r="AH493" s="41"/>
      <c r="AI493" s="41"/>
      <c r="AJ493" s="38"/>
      <c r="AK493" s="38"/>
      <c r="AL493" s="38"/>
      <c r="AM493" s="37"/>
      <c r="AN493" s="38"/>
      <c r="AO493" s="35"/>
      <c r="AP493" s="35"/>
      <c r="AQ493" s="35"/>
      <c r="AR493" s="35"/>
      <c r="AS493" s="42"/>
      <c r="AT493" s="35"/>
      <c r="AU493" s="38"/>
      <c r="AV493" s="38"/>
      <c r="AW493" s="37"/>
      <c r="AX493" s="38"/>
      <c r="AY493" s="38"/>
      <c r="AZ493" s="38"/>
      <c r="BA493" s="33"/>
    </row>
    <row r="494" spans="3:53" x14ac:dyDescent="0.25">
      <c r="C494" s="33"/>
      <c r="D494" s="33"/>
      <c r="E494" s="35"/>
      <c r="F494" s="33"/>
      <c r="G494" s="36"/>
      <c r="H494" s="33"/>
      <c r="I494" s="36"/>
      <c r="J494" s="33"/>
      <c r="K494" s="37"/>
      <c r="L494" s="38"/>
      <c r="M494" s="39"/>
      <c r="N494" s="39"/>
      <c r="O494" s="33"/>
      <c r="P494" s="33"/>
      <c r="Q494" s="33"/>
      <c r="R494" s="33"/>
      <c r="S494" s="40"/>
      <c r="T494" s="33"/>
      <c r="U494" s="40"/>
      <c r="V494" s="37"/>
      <c r="W494" s="38"/>
      <c r="X494" s="38"/>
      <c r="Y494" s="41"/>
      <c r="Z494" s="41"/>
      <c r="AA494" s="41"/>
      <c r="AB494" s="33"/>
      <c r="AC494" s="33"/>
      <c r="AD494" s="38"/>
      <c r="AE494" s="38"/>
      <c r="AF494" s="38"/>
      <c r="AG494" s="37"/>
      <c r="AH494" s="41"/>
      <c r="AI494" s="41"/>
      <c r="AJ494" s="38"/>
      <c r="AK494" s="38"/>
      <c r="AL494" s="38"/>
      <c r="AM494" s="37"/>
      <c r="AN494" s="38"/>
      <c r="AO494" s="35"/>
      <c r="AP494" s="35"/>
      <c r="AQ494" s="35"/>
      <c r="AR494" s="35"/>
      <c r="AS494" s="42"/>
      <c r="AT494" s="35"/>
      <c r="AU494" s="38"/>
      <c r="AV494" s="38"/>
      <c r="AW494" s="37"/>
      <c r="AX494" s="38"/>
      <c r="AY494" s="38"/>
      <c r="AZ494" s="38"/>
      <c r="BA494" s="33"/>
    </row>
    <row r="495" spans="3:53" x14ac:dyDescent="0.25">
      <c r="C495" s="33"/>
      <c r="D495" s="33"/>
      <c r="E495" s="35"/>
      <c r="F495" s="33"/>
      <c r="G495" s="36"/>
      <c r="H495" s="33"/>
      <c r="I495" s="36"/>
      <c r="J495" s="33"/>
      <c r="K495" s="37"/>
      <c r="L495" s="38"/>
      <c r="M495" s="39"/>
      <c r="N495" s="39"/>
      <c r="O495" s="33"/>
      <c r="P495" s="33"/>
      <c r="Q495" s="33"/>
      <c r="R495" s="33"/>
      <c r="S495" s="40"/>
      <c r="T495" s="33"/>
      <c r="U495" s="40"/>
      <c r="V495" s="37"/>
      <c r="W495" s="38"/>
      <c r="X495" s="38"/>
      <c r="Y495" s="41"/>
      <c r="Z495" s="41"/>
      <c r="AA495" s="41"/>
      <c r="AB495" s="33"/>
      <c r="AC495" s="33"/>
      <c r="AD495" s="38"/>
      <c r="AE495" s="38"/>
      <c r="AF495" s="38"/>
      <c r="AG495" s="37"/>
      <c r="AH495" s="41"/>
      <c r="AI495" s="41"/>
      <c r="AJ495" s="38"/>
      <c r="AK495" s="38"/>
      <c r="AL495" s="38"/>
      <c r="AM495" s="37"/>
      <c r="AN495" s="38"/>
      <c r="AO495" s="35"/>
      <c r="AP495" s="35"/>
      <c r="AQ495" s="35"/>
      <c r="AR495" s="35"/>
      <c r="AS495" s="42"/>
      <c r="AT495" s="35"/>
      <c r="AU495" s="38"/>
      <c r="AV495" s="38"/>
      <c r="AW495" s="37"/>
      <c r="AX495" s="38"/>
      <c r="AY495" s="38"/>
      <c r="AZ495" s="38"/>
      <c r="BA495" s="33"/>
    </row>
    <row r="496" spans="3:53" x14ac:dyDescent="0.25">
      <c r="C496" s="33"/>
      <c r="D496" s="33"/>
      <c r="E496" s="35"/>
      <c r="F496" s="33"/>
      <c r="G496" s="36"/>
      <c r="H496" s="33"/>
      <c r="I496" s="36"/>
      <c r="J496" s="33"/>
      <c r="K496" s="37"/>
      <c r="L496" s="38"/>
      <c r="M496" s="39"/>
      <c r="N496" s="39"/>
      <c r="O496" s="33"/>
      <c r="P496" s="33"/>
      <c r="Q496" s="33"/>
      <c r="R496" s="33"/>
      <c r="S496" s="40"/>
      <c r="T496" s="33"/>
      <c r="U496" s="40"/>
      <c r="V496" s="37"/>
      <c r="W496" s="38"/>
      <c r="X496" s="38"/>
      <c r="Y496" s="41"/>
      <c r="Z496" s="41"/>
      <c r="AA496" s="41"/>
      <c r="AB496" s="33"/>
      <c r="AC496" s="33"/>
      <c r="AD496" s="38"/>
      <c r="AE496" s="38"/>
      <c r="AF496" s="38"/>
      <c r="AG496" s="37"/>
      <c r="AH496" s="41"/>
      <c r="AI496" s="41"/>
      <c r="AJ496" s="38"/>
      <c r="AK496" s="38"/>
      <c r="AL496" s="38"/>
      <c r="AM496" s="37"/>
      <c r="AN496" s="38"/>
      <c r="AO496" s="35"/>
      <c r="AP496" s="35"/>
      <c r="AQ496" s="35"/>
      <c r="AR496" s="35"/>
      <c r="AS496" s="42"/>
      <c r="AT496" s="35"/>
      <c r="AU496" s="38"/>
      <c r="AV496" s="38"/>
      <c r="AW496" s="37"/>
      <c r="AX496" s="38"/>
      <c r="AY496" s="38"/>
      <c r="AZ496" s="38"/>
      <c r="BA496" s="33"/>
    </row>
    <row r="497" spans="3:53" x14ac:dyDescent="0.25">
      <c r="C497" s="33"/>
      <c r="D497" s="33"/>
      <c r="E497" s="35"/>
      <c r="F497" s="33"/>
      <c r="G497" s="36"/>
      <c r="H497" s="33"/>
      <c r="I497" s="36"/>
      <c r="J497" s="33"/>
      <c r="K497" s="37"/>
      <c r="L497" s="38"/>
      <c r="M497" s="39"/>
      <c r="N497" s="39"/>
      <c r="O497" s="33"/>
      <c r="P497" s="33"/>
      <c r="Q497" s="33"/>
      <c r="R497" s="33"/>
      <c r="S497" s="40"/>
      <c r="T497" s="33"/>
      <c r="U497" s="40"/>
      <c r="V497" s="37"/>
      <c r="W497" s="38"/>
      <c r="X497" s="38"/>
      <c r="Y497" s="41"/>
      <c r="Z497" s="41"/>
      <c r="AA497" s="41"/>
      <c r="AB497" s="33"/>
      <c r="AC497" s="33"/>
      <c r="AD497" s="38"/>
      <c r="AE497" s="38"/>
      <c r="AF497" s="38"/>
      <c r="AG497" s="37"/>
      <c r="AH497" s="41"/>
      <c r="AI497" s="41"/>
      <c r="AJ497" s="38"/>
      <c r="AK497" s="38"/>
      <c r="AL497" s="38"/>
      <c r="AM497" s="37"/>
      <c r="AN497" s="38"/>
      <c r="AO497" s="35"/>
      <c r="AP497" s="35"/>
      <c r="AQ497" s="35"/>
      <c r="AR497" s="35"/>
      <c r="AS497" s="42"/>
      <c r="AT497" s="35"/>
      <c r="AU497" s="38"/>
      <c r="AV497" s="38"/>
      <c r="AW497" s="37"/>
      <c r="AX497" s="38"/>
      <c r="AY497" s="38"/>
      <c r="AZ497" s="38"/>
      <c r="BA497" s="33"/>
    </row>
    <row r="498" spans="3:53" x14ac:dyDescent="0.25">
      <c r="C498" s="33"/>
      <c r="D498" s="33"/>
      <c r="E498" s="35"/>
      <c r="F498" s="33"/>
      <c r="G498" s="36"/>
      <c r="H498" s="33"/>
      <c r="I498" s="36"/>
      <c r="J498" s="33"/>
      <c r="K498" s="37"/>
      <c r="L498" s="38"/>
      <c r="M498" s="39"/>
      <c r="N498" s="39"/>
      <c r="O498" s="33"/>
      <c r="P498" s="33"/>
      <c r="Q498" s="33"/>
      <c r="R498" s="33"/>
      <c r="S498" s="40"/>
      <c r="T498" s="33"/>
      <c r="U498" s="40"/>
      <c r="V498" s="37"/>
      <c r="W498" s="38"/>
      <c r="X498" s="38"/>
      <c r="Y498" s="41"/>
      <c r="Z498" s="41"/>
      <c r="AA498" s="41"/>
      <c r="AB498" s="33"/>
      <c r="AC498" s="33"/>
      <c r="AD498" s="38"/>
      <c r="AE498" s="38"/>
      <c r="AF498" s="38"/>
      <c r="AG498" s="37"/>
      <c r="AH498" s="41"/>
      <c r="AI498" s="41"/>
      <c r="AJ498" s="38"/>
      <c r="AK498" s="38"/>
      <c r="AL498" s="38"/>
      <c r="AM498" s="37"/>
      <c r="AN498" s="38"/>
      <c r="AO498" s="35"/>
      <c r="AP498" s="35"/>
      <c r="AQ498" s="35"/>
      <c r="AR498" s="35"/>
      <c r="AS498" s="42"/>
      <c r="AT498" s="35"/>
      <c r="AU498" s="38"/>
      <c r="AV498" s="38"/>
      <c r="AW498" s="37"/>
      <c r="AX498" s="38"/>
      <c r="AY498" s="38"/>
      <c r="AZ498" s="38"/>
      <c r="BA498" s="33"/>
    </row>
    <row r="499" spans="3:53" x14ac:dyDescent="0.25">
      <c r="C499" s="33"/>
      <c r="D499" s="33"/>
      <c r="E499" s="35"/>
      <c r="F499" s="33"/>
      <c r="G499" s="36"/>
      <c r="H499" s="33"/>
      <c r="I499" s="36"/>
      <c r="J499" s="33"/>
      <c r="K499" s="37"/>
      <c r="L499" s="38"/>
      <c r="M499" s="39"/>
      <c r="N499" s="39"/>
      <c r="O499" s="33"/>
      <c r="P499" s="33"/>
      <c r="Q499" s="33"/>
      <c r="R499" s="33"/>
      <c r="S499" s="40"/>
      <c r="T499" s="33"/>
      <c r="U499" s="40"/>
      <c r="V499" s="37"/>
      <c r="W499" s="38"/>
      <c r="X499" s="38"/>
      <c r="Y499" s="41"/>
      <c r="Z499" s="41"/>
      <c r="AA499" s="41"/>
      <c r="AB499" s="33"/>
      <c r="AC499" s="33"/>
      <c r="AD499" s="38"/>
      <c r="AE499" s="38"/>
      <c r="AF499" s="38"/>
      <c r="AG499" s="37"/>
      <c r="AH499" s="41"/>
      <c r="AI499" s="41"/>
      <c r="AJ499" s="38"/>
      <c r="AK499" s="38"/>
      <c r="AL499" s="38"/>
      <c r="AM499" s="37"/>
      <c r="AN499" s="38"/>
      <c r="AO499" s="35"/>
      <c r="AP499" s="35"/>
      <c r="AQ499" s="35"/>
      <c r="AR499" s="35"/>
      <c r="AS499" s="42"/>
      <c r="AT499" s="35"/>
      <c r="AU499" s="38"/>
      <c r="AV499" s="38"/>
      <c r="AW499" s="37"/>
      <c r="AX499" s="38"/>
      <c r="AY499" s="38"/>
      <c r="AZ499" s="38"/>
      <c r="BA499" s="33"/>
    </row>
    <row r="500" spans="3:53" x14ac:dyDescent="0.25">
      <c r="C500" s="33"/>
      <c r="D500" s="33"/>
      <c r="E500" s="35"/>
      <c r="F500" s="33"/>
      <c r="G500" s="36"/>
      <c r="H500" s="33"/>
      <c r="I500" s="36"/>
      <c r="J500" s="33"/>
      <c r="K500" s="37"/>
      <c r="L500" s="38"/>
      <c r="M500" s="39"/>
      <c r="N500" s="39"/>
      <c r="O500" s="33"/>
      <c r="P500" s="33"/>
      <c r="Q500" s="33"/>
      <c r="R500" s="33"/>
      <c r="S500" s="40"/>
      <c r="T500" s="33"/>
      <c r="U500" s="40"/>
      <c r="V500" s="37"/>
      <c r="W500" s="38"/>
      <c r="X500" s="38"/>
      <c r="Y500" s="41"/>
      <c r="Z500" s="41"/>
      <c r="AA500" s="41"/>
      <c r="AB500" s="33"/>
      <c r="AC500" s="33"/>
      <c r="AD500" s="38"/>
      <c r="AE500" s="38"/>
      <c r="AF500" s="38"/>
      <c r="AG500" s="37"/>
      <c r="AH500" s="41"/>
      <c r="AI500" s="41"/>
      <c r="AJ500" s="38"/>
      <c r="AK500" s="38"/>
      <c r="AL500" s="38"/>
      <c r="AM500" s="37"/>
      <c r="AN500" s="38"/>
      <c r="AO500" s="35"/>
      <c r="AP500" s="35"/>
      <c r="AQ500" s="35"/>
      <c r="AR500" s="35"/>
      <c r="AS500" s="42"/>
      <c r="AT500" s="35"/>
      <c r="AU500" s="38"/>
      <c r="AV500" s="38"/>
      <c r="AW500" s="37"/>
      <c r="AX500" s="38"/>
      <c r="AY500" s="38"/>
      <c r="AZ500" s="38"/>
      <c r="BA500" s="33"/>
    </row>
    <row r="501" spans="3:53" x14ac:dyDescent="0.25">
      <c r="C501" s="33"/>
      <c r="D501" s="33"/>
      <c r="E501" s="35"/>
      <c r="F501" s="33"/>
      <c r="G501" s="36"/>
      <c r="H501" s="33"/>
      <c r="I501" s="36"/>
      <c r="J501" s="33"/>
      <c r="K501" s="37"/>
      <c r="L501" s="38"/>
      <c r="M501" s="39"/>
      <c r="N501" s="39"/>
      <c r="O501" s="33"/>
      <c r="P501" s="33"/>
      <c r="Q501" s="33"/>
      <c r="R501" s="33"/>
      <c r="S501" s="40"/>
      <c r="T501" s="33"/>
      <c r="U501" s="40"/>
      <c r="V501" s="37"/>
      <c r="W501" s="38"/>
      <c r="X501" s="38"/>
      <c r="Y501" s="41"/>
      <c r="Z501" s="41"/>
      <c r="AA501" s="41"/>
      <c r="AB501" s="33"/>
      <c r="AC501" s="33"/>
      <c r="AD501" s="38"/>
      <c r="AE501" s="38"/>
      <c r="AF501" s="38"/>
      <c r="AG501" s="37"/>
      <c r="AH501" s="41"/>
      <c r="AI501" s="41"/>
      <c r="AJ501" s="38"/>
      <c r="AK501" s="38"/>
      <c r="AL501" s="38"/>
      <c r="AM501" s="37"/>
      <c r="AN501" s="38"/>
      <c r="AO501" s="35"/>
      <c r="AP501" s="35"/>
      <c r="AQ501" s="35"/>
      <c r="AR501" s="35"/>
      <c r="AS501" s="42"/>
      <c r="AT501" s="35"/>
      <c r="AU501" s="38"/>
      <c r="AV501" s="38"/>
      <c r="AW501" s="37"/>
      <c r="AX501" s="38"/>
      <c r="AY501" s="38"/>
      <c r="AZ501" s="38"/>
      <c r="BA501" s="33"/>
    </row>
    <row r="502" spans="3:53" x14ac:dyDescent="0.25">
      <c r="C502" s="33"/>
      <c r="D502" s="33"/>
      <c r="E502" s="35"/>
      <c r="F502" s="33"/>
      <c r="G502" s="36"/>
      <c r="H502" s="33"/>
      <c r="I502" s="36"/>
      <c r="J502" s="33"/>
      <c r="K502" s="37"/>
      <c r="L502" s="38"/>
      <c r="M502" s="39"/>
      <c r="N502" s="39"/>
      <c r="O502" s="33"/>
      <c r="P502" s="33"/>
      <c r="Q502" s="33"/>
      <c r="R502" s="33"/>
      <c r="S502" s="40"/>
      <c r="T502" s="33"/>
      <c r="U502" s="40"/>
      <c r="V502" s="37"/>
      <c r="W502" s="38"/>
      <c r="X502" s="38"/>
      <c r="Y502" s="41"/>
      <c r="Z502" s="41"/>
      <c r="AA502" s="41"/>
      <c r="AB502" s="33"/>
      <c r="AC502" s="33"/>
      <c r="AD502" s="38"/>
      <c r="AE502" s="38"/>
      <c r="AF502" s="38"/>
      <c r="AG502" s="37"/>
      <c r="AH502" s="41"/>
      <c r="AI502" s="41"/>
      <c r="AJ502" s="38"/>
      <c r="AK502" s="38"/>
      <c r="AL502" s="38"/>
      <c r="AM502" s="37"/>
      <c r="AN502" s="38"/>
      <c r="AO502" s="35"/>
      <c r="AP502" s="35"/>
      <c r="AQ502" s="35"/>
      <c r="AR502" s="35"/>
      <c r="AS502" s="42"/>
      <c r="AT502" s="35"/>
      <c r="AU502" s="38"/>
      <c r="AV502" s="38"/>
      <c r="AW502" s="37"/>
      <c r="AX502" s="38"/>
      <c r="AY502" s="38"/>
      <c r="AZ502" s="38"/>
      <c r="BA502" s="33"/>
    </row>
    <row r="503" spans="3:53" x14ac:dyDescent="0.25">
      <c r="C503" s="33"/>
      <c r="D503" s="33"/>
      <c r="E503" s="35"/>
      <c r="F503" s="33"/>
      <c r="G503" s="36"/>
      <c r="H503" s="33"/>
      <c r="I503" s="36"/>
      <c r="J503" s="33"/>
      <c r="K503" s="37"/>
      <c r="L503" s="38"/>
      <c r="M503" s="39"/>
      <c r="N503" s="39"/>
      <c r="O503" s="33"/>
      <c r="P503" s="33"/>
      <c r="Q503" s="33"/>
      <c r="R503" s="33"/>
      <c r="S503" s="40"/>
      <c r="T503" s="33"/>
      <c r="U503" s="40"/>
      <c r="V503" s="37"/>
      <c r="W503" s="38"/>
      <c r="X503" s="38"/>
      <c r="Y503" s="41"/>
      <c r="Z503" s="41"/>
      <c r="AA503" s="41"/>
      <c r="AB503" s="33"/>
      <c r="AC503" s="33"/>
      <c r="AD503" s="38"/>
      <c r="AE503" s="38"/>
      <c r="AF503" s="38"/>
      <c r="AG503" s="37"/>
      <c r="AH503" s="41"/>
      <c r="AI503" s="41"/>
      <c r="AJ503" s="38"/>
      <c r="AK503" s="38"/>
      <c r="AL503" s="38"/>
      <c r="AM503" s="37"/>
      <c r="AN503" s="38"/>
      <c r="AO503" s="35"/>
      <c r="AP503" s="35"/>
      <c r="AQ503" s="35"/>
      <c r="AR503" s="35"/>
      <c r="AS503" s="42"/>
      <c r="AT503" s="35"/>
      <c r="AU503" s="38"/>
      <c r="AV503" s="38"/>
      <c r="AW503" s="37"/>
      <c r="AX503" s="38"/>
      <c r="AY503" s="38"/>
      <c r="AZ503" s="38"/>
      <c r="BA503" s="33"/>
    </row>
    <row r="504" spans="3:53" x14ac:dyDescent="0.25">
      <c r="C504" s="33"/>
      <c r="D504" s="33"/>
      <c r="E504" s="35"/>
      <c r="F504" s="33"/>
      <c r="G504" s="36"/>
      <c r="H504" s="33"/>
      <c r="I504" s="36"/>
      <c r="J504" s="33"/>
      <c r="K504" s="37"/>
      <c r="L504" s="38"/>
      <c r="M504" s="39"/>
      <c r="N504" s="39"/>
      <c r="O504" s="33"/>
      <c r="P504" s="33"/>
      <c r="Q504" s="33"/>
      <c r="R504" s="33"/>
      <c r="S504" s="40"/>
      <c r="T504" s="33"/>
      <c r="U504" s="40"/>
      <c r="V504" s="37"/>
      <c r="W504" s="38"/>
      <c r="X504" s="38"/>
      <c r="Y504" s="41"/>
      <c r="Z504" s="41"/>
      <c r="AA504" s="41"/>
      <c r="AB504" s="33"/>
      <c r="AC504" s="33"/>
      <c r="AD504" s="38"/>
      <c r="AE504" s="38"/>
      <c r="AF504" s="38"/>
      <c r="AG504" s="37"/>
      <c r="AH504" s="41"/>
      <c r="AI504" s="41"/>
      <c r="AJ504" s="38"/>
      <c r="AK504" s="38"/>
      <c r="AL504" s="38"/>
      <c r="AM504" s="37"/>
      <c r="AN504" s="38"/>
      <c r="AO504" s="35"/>
      <c r="AP504" s="35"/>
      <c r="AQ504" s="35"/>
      <c r="AR504" s="35"/>
      <c r="AS504" s="42"/>
      <c r="AT504" s="35"/>
      <c r="AU504" s="38"/>
      <c r="AV504" s="38"/>
      <c r="AW504" s="37"/>
      <c r="AX504" s="38"/>
      <c r="AY504" s="38"/>
      <c r="AZ504" s="38"/>
      <c r="BA504" s="33"/>
    </row>
    <row r="505" spans="3:53" x14ac:dyDescent="0.25">
      <c r="C505" s="33"/>
      <c r="D505" s="33"/>
      <c r="E505" s="35"/>
      <c r="F505" s="33"/>
      <c r="G505" s="36"/>
      <c r="H505" s="33"/>
      <c r="I505" s="36"/>
      <c r="J505" s="33"/>
      <c r="K505" s="37"/>
      <c r="L505" s="38"/>
      <c r="M505" s="39"/>
      <c r="N505" s="39"/>
      <c r="O505" s="33"/>
      <c r="P505" s="33"/>
      <c r="Q505" s="33"/>
      <c r="R505" s="33"/>
      <c r="S505" s="40"/>
      <c r="T505" s="33"/>
      <c r="U505" s="40"/>
      <c r="V505" s="37"/>
      <c r="W505" s="38"/>
      <c r="X505" s="38"/>
      <c r="Y505" s="41"/>
      <c r="Z505" s="41"/>
      <c r="AA505" s="41"/>
      <c r="AB505" s="33"/>
      <c r="AC505" s="33"/>
      <c r="AD505" s="38"/>
      <c r="AE505" s="38"/>
      <c r="AF505" s="38"/>
      <c r="AG505" s="37"/>
      <c r="AH505" s="41"/>
      <c r="AI505" s="41"/>
      <c r="AJ505" s="38"/>
      <c r="AK505" s="38"/>
      <c r="AL505" s="38"/>
      <c r="AM505" s="37"/>
      <c r="AN505" s="38"/>
      <c r="AO505" s="35"/>
      <c r="AP505" s="35"/>
      <c r="AQ505" s="35"/>
      <c r="AR505" s="35"/>
      <c r="AS505" s="42"/>
      <c r="AT505" s="35"/>
      <c r="AU505" s="38"/>
      <c r="AV505" s="38"/>
      <c r="AW505" s="37"/>
      <c r="AX505" s="38"/>
      <c r="AY505" s="38"/>
      <c r="AZ505" s="38"/>
      <c r="BA505" s="33"/>
    </row>
    <row r="506" spans="3:53" x14ac:dyDescent="0.25">
      <c r="C506" s="33"/>
      <c r="D506" s="33"/>
      <c r="E506" s="35"/>
      <c r="F506" s="33"/>
      <c r="G506" s="36"/>
      <c r="H506" s="33"/>
      <c r="I506" s="36"/>
      <c r="J506" s="33"/>
      <c r="K506" s="37"/>
      <c r="L506" s="38"/>
      <c r="M506" s="39"/>
      <c r="N506" s="39"/>
      <c r="O506" s="33"/>
      <c r="P506" s="33"/>
      <c r="Q506" s="33"/>
      <c r="R506" s="33"/>
      <c r="S506" s="40"/>
      <c r="T506" s="33"/>
      <c r="U506" s="40"/>
      <c r="V506" s="37"/>
      <c r="W506" s="38"/>
      <c r="X506" s="38"/>
      <c r="Y506" s="41"/>
      <c r="Z506" s="41"/>
      <c r="AA506" s="41"/>
      <c r="AB506" s="33"/>
      <c r="AC506" s="33"/>
      <c r="AD506" s="38"/>
      <c r="AE506" s="38"/>
      <c r="AF506" s="38"/>
      <c r="AG506" s="37"/>
      <c r="AH506" s="41"/>
      <c r="AI506" s="41"/>
      <c r="AJ506" s="38"/>
      <c r="AK506" s="38"/>
      <c r="AL506" s="38"/>
      <c r="AM506" s="37"/>
      <c r="AN506" s="38"/>
      <c r="AO506" s="35"/>
      <c r="AP506" s="35"/>
      <c r="AQ506" s="35"/>
      <c r="AR506" s="35"/>
      <c r="AS506" s="42"/>
      <c r="AT506" s="35"/>
      <c r="AU506" s="38"/>
      <c r="AV506" s="38"/>
      <c r="AW506" s="37"/>
      <c r="AX506" s="38"/>
      <c r="AY506" s="38"/>
      <c r="AZ506" s="38"/>
      <c r="BA506" s="33"/>
    </row>
    <row r="507" spans="3:53" x14ac:dyDescent="0.25">
      <c r="C507" s="33"/>
      <c r="D507" s="33"/>
      <c r="E507" s="35"/>
      <c r="F507" s="33"/>
      <c r="G507" s="36"/>
      <c r="H507" s="33"/>
      <c r="I507" s="36"/>
      <c r="J507" s="33"/>
      <c r="K507" s="37"/>
      <c r="L507" s="38"/>
      <c r="M507" s="39"/>
      <c r="N507" s="39"/>
      <c r="O507" s="33"/>
      <c r="P507" s="33"/>
      <c r="Q507" s="33"/>
      <c r="R507" s="33"/>
      <c r="S507" s="40"/>
      <c r="T507" s="33"/>
      <c r="U507" s="40"/>
      <c r="V507" s="37"/>
      <c r="W507" s="38"/>
      <c r="X507" s="38"/>
      <c r="Y507" s="41"/>
      <c r="Z507" s="41"/>
      <c r="AA507" s="41"/>
      <c r="AB507" s="33"/>
      <c r="AC507" s="33"/>
      <c r="AD507" s="38"/>
      <c r="AE507" s="38"/>
      <c r="AF507" s="38"/>
      <c r="AG507" s="37"/>
      <c r="AH507" s="41"/>
      <c r="AI507" s="41"/>
      <c r="AJ507" s="38"/>
      <c r="AK507" s="38"/>
      <c r="AL507" s="38"/>
      <c r="AM507" s="37"/>
      <c r="AN507" s="38"/>
      <c r="AO507" s="35"/>
      <c r="AP507" s="35"/>
      <c r="AQ507" s="35"/>
      <c r="AR507" s="35"/>
      <c r="AS507" s="42"/>
      <c r="AT507" s="35"/>
      <c r="AU507" s="38"/>
      <c r="AV507" s="38"/>
      <c r="AW507" s="37"/>
      <c r="AX507" s="38"/>
      <c r="AY507" s="38"/>
      <c r="AZ507" s="38"/>
      <c r="BA507" s="33"/>
    </row>
    <row r="508" spans="3:53" x14ac:dyDescent="0.25">
      <c r="C508" s="33"/>
      <c r="D508" s="33"/>
      <c r="E508" s="35"/>
      <c r="F508" s="33"/>
      <c r="G508" s="36"/>
      <c r="H508" s="33"/>
      <c r="I508" s="36"/>
      <c r="J508" s="33"/>
      <c r="K508" s="37"/>
      <c r="L508" s="38"/>
      <c r="M508" s="39"/>
      <c r="N508" s="39"/>
      <c r="O508" s="33"/>
      <c r="P508" s="33"/>
      <c r="Q508" s="33"/>
      <c r="R508" s="33"/>
      <c r="S508" s="40"/>
      <c r="T508" s="33"/>
      <c r="U508" s="40"/>
      <c r="V508" s="37"/>
      <c r="W508" s="38"/>
      <c r="X508" s="38"/>
      <c r="Y508" s="41"/>
      <c r="Z508" s="41"/>
      <c r="AA508" s="41"/>
      <c r="AB508" s="33"/>
      <c r="AC508" s="33"/>
      <c r="AD508" s="38"/>
      <c r="AE508" s="38"/>
      <c r="AF508" s="38"/>
      <c r="AG508" s="37"/>
      <c r="AH508" s="41"/>
      <c r="AI508" s="41"/>
      <c r="AJ508" s="38"/>
      <c r="AK508" s="38"/>
      <c r="AL508" s="38"/>
      <c r="AM508" s="37"/>
      <c r="AN508" s="38"/>
      <c r="AO508" s="35"/>
      <c r="AP508" s="35"/>
      <c r="AQ508" s="35"/>
      <c r="AR508" s="35"/>
      <c r="AS508" s="42"/>
      <c r="AT508" s="35"/>
      <c r="AU508" s="38"/>
      <c r="AV508" s="38"/>
      <c r="AW508" s="37"/>
      <c r="AX508" s="38"/>
      <c r="AY508" s="38"/>
      <c r="AZ508" s="38"/>
      <c r="BA508" s="33"/>
    </row>
    <row r="509" spans="3:53" x14ac:dyDescent="0.25">
      <c r="C509" s="33"/>
      <c r="D509" s="33"/>
      <c r="E509" s="35"/>
      <c r="F509" s="33"/>
      <c r="G509" s="36"/>
      <c r="H509" s="33"/>
      <c r="I509" s="36"/>
      <c r="J509" s="33"/>
      <c r="K509" s="37"/>
      <c r="L509" s="38"/>
      <c r="M509" s="39"/>
      <c r="N509" s="39"/>
      <c r="O509" s="33"/>
      <c r="P509" s="33"/>
      <c r="Q509" s="33"/>
      <c r="R509" s="33"/>
      <c r="S509" s="40"/>
      <c r="T509" s="33"/>
      <c r="U509" s="40"/>
      <c r="V509" s="37"/>
      <c r="W509" s="38"/>
      <c r="X509" s="38"/>
      <c r="Y509" s="41"/>
      <c r="Z509" s="41"/>
      <c r="AA509" s="41"/>
      <c r="AB509" s="33"/>
      <c r="AC509" s="33"/>
      <c r="AD509" s="38"/>
      <c r="AE509" s="38"/>
      <c r="AF509" s="38"/>
      <c r="AG509" s="37"/>
      <c r="AH509" s="41"/>
      <c r="AI509" s="41"/>
      <c r="AJ509" s="38"/>
      <c r="AK509" s="38"/>
      <c r="AL509" s="38"/>
      <c r="AM509" s="37"/>
      <c r="AN509" s="38"/>
      <c r="AO509" s="35"/>
      <c r="AP509" s="35"/>
      <c r="AQ509" s="35"/>
      <c r="AR509" s="35"/>
      <c r="AS509" s="42"/>
      <c r="AT509" s="35"/>
      <c r="AU509" s="38"/>
      <c r="AV509" s="38"/>
      <c r="AW509" s="37"/>
      <c r="AX509" s="38"/>
      <c r="AY509" s="38"/>
      <c r="AZ509" s="38"/>
      <c r="BA509" s="33"/>
    </row>
    <row r="510" spans="3:53" x14ac:dyDescent="0.25">
      <c r="C510" s="33"/>
      <c r="D510" s="33"/>
      <c r="E510" s="35"/>
      <c r="F510" s="33"/>
      <c r="G510" s="36"/>
      <c r="H510" s="33"/>
      <c r="I510" s="36"/>
      <c r="J510" s="33"/>
      <c r="K510" s="37"/>
      <c r="L510" s="38"/>
      <c r="M510" s="39"/>
      <c r="N510" s="39"/>
      <c r="O510" s="33"/>
      <c r="P510" s="33"/>
      <c r="Q510" s="33"/>
      <c r="R510" s="33"/>
      <c r="S510" s="40"/>
      <c r="T510" s="33"/>
      <c r="U510" s="40"/>
      <c r="V510" s="37"/>
      <c r="W510" s="38"/>
      <c r="X510" s="38"/>
      <c r="Y510" s="41"/>
      <c r="Z510" s="41"/>
      <c r="AA510" s="41"/>
      <c r="AB510" s="33"/>
      <c r="AC510" s="33"/>
      <c r="AD510" s="38"/>
      <c r="AE510" s="38"/>
      <c r="AF510" s="38"/>
      <c r="AG510" s="37"/>
      <c r="AH510" s="41"/>
      <c r="AI510" s="41"/>
      <c r="AJ510" s="38"/>
      <c r="AK510" s="38"/>
      <c r="AL510" s="38"/>
      <c r="AM510" s="37"/>
      <c r="AN510" s="38"/>
      <c r="AO510" s="35"/>
      <c r="AP510" s="35"/>
      <c r="AQ510" s="35"/>
      <c r="AR510" s="35"/>
      <c r="AS510" s="42"/>
      <c r="AT510" s="35"/>
      <c r="AU510" s="38"/>
      <c r="AV510" s="38"/>
      <c r="AW510" s="37"/>
      <c r="AX510" s="38"/>
      <c r="AY510" s="38"/>
      <c r="AZ510" s="38"/>
      <c r="BA510" s="33"/>
    </row>
    <row r="511" spans="3:53" x14ac:dyDescent="0.25">
      <c r="C511" s="33"/>
      <c r="D511" s="33"/>
      <c r="E511" s="35"/>
      <c r="F511" s="33"/>
      <c r="G511" s="36"/>
      <c r="H511" s="33"/>
      <c r="I511" s="36"/>
      <c r="J511" s="33"/>
      <c r="K511" s="37"/>
      <c r="L511" s="38"/>
      <c r="M511" s="39"/>
      <c r="N511" s="39"/>
      <c r="O511" s="33"/>
      <c r="P511" s="33"/>
      <c r="Q511" s="33"/>
      <c r="R511" s="33"/>
      <c r="S511" s="40"/>
      <c r="T511" s="33"/>
      <c r="U511" s="40"/>
      <c r="V511" s="37"/>
      <c r="W511" s="38"/>
      <c r="X511" s="38"/>
      <c r="Y511" s="41"/>
      <c r="Z511" s="41"/>
      <c r="AA511" s="41"/>
      <c r="AB511" s="33"/>
      <c r="AC511" s="33"/>
      <c r="AD511" s="38"/>
      <c r="AE511" s="38"/>
      <c r="AF511" s="38"/>
      <c r="AG511" s="37"/>
      <c r="AH511" s="41"/>
      <c r="AI511" s="41"/>
      <c r="AJ511" s="38"/>
      <c r="AK511" s="38"/>
      <c r="AL511" s="38"/>
      <c r="AM511" s="37"/>
      <c r="AN511" s="38"/>
      <c r="AO511" s="35"/>
      <c r="AP511" s="35"/>
      <c r="AQ511" s="35"/>
      <c r="AR511" s="35"/>
      <c r="AS511" s="42"/>
      <c r="AT511" s="35"/>
      <c r="AU511" s="38"/>
      <c r="AV511" s="38"/>
      <c r="AW511" s="37"/>
      <c r="AX511" s="38"/>
      <c r="AY511" s="38"/>
      <c r="AZ511" s="38"/>
      <c r="BA511" s="33"/>
    </row>
    <row r="512" spans="3:53" x14ac:dyDescent="0.25">
      <c r="C512" s="33"/>
      <c r="D512" s="33"/>
      <c r="E512" s="35"/>
      <c r="F512" s="33"/>
      <c r="G512" s="36"/>
      <c r="H512" s="33"/>
      <c r="I512" s="36"/>
      <c r="J512" s="33"/>
      <c r="K512" s="37"/>
      <c r="L512" s="38"/>
      <c r="M512" s="39"/>
      <c r="N512" s="39"/>
      <c r="O512" s="33"/>
      <c r="P512" s="33"/>
      <c r="Q512" s="33"/>
      <c r="R512" s="33"/>
      <c r="S512" s="40"/>
      <c r="T512" s="33"/>
      <c r="U512" s="40"/>
      <c r="V512" s="37"/>
      <c r="W512" s="38"/>
      <c r="X512" s="38"/>
      <c r="Y512" s="41"/>
      <c r="Z512" s="41"/>
      <c r="AA512" s="41"/>
      <c r="AB512" s="33"/>
      <c r="AC512" s="33"/>
      <c r="AD512" s="38"/>
      <c r="AE512" s="38"/>
      <c r="AF512" s="38"/>
      <c r="AG512" s="37"/>
      <c r="AH512" s="41"/>
      <c r="AI512" s="41"/>
      <c r="AJ512" s="38"/>
      <c r="AK512" s="38"/>
      <c r="AL512" s="38"/>
      <c r="AM512" s="37"/>
      <c r="AN512" s="38"/>
      <c r="AO512" s="35"/>
      <c r="AP512" s="35"/>
      <c r="AQ512" s="35"/>
      <c r="AR512" s="35"/>
      <c r="AS512" s="42"/>
      <c r="AT512" s="35"/>
      <c r="AU512" s="38"/>
      <c r="AV512" s="38"/>
      <c r="AW512" s="37"/>
      <c r="AX512" s="38"/>
      <c r="AY512" s="38"/>
      <c r="AZ512" s="38"/>
      <c r="BA512" s="33"/>
    </row>
    <row r="513" spans="3:53" x14ac:dyDescent="0.25">
      <c r="C513" s="33"/>
      <c r="D513" s="33"/>
      <c r="E513" s="35"/>
      <c r="F513" s="33"/>
      <c r="G513" s="36"/>
      <c r="H513" s="33"/>
      <c r="I513" s="36"/>
      <c r="J513" s="33"/>
      <c r="K513" s="37"/>
      <c r="L513" s="38"/>
      <c r="M513" s="39"/>
      <c r="N513" s="39"/>
      <c r="O513" s="33"/>
      <c r="P513" s="33"/>
      <c r="Q513" s="33"/>
      <c r="R513" s="33"/>
      <c r="S513" s="40"/>
      <c r="T513" s="33"/>
      <c r="U513" s="40"/>
      <c r="V513" s="37"/>
      <c r="W513" s="38"/>
      <c r="X513" s="38"/>
      <c r="Y513" s="41"/>
      <c r="Z513" s="41"/>
      <c r="AA513" s="41"/>
      <c r="AB513" s="33"/>
      <c r="AC513" s="33"/>
      <c r="AD513" s="38"/>
      <c r="AE513" s="38"/>
      <c r="AF513" s="38"/>
      <c r="AG513" s="37"/>
      <c r="AH513" s="41"/>
      <c r="AI513" s="41"/>
      <c r="AJ513" s="38"/>
      <c r="AK513" s="38"/>
      <c r="AL513" s="38"/>
      <c r="AM513" s="37"/>
      <c r="AN513" s="38"/>
      <c r="AO513" s="35"/>
      <c r="AP513" s="35"/>
      <c r="AQ513" s="35"/>
      <c r="AR513" s="35"/>
      <c r="AS513" s="42"/>
      <c r="AT513" s="35"/>
      <c r="AU513" s="38"/>
      <c r="AV513" s="38"/>
      <c r="AW513" s="37"/>
      <c r="AX513" s="38"/>
      <c r="AY513" s="38"/>
      <c r="AZ513" s="38"/>
      <c r="BA513" s="33"/>
    </row>
    <row r="514" spans="3:53" x14ac:dyDescent="0.25">
      <c r="C514" s="33"/>
      <c r="D514" s="33"/>
      <c r="E514" s="35"/>
      <c r="F514" s="33"/>
      <c r="G514" s="36"/>
      <c r="H514" s="33"/>
      <c r="I514" s="36"/>
      <c r="J514" s="33"/>
      <c r="K514" s="37"/>
      <c r="L514" s="38"/>
      <c r="M514" s="39"/>
      <c r="N514" s="39"/>
      <c r="O514" s="33"/>
      <c r="P514" s="33"/>
      <c r="Q514" s="33"/>
      <c r="R514" s="33"/>
      <c r="S514" s="40"/>
      <c r="T514" s="33"/>
      <c r="U514" s="40"/>
      <c r="V514" s="37"/>
      <c r="W514" s="38"/>
      <c r="X514" s="38"/>
      <c r="Y514" s="41"/>
      <c r="Z514" s="41"/>
      <c r="AA514" s="41"/>
      <c r="AB514" s="33"/>
      <c r="AC514" s="33"/>
      <c r="AD514" s="38"/>
      <c r="AE514" s="38"/>
      <c r="AF514" s="38"/>
      <c r="AG514" s="37"/>
      <c r="AH514" s="41"/>
      <c r="AI514" s="41"/>
      <c r="AJ514" s="38"/>
      <c r="AK514" s="38"/>
      <c r="AL514" s="38"/>
      <c r="AM514" s="37"/>
      <c r="AN514" s="38"/>
      <c r="AO514" s="35"/>
      <c r="AP514" s="35"/>
      <c r="AQ514" s="35"/>
      <c r="AR514" s="35"/>
      <c r="AS514" s="42"/>
      <c r="AT514" s="35"/>
      <c r="AU514" s="38"/>
      <c r="AV514" s="38"/>
      <c r="AW514" s="37"/>
      <c r="AX514" s="38"/>
      <c r="AY514" s="38"/>
      <c r="AZ514" s="38"/>
      <c r="BA514" s="33"/>
    </row>
    <row r="515" spans="3:53" x14ac:dyDescent="0.25">
      <c r="C515" s="33"/>
      <c r="D515" s="33"/>
      <c r="E515" s="35"/>
      <c r="F515" s="33"/>
      <c r="G515" s="36"/>
      <c r="H515" s="33"/>
      <c r="I515" s="36"/>
      <c r="J515" s="33"/>
      <c r="K515" s="37"/>
      <c r="L515" s="38"/>
      <c r="M515" s="39"/>
      <c r="N515" s="39"/>
      <c r="O515" s="33"/>
      <c r="P515" s="33"/>
      <c r="Q515" s="33"/>
      <c r="R515" s="33"/>
      <c r="S515" s="40"/>
      <c r="T515" s="33"/>
      <c r="U515" s="40"/>
      <c r="V515" s="37"/>
      <c r="W515" s="38"/>
      <c r="X515" s="38"/>
      <c r="Y515" s="41"/>
      <c r="Z515" s="41"/>
      <c r="AA515" s="41"/>
      <c r="AB515" s="33"/>
      <c r="AC515" s="33"/>
      <c r="AD515" s="38"/>
      <c r="AE515" s="38"/>
      <c r="AF515" s="38"/>
      <c r="AG515" s="37"/>
      <c r="AH515" s="41"/>
      <c r="AI515" s="41"/>
      <c r="AJ515" s="38"/>
      <c r="AK515" s="38"/>
      <c r="AL515" s="38"/>
      <c r="AM515" s="37"/>
      <c r="AN515" s="38"/>
      <c r="AO515" s="35"/>
      <c r="AP515" s="35"/>
      <c r="AQ515" s="35"/>
      <c r="AR515" s="35"/>
      <c r="AS515" s="42"/>
      <c r="AT515" s="35"/>
      <c r="AU515" s="38"/>
      <c r="AV515" s="38"/>
      <c r="AW515" s="37"/>
      <c r="AX515" s="38"/>
      <c r="AY515" s="38"/>
      <c r="AZ515" s="38"/>
      <c r="BA515" s="33"/>
    </row>
    <row r="516" spans="3:53" x14ac:dyDescent="0.25">
      <c r="C516" s="33"/>
      <c r="D516" s="33"/>
      <c r="E516" s="35"/>
      <c r="F516" s="33"/>
      <c r="G516" s="36"/>
      <c r="H516" s="33"/>
      <c r="I516" s="36"/>
      <c r="J516" s="33"/>
      <c r="K516" s="37"/>
      <c r="L516" s="38"/>
      <c r="M516" s="39"/>
      <c r="N516" s="39"/>
      <c r="O516" s="33"/>
      <c r="P516" s="33"/>
      <c r="Q516" s="33"/>
      <c r="R516" s="33"/>
      <c r="S516" s="40"/>
      <c r="T516" s="33"/>
      <c r="U516" s="40"/>
      <c r="V516" s="37"/>
      <c r="W516" s="38"/>
      <c r="X516" s="38"/>
      <c r="Y516" s="41"/>
      <c r="Z516" s="41"/>
      <c r="AA516" s="41"/>
      <c r="AB516" s="33"/>
      <c r="AC516" s="33"/>
      <c r="AD516" s="38"/>
      <c r="AE516" s="38"/>
      <c r="AF516" s="38"/>
      <c r="AG516" s="37"/>
      <c r="AH516" s="41"/>
      <c r="AI516" s="41"/>
      <c r="AJ516" s="38"/>
      <c r="AK516" s="38"/>
      <c r="AL516" s="38"/>
      <c r="AM516" s="37"/>
      <c r="AN516" s="38"/>
      <c r="AO516" s="35"/>
      <c r="AP516" s="35"/>
      <c r="AQ516" s="35"/>
      <c r="AR516" s="35"/>
      <c r="AS516" s="42"/>
      <c r="AT516" s="35"/>
      <c r="AU516" s="38"/>
      <c r="AV516" s="38"/>
      <c r="AW516" s="37"/>
      <c r="AX516" s="38"/>
      <c r="AY516" s="38"/>
      <c r="AZ516" s="38"/>
      <c r="BA516" s="33"/>
    </row>
    <row r="517" spans="3:53" x14ac:dyDescent="0.25">
      <c r="C517" s="33"/>
      <c r="D517" s="33"/>
      <c r="E517" s="35"/>
      <c r="F517" s="33"/>
      <c r="G517" s="36"/>
      <c r="H517" s="33"/>
      <c r="I517" s="36"/>
      <c r="J517" s="33"/>
      <c r="K517" s="37"/>
      <c r="L517" s="38"/>
      <c r="M517" s="39"/>
      <c r="N517" s="39"/>
      <c r="O517" s="33"/>
      <c r="P517" s="33"/>
      <c r="Q517" s="33"/>
      <c r="R517" s="33"/>
      <c r="S517" s="40"/>
      <c r="T517" s="33"/>
      <c r="U517" s="40"/>
      <c r="V517" s="37"/>
      <c r="W517" s="38"/>
      <c r="X517" s="38"/>
      <c r="Y517" s="41"/>
      <c r="Z517" s="41"/>
      <c r="AA517" s="41"/>
      <c r="AB517" s="33"/>
      <c r="AC517" s="33"/>
      <c r="AD517" s="38"/>
      <c r="AE517" s="38"/>
      <c r="AF517" s="38"/>
      <c r="AG517" s="37"/>
      <c r="AH517" s="41"/>
      <c r="AI517" s="41"/>
      <c r="AJ517" s="38"/>
      <c r="AK517" s="38"/>
      <c r="AL517" s="38"/>
      <c r="AM517" s="37"/>
      <c r="AN517" s="38"/>
      <c r="AO517" s="35"/>
      <c r="AP517" s="35"/>
      <c r="AQ517" s="35"/>
      <c r="AR517" s="35"/>
      <c r="AS517" s="42"/>
      <c r="AT517" s="35"/>
      <c r="AU517" s="38"/>
      <c r="AV517" s="38"/>
      <c r="AW517" s="37"/>
      <c r="AX517" s="38"/>
      <c r="AY517" s="38"/>
      <c r="AZ517" s="38"/>
      <c r="BA517" s="33"/>
    </row>
    <row r="518" spans="3:53" x14ac:dyDescent="0.25">
      <c r="C518" s="33"/>
      <c r="D518" s="33"/>
      <c r="E518" s="35"/>
      <c r="F518" s="33"/>
      <c r="G518" s="36"/>
      <c r="H518" s="33"/>
      <c r="I518" s="36"/>
      <c r="J518" s="33"/>
      <c r="K518" s="37"/>
      <c r="L518" s="38"/>
      <c r="M518" s="39"/>
      <c r="N518" s="39"/>
      <c r="O518" s="33"/>
      <c r="P518" s="33"/>
      <c r="Q518" s="33"/>
      <c r="R518" s="33"/>
      <c r="S518" s="40"/>
      <c r="T518" s="33"/>
      <c r="U518" s="40"/>
      <c r="V518" s="37"/>
      <c r="W518" s="38"/>
      <c r="X518" s="38"/>
      <c r="Y518" s="41"/>
      <c r="Z518" s="41"/>
      <c r="AA518" s="41"/>
      <c r="AB518" s="33"/>
      <c r="AC518" s="33"/>
      <c r="AD518" s="38"/>
      <c r="AE518" s="38"/>
      <c r="AF518" s="38"/>
      <c r="AG518" s="37"/>
      <c r="AH518" s="41"/>
      <c r="AI518" s="41"/>
      <c r="AJ518" s="38"/>
      <c r="AK518" s="38"/>
      <c r="AL518" s="38"/>
      <c r="AM518" s="37"/>
      <c r="AN518" s="38"/>
      <c r="AO518" s="35"/>
      <c r="AP518" s="35"/>
      <c r="AQ518" s="35"/>
      <c r="AR518" s="35"/>
      <c r="AS518" s="42"/>
      <c r="AT518" s="35"/>
      <c r="AU518" s="38"/>
      <c r="AV518" s="38"/>
      <c r="AW518" s="37"/>
      <c r="AX518" s="38"/>
      <c r="AY518" s="38"/>
      <c r="AZ518" s="38"/>
      <c r="BA518" s="33"/>
    </row>
    <row r="519" spans="3:53" x14ac:dyDescent="0.25">
      <c r="C519" s="33"/>
      <c r="D519" s="33"/>
      <c r="E519" s="35"/>
      <c r="F519" s="33"/>
      <c r="G519" s="36"/>
      <c r="H519" s="33"/>
      <c r="I519" s="36"/>
      <c r="J519" s="33"/>
      <c r="K519" s="37"/>
      <c r="L519" s="38"/>
      <c r="M519" s="39"/>
      <c r="N519" s="39"/>
      <c r="O519" s="33"/>
      <c r="P519" s="33"/>
      <c r="Q519" s="33"/>
      <c r="R519" s="33"/>
      <c r="S519" s="40"/>
      <c r="T519" s="33"/>
      <c r="U519" s="40"/>
      <c r="V519" s="37"/>
      <c r="W519" s="38"/>
      <c r="X519" s="38"/>
      <c r="Y519" s="41"/>
      <c r="Z519" s="41"/>
      <c r="AA519" s="41"/>
      <c r="AB519" s="33"/>
      <c r="AC519" s="33"/>
      <c r="AD519" s="38"/>
      <c r="AE519" s="38"/>
      <c r="AF519" s="38"/>
      <c r="AG519" s="37"/>
      <c r="AH519" s="41"/>
      <c r="AI519" s="41"/>
      <c r="AJ519" s="38"/>
      <c r="AK519" s="38"/>
      <c r="AL519" s="38"/>
      <c r="AM519" s="37"/>
      <c r="AN519" s="38"/>
      <c r="AO519" s="35"/>
      <c r="AP519" s="35"/>
      <c r="AQ519" s="35"/>
      <c r="AR519" s="35"/>
      <c r="AS519" s="42"/>
      <c r="AT519" s="35"/>
      <c r="AU519" s="38"/>
      <c r="AV519" s="38"/>
      <c r="AW519" s="37"/>
      <c r="AX519" s="38"/>
      <c r="AY519" s="38"/>
      <c r="AZ519" s="38"/>
      <c r="BA519" s="33"/>
    </row>
    <row r="520" spans="3:53" x14ac:dyDescent="0.25">
      <c r="C520" s="33"/>
      <c r="D520" s="33"/>
      <c r="E520" s="35"/>
      <c r="F520" s="33"/>
      <c r="G520" s="36"/>
      <c r="H520" s="33"/>
      <c r="I520" s="36"/>
      <c r="J520" s="33"/>
      <c r="K520" s="37"/>
      <c r="L520" s="38"/>
      <c r="M520" s="39"/>
      <c r="N520" s="39"/>
      <c r="O520" s="33"/>
      <c r="P520" s="33"/>
      <c r="Q520" s="33"/>
      <c r="R520" s="33"/>
      <c r="S520" s="40"/>
      <c r="T520" s="33"/>
      <c r="U520" s="40"/>
      <c r="V520" s="37"/>
      <c r="W520" s="38"/>
      <c r="X520" s="38"/>
      <c r="Y520" s="41"/>
      <c r="Z520" s="41"/>
      <c r="AA520" s="41"/>
      <c r="AB520" s="33"/>
      <c r="AC520" s="33"/>
      <c r="AD520" s="38"/>
      <c r="AE520" s="38"/>
      <c r="AF520" s="38"/>
      <c r="AG520" s="37"/>
      <c r="AH520" s="41"/>
      <c r="AI520" s="41"/>
      <c r="AJ520" s="38"/>
      <c r="AK520" s="38"/>
      <c r="AL520" s="38"/>
      <c r="AM520" s="37"/>
      <c r="AN520" s="38"/>
      <c r="AO520" s="35"/>
      <c r="AP520" s="35"/>
      <c r="AQ520" s="35"/>
      <c r="AR520" s="35"/>
      <c r="AS520" s="42"/>
      <c r="AT520" s="35"/>
      <c r="AU520" s="38"/>
      <c r="AV520" s="38"/>
      <c r="AW520" s="37"/>
      <c r="AX520" s="38"/>
      <c r="AY520" s="38"/>
      <c r="AZ520" s="38"/>
      <c r="BA520" s="33"/>
    </row>
    <row r="521" spans="3:53" x14ac:dyDescent="0.25">
      <c r="C521" s="33"/>
      <c r="D521" s="33"/>
      <c r="E521" s="35"/>
      <c r="F521" s="33"/>
      <c r="G521" s="36"/>
      <c r="H521" s="33"/>
      <c r="I521" s="36"/>
      <c r="J521" s="33"/>
      <c r="K521" s="37"/>
      <c r="L521" s="38"/>
      <c r="M521" s="39"/>
      <c r="N521" s="39"/>
      <c r="O521" s="33"/>
      <c r="P521" s="33"/>
      <c r="Q521" s="33"/>
      <c r="R521" s="33"/>
      <c r="S521" s="40"/>
      <c r="T521" s="33"/>
      <c r="U521" s="40"/>
      <c r="V521" s="37"/>
      <c r="W521" s="38"/>
      <c r="X521" s="38"/>
      <c r="Y521" s="41"/>
      <c r="Z521" s="41"/>
      <c r="AA521" s="41"/>
      <c r="AB521" s="33"/>
      <c r="AC521" s="33"/>
      <c r="AD521" s="38"/>
      <c r="AE521" s="38"/>
      <c r="AF521" s="38"/>
      <c r="AG521" s="37"/>
      <c r="AH521" s="41"/>
      <c r="AI521" s="41"/>
      <c r="AJ521" s="38"/>
      <c r="AK521" s="38"/>
      <c r="AL521" s="38"/>
      <c r="AM521" s="37"/>
      <c r="AN521" s="38"/>
      <c r="AO521" s="35"/>
      <c r="AP521" s="35"/>
      <c r="AQ521" s="35"/>
      <c r="AR521" s="35"/>
      <c r="AS521" s="42"/>
      <c r="AT521" s="35"/>
      <c r="AU521" s="38"/>
      <c r="AV521" s="38"/>
      <c r="AW521" s="37"/>
      <c r="AX521" s="38"/>
      <c r="AY521" s="38"/>
      <c r="AZ521" s="38"/>
      <c r="BA521" s="33"/>
    </row>
    <row r="522" spans="3:53" x14ac:dyDescent="0.25">
      <c r="C522" s="33"/>
      <c r="D522" s="33"/>
      <c r="E522" s="35"/>
      <c r="F522" s="33"/>
      <c r="G522" s="36"/>
      <c r="H522" s="33"/>
      <c r="I522" s="36"/>
      <c r="J522" s="33"/>
      <c r="K522" s="37"/>
      <c r="L522" s="38"/>
      <c r="M522" s="39"/>
      <c r="N522" s="39"/>
      <c r="O522" s="33"/>
      <c r="P522" s="33"/>
      <c r="Q522" s="33"/>
      <c r="R522" s="33"/>
      <c r="S522" s="40"/>
      <c r="T522" s="33"/>
      <c r="U522" s="40"/>
      <c r="V522" s="37"/>
      <c r="W522" s="38"/>
      <c r="X522" s="38"/>
      <c r="Y522" s="41"/>
      <c r="Z522" s="41"/>
      <c r="AA522" s="41"/>
      <c r="AB522" s="33"/>
      <c r="AC522" s="33"/>
      <c r="AD522" s="38"/>
      <c r="AE522" s="38"/>
      <c r="AF522" s="38"/>
      <c r="AG522" s="37"/>
      <c r="AH522" s="41"/>
      <c r="AI522" s="41"/>
      <c r="AJ522" s="38"/>
      <c r="AK522" s="38"/>
      <c r="AL522" s="38"/>
      <c r="AM522" s="37"/>
      <c r="AN522" s="38"/>
      <c r="AO522" s="35"/>
      <c r="AP522" s="35"/>
      <c r="AQ522" s="35"/>
      <c r="AR522" s="35"/>
      <c r="AS522" s="42"/>
      <c r="AT522" s="35"/>
      <c r="AU522" s="38"/>
      <c r="AV522" s="38"/>
      <c r="AW522" s="37"/>
      <c r="AX522" s="38"/>
      <c r="AY522" s="38"/>
      <c r="AZ522" s="38"/>
      <c r="BA522" s="33"/>
    </row>
    <row r="523" spans="3:53" x14ac:dyDescent="0.25">
      <c r="C523" s="33"/>
      <c r="D523" s="33"/>
      <c r="E523" s="35"/>
      <c r="F523" s="33"/>
      <c r="G523" s="36"/>
      <c r="H523" s="33"/>
      <c r="I523" s="36"/>
      <c r="J523" s="33"/>
      <c r="K523" s="37"/>
      <c r="L523" s="38"/>
      <c r="M523" s="39"/>
      <c r="N523" s="39"/>
      <c r="O523" s="33"/>
      <c r="P523" s="33"/>
      <c r="Q523" s="33"/>
      <c r="R523" s="33"/>
      <c r="S523" s="40"/>
      <c r="T523" s="33"/>
      <c r="U523" s="40"/>
      <c r="V523" s="37"/>
      <c r="W523" s="38"/>
      <c r="X523" s="38"/>
      <c r="Y523" s="41"/>
      <c r="Z523" s="41"/>
      <c r="AA523" s="41"/>
      <c r="AB523" s="33"/>
      <c r="AC523" s="33"/>
      <c r="AD523" s="38"/>
      <c r="AE523" s="38"/>
      <c r="AF523" s="38"/>
      <c r="AG523" s="37"/>
      <c r="AH523" s="41"/>
      <c r="AI523" s="41"/>
      <c r="AJ523" s="38"/>
      <c r="AK523" s="38"/>
      <c r="AL523" s="38"/>
      <c r="AM523" s="37"/>
      <c r="AN523" s="38"/>
      <c r="AO523" s="35"/>
      <c r="AP523" s="35"/>
      <c r="AQ523" s="35"/>
      <c r="AR523" s="35"/>
      <c r="AS523" s="42"/>
      <c r="AT523" s="35"/>
      <c r="AU523" s="38"/>
      <c r="AV523" s="38"/>
      <c r="AW523" s="37"/>
      <c r="AX523" s="38"/>
      <c r="AY523" s="38"/>
      <c r="AZ523" s="38"/>
      <c r="BA523" s="33"/>
    </row>
    <row r="524" spans="3:53" x14ac:dyDescent="0.25">
      <c r="C524" s="33"/>
      <c r="D524" s="33"/>
      <c r="E524" s="35"/>
      <c r="F524" s="33"/>
      <c r="G524" s="36"/>
      <c r="H524" s="33"/>
      <c r="I524" s="36"/>
      <c r="J524" s="33"/>
      <c r="K524" s="37"/>
      <c r="L524" s="38"/>
      <c r="M524" s="39"/>
      <c r="N524" s="39"/>
      <c r="O524" s="33"/>
      <c r="P524" s="33"/>
      <c r="Q524" s="33"/>
      <c r="R524" s="33"/>
      <c r="S524" s="40"/>
      <c r="T524" s="33"/>
      <c r="U524" s="40"/>
      <c r="V524" s="37"/>
      <c r="W524" s="38"/>
      <c r="X524" s="38"/>
      <c r="Y524" s="41"/>
      <c r="Z524" s="41"/>
      <c r="AA524" s="41"/>
      <c r="AB524" s="33"/>
      <c r="AC524" s="33"/>
      <c r="AD524" s="38"/>
      <c r="AE524" s="38"/>
      <c r="AF524" s="38"/>
      <c r="AG524" s="37"/>
      <c r="AH524" s="41"/>
      <c r="AI524" s="41"/>
      <c r="AJ524" s="38"/>
      <c r="AK524" s="38"/>
      <c r="AL524" s="38"/>
      <c r="AM524" s="37"/>
      <c r="AN524" s="38"/>
      <c r="AO524" s="35"/>
      <c r="AP524" s="35"/>
      <c r="AQ524" s="35"/>
      <c r="AR524" s="35"/>
      <c r="AS524" s="42"/>
      <c r="AT524" s="35"/>
      <c r="AU524" s="38"/>
      <c r="AV524" s="38"/>
      <c r="AW524" s="37"/>
      <c r="AX524" s="38"/>
      <c r="AY524" s="38"/>
      <c r="AZ524" s="38"/>
      <c r="BA524" s="33"/>
    </row>
    <row r="525" spans="3:53" x14ac:dyDescent="0.25">
      <c r="C525" s="33"/>
      <c r="D525" s="33"/>
      <c r="E525" s="35"/>
      <c r="F525" s="33"/>
      <c r="G525" s="36"/>
      <c r="H525" s="33"/>
      <c r="I525" s="36"/>
      <c r="J525" s="33"/>
      <c r="K525" s="37"/>
      <c r="L525" s="38"/>
      <c r="M525" s="39"/>
      <c r="N525" s="39"/>
      <c r="O525" s="33"/>
      <c r="P525" s="33"/>
      <c r="Q525" s="33"/>
      <c r="R525" s="33"/>
      <c r="S525" s="40"/>
      <c r="T525" s="33"/>
      <c r="U525" s="40"/>
      <c r="V525" s="37"/>
      <c r="W525" s="38"/>
      <c r="X525" s="38"/>
      <c r="Y525" s="41"/>
      <c r="Z525" s="41"/>
      <c r="AA525" s="41"/>
      <c r="AB525" s="33"/>
      <c r="AC525" s="33"/>
      <c r="AD525" s="38"/>
      <c r="AE525" s="38"/>
      <c r="AF525" s="38"/>
      <c r="AG525" s="37"/>
      <c r="AH525" s="41"/>
      <c r="AI525" s="41"/>
      <c r="AJ525" s="38"/>
      <c r="AK525" s="38"/>
      <c r="AL525" s="38"/>
      <c r="AM525" s="37"/>
      <c r="AN525" s="38"/>
      <c r="AO525" s="35"/>
      <c r="AP525" s="35"/>
      <c r="AQ525" s="35"/>
      <c r="AR525" s="35"/>
      <c r="AS525" s="42"/>
      <c r="AT525" s="35"/>
      <c r="AU525" s="38"/>
      <c r="AV525" s="38"/>
      <c r="AW525" s="37"/>
      <c r="AX525" s="38"/>
      <c r="AY525" s="38"/>
      <c r="AZ525" s="38"/>
      <c r="BA525" s="33"/>
    </row>
    <row r="526" spans="3:53" x14ac:dyDescent="0.25">
      <c r="C526" s="33"/>
      <c r="D526" s="33"/>
      <c r="E526" s="35"/>
      <c r="F526" s="33"/>
      <c r="G526" s="36"/>
      <c r="H526" s="33"/>
      <c r="I526" s="36"/>
      <c r="J526" s="33"/>
      <c r="K526" s="37"/>
      <c r="L526" s="38"/>
      <c r="M526" s="39"/>
      <c r="N526" s="39"/>
      <c r="O526" s="33"/>
      <c r="P526" s="33"/>
      <c r="Q526" s="33"/>
      <c r="R526" s="33"/>
      <c r="S526" s="40"/>
      <c r="T526" s="33"/>
      <c r="U526" s="40"/>
      <c r="V526" s="37"/>
      <c r="W526" s="38"/>
      <c r="X526" s="38"/>
      <c r="Y526" s="41"/>
      <c r="Z526" s="41"/>
      <c r="AA526" s="41"/>
      <c r="AB526" s="33"/>
      <c r="AC526" s="33"/>
      <c r="AD526" s="38"/>
      <c r="AE526" s="38"/>
      <c r="AF526" s="38"/>
      <c r="AG526" s="37"/>
      <c r="AH526" s="41"/>
      <c r="AI526" s="41"/>
      <c r="AJ526" s="38"/>
      <c r="AK526" s="38"/>
      <c r="AL526" s="38"/>
      <c r="AM526" s="37"/>
      <c r="AN526" s="38"/>
      <c r="AO526" s="35"/>
      <c r="AP526" s="35"/>
      <c r="AQ526" s="35"/>
      <c r="AR526" s="35"/>
      <c r="AS526" s="42"/>
      <c r="AT526" s="35"/>
      <c r="AU526" s="38"/>
      <c r="AV526" s="38"/>
      <c r="AW526" s="37"/>
      <c r="AX526" s="38"/>
      <c r="AY526" s="38"/>
      <c r="AZ526" s="38"/>
      <c r="BA526" s="33"/>
    </row>
    <row r="527" spans="3:53" x14ac:dyDescent="0.25">
      <c r="C527" s="33"/>
      <c r="D527" s="33"/>
      <c r="E527" s="35"/>
      <c r="F527" s="33"/>
      <c r="G527" s="36"/>
      <c r="H527" s="33"/>
      <c r="I527" s="36"/>
      <c r="J527" s="33"/>
      <c r="K527" s="37"/>
      <c r="L527" s="38"/>
      <c r="M527" s="39"/>
      <c r="N527" s="39"/>
      <c r="O527" s="33"/>
      <c r="P527" s="33"/>
      <c r="Q527" s="33"/>
      <c r="R527" s="33"/>
      <c r="S527" s="40"/>
      <c r="T527" s="33"/>
      <c r="U527" s="40"/>
      <c r="V527" s="37"/>
      <c r="W527" s="38"/>
      <c r="X527" s="38"/>
      <c r="Y527" s="41"/>
      <c r="Z527" s="41"/>
      <c r="AA527" s="41"/>
      <c r="AB527" s="33"/>
      <c r="AC527" s="33"/>
      <c r="AD527" s="38"/>
      <c r="AE527" s="38"/>
      <c r="AF527" s="38"/>
      <c r="AG527" s="37"/>
      <c r="AH527" s="41"/>
      <c r="AI527" s="41"/>
      <c r="AJ527" s="38"/>
      <c r="AK527" s="38"/>
      <c r="AL527" s="38"/>
      <c r="AM527" s="37"/>
      <c r="AN527" s="38"/>
      <c r="AO527" s="35"/>
      <c r="AP527" s="35"/>
      <c r="AQ527" s="35"/>
      <c r="AR527" s="35"/>
      <c r="AS527" s="42"/>
      <c r="AT527" s="35"/>
      <c r="AU527" s="38"/>
      <c r="AV527" s="38"/>
      <c r="AW527" s="37"/>
      <c r="AX527" s="38"/>
      <c r="AY527" s="38"/>
      <c r="AZ527" s="38"/>
      <c r="BA527" s="33"/>
    </row>
    <row r="528" spans="3:53" x14ac:dyDescent="0.25">
      <c r="C528" s="33"/>
      <c r="D528" s="33"/>
      <c r="E528" s="35"/>
      <c r="F528" s="33"/>
      <c r="G528" s="36"/>
      <c r="H528" s="33"/>
      <c r="I528" s="36"/>
      <c r="J528" s="33"/>
      <c r="K528" s="37"/>
      <c r="L528" s="38"/>
      <c r="M528" s="39"/>
      <c r="N528" s="39"/>
      <c r="O528" s="33"/>
      <c r="P528" s="33"/>
      <c r="Q528" s="33"/>
      <c r="R528" s="33"/>
      <c r="S528" s="40"/>
      <c r="T528" s="33"/>
      <c r="U528" s="40"/>
      <c r="V528" s="37"/>
      <c r="W528" s="38"/>
      <c r="X528" s="38"/>
      <c r="Y528" s="41"/>
      <c r="Z528" s="41"/>
      <c r="AA528" s="41"/>
      <c r="AB528" s="33"/>
      <c r="AC528" s="33"/>
      <c r="AD528" s="38"/>
      <c r="AE528" s="38"/>
      <c r="AF528" s="38"/>
      <c r="AG528" s="37"/>
      <c r="AH528" s="41"/>
      <c r="AI528" s="41"/>
      <c r="AJ528" s="38"/>
      <c r="AK528" s="38"/>
      <c r="AL528" s="38"/>
      <c r="AM528" s="37"/>
      <c r="AN528" s="38"/>
      <c r="AO528" s="35"/>
      <c r="AP528" s="35"/>
      <c r="AQ528" s="35"/>
      <c r="AR528" s="35"/>
      <c r="AS528" s="42"/>
      <c r="AT528" s="35"/>
      <c r="AU528" s="38"/>
      <c r="AV528" s="38"/>
      <c r="AW528" s="37"/>
      <c r="AX528" s="38"/>
      <c r="AY528" s="38"/>
      <c r="AZ528" s="38"/>
      <c r="BA528" s="33"/>
    </row>
    <row r="529" spans="3:53" x14ac:dyDescent="0.25">
      <c r="C529" s="33"/>
      <c r="D529" s="33"/>
      <c r="E529" s="35"/>
      <c r="F529" s="33"/>
      <c r="G529" s="36"/>
      <c r="H529" s="33"/>
      <c r="I529" s="36"/>
      <c r="J529" s="33"/>
      <c r="K529" s="37"/>
      <c r="L529" s="38"/>
      <c r="M529" s="39"/>
      <c r="N529" s="39"/>
      <c r="O529" s="33"/>
      <c r="P529" s="33"/>
      <c r="Q529" s="33"/>
      <c r="R529" s="33"/>
      <c r="S529" s="40"/>
      <c r="T529" s="33"/>
      <c r="U529" s="40"/>
      <c r="V529" s="37"/>
      <c r="W529" s="38"/>
      <c r="X529" s="38"/>
      <c r="Y529" s="41"/>
      <c r="Z529" s="41"/>
      <c r="AA529" s="41"/>
      <c r="AB529" s="33"/>
      <c r="AC529" s="33"/>
      <c r="AD529" s="38"/>
      <c r="AE529" s="38"/>
      <c r="AF529" s="38"/>
      <c r="AG529" s="37"/>
      <c r="AH529" s="41"/>
      <c r="AI529" s="41"/>
      <c r="AJ529" s="38"/>
      <c r="AK529" s="38"/>
      <c r="AL529" s="38"/>
      <c r="AM529" s="37"/>
      <c r="AN529" s="38"/>
      <c r="AO529" s="35"/>
      <c r="AP529" s="35"/>
      <c r="AQ529" s="35"/>
      <c r="AR529" s="35"/>
      <c r="AS529" s="42"/>
      <c r="AT529" s="35"/>
      <c r="AU529" s="38"/>
      <c r="AV529" s="38"/>
      <c r="AW529" s="37"/>
      <c r="AX529" s="38"/>
      <c r="AY529" s="38"/>
      <c r="AZ529" s="38"/>
      <c r="BA529" s="33"/>
    </row>
    <row r="530" spans="3:53" x14ac:dyDescent="0.25">
      <c r="C530" s="33"/>
      <c r="D530" s="33"/>
      <c r="E530" s="35"/>
      <c r="F530" s="33"/>
      <c r="G530" s="36"/>
      <c r="H530" s="33"/>
      <c r="I530" s="36"/>
      <c r="J530" s="33"/>
      <c r="K530" s="37"/>
      <c r="L530" s="38"/>
      <c r="M530" s="39"/>
      <c r="N530" s="39"/>
      <c r="O530" s="33"/>
      <c r="P530" s="33"/>
      <c r="Q530" s="33"/>
      <c r="R530" s="33"/>
      <c r="S530" s="40"/>
      <c r="T530" s="33"/>
      <c r="U530" s="40"/>
      <c r="V530" s="37"/>
      <c r="W530" s="38"/>
      <c r="X530" s="38"/>
      <c r="Y530" s="41"/>
      <c r="Z530" s="41"/>
      <c r="AA530" s="41"/>
      <c r="AB530" s="33"/>
      <c r="AC530" s="33"/>
      <c r="AD530" s="38"/>
      <c r="AE530" s="38"/>
      <c r="AF530" s="38"/>
      <c r="AG530" s="37"/>
      <c r="AH530" s="41"/>
      <c r="AI530" s="41"/>
      <c r="AJ530" s="38"/>
      <c r="AK530" s="38"/>
      <c r="AL530" s="38"/>
      <c r="AM530" s="37"/>
      <c r="AN530" s="38"/>
      <c r="AO530" s="35"/>
      <c r="AP530" s="35"/>
      <c r="AQ530" s="35"/>
      <c r="AR530" s="35"/>
      <c r="AS530" s="42"/>
      <c r="AT530" s="35"/>
      <c r="AU530" s="38"/>
      <c r="AV530" s="38"/>
      <c r="AW530" s="37"/>
      <c r="AX530" s="38"/>
      <c r="AY530" s="38"/>
      <c r="AZ530" s="38"/>
      <c r="BA530" s="33"/>
    </row>
    <row r="531" spans="3:53" x14ac:dyDescent="0.25">
      <c r="C531" s="33"/>
      <c r="D531" s="33"/>
      <c r="E531" s="35"/>
      <c r="F531" s="33"/>
      <c r="G531" s="36"/>
      <c r="H531" s="33"/>
      <c r="I531" s="36"/>
      <c r="J531" s="33"/>
      <c r="K531" s="37"/>
      <c r="L531" s="38"/>
      <c r="M531" s="39"/>
      <c r="N531" s="39"/>
      <c r="O531" s="33"/>
      <c r="P531" s="33"/>
      <c r="Q531" s="33"/>
      <c r="R531" s="33"/>
      <c r="S531" s="40"/>
      <c r="T531" s="33"/>
      <c r="U531" s="40"/>
      <c r="V531" s="37"/>
      <c r="W531" s="38"/>
      <c r="X531" s="38"/>
      <c r="Y531" s="41"/>
      <c r="Z531" s="41"/>
      <c r="AA531" s="41"/>
      <c r="AB531" s="33"/>
      <c r="AC531" s="33"/>
      <c r="AD531" s="38"/>
      <c r="AE531" s="38"/>
      <c r="AF531" s="38"/>
      <c r="AG531" s="37"/>
      <c r="AH531" s="41"/>
      <c r="AI531" s="41"/>
      <c r="AJ531" s="38"/>
      <c r="AK531" s="38"/>
      <c r="AL531" s="38"/>
      <c r="AM531" s="37"/>
      <c r="AN531" s="38"/>
      <c r="AO531" s="35"/>
      <c r="AP531" s="35"/>
      <c r="AQ531" s="35"/>
      <c r="AR531" s="35"/>
      <c r="AS531" s="42"/>
      <c r="AT531" s="35"/>
      <c r="AU531" s="38"/>
      <c r="AV531" s="38"/>
      <c r="AW531" s="37"/>
      <c r="AX531" s="38"/>
      <c r="AY531" s="38"/>
      <c r="AZ531" s="38"/>
      <c r="BA531" s="33"/>
    </row>
    <row r="532" spans="3:53" x14ac:dyDescent="0.25">
      <c r="C532" s="33"/>
      <c r="D532" s="33"/>
      <c r="E532" s="35"/>
      <c r="F532" s="33"/>
      <c r="G532" s="36"/>
      <c r="H532" s="33"/>
      <c r="I532" s="36"/>
      <c r="J532" s="33"/>
      <c r="K532" s="37"/>
      <c r="L532" s="38"/>
      <c r="M532" s="39"/>
      <c r="N532" s="39"/>
      <c r="O532" s="33"/>
      <c r="P532" s="33"/>
      <c r="Q532" s="33"/>
      <c r="R532" s="33"/>
      <c r="S532" s="40"/>
      <c r="T532" s="33"/>
      <c r="U532" s="40"/>
      <c r="V532" s="37"/>
      <c r="W532" s="38"/>
      <c r="X532" s="38"/>
      <c r="Y532" s="41"/>
      <c r="Z532" s="41"/>
      <c r="AA532" s="41"/>
      <c r="AB532" s="33"/>
      <c r="AC532" s="33"/>
      <c r="AD532" s="38"/>
      <c r="AE532" s="38"/>
      <c r="AF532" s="38"/>
      <c r="AG532" s="37"/>
      <c r="AH532" s="41"/>
      <c r="AI532" s="41"/>
      <c r="AJ532" s="38"/>
      <c r="AK532" s="38"/>
      <c r="AL532" s="38"/>
      <c r="AM532" s="37"/>
      <c r="AN532" s="38"/>
      <c r="AO532" s="35"/>
      <c r="AP532" s="35"/>
      <c r="AQ532" s="35"/>
      <c r="AR532" s="35"/>
      <c r="AS532" s="42"/>
      <c r="AT532" s="35"/>
      <c r="AU532" s="38"/>
      <c r="AV532" s="38"/>
      <c r="AW532" s="37"/>
      <c r="AX532" s="38"/>
      <c r="AY532" s="38"/>
      <c r="AZ532" s="38"/>
      <c r="BA532" s="33"/>
    </row>
    <row r="533" spans="3:53" x14ac:dyDescent="0.25">
      <c r="C533" s="33"/>
      <c r="D533" s="33"/>
      <c r="E533" s="35"/>
      <c r="F533" s="33"/>
      <c r="G533" s="36"/>
      <c r="H533" s="33"/>
      <c r="I533" s="36"/>
      <c r="J533" s="33"/>
      <c r="K533" s="37"/>
      <c r="L533" s="38"/>
      <c r="M533" s="39"/>
      <c r="N533" s="39"/>
      <c r="O533" s="33"/>
      <c r="P533" s="33"/>
      <c r="Q533" s="33"/>
      <c r="R533" s="33"/>
      <c r="S533" s="40"/>
      <c r="T533" s="33"/>
      <c r="U533" s="40"/>
      <c r="V533" s="37"/>
      <c r="W533" s="38"/>
      <c r="X533" s="38"/>
      <c r="Y533" s="41"/>
      <c r="Z533" s="41"/>
      <c r="AA533" s="41"/>
      <c r="AB533" s="33"/>
      <c r="AC533" s="33"/>
      <c r="AD533" s="38"/>
      <c r="AE533" s="38"/>
      <c r="AF533" s="38"/>
      <c r="AG533" s="37"/>
      <c r="AH533" s="41"/>
      <c r="AI533" s="41"/>
      <c r="AJ533" s="38"/>
      <c r="AK533" s="38"/>
      <c r="AL533" s="38"/>
      <c r="AM533" s="37"/>
      <c r="AN533" s="38"/>
      <c r="AO533" s="35"/>
      <c r="AP533" s="35"/>
      <c r="AQ533" s="35"/>
      <c r="AR533" s="35"/>
      <c r="AS533" s="42"/>
      <c r="AT533" s="35"/>
      <c r="AU533" s="38"/>
      <c r="AV533" s="38"/>
      <c r="AW533" s="37"/>
      <c r="AX533" s="38"/>
      <c r="AY533" s="38"/>
      <c r="AZ533" s="38"/>
      <c r="BA533" s="33"/>
    </row>
    <row r="534" spans="3:53" x14ac:dyDescent="0.25">
      <c r="C534" s="33"/>
      <c r="D534" s="33"/>
      <c r="E534" s="35"/>
      <c r="F534" s="33"/>
      <c r="G534" s="36"/>
      <c r="H534" s="33"/>
      <c r="I534" s="36"/>
      <c r="J534" s="33"/>
      <c r="K534" s="37"/>
      <c r="L534" s="38"/>
      <c r="M534" s="39"/>
      <c r="N534" s="39"/>
      <c r="O534" s="33"/>
      <c r="P534" s="33"/>
      <c r="Q534" s="33"/>
      <c r="R534" s="33"/>
      <c r="S534" s="40"/>
      <c r="T534" s="33"/>
      <c r="U534" s="40"/>
      <c r="V534" s="37"/>
      <c r="W534" s="38"/>
      <c r="X534" s="38"/>
      <c r="Y534" s="41"/>
      <c r="Z534" s="41"/>
      <c r="AA534" s="41"/>
      <c r="AB534" s="33"/>
      <c r="AC534" s="33"/>
      <c r="AD534" s="38"/>
      <c r="AE534" s="38"/>
      <c r="AF534" s="38"/>
      <c r="AG534" s="37"/>
      <c r="AH534" s="41"/>
      <c r="AI534" s="41"/>
      <c r="AJ534" s="38"/>
      <c r="AK534" s="38"/>
      <c r="AL534" s="38"/>
      <c r="AM534" s="37"/>
      <c r="AN534" s="38"/>
      <c r="AO534" s="35"/>
      <c r="AP534" s="35"/>
      <c r="AQ534" s="35"/>
      <c r="AR534" s="35"/>
      <c r="AS534" s="42"/>
      <c r="AT534" s="35"/>
      <c r="AU534" s="38"/>
      <c r="AV534" s="38"/>
      <c r="AW534" s="37"/>
      <c r="AX534" s="38"/>
      <c r="AY534" s="38"/>
      <c r="AZ534" s="38"/>
      <c r="BA534" s="33"/>
    </row>
    <row r="535" spans="3:53" x14ac:dyDescent="0.25">
      <c r="C535" s="33"/>
      <c r="D535" s="33"/>
      <c r="E535" s="35"/>
      <c r="F535" s="33"/>
      <c r="G535" s="36"/>
      <c r="H535" s="33"/>
      <c r="I535" s="36"/>
      <c r="J535" s="33"/>
      <c r="K535" s="37"/>
      <c r="L535" s="38"/>
      <c r="M535" s="39"/>
      <c r="N535" s="39"/>
      <c r="O535" s="33"/>
      <c r="P535" s="33"/>
      <c r="Q535" s="33"/>
      <c r="R535" s="33"/>
      <c r="S535" s="40"/>
      <c r="T535" s="33"/>
      <c r="U535" s="40"/>
      <c r="V535" s="37"/>
      <c r="W535" s="38"/>
      <c r="X535" s="38"/>
      <c r="Y535" s="41"/>
      <c r="Z535" s="41"/>
      <c r="AA535" s="41"/>
      <c r="AB535" s="33"/>
      <c r="AC535" s="33"/>
      <c r="AD535" s="38"/>
      <c r="AE535" s="38"/>
      <c r="AF535" s="38"/>
      <c r="AG535" s="37"/>
      <c r="AH535" s="41"/>
      <c r="AI535" s="41"/>
      <c r="AJ535" s="38"/>
      <c r="AK535" s="38"/>
      <c r="AL535" s="38"/>
      <c r="AM535" s="37"/>
      <c r="AN535" s="38"/>
      <c r="AO535" s="35"/>
      <c r="AP535" s="35"/>
      <c r="AQ535" s="35"/>
      <c r="AR535" s="35"/>
      <c r="AS535" s="42"/>
      <c r="AT535" s="35"/>
      <c r="AU535" s="38"/>
      <c r="AV535" s="38"/>
      <c r="AW535" s="37"/>
      <c r="AX535" s="38"/>
      <c r="AY535" s="38"/>
      <c r="AZ535" s="38"/>
      <c r="BA535" s="33"/>
    </row>
    <row r="536" spans="3:53" x14ac:dyDescent="0.25">
      <c r="C536" s="33"/>
      <c r="D536" s="33"/>
      <c r="E536" s="35"/>
      <c r="F536" s="33"/>
      <c r="G536" s="36"/>
      <c r="H536" s="33"/>
      <c r="I536" s="36"/>
      <c r="J536" s="33"/>
      <c r="K536" s="37"/>
      <c r="L536" s="38"/>
      <c r="M536" s="39"/>
      <c r="N536" s="39"/>
      <c r="O536" s="33"/>
      <c r="P536" s="33"/>
      <c r="Q536" s="33"/>
      <c r="R536" s="33"/>
      <c r="S536" s="40"/>
      <c r="T536" s="33"/>
      <c r="U536" s="40"/>
      <c r="V536" s="37"/>
      <c r="W536" s="38"/>
      <c r="X536" s="38"/>
      <c r="Y536" s="41"/>
      <c r="Z536" s="41"/>
      <c r="AA536" s="41"/>
      <c r="AB536" s="33"/>
      <c r="AC536" s="33"/>
      <c r="AD536" s="38"/>
      <c r="AE536" s="38"/>
      <c r="AF536" s="38"/>
      <c r="AG536" s="37"/>
      <c r="AH536" s="41"/>
      <c r="AI536" s="41"/>
      <c r="AJ536" s="38"/>
      <c r="AK536" s="38"/>
      <c r="AL536" s="38"/>
      <c r="AM536" s="37"/>
      <c r="AN536" s="38"/>
      <c r="AO536" s="35"/>
      <c r="AP536" s="35"/>
      <c r="AQ536" s="35"/>
      <c r="AR536" s="35"/>
      <c r="AS536" s="42"/>
      <c r="AT536" s="35"/>
      <c r="AU536" s="38"/>
      <c r="AV536" s="38"/>
      <c r="AW536" s="37"/>
      <c r="AX536" s="38"/>
      <c r="AY536" s="38"/>
      <c r="AZ536" s="38"/>
      <c r="BA536" s="33"/>
    </row>
  </sheetData>
  <autoFilter ref="A5:BB181">
    <sortState ref="A12:BB148">
      <sortCondition ref="AT5:AT181"/>
    </sortState>
  </autoFilter>
  <mergeCells count="6">
    <mergeCell ref="AX4:BA4"/>
    <mergeCell ref="A4:J4"/>
    <mergeCell ref="L4:U4"/>
    <mergeCell ref="W4:AF4"/>
    <mergeCell ref="AH4:AL4"/>
    <mergeCell ref="AN4:AV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75"/>
  <sheetViews>
    <sheetView workbookViewId="0">
      <selection activeCell="B7" sqref="B7:F27"/>
    </sheetView>
  </sheetViews>
  <sheetFormatPr baseColWidth="10" defaultRowHeight="18" x14ac:dyDescent="0.25"/>
  <sheetData>
    <row r="4" spans="1:14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4" s="61" customFormat="1" x14ac:dyDescent="0.25">
      <c r="B5"/>
    </row>
    <row r="6" spans="1:14" x14ac:dyDescent="0.25">
      <c r="B6" s="62" t="str">
        <f>IF(data!D6="",CONCATENATE(data!C7," ",data!D7," (",data!H7,"/",data!I7,"세대)"),data!O6)</f>
        <v>상동 꿈동산 (1994.06/668세대)</v>
      </c>
      <c r="C6" s="18" t="str">
        <f>IF(data!P6="","",data!P6)</f>
        <v/>
      </c>
      <c r="D6" t="str">
        <f>IF(data!I6="","",data!I6&amp;"^")</f>
        <v/>
      </c>
      <c r="E6" t="str">
        <f>IF(data!V6="","",data!V6)</f>
        <v/>
      </c>
      <c r="F6" t="str">
        <f>IF(data!AH6="","",data!AH6)</f>
        <v/>
      </c>
    </row>
    <row r="7" spans="1:14" x14ac:dyDescent="0.25">
      <c r="B7" s="62">
        <f>IF(data!D7="",CONCATENATE(data!C8," ",data!D8," (",data!H8,"/",data!I8,"세대)"),data!O7)</f>
        <v>123.47</v>
      </c>
      <c r="C7" s="18">
        <f>IF(data!P7="","",data!P7)</f>
        <v>37.340000000000003</v>
      </c>
      <c r="D7" t="str">
        <f>IF(data!I7="","",data!I7&amp;"^")</f>
        <v>668^</v>
      </c>
      <c r="E7">
        <f>IF(data!V7="","",data!V7)</f>
        <v>45500</v>
      </c>
      <c r="F7" t="str">
        <f>IF(data!AH7="","",data!AH7)</f>
        <v>-</v>
      </c>
    </row>
    <row r="8" spans="1:14" x14ac:dyDescent="0.25">
      <c r="B8" s="62">
        <f>IF(data!D8="",CONCATENATE(data!C9," ",data!D9," (",data!H9,"/",data!I9,"세대)"),data!O8)</f>
        <v>144.09</v>
      </c>
      <c r="C8" s="18">
        <f>IF(data!P8="","",data!P8)</f>
        <v>43.58</v>
      </c>
      <c r="D8" t="str">
        <f>IF(data!I8="","",data!I8&amp;"^")</f>
        <v>668^</v>
      </c>
      <c r="E8" t="str">
        <f>IF(data!V8="","",data!V8)</f>
        <v>-</v>
      </c>
      <c r="F8" t="str">
        <f>IF(data!AH8="","",data!AH8)</f>
        <v>-</v>
      </c>
    </row>
    <row r="9" spans="1:14" x14ac:dyDescent="0.25">
      <c r="B9" s="62">
        <f>IF(data!D9="",CONCATENATE(data!C10," ",data!D10," (",data!H10,"/",data!I10,"세대)"),data!O9)</f>
        <v>157.74</v>
      </c>
      <c r="C9" s="18">
        <f>IF(data!P9="","",data!P9)</f>
        <v>47.71</v>
      </c>
      <c r="D9" t="str">
        <f>IF(data!I9="","",data!I9&amp;"^")</f>
        <v>668^</v>
      </c>
      <c r="E9" t="str">
        <f>IF(data!V9="","",data!V9)</f>
        <v>-</v>
      </c>
      <c r="F9" t="str">
        <f>IF(data!AH9="","",data!AH9)</f>
        <v>-</v>
      </c>
    </row>
    <row r="10" spans="1:14" x14ac:dyDescent="0.25">
      <c r="B10" s="62">
        <f>IF(data!D10="",CONCATENATE(data!C11," ",data!D11," (",data!H11,"/",data!I11,"세대)"),data!O10)</f>
        <v>201.15</v>
      </c>
      <c r="C10" s="18">
        <f>IF(data!P10="","",data!P10)</f>
        <v>60.84</v>
      </c>
      <c r="D10" t="str">
        <f>IF(data!I10="","",data!I10&amp;"^")</f>
        <v>668^</v>
      </c>
      <c r="E10" t="str">
        <f>IF(data!V10="","",data!V10)</f>
        <v>-</v>
      </c>
      <c r="F10" t="str">
        <f>IF(data!AH10="","",data!AH10)</f>
        <v>-</v>
      </c>
    </row>
    <row r="11" spans="1:14" x14ac:dyDescent="0.25">
      <c r="B11" s="62" t="str">
        <f>IF(data!D11="",CONCATENATE(data!C12," ",data!D12," (",data!H12,"/",data!I12,"세대)"),data!O11)</f>
        <v>상동 다정한금강KCC (2003.02/560세대)</v>
      </c>
      <c r="C11" s="18" t="str">
        <f>IF(data!P11="","",data!P11)</f>
        <v/>
      </c>
      <c r="D11" t="str">
        <f>IF(data!I11="","",data!I11&amp;"^")</f>
        <v/>
      </c>
      <c r="E11" t="str">
        <f>IF(data!V11="","",data!V11)</f>
        <v/>
      </c>
      <c r="F11" t="str">
        <f>IF(data!AH11="","",data!AH11)</f>
        <v/>
      </c>
    </row>
    <row r="12" spans="1:14" x14ac:dyDescent="0.25">
      <c r="B12" s="62">
        <f>IF(data!D12="",CONCATENATE(data!C13," ",data!D13," (",data!H13,"/",data!I13,"세대)"),data!O12)</f>
        <v>115.65</v>
      </c>
      <c r="C12" s="18">
        <f>IF(data!P12="","",data!P12)</f>
        <v>34.979999999999997</v>
      </c>
      <c r="D12" t="str">
        <f>IF(data!I12="","",data!I12&amp;"^")</f>
        <v>560^</v>
      </c>
      <c r="E12">
        <f>IF(data!V12="","",data!V12)</f>
        <v>45500</v>
      </c>
      <c r="F12">
        <f>IF(data!AH12="","",data!AH12)</f>
        <v>38000</v>
      </c>
    </row>
    <row r="13" spans="1:14" x14ac:dyDescent="0.25">
      <c r="B13" s="62" t="str">
        <f>IF(data!D13="",CONCATENATE(data!C14," ",data!D14," (",data!H14,"/",data!I14,"세대)"),data!O13)</f>
        <v>상동 다정한삼성래미안 (2002.09/718세대)</v>
      </c>
      <c r="C13" s="18" t="str">
        <f>IF(data!P13="","",data!P13)</f>
        <v/>
      </c>
      <c r="D13" t="str">
        <f>IF(data!I13="","",data!I13&amp;"^")</f>
        <v/>
      </c>
      <c r="E13" t="str">
        <f>IF(data!V13="","",data!V13)</f>
        <v/>
      </c>
      <c r="F13" t="str">
        <f>IF(data!AH13="","",data!AH13)</f>
        <v/>
      </c>
    </row>
    <row r="14" spans="1:14" x14ac:dyDescent="0.25">
      <c r="B14" s="62">
        <f>IF(data!D14="",CONCATENATE(data!C15," ",data!D15," (",data!H15,"/",data!I15,"세대)"),data!O14)</f>
        <v>113.07</v>
      </c>
      <c r="C14" s="18">
        <f>IF(data!P14="","",data!P14)</f>
        <v>34.200000000000003</v>
      </c>
      <c r="D14" t="str">
        <f>IF(data!I14="","",data!I14&amp;"^")</f>
        <v>718^</v>
      </c>
      <c r="E14">
        <f>IF(data!V14="","",data!V14)</f>
        <v>42500</v>
      </c>
      <c r="F14">
        <f>IF(data!AH14="","",data!AH14)</f>
        <v>36000</v>
      </c>
    </row>
    <row r="15" spans="1:14" x14ac:dyDescent="0.25">
      <c r="B15" s="62" t="str">
        <f>IF(data!D15="",CONCATENATE(data!C16," ",data!D16," (",data!H16,"/",data!I16,"세대)"),data!O15)</f>
        <v>상동 다정한상동뜨란채 (2002.1/588세대)</v>
      </c>
      <c r="C15" s="18" t="str">
        <f>IF(data!P15="","",data!P15)</f>
        <v/>
      </c>
      <c r="D15" t="str">
        <f>IF(data!I15="","",data!I15&amp;"^")</f>
        <v/>
      </c>
      <c r="E15" t="str">
        <f>IF(data!V15="","",data!V15)</f>
        <v/>
      </c>
      <c r="F15" t="str">
        <f>IF(data!AH15="","",data!AH15)</f>
        <v/>
      </c>
    </row>
    <row r="16" spans="1:14" x14ac:dyDescent="0.25">
      <c r="B16" s="62">
        <f>IF(data!D16="",CONCATENATE(data!C17," ",data!D17," (",data!H17,"/",data!I17,"세대)"),data!O16)</f>
        <v>109.24</v>
      </c>
      <c r="C16" s="18">
        <f>IF(data!P16="","",data!P16)</f>
        <v>33.04</v>
      </c>
      <c r="D16" t="str">
        <f>IF(data!I16="","",data!I16&amp;"^")</f>
        <v>588^</v>
      </c>
      <c r="E16">
        <f>IF(data!V16="","",data!V16)</f>
        <v>40700</v>
      </c>
      <c r="F16">
        <f>IF(data!AH16="","",data!AH16)</f>
        <v>36000</v>
      </c>
    </row>
    <row r="17" spans="2:6" x14ac:dyDescent="0.25">
      <c r="B17" s="62" t="str">
        <f>IF(data!D17="",CONCATENATE(data!C18," ",data!D18," (",data!H18,"/",data!I18,"세대)"),data!O17)</f>
        <v>상동 다정한쌍용 (2003.02/561세대)</v>
      </c>
      <c r="C17" s="18" t="str">
        <f>IF(data!P17="","",data!P17)</f>
        <v/>
      </c>
      <c r="D17" t="str">
        <f>IF(data!I17="","",data!I17&amp;"^")</f>
        <v/>
      </c>
      <c r="E17" t="str">
        <f>IF(data!V17="","",data!V17)</f>
        <v/>
      </c>
      <c r="F17" t="str">
        <f>IF(data!AH17="","",data!AH17)</f>
        <v/>
      </c>
    </row>
    <row r="18" spans="2:6" x14ac:dyDescent="0.25">
      <c r="B18" s="62">
        <f>IF(data!D18="",CONCATENATE(data!C19," ",data!D19," (",data!H19,"/",data!I19,"세대)"),data!O18)</f>
        <v>138.41999999999999</v>
      </c>
      <c r="C18" s="18">
        <f>IF(data!P18="","",data!P18)</f>
        <v>41.87</v>
      </c>
      <c r="D18" t="str">
        <f>IF(data!I18="","",data!I18&amp;"^")</f>
        <v>561^</v>
      </c>
      <c r="E18" t="str">
        <f>IF(data!V18="","",data!V18)</f>
        <v>-</v>
      </c>
      <c r="F18" t="str">
        <f>IF(data!AH18="","",data!AH18)</f>
        <v>-</v>
      </c>
    </row>
    <row r="19" spans="2:6" x14ac:dyDescent="0.25">
      <c r="B19" s="62">
        <f>IF(data!D19="",CONCATENATE(data!C20," ",data!D20," (",data!H20,"/",data!I20,"세대)"),data!O19)</f>
        <v>169.17</v>
      </c>
      <c r="C19" s="18">
        <f>IF(data!P19="","",data!P19)</f>
        <v>51.17</v>
      </c>
      <c r="D19" t="str">
        <f>IF(data!I19="","",data!I19&amp;"^")</f>
        <v>561^</v>
      </c>
      <c r="E19" t="str">
        <f>IF(data!V19="","",data!V19)</f>
        <v>-</v>
      </c>
      <c r="F19" t="str">
        <f>IF(data!AH19="","",data!AH19)</f>
        <v>-</v>
      </c>
    </row>
    <row r="20" spans="2:6" x14ac:dyDescent="0.25">
      <c r="B20" s="62">
        <f>IF(data!D20="",CONCATENATE(data!C21," ",data!D21," (",data!H21,"/",data!I21,"세대)"),data!O20)</f>
        <v>171.77</v>
      </c>
      <c r="C20" s="18">
        <f>IF(data!P20="","",data!P20)</f>
        <v>51.96</v>
      </c>
      <c r="D20" t="str">
        <f>IF(data!I20="","",data!I20&amp;"^")</f>
        <v>561^</v>
      </c>
      <c r="E20" t="str">
        <f>IF(data!V20="","",data!V20)</f>
        <v>-</v>
      </c>
      <c r="F20" t="str">
        <f>IF(data!AH20="","",data!AH20)</f>
        <v>-</v>
      </c>
    </row>
    <row r="21" spans="2:6" x14ac:dyDescent="0.25">
      <c r="B21" s="62">
        <f>IF(data!D21="",CONCATENATE(data!C22," ",data!D22," (",data!H22,"/",data!I22,"세대)"),data!O21)</f>
        <v>174.32</v>
      </c>
      <c r="C21" s="18">
        <f>IF(data!P21="","",data!P21)</f>
        <v>52.73</v>
      </c>
      <c r="D21" t="str">
        <f>IF(data!I21="","",data!I21&amp;"^")</f>
        <v>561^</v>
      </c>
      <c r="E21" t="str">
        <f>IF(data!V21="","",data!V21)</f>
        <v>-</v>
      </c>
      <c r="F21" t="str">
        <f>IF(data!AH21="","",data!AH21)</f>
        <v>-</v>
      </c>
    </row>
    <row r="22" spans="2:6" x14ac:dyDescent="0.25">
      <c r="B22" s="62">
        <f>IF(data!D22="",CONCATENATE(data!C23," ",data!D23," (",data!H23,"/",data!I23,"세대)"),data!O22)</f>
        <v>199.05</v>
      </c>
      <c r="C22" s="18">
        <f>IF(data!P22="","",data!P22)</f>
        <v>60.21</v>
      </c>
      <c r="D22" t="str">
        <f>IF(data!I22="","",data!I22&amp;"^")</f>
        <v>561^</v>
      </c>
      <c r="E22" t="str">
        <f>IF(data!V22="","",data!V22)</f>
        <v>-</v>
      </c>
      <c r="F22" t="str">
        <f>IF(data!AH22="","",data!AH22)</f>
        <v>-</v>
      </c>
    </row>
    <row r="23" spans="2:6" x14ac:dyDescent="0.25">
      <c r="B23" s="62" t="str">
        <f>IF(data!D23="",CONCATENATE(data!C24," ",data!D24," (",data!H24,"/",data!I24,"세대)"),data!O23)</f>
        <v>상동 라일락경남아너스빌 (2002.1/474세대)</v>
      </c>
      <c r="C23" s="18" t="str">
        <f>IF(data!P23="","",data!P23)</f>
        <v/>
      </c>
      <c r="D23" t="str">
        <f>IF(data!I23="","",data!I23&amp;"^")</f>
        <v/>
      </c>
      <c r="E23" t="str">
        <f>IF(data!V23="","",data!V23)</f>
        <v/>
      </c>
      <c r="F23" t="str">
        <f>IF(data!AH23="","",data!AH23)</f>
        <v/>
      </c>
    </row>
    <row r="24" spans="2:6" x14ac:dyDescent="0.25">
      <c r="B24" s="62">
        <f>IF(data!D24="",CONCATENATE(data!C25," ",data!D25," (",data!H25,"/",data!I25,"세대)"),data!O24)</f>
        <v>109.91</v>
      </c>
      <c r="C24" s="18">
        <f>IF(data!P24="","",data!P24)</f>
        <v>33.24</v>
      </c>
      <c r="D24" t="str">
        <f>IF(data!I24="","",data!I24&amp;"^")</f>
        <v>474^</v>
      </c>
      <c r="E24">
        <f>IF(data!V24="","",data!V24)</f>
        <v>44000</v>
      </c>
      <c r="F24">
        <f>IF(data!AH24="","",data!AH24)</f>
        <v>34000</v>
      </c>
    </row>
    <row r="25" spans="2:6" x14ac:dyDescent="0.25">
      <c r="B25" s="62" t="str">
        <f>IF(data!D25="",CONCATENATE(data!C26," ",data!D26," (",data!H26,"/",data!I26,"세대)"),data!O25)</f>
        <v>상동 라일락대우,유림 (2002.08/572세대)</v>
      </c>
      <c r="C25" s="18" t="str">
        <f>IF(data!P25="","",data!P25)</f>
        <v/>
      </c>
      <c r="D25" t="str">
        <f>IF(data!I25="","",data!I25&amp;"^")</f>
        <v/>
      </c>
      <c r="E25" t="str">
        <f>IF(data!V25="","",data!V25)</f>
        <v/>
      </c>
      <c r="F25" t="str">
        <f>IF(data!AH25="","",data!AH25)</f>
        <v/>
      </c>
    </row>
    <row r="26" spans="2:6" x14ac:dyDescent="0.25">
      <c r="B26" s="62">
        <f>IF(data!D26="",CONCATENATE(data!C27," ",data!D27," (",data!H27,"/",data!I27,"세대)"),data!O26)</f>
        <v>115.23</v>
      </c>
      <c r="C26" s="18">
        <f>IF(data!P26="","",data!P26)</f>
        <v>34.85</v>
      </c>
      <c r="D26" t="str">
        <f>IF(data!I26="","",data!I26&amp;"^")</f>
        <v>572^</v>
      </c>
      <c r="E26">
        <f>IF(data!V26="","",data!V26)</f>
        <v>46000</v>
      </c>
      <c r="F26">
        <f>IF(data!AH26="","",data!AH26)</f>
        <v>36000</v>
      </c>
    </row>
    <row r="27" spans="2:6" x14ac:dyDescent="0.25">
      <c r="B27" s="62">
        <f>IF(data!D27="",CONCATENATE(data!C28," ",data!D28," (",data!H28,"/",data!I28,"세대)"),data!O27)</f>
        <v>115.59</v>
      </c>
      <c r="C27" s="18">
        <f>IF(data!P27="","",data!P27)</f>
        <v>34.96</v>
      </c>
      <c r="D27" t="str">
        <f>IF(data!I27="","",data!I27&amp;"^")</f>
        <v>572^</v>
      </c>
      <c r="E27">
        <f>IF(data!V27="","",data!V27)</f>
        <v>46000</v>
      </c>
      <c r="F27">
        <f>IF(data!AH27="","",data!AH27)</f>
        <v>37000</v>
      </c>
    </row>
    <row r="28" spans="2:6" x14ac:dyDescent="0.25">
      <c r="B28" s="62" t="str">
        <f>IF(data!D28="",CONCATENATE(data!C29," ",data!D29," (",data!H29,"/",data!I29,"세대)"),data!O28)</f>
        <v>상동 라일락동양덱스빌 (2002.09/370세대)</v>
      </c>
      <c r="C28" s="18" t="str">
        <f>IF(data!P28="","",data!P28)</f>
        <v/>
      </c>
      <c r="D28" t="str">
        <f>IF(data!I28="","",data!I28&amp;"^")</f>
        <v/>
      </c>
      <c r="E28" t="str">
        <f>IF(data!V28="","",data!V28)</f>
        <v/>
      </c>
      <c r="F28" t="str">
        <f>IF(data!AH28="","",data!AH28)</f>
        <v/>
      </c>
    </row>
    <row r="29" spans="2:6" x14ac:dyDescent="0.25">
      <c r="B29" s="62">
        <f>IF(data!D29="",CONCATENATE(data!C30," ",data!D30," (",data!H30,"/",data!I30,"세대)"),data!O29)</f>
        <v>113.08</v>
      </c>
      <c r="C29" s="18">
        <f>IF(data!P29="","",data!P29)</f>
        <v>34.200000000000003</v>
      </c>
      <c r="D29" t="str">
        <f>IF(data!I29="","",data!I29&amp;"^")</f>
        <v>370^</v>
      </c>
      <c r="E29">
        <f>IF(data!V29="","",data!V29)</f>
        <v>48000</v>
      </c>
      <c r="F29">
        <f>IF(data!AH29="","",data!AH29)</f>
        <v>37000</v>
      </c>
    </row>
    <row r="30" spans="2:6" x14ac:dyDescent="0.25">
      <c r="B30" s="62" t="str">
        <f>IF(data!D30="",CONCATENATE(data!C31," ",data!D31," (",data!H31,"/",data!I31,"세대)"),data!O30)</f>
        <v>상동 라일락서해그랑블 (2002.05/454세대)</v>
      </c>
      <c r="C30" s="18" t="str">
        <f>IF(data!P30="","",data!P30)</f>
        <v/>
      </c>
      <c r="D30" t="str">
        <f>IF(data!I30="","",data!I30&amp;"^")</f>
        <v/>
      </c>
      <c r="E30" t="str">
        <f>IF(data!V30="","",data!V30)</f>
        <v/>
      </c>
      <c r="F30" t="str">
        <f>IF(data!AH30="","",data!AH30)</f>
        <v/>
      </c>
    </row>
    <row r="31" spans="2:6" x14ac:dyDescent="0.25">
      <c r="B31" s="62">
        <f>IF(data!D31="",CONCATENATE(data!C32," ",data!D32," (",data!H32,"/",data!I32,"세대)"),data!O31)</f>
        <v>143.13999999999999</v>
      </c>
      <c r="C31" s="18">
        <f>IF(data!P31="","",data!P31)</f>
        <v>43.29</v>
      </c>
      <c r="D31" t="str">
        <f>IF(data!I31="","",data!I31&amp;"^")</f>
        <v>454^</v>
      </c>
      <c r="E31" t="str">
        <f>IF(data!V31="","",data!V31)</f>
        <v>-</v>
      </c>
      <c r="F31" t="str">
        <f>IF(data!AH31="","",data!AH31)</f>
        <v>-</v>
      </c>
    </row>
    <row r="32" spans="2:6" x14ac:dyDescent="0.25">
      <c r="B32" s="62">
        <f>IF(data!D32="",CONCATENATE(data!C33," ",data!D33," (",data!H33,"/",data!I33,"세대)"),data!O32)</f>
        <v>162.03</v>
      </c>
      <c r="C32" s="18">
        <f>IF(data!P32="","",data!P32)</f>
        <v>49.01</v>
      </c>
      <c r="D32" t="str">
        <f>IF(data!I32="","",data!I32&amp;"^")</f>
        <v>454^</v>
      </c>
      <c r="E32" t="str">
        <f>IF(data!V32="","",data!V32)</f>
        <v>-</v>
      </c>
      <c r="F32" t="str">
        <f>IF(data!AH32="","",data!AH32)</f>
        <v>-</v>
      </c>
    </row>
    <row r="33" spans="2:6" x14ac:dyDescent="0.25">
      <c r="B33" s="62" t="str">
        <f>IF(data!D33="",CONCATENATE(data!C34," ",data!D34," (",data!H34,"/",data!I34,"세대)"),data!O33)</f>
        <v>상동 라일락신성미소지움 (2002.11/955세대)</v>
      </c>
      <c r="C33" s="18" t="str">
        <f>IF(data!P33="","",data!P33)</f>
        <v/>
      </c>
      <c r="D33" t="str">
        <f>IF(data!I33="","",data!I33&amp;"^")</f>
        <v/>
      </c>
      <c r="E33" t="str">
        <f>IF(data!V33="","",data!V33)</f>
        <v/>
      </c>
      <c r="F33" t="str">
        <f>IF(data!AH33="","",data!AH33)</f>
        <v/>
      </c>
    </row>
    <row r="34" spans="2:6" x14ac:dyDescent="0.25">
      <c r="B34" s="62">
        <f>IF(data!D34="",CONCATENATE(data!C35," ",data!D35," (",data!H35,"/",data!I35,"세대)"),data!O34)</f>
        <v>86.35</v>
      </c>
      <c r="C34" s="18">
        <f>IF(data!P34="","",data!P34)</f>
        <v>26.12</v>
      </c>
      <c r="D34" t="str">
        <f>IF(data!I34="","",data!I34&amp;"^")</f>
        <v>955^</v>
      </c>
      <c r="E34">
        <f>IF(data!V34="","",data!V34)</f>
        <v>37500</v>
      </c>
      <c r="F34">
        <f>IF(data!AH34="","",data!AH34)</f>
        <v>30000</v>
      </c>
    </row>
    <row r="35" spans="2:6" x14ac:dyDescent="0.25">
      <c r="B35" s="62">
        <f>IF(data!D35="",CONCATENATE(data!C36," ",data!D36," (",data!H36,"/",data!I36,"세대)"),data!O35)</f>
        <v>88.32</v>
      </c>
      <c r="C35" s="18">
        <f>IF(data!P35="","",data!P35)</f>
        <v>26.71</v>
      </c>
      <c r="D35" t="str">
        <f>IF(data!I35="","",data!I35&amp;"^")</f>
        <v>955^</v>
      </c>
      <c r="E35">
        <f>IF(data!V35="","",data!V35)</f>
        <v>40500</v>
      </c>
      <c r="F35">
        <f>IF(data!AH35="","",data!AH35)</f>
        <v>32000</v>
      </c>
    </row>
    <row r="36" spans="2:6" x14ac:dyDescent="0.25">
      <c r="B36" s="62" t="str">
        <f>IF(data!D36="",CONCATENATE(data!C37," ",data!D37," (",data!H37,"/",data!I37,"세대)"),data!O36)</f>
        <v>상동 리파인빌 (2004.12/238세대)</v>
      </c>
      <c r="C36" s="18" t="str">
        <f>IF(data!P36="","",data!P36)</f>
        <v/>
      </c>
      <c r="D36" t="str">
        <f>IF(data!I36="","",data!I36&amp;"^")</f>
        <v/>
      </c>
      <c r="E36" t="str">
        <f>IF(data!V36="","",data!V36)</f>
        <v/>
      </c>
      <c r="F36" t="str">
        <f>IF(data!AH36="","",data!AH36)</f>
        <v/>
      </c>
    </row>
    <row r="37" spans="2:6" x14ac:dyDescent="0.25">
      <c r="B37" s="62">
        <f>IF(data!D37="",CONCATENATE(data!C38," ",data!D38," (",data!H38,"/",data!I38,"세대)"),data!O37)</f>
        <v>62.44</v>
      </c>
      <c r="C37" s="18">
        <f>IF(data!P37="","",data!P37)</f>
        <v>18.88</v>
      </c>
      <c r="D37" t="str">
        <f>IF(data!I37="","",data!I37&amp;"^")</f>
        <v>238^</v>
      </c>
      <c r="E37">
        <f>IF(data!V37="","",data!V37)</f>
        <v>20000</v>
      </c>
      <c r="F37">
        <f>IF(data!AH37="","",data!AH37)</f>
        <v>15500</v>
      </c>
    </row>
    <row r="38" spans="2:6" x14ac:dyDescent="0.25">
      <c r="B38" s="62">
        <f>IF(data!D38="",CONCATENATE(data!C39," ",data!D39," (",data!H39,"/",data!I39,"세대)"),data!O38)</f>
        <v>112.54</v>
      </c>
      <c r="C38" s="18">
        <f>IF(data!P38="","",data!P38)</f>
        <v>34.04</v>
      </c>
      <c r="D38" t="str">
        <f>IF(data!I38="","",data!I38&amp;"^")</f>
        <v>238^</v>
      </c>
      <c r="E38">
        <f>IF(data!V38="","",data!V38)</f>
        <v>30000</v>
      </c>
      <c r="F38">
        <f>IF(data!AH38="","",data!AH38)</f>
        <v>29000</v>
      </c>
    </row>
    <row r="39" spans="2:6" x14ac:dyDescent="0.25">
      <c r="B39" s="62" t="str">
        <f>IF(data!D39="",CONCATENATE(data!C40," ",data!D40," (",data!H40,"/",data!I40,"세대)"),data!O39)</f>
        <v>상동 반달건영 (1993.03/912세대)</v>
      </c>
      <c r="C39" s="18" t="str">
        <f>IF(data!P39="","",data!P39)</f>
        <v/>
      </c>
      <c r="D39" t="str">
        <f>IF(data!I39="","",data!I39&amp;"^")</f>
        <v/>
      </c>
      <c r="E39" t="str">
        <f>IF(data!V39="","",data!V39)</f>
        <v/>
      </c>
      <c r="F39" t="str">
        <f>IF(data!AH39="","",data!AH39)</f>
        <v/>
      </c>
    </row>
    <row r="40" spans="2:6" x14ac:dyDescent="0.25">
      <c r="B40" s="62">
        <f>IF(data!D40="",CONCATENATE(data!C41," ",data!D41," (",data!H41,"/",data!I41,"세대)"),data!O40)</f>
        <v>50.3</v>
      </c>
      <c r="C40" s="18">
        <f>IF(data!P40="","",data!P40)</f>
        <v>15.21</v>
      </c>
      <c r="D40" t="str">
        <f>IF(data!I40="","",data!I40&amp;"^")</f>
        <v>912^</v>
      </c>
      <c r="E40">
        <f>IF(data!V40="","",data!V40)</f>
        <v>18900</v>
      </c>
      <c r="F40">
        <f>IF(data!AH40="","",data!AH40)</f>
        <v>16500</v>
      </c>
    </row>
    <row r="41" spans="2:6" x14ac:dyDescent="0.25">
      <c r="B41" s="62">
        <f>IF(data!D41="",CONCATENATE(data!C42," ",data!D42," (",data!H42,"/",data!I42,"세대)"),data!O41)</f>
        <v>70.37</v>
      </c>
      <c r="C41" s="18">
        <f>IF(data!P41="","",data!P41)</f>
        <v>21.28</v>
      </c>
      <c r="D41" t="str">
        <f>IF(data!I41="","",data!I41&amp;"^")</f>
        <v>912^</v>
      </c>
      <c r="E41">
        <f>IF(data!V41="","",data!V41)</f>
        <v>24700</v>
      </c>
      <c r="F41">
        <f>IF(data!AH41="","",data!AH41)</f>
        <v>16000</v>
      </c>
    </row>
    <row r="42" spans="2:6" x14ac:dyDescent="0.25">
      <c r="B42" s="62">
        <f>IF(data!D42="",CONCATENATE(data!C43," ",data!D43," (",data!H43,"/",data!I43,"세대)"),data!O42)</f>
        <v>75.459999999999994</v>
      </c>
      <c r="C42" s="18">
        <f>IF(data!P42="","",data!P42)</f>
        <v>22.82</v>
      </c>
      <c r="D42" t="str">
        <f>IF(data!I42="","",data!I42&amp;"^")</f>
        <v>912^</v>
      </c>
      <c r="E42">
        <f>IF(data!V42="","",data!V42)</f>
        <v>27000</v>
      </c>
      <c r="F42">
        <f>IF(data!AH42="","",data!AH42)</f>
        <v>23500</v>
      </c>
    </row>
    <row r="43" spans="2:6" x14ac:dyDescent="0.25">
      <c r="B43" s="62">
        <f>IF(data!D43="",CONCATENATE(data!C44," ",data!D44," (",data!H44,"/",data!I44,"세대)"),data!O43)</f>
        <v>75.56</v>
      </c>
      <c r="C43" s="18">
        <f>IF(data!P43="","",data!P43)</f>
        <v>22.85</v>
      </c>
      <c r="D43" t="str">
        <f>IF(data!I43="","",data!I43&amp;"^")</f>
        <v>912^</v>
      </c>
      <c r="E43">
        <f>IF(data!V43="","",data!V43)</f>
        <v>27000</v>
      </c>
      <c r="F43">
        <f>IF(data!AH43="","",data!AH43)</f>
        <v>23000</v>
      </c>
    </row>
    <row r="44" spans="2:6" x14ac:dyDescent="0.25">
      <c r="B44" s="62" t="str">
        <f>IF(data!D44="",CONCATENATE(data!C45," ",data!D45," (",data!H45,"/",data!I45,"세대)"),data!O44)</f>
        <v>상동 반달극동 (1994.05/1390세대)</v>
      </c>
      <c r="C44" s="18" t="str">
        <f>IF(data!P44="","",data!P44)</f>
        <v/>
      </c>
      <c r="D44" t="str">
        <f>IF(data!I44="","",data!I44&amp;"^")</f>
        <v/>
      </c>
      <c r="E44" t="str">
        <f>IF(data!V44="","",data!V44)</f>
        <v/>
      </c>
      <c r="F44" t="str">
        <f>IF(data!AH44="","",data!AH44)</f>
        <v/>
      </c>
    </row>
    <row r="45" spans="2:6" x14ac:dyDescent="0.25">
      <c r="B45" s="62">
        <f>IF(data!D45="",CONCATENATE(data!C46," ",data!D46," (",data!H46,"/",data!I46,"세대)"),data!O45)</f>
        <v>41.98</v>
      </c>
      <c r="C45" s="18">
        <f>IF(data!P45="","",data!P45)</f>
        <v>12.69</v>
      </c>
      <c r="D45" t="str">
        <f>IF(data!I45="","",data!I45&amp;"^")</f>
        <v>1390^</v>
      </c>
      <c r="E45">
        <f>IF(data!V45="","",data!V45)</f>
        <v>16500</v>
      </c>
      <c r="F45">
        <f>IF(data!AH45="","",data!AH45)</f>
        <v>13000</v>
      </c>
    </row>
    <row r="46" spans="2:6" x14ac:dyDescent="0.25">
      <c r="B46" s="62">
        <f>IF(data!D46="",CONCATENATE(data!C47," ",data!D47," (",data!H47,"/",data!I47,"세대)"),data!O46)</f>
        <v>55.01</v>
      </c>
      <c r="C46" s="18">
        <f>IF(data!P46="","",data!P46)</f>
        <v>16.64</v>
      </c>
      <c r="D46" t="str">
        <f>IF(data!I46="","",data!I46&amp;"^")</f>
        <v>1390^</v>
      </c>
      <c r="E46">
        <f>IF(data!V46="","",data!V46)</f>
        <v>18900</v>
      </c>
      <c r="F46">
        <f>IF(data!AH46="","",data!AH46)</f>
        <v>17000</v>
      </c>
    </row>
    <row r="47" spans="2:6" x14ac:dyDescent="0.25">
      <c r="B47" s="62">
        <f>IF(data!D47="",CONCATENATE(data!C48," ",data!D48," (",data!H48,"/",data!I48,"세대)"),data!O47)</f>
        <v>77.959999999999994</v>
      </c>
      <c r="C47" s="18">
        <f>IF(data!P47="","",data!P47)</f>
        <v>23.58</v>
      </c>
      <c r="D47" t="str">
        <f>IF(data!I47="","",data!I47&amp;"^")</f>
        <v>1390^</v>
      </c>
      <c r="E47">
        <f>IF(data!V47="","",data!V47)</f>
        <v>27500</v>
      </c>
      <c r="F47">
        <f>IF(data!AH47="","",data!AH47)</f>
        <v>24000</v>
      </c>
    </row>
    <row r="48" spans="2:6" x14ac:dyDescent="0.25">
      <c r="B48" s="62">
        <f>IF(data!D48="",CONCATENATE(data!C49," ",data!D49," (",data!H49,"/",data!I49,"세대)"),data!O48)</f>
        <v>78.25</v>
      </c>
      <c r="C48" s="18">
        <f>IF(data!P48="","",data!P48)</f>
        <v>23.67</v>
      </c>
      <c r="D48" t="str">
        <f>IF(data!I48="","",data!I48&amp;"^")</f>
        <v>1390^</v>
      </c>
      <c r="E48">
        <f>IF(data!V48="","",data!V48)</f>
        <v>27500</v>
      </c>
      <c r="F48">
        <f>IF(data!AH48="","",data!AH48)</f>
        <v>24000</v>
      </c>
    </row>
    <row r="49" spans="2:6" x14ac:dyDescent="0.25">
      <c r="B49" s="62">
        <f>IF(data!D49="",CONCATENATE(data!C50," ",data!D50," (",data!H50,"/",data!I50,"세대)"),data!O49)</f>
        <v>104.48</v>
      </c>
      <c r="C49" s="18">
        <f>IF(data!P49="","",data!P49)</f>
        <v>31.6</v>
      </c>
      <c r="D49" t="str">
        <f>IF(data!I49="","",data!I49&amp;"^")</f>
        <v>1390^</v>
      </c>
      <c r="E49">
        <f>IF(data!V49="","",data!V49)</f>
        <v>36000</v>
      </c>
      <c r="F49">
        <f>IF(data!AH49="","",data!AH49)</f>
        <v>32000</v>
      </c>
    </row>
    <row r="50" spans="2:6" x14ac:dyDescent="0.25">
      <c r="B50" s="62" t="str">
        <f>IF(data!D50="",CONCATENATE(data!C51," ",data!D51," (",data!H51,"/",data!I51,"세대)"),data!O50)</f>
        <v>상동 반달동아 (1993.03/915세대)</v>
      </c>
      <c r="C50" s="18" t="str">
        <f>IF(data!P50="","",data!P50)</f>
        <v/>
      </c>
      <c r="D50" t="str">
        <f>IF(data!I50="","",data!I50&amp;"^")</f>
        <v/>
      </c>
      <c r="E50" t="str">
        <f>IF(data!V50="","",data!V50)</f>
        <v/>
      </c>
      <c r="F50" t="str">
        <f>IF(data!AH50="","",data!AH50)</f>
        <v/>
      </c>
    </row>
    <row r="51" spans="2:6" x14ac:dyDescent="0.25">
      <c r="B51" s="62">
        <f>IF(data!D51="",CONCATENATE(data!C52," ",data!D52," (",data!H52,"/",data!I52,"세대)"),data!O51)</f>
        <v>51.5</v>
      </c>
      <c r="C51" s="18">
        <f>IF(data!P51="","",data!P51)</f>
        <v>15.57</v>
      </c>
      <c r="D51" t="str">
        <f>IF(data!I51="","",data!I51&amp;"^")</f>
        <v>915^</v>
      </c>
      <c r="E51">
        <f>IF(data!V51="","",data!V51)</f>
        <v>18500</v>
      </c>
      <c r="F51">
        <f>IF(data!AH51="","",data!AH51)</f>
        <v>16000</v>
      </c>
    </row>
    <row r="52" spans="2:6" x14ac:dyDescent="0.25">
      <c r="B52" s="62">
        <f>IF(data!D52="",CONCATENATE(data!C53," ",data!D53," (",data!H53,"/",data!I53,"세대)"),data!O52)</f>
        <v>64.680000000000007</v>
      </c>
      <c r="C52" s="18">
        <f>IF(data!P52="","",data!P52)</f>
        <v>19.559999999999999</v>
      </c>
      <c r="D52" t="str">
        <f>IF(data!I52="","",data!I52&amp;"^")</f>
        <v>915^</v>
      </c>
      <c r="E52">
        <f>IF(data!V52="","",data!V52)</f>
        <v>22000</v>
      </c>
      <c r="F52">
        <f>IF(data!AH52="","",data!AH52)</f>
        <v>21000</v>
      </c>
    </row>
    <row r="53" spans="2:6" x14ac:dyDescent="0.25">
      <c r="B53" s="62">
        <f>IF(data!D53="",CONCATENATE(data!C54," ",data!D54," (",data!H54,"/",data!I54,"세대)"),data!O53)</f>
        <v>76.64</v>
      </c>
      <c r="C53" s="18">
        <f>IF(data!P53="","",data!P53)</f>
        <v>23.18</v>
      </c>
      <c r="D53" t="str">
        <f>IF(data!I53="","",data!I53&amp;"^")</f>
        <v>915^</v>
      </c>
      <c r="E53">
        <f>IF(data!V53="","",data!V53)</f>
        <v>25500</v>
      </c>
      <c r="F53">
        <f>IF(data!AH53="","",data!AH53)</f>
        <v>23000</v>
      </c>
    </row>
    <row r="54" spans="2:6" x14ac:dyDescent="0.25">
      <c r="B54" s="62">
        <f>IF(data!D54="",CONCATENATE(data!C55," ",data!D55," (",data!H55,"/",data!I55,"세대)"),data!O54)</f>
        <v>77.47</v>
      </c>
      <c r="C54" s="18">
        <f>IF(data!P54="","",data!P54)</f>
        <v>23.43</v>
      </c>
      <c r="D54" t="str">
        <f>IF(data!I54="","",data!I54&amp;"^")</f>
        <v>915^</v>
      </c>
      <c r="E54">
        <f>IF(data!V54="","",data!V54)</f>
        <v>25500</v>
      </c>
      <c r="F54">
        <f>IF(data!AH54="","",data!AH54)</f>
        <v>23500</v>
      </c>
    </row>
    <row r="55" spans="2:6" x14ac:dyDescent="0.25">
      <c r="B55" s="62" t="str">
        <f>IF(data!D55="",CONCATENATE(data!C56," ",data!D56," (",data!H56,"/",data!I56,"세대)"),data!O55)</f>
        <v>상동 반달삼익 (1993.1/828세대)</v>
      </c>
      <c r="C55" s="18" t="str">
        <f>IF(data!P55="","",data!P55)</f>
        <v/>
      </c>
      <c r="D55" t="str">
        <f>IF(data!I55="","",data!I55&amp;"^")</f>
        <v/>
      </c>
      <c r="E55" t="str">
        <f>IF(data!V55="","",data!V55)</f>
        <v/>
      </c>
      <c r="F55" t="str">
        <f>IF(data!AH55="","",data!AH55)</f>
        <v/>
      </c>
    </row>
    <row r="56" spans="2:6" x14ac:dyDescent="0.25">
      <c r="B56" s="62">
        <f>IF(data!D56="",CONCATENATE(data!C57," ",data!D57," (",data!H57,"/",data!I57,"세대)"),data!O56)</f>
        <v>72.680000000000007</v>
      </c>
      <c r="C56" s="18">
        <f>IF(data!P56="","",data!P56)</f>
        <v>21.98</v>
      </c>
      <c r="D56" t="str">
        <f>IF(data!I56="","",data!I56&amp;"^")</f>
        <v>828^</v>
      </c>
      <c r="E56">
        <f>IF(data!V56="","",data!V56)</f>
        <v>29000</v>
      </c>
      <c r="F56">
        <f>IF(data!AH56="","",data!AH56)</f>
        <v>23000</v>
      </c>
    </row>
    <row r="57" spans="2:6" x14ac:dyDescent="0.25">
      <c r="B57" s="62">
        <f>IF(data!D57="",CONCATENATE(data!C58," ",data!D58," (",data!H58,"/",data!I58,"세대)"),data!O57)</f>
        <v>102.16</v>
      </c>
      <c r="C57" s="18">
        <f>IF(data!P57="","",data!P57)</f>
        <v>30.9</v>
      </c>
      <c r="D57" t="str">
        <f>IF(data!I57="","",data!I57&amp;"^")</f>
        <v>828^</v>
      </c>
      <c r="E57">
        <f>IF(data!V57="","",data!V57)</f>
        <v>33500</v>
      </c>
      <c r="F57">
        <f>IF(data!AH57="","",data!AH57)</f>
        <v>31500</v>
      </c>
    </row>
    <row r="58" spans="2:6" x14ac:dyDescent="0.25">
      <c r="B58" s="62" t="str">
        <f>IF(data!D58="",CONCATENATE(data!C59," ",data!D59," (",data!H59,"/",data!I59,"세대)"),data!O58)</f>
        <v>상동 반달선경 (1993.03/915세대)</v>
      </c>
      <c r="C58" s="18" t="str">
        <f>IF(data!P58="","",data!P58)</f>
        <v/>
      </c>
      <c r="D58" t="str">
        <f>IF(data!I58="","",data!I58&amp;"^")</f>
        <v/>
      </c>
      <c r="E58" t="str">
        <f>IF(data!V58="","",data!V58)</f>
        <v/>
      </c>
      <c r="F58" t="str">
        <f>IF(data!AH58="","",data!AH58)</f>
        <v/>
      </c>
    </row>
    <row r="59" spans="2:6" x14ac:dyDescent="0.25">
      <c r="B59" s="62">
        <f>IF(data!D59="",CONCATENATE(data!C60," ",data!D60," (",data!H60,"/",data!I60,"세대)"),data!O59)</f>
        <v>51.5</v>
      </c>
      <c r="C59" s="18">
        <f>IF(data!P59="","",data!P59)</f>
        <v>15.57</v>
      </c>
      <c r="D59" t="str">
        <f>IF(data!I59="","",data!I59&amp;"^")</f>
        <v>915^</v>
      </c>
      <c r="E59">
        <f>IF(data!V59="","",data!V59)</f>
        <v>18300</v>
      </c>
      <c r="F59">
        <f>IF(data!AH59="","",data!AH59)</f>
        <v>15000</v>
      </c>
    </row>
    <row r="60" spans="2:6" x14ac:dyDescent="0.25">
      <c r="B60" s="62">
        <f>IF(data!D60="",CONCATENATE(data!C61," ",data!D61," (",data!H61,"/",data!I61,"세대)"),data!O60)</f>
        <v>64.680000000000007</v>
      </c>
      <c r="C60" s="18">
        <f>IF(data!P60="","",data!P60)</f>
        <v>19.559999999999999</v>
      </c>
      <c r="D60" t="str">
        <f>IF(data!I60="","",data!I60&amp;"^")</f>
        <v>915^</v>
      </c>
      <c r="E60">
        <f>IF(data!V60="","",data!V60)</f>
        <v>22300</v>
      </c>
      <c r="F60">
        <f>IF(data!AH60="","",data!AH60)</f>
        <v>22500</v>
      </c>
    </row>
    <row r="61" spans="2:6" x14ac:dyDescent="0.25">
      <c r="B61" s="62">
        <f>IF(data!D61="",CONCATENATE(data!C62," ",data!D62," (",data!H62,"/",data!I62,"세대)"),data!O61)</f>
        <v>76.64</v>
      </c>
      <c r="C61" s="18">
        <f>IF(data!P61="","",data!P61)</f>
        <v>23.18</v>
      </c>
      <c r="D61" t="str">
        <f>IF(data!I61="","",data!I61&amp;"^")</f>
        <v>915^</v>
      </c>
      <c r="E61">
        <f>IF(data!V61="","",data!V61)</f>
        <v>25300</v>
      </c>
      <c r="F61">
        <f>IF(data!AH61="","",data!AH61)</f>
        <v>24000</v>
      </c>
    </row>
    <row r="62" spans="2:6" x14ac:dyDescent="0.25">
      <c r="B62" s="62">
        <f>IF(data!D62="",CONCATENATE(data!C63," ",data!D63," (",data!H63,"/",data!I63,"세대)"),data!O62)</f>
        <v>77.47</v>
      </c>
      <c r="C62" s="18">
        <f>IF(data!P62="","",data!P62)</f>
        <v>23.43</v>
      </c>
      <c r="D62" t="str">
        <f>IF(data!I62="","",data!I62&amp;"^")</f>
        <v>915^</v>
      </c>
      <c r="E62">
        <f>IF(data!V62="","",data!V62)</f>
        <v>24500</v>
      </c>
      <c r="F62">
        <f>IF(data!AH62="","",data!AH62)</f>
        <v>23000</v>
      </c>
    </row>
    <row r="63" spans="2:6" x14ac:dyDescent="0.25">
      <c r="B63" s="62" t="str">
        <f>IF(data!D63="",CONCATENATE(data!C64," ",data!D64," (",data!H64,"/",data!I64,"세대)"),data!O63)</f>
        <v>상동 백송LG,SK (2002.03/496세대)</v>
      </c>
      <c r="C63" s="18" t="str">
        <f>IF(data!P63="","",data!P63)</f>
        <v/>
      </c>
      <c r="D63" t="str">
        <f>IF(data!I63="","",data!I63&amp;"^")</f>
        <v/>
      </c>
      <c r="E63" t="str">
        <f>IF(data!V63="","",data!V63)</f>
        <v/>
      </c>
      <c r="F63" t="str">
        <f>IF(data!AH63="","",data!AH63)</f>
        <v/>
      </c>
    </row>
    <row r="64" spans="2:6" x14ac:dyDescent="0.25">
      <c r="B64" s="62">
        <f>IF(data!D64="",CONCATENATE(data!C65," ",data!D65," (",data!H65,"/",data!I65,"세대)"),data!O64)</f>
        <v>132.19</v>
      </c>
      <c r="C64" s="18">
        <f>IF(data!P64="","",data!P64)</f>
        <v>39.979999999999997</v>
      </c>
      <c r="D64" t="str">
        <f>IF(data!I64="","",data!I64&amp;"^")</f>
        <v>496^</v>
      </c>
      <c r="E64">
        <f>IF(data!V64="","",data!V64)</f>
        <v>58000</v>
      </c>
      <c r="F64">
        <f>IF(data!AH64="","",data!AH64)</f>
        <v>45000</v>
      </c>
    </row>
    <row r="65" spans="2:6" x14ac:dyDescent="0.25">
      <c r="B65" s="62">
        <f>IF(data!D65="",CONCATENATE(data!C66," ",data!D66," (",data!H66,"/",data!I66,"세대)"),data!O65)</f>
        <v>161.94</v>
      </c>
      <c r="C65" s="18">
        <f>IF(data!P65="","",data!P65)</f>
        <v>48.98</v>
      </c>
      <c r="D65" t="str">
        <f>IF(data!I65="","",data!I65&amp;"^")</f>
        <v>496^</v>
      </c>
      <c r="E65" t="str">
        <f>IF(data!V65="","",data!V65)</f>
        <v>-</v>
      </c>
      <c r="F65" t="str">
        <f>IF(data!AH65="","",data!AH65)</f>
        <v>-</v>
      </c>
    </row>
    <row r="66" spans="2:6" x14ac:dyDescent="0.25">
      <c r="B66" s="62" t="str">
        <f>IF(data!D66="",CONCATENATE(data!C67," ",data!D67," (",data!H67,"/",data!I67,"세대)"),data!O66)</f>
        <v>상동 백송동남디아망 (2002.12/582세대)</v>
      </c>
      <c r="C66" s="18" t="str">
        <f>IF(data!P66="","",data!P66)</f>
        <v/>
      </c>
      <c r="D66" t="str">
        <f>IF(data!I66="","",data!I66&amp;"^")</f>
        <v/>
      </c>
      <c r="E66" t="str">
        <f>IF(data!V66="","",data!V66)</f>
        <v/>
      </c>
      <c r="F66" t="str">
        <f>IF(data!AH66="","",data!AH66)</f>
        <v/>
      </c>
    </row>
    <row r="67" spans="2:6" x14ac:dyDescent="0.25">
      <c r="B67" s="62">
        <f>IF(data!D67="",CONCATENATE(data!C68," ",data!D68," (",data!H68,"/",data!I68,"세대)"),data!O67)</f>
        <v>114.91</v>
      </c>
      <c r="C67" s="18">
        <f>IF(data!P67="","",data!P67)</f>
        <v>34.76</v>
      </c>
      <c r="D67" t="str">
        <f>IF(data!I67="","",data!I67&amp;"^")</f>
        <v>582^</v>
      </c>
      <c r="E67">
        <f>IF(data!V67="","",data!V67)</f>
        <v>48000</v>
      </c>
      <c r="F67">
        <f>IF(data!AH67="","",data!AH67)</f>
        <v>40000</v>
      </c>
    </row>
    <row r="68" spans="2:6" x14ac:dyDescent="0.25">
      <c r="B68" s="62">
        <f>IF(data!D68="",CONCATENATE(data!C69," ",data!D69," (",data!H69,"/",data!I69,"세대)"),data!O68)</f>
        <v>115.84</v>
      </c>
      <c r="C68" s="18">
        <f>IF(data!P68="","",data!P68)</f>
        <v>35.04</v>
      </c>
      <c r="D68" t="str">
        <f>IF(data!I68="","",data!I68&amp;"^")</f>
        <v>582^</v>
      </c>
      <c r="E68" t="str">
        <f>IF(data!V68="","",data!V68)</f>
        <v>-</v>
      </c>
      <c r="F68">
        <f>IF(data!AH68="","",data!AH68)</f>
        <v>39000</v>
      </c>
    </row>
    <row r="69" spans="2:6" x14ac:dyDescent="0.25">
      <c r="B69" s="62" t="str">
        <f>IF(data!D69="",CONCATENATE(data!C70," ",data!D70," (",data!H70,"/",data!I70,"세대)"),data!O69)</f>
        <v>상동 백송상동자이 (2003.08/476세대)</v>
      </c>
      <c r="C69" s="18" t="str">
        <f>IF(data!P69="","",data!P69)</f>
        <v/>
      </c>
      <c r="D69" t="str">
        <f>IF(data!I69="","",data!I69&amp;"^")</f>
        <v/>
      </c>
      <c r="E69" t="str">
        <f>IF(data!V69="","",data!V69)</f>
        <v/>
      </c>
      <c r="F69" t="str">
        <f>IF(data!AH69="","",data!AH69)</f>
        <v/>
      </c>
    </row>
    <row r="70" spans="2:6" x14ac:dyDescent="0.25">
      <c r="B70" s="62">
        <f>IF(data!D70="",CONCATENATE(data!C71," ",data!D71," (",data!H71,"/",data!I71,"세대)"),data!O70)</f>
        <v>109.19</v>
      </c>
      <c r="C70" s="18">
        <f>IF(data!P70="","",data!P70)</f>
        <v>33.020000000000003</v>
      </c>
      <c r="D70" t="str">
        <f>IF(data!I70="","",data!I70&amp;"^")</f>
        <v>476^</v>
      </c>
      <c r="E70">
        <f>IF(data!V70="","",data!V70)</f>
        <v>49000</v>
      </c>
      <c r="F70">
        <f>IF(data!AH70="","",data!AH70)</f>
        <v>38000</v>
      </c>
    </row>
    <row r="71" spans="2:6" x14ac:dyDescent="0.25">
      <c r="B71" s="62" t="str">
        <f>IF(data!D71="",CONCATENATE(data!C72," ",data!D72," (",data!H72,"/",data!I72,"세대)"),data!O71)</f>
        <v>상동 백송풍림아이원 (2002.03/812세대)</v>
      </c>
      <c r="C71" s="18" t="str">
        <f>IF(data!P71="","",data!P71)</f>
        <v/>
      </c>
      <c r="D71" t="str">
        <f>IF(data!I71="","",data!I71&amp;"^")</f>
        <v/>
      </c>
      <c r="E71" t="str">
        <f>IF(data!V71="","",data!V71)</f>
        <v/>
      </c>
      <c r="F71" t="str">
        <f>IF(data!AH71="","",data!AH71)</f>
        <v/>
      </c>
    </row>
    <row r="72" spans="2:6" x14ac:dyDescent="0.25">
      <c r="B72" s="62">
        <f>IF(data!D72="",CONCATENATE(data!C73," ",data!D73," (",data!H73,"/",data!I73,"세대)"),data!O72)</f>
        <v>87.28</v>
      </c>
      <c r="C72" s="18">
        <f>IF(data!P72="","",data!P72)</f>
        <v>26.4</v>
      </c>
      <c r="D72" t="str">
        <f>IF(data!I72="","",data!I72&amp;"^")</f>
        <v>812^</v>
      </c>
      <c r="E72">
        <f>IF(data!V72="","",data!V72)</f>
        <v>37000</v>
      </c>
      <c r="F72">
        <f>IF(data!AH72="","",data!AH72)</f>
        <v>32000</v>
      </c>
    </row>
    <row r="73" spans="2:6" x14ac:dyDescent="0.25">
      <c r="B73" s="62" t="str">
        <f>IF(data!D73="",CONCATENATE(data!C74," ",data!D74," (",data!H74,"/",data!I74,"세대)"),data!O73)</f>
        <v>상동 벚꽃세종그랑시아 (2002.04/216세대)</v>
      </c>
      <c r="C73" s="18" t="str">
        <f>IF(data!P73="","",data!P73)</f>
        <v/>
      </c>
      <c r="D73" t="str">
        <f>IF(data!I73="","",data!I73&amp;"^")</f>
        <v/>
      </c>
      <c r="E73" t="str">
        <f>IF(data!V73="","",data!V73)</f>
        <v/>
      </c>
      <c r="F73" t="str">
        <f>IF(data!AH73="","",data!AH73)</f>
        <v/>
      </c>
    </row>
    <row r="74" spans="2:6" x14ac:dyDescent="0.25">
      <c r="B74" s="62">
        <f>IF(data!D74="",CONCATENATE(data!C75," ",data!D75," (",data!H75,"/",data!I75,"세대)"),data!O74)</f>
        <v>102.52</v>
      </c>
      <c r="C74" s="18">
        <f>IF(data!P74="","",data!P74)</f>
        <v>31.01</v>
      </c>
      <c r="D74" t="str">
        <f>IF(data!I74="","",data!I74&amp;"^")</f>
        <v>216^</v>
      </c>
      <c r="E74">
        <f>IF(data!V74="","",data!V74)</f>
        <v>43500</v>
      </c>
      <c r="F74">
        <f>IF(data!AH74="","",data!AH74)</f>
        <v>38000</v>
      </c>
    </row>
    <row r="75" spans="2:6" x14ac:dyDescent="0.25">
      <c r="B75" s="62">
        <f>IF(data!D75="",CONCATENATE(data!C76," ",data!D76," (",data!H76,"/",data!I76,"세대)"),data!O75)</f>
        <v>102.52</v>
      </c>
      <c r="C75" s="18">
        <f>IF(data!P75="","",data!P75)</f>
        <v>31.01</v>
      </c>
      <c r="D75" t="str">
        <f>IF(data!I75="","",data!I75&amp;"^")</f>
        <v>216^</v>
      </c>
      <c r="E75" t="str">
        <f>IF(data!V75="","",data!V75)</f>
        <v>-</v>
      </c>
      <c r="F75" t="str">
        <f>IF(data!AH75="","",data!AH75)</f>
        <v>-</v>
      </c>
    </row>
    <row r="76" spans="2:6" x14ac:dyDescent="0.25">
      <c r="B76" s="62" t="str">
        <f>IF(data!D76="",CONCATENATE(data!C77," ",data!D77," (",data!H77,"/",data!I77,"세대)"),data!O76)</f>
        <v>상동 사랑벽산,선경,삼익 (1994.05/938세대)</v>
      </c>
      <c r="C76" s="18" t="str">
        <f>IF(data!P76="","",data!P76)</f>
        <v/>
      </c>
      <c r="D76" t="str">
        <f>IF(data!I76="","",data!I76&amp;"^")</f>
        <v/>
      </c>
      <c r="E76" t="str">
        <f>IF(data!V76="","",data!V76)</f>
        <v/>
      </c>
      <c r="F76" t="str">
        <f>IF(data!AH76="","",data!AH76)</f>
        <v/>
      </c>
    </row>
    <row r="77" spans="2:6" x14ac:dyDescent="0.25">
      <c r="B77" s="62">
        <f>IF(data!D77="",CONCATENATE(data!C78," ",data!D78," (",data!H78,"/",data!I78,"세대)"),data!O77)</f>
        <v>120.62</v>
      </c>
      <c r="C77" s="18">
        <f>IF(data!P77="","",data!P77)</f>
        <v>36.479999999999997</v>
      </c>
      <c r="D77" t="str">
        <f>IF(data!I77="","",data!I77&amp;"^")</f>
        <v>938^</v>
      </c>
      <c r="E77" t="str">
        <f>IF(data!V77="","",data!V77)</f>
        <v>-</v>
      </c>
      <c r="F77" t="str">
        <f>IF(data!AH77="","",data!AH77)</f>
        <v>-</v>
      </c>
    </row>
    <row r="78" spans="2:6" x14ac:dyDescent="0.25">
      <c r="B78" s="62">
        <f>IF(data!D78="",CONCATENATE(data!C79," ",data!D79," (",data!H79,"/",data!I79,"세대)"),data!O78)</f>
        <v>123.69</v>
      </c>
      <c r="C78" s="18">
        <f>IF(data!P78="","",data!P78)</f>
        <v>37.409999999999997</v>
      </c>
      <c r="D78" t="str">
        <f>IF(data!I78="","",data!I78&amp;"^")</f>
        <v>938^</v>
      </c>
      <c r="E78">
        <f>IF(data!V78="","",data!V78)</f>
        <v>42000</v>
      </c>
      <c r="F78">
        <f>IF(data!AH78="","",data!AH78)</f>
        <v>36000</v>
      </c>
    </row>
    <row r="79" spans="2:6" x14ac:dyDescent="0.25">
      <c r="B79" s="62">
        <f>IF(data!D79="",CONCATENATE(data!C80," ",data!D80," (",data!H80,"/",data!I80,"세대)"),data!O79)</f>
        <v>135.31</v>
      </c>
      <c r="C79" s="18">
        <f>IF(data!P79="","",data!P79)</f>
        <v>40.93</v>
      </c>
      <c r="D79" t="str">
        <f>IF(data!I79="","",data!I79&amp;"^")</f>
        <v>938^</v>
      </c>
      <c r="E79" t="str">
        <f>IF(data!V79="","",data!V79)</f>
        <v>-</v>
      </c>
      <c r="F79" t="str">
        <f>IF(data!AH79="","",data!AH79)</f>
        <v>-</v>
      </c>
    </row>
    <row r="80" spans="2:6" x14ac:dyDescent="0.25">
      <c r="B80" s="62">
        <f>IF(data!D80="",CONCATENATE(data!C81," ",data!D81," (",data!H81,"/",data!I81,"세대)"),data!O80)</f>
        <v>138.77000000000001</v>
      </c>
      <c r="C80" s="18">
        <f>IF(data!P80="","",data!P80)</f>
        <v>41.97</v>
      </c>
      <c r="D80" t="str">
        <f>IF(data!I80="","",data!I80&amp;"^")</f>
        <v>938^</v>
      </c>
      <c r="E80" t="str">
        <f>IF(data!V80="","",data!V80)</f>
        <v>-</v>
      </c>
      <c r="F80" t="str">
        <f>IF(data!AH80="","",data!AH80)</f>
        <v>-</v>
      </c>
    </row>
    <row r="81" spans="2:6" x14ac:dyDescent="0.25">
      <c r="B81" s="62">
        <f>IF(data!D81="",CONCATENATE(data!C82," ",data!D82," (",data!H82,"/",data!I82,"세대)"),data!O81)</f>
        <v>159.72</v>
      </c>
      <c r="C81" s="18">
        <f>IF(data!P81="","",data!P81)</f>
        <v>48.31</v>
      </c>
      <c r="D81" t="str">
        <f>IF(data!I81="","",data!I81&amp;"^")</f>
        <v>938^</v>
      </c>
      <c r="E81" t="str">
        <f>IF(data!V81="","",data!V81)</f>
        <v>-</v>
      </c>
      <c r="F81" t="str">
        <f>IF(data!AH81="","",data!AH81)</f>
        <v>-</v>
      </c>
    </row>
    <row r="82" spans="2:6" x14ac:dyDescent="0.25">
      <c r="B82" s="62">
        <f>IF(data!D82="",CONCATENATE(data!C83," ",data!D83," (",data!H83,"/",data!I83,"세대)"),data!O82)</f>
        <v>163.79</v>
      </c>
      <c r="C82" s="18">
        <f>IF(data!P82="","",data!P82)</f>
        <v>49.54</v>
      </c>
      <c r="D82" t="str">
        <f>IF(data!I82="","",data!I82&amp;"^")</f>
        <v>938^</v>
      </c>
      <c r="E82" t="str">
        <f>IF(data!V82="","",data!V82)</f>
        <v>-</v>
      </c>
      <c r="F82" t="str">
        <f>IF(data!AH82="","",data!AH82)</f>
        <v>-</v>
      </c>
    </row>
    <row r="83" spans="2:6" x14ac:dyDescent="0.25">
      <c r="B83" s="62">
        <f>IF(data!D83="",CONCATENATE(data!C84," ",data!D84," (",data!H84,"/",data!I84,"세대)"),data!O83)</f>
        <v>189.58</v>
      </c>
      <c r="C83" s="18">
        <f>IF(data!P83="","",data!P83)</f>
        <v>57.34</v>
      </c>
      <c r="D83" t="str">
        <f>IF(data!I83="","",data!I83&amp;"^")</f>
        <v>938^</v>
      </c>
      <c r="E83" t="str">
        <f>IF(data!V83="","",data!V83)</f>
        <v>-</v>
      </c>
      <c r="F83" t="str">
        <f>IF(data!AH83="","",data!AH83)</f>
        <v>-</v>
      </c>
    </row>
    <row r="84" spans="2:6" x14ac:dyDescent="0.25">
      <c r="B84" s="62" t="str">
        <f>IF(data!D84="",CONCATENATE(data!C85," ",data!D85," (",data!H85,"/",data!I85,"세대)"),data!O84)</f>
        <v>상동 사랑청구 (1993.05/440세대)</v>
      </c>
      <c r="C84" s="18" t="str">
        <f>IF(data!P84="","",data!P84)</f>
        <v/>
      </c>
      <c r="D84" t="str">
        <f>IF(data!I84="","",data!I84&amp;"^")</f>
        <v/>
      </c>
      <c r="E84" t="str">
        <f>IF(data!V84="","",data!V84)</f>
        <v/>
      </c>
      <c r="F84" t="str">
        <f>IF(data!AH84="","",data!AH84)</f>
        <v/>
      </c>
    </row>
    <row r="85" spans="2:6" x14ac:dyDescent="0.25">
      <c r="B85" s="62">
        <f>IF(data!D85="",CONCATENATE(data!C86," ",data!D86," (",data!H86,"/",data!I86,"세대)"),data!O85)</f>
        <v>124.5</v>
      </c>
      <c r="C85" s="18">
        <f>IF(data!P85="","",data!P85)</f>
        <v>37.659999999999997</v>
      </c>
      <c r="D85" t="str">
        <f>IF(data!I85="","",data!I85&amp;"^")</f>
        <v>440^</v>
      </c>
      <c r="E85">
        <f>IF(data!V85="","",data!V85)</f>
        <v>44000</v>
      </c>
      <c r="F85">
        <f>IF(data!AH85="","",data!AH85)</f>
        <v>36000</v>
      </c>
    </row>
    <row r="86" spans="2:6" x14ac:dyDescent="0.25">
      <c r="B86" s="62">
        <f>IF(data!D86="",CONCATENATE(data!C87," ",data!D87," (",data!H87,"/",data!I87,"세대)"),data!O86)</f>
        <v>160.94999999999999</v>
      </c>
      <c r="C86" s="18">
        <f>IF(data!P86="","",data!P86)</f>
        <v>48.68</v>
      </c>
      <c r="D86" t="str">
        <f>IF(data!I86="","",data!I86&amp;"^")</f>
        <v>440^</v>
      </c>
      <c r="E86" t="str">
        <f>IF(data!V86="","",data!V86)</f>
        <v>-</v>
      </c>
      <c r="F86" t="str">
        <f>IF(data!AH86="","",data!AH86)</f>
        <v>-</v>
      </c>
    </row>
    <row r="87" spans="2:6" x14ac:dyDescent="0.25">
      <c r="B87" s="62" t="str">
        <f>IF(data!D87="",CONCATENATE(data!C88," ",data!D88," (",data!H88,"/",data!I88,"세대)"),data!O87)</f>
        <v>상동 상동스카이뷰자이 (2018.09/405세대)</v>
      </c>
      <c r="C87" s="18" t="str">
        <f>IF(data!P87="","",data!P87)</f>
        <v/>
      </c>
      <c r="D87" t="str">
        <f>IF(data!I87="","",data!I87&amp;"^")</f>
        <v/>
      </c>
      <c r="E87" t="str">
        <f>IF(data!V87="","",data!V87)</f>
        <v/>
      </c>
      <c r="F87" t="str">
        <f>IF(data!AH87="","",data!AH87)</f>
        <v/>
      </c>
    </row>
    <row r="88" spans="2:6" x14ac:dyDescent="0.25">
      <c r="B88" s="62">
        <f>IF(data!D88="",CONCATENATE(data!C89," ",data!D89," (",data!H89,"/",data!I89,"세대)"),data!O88)</f>
        <v>117.73</v>
      </c>
      <c r="C88" s="18">
        <f>IF(data!P88="","",data!P88)</f>
        <v>35.61</v>
      </c>
      <c r="D88" t="str">
        <f>IF(data!I88="","",data!I88&amp;"^")</f>
        <v>405^</v>
      </c>
      <c r="E88">
        <f>IF(data!V88="","",data!V88)</f>
        <v>59760</v>
      </c>
      <c r="F88">
        <f>IF(data!AH88="","",data!AH88)</f>
        <v>43000</v>
      </c>
    </row>
    <row r="89" spans="2:6" x14ac:dyDescent="0.25">
      <c r="B89" s="62">
        <f>IF(data!D89="",CONCATENATE(data!C90," ",data!D90," (",data!H90,"/",data!I90,"세대)"),data!O89)</f>
        <v>118.39</v>
      </c>
      <c r="C89" s="18">
        <f>IF(data!P89="","",data!P89)</f>
        <v>35.81</v>
      </c>
      <c r="D89" t="str">
        <f>IF(data!I89="","",data!I89&amp;"^")</f>
        <v>405^</v>
      </c>
      <c r="E89" t="str">
        <f>IF(data!V89="","",data!V89)</f>
        <v>-</v>
      </c>
      <c r="F89">
        <f>IF(data!AH89="","",data!AH89)</f>
        <v>40000</v>
      </c>
    </row>
    <row r="90" spans="2:6" x14ac:dyDescent="0.25">
      <c r="B90" s="62">
        <f>IF(data!D90="",CONCATENATE(data!C91," ",data!D91," (",data!H91,"/",data!I91,"세대)"),data!O90)</f>
        <v>119.62</v>
      </c>
      <c r="C90" s="18">
        <f>IF(data!P90="","",data!P90)</f>
        <v>36.18</v>
      </c>
      <c r="D90" t="str">
        <f>IF(data!I90="","",data!I90&amp;"^")</f>
        <v>405^</v>
      </c>
      <c r="E90">
        <f>IF(data!V90="","",data!V90)</f>
        <v>61060</v>
      </c>
      <c r="F90">
        <f>IF(data!AH90="","",data!AH90)</f>
        <v>42000</v>
      </c>
    </row>
    <row r="91" spans="2:6" x14ac:dyDescent="0.25">
      <c r="B91" s="62" t="str">
        <f>IF(data!D91="",CONCATENATE(data!C92," ",data!D92," (",data!H92,"/",data!I92,"세대)"),data!O91)</f>
        <v>상동 스타팰리스2 (2004.07/204세대)</v>
      </c>
      <c r="C91" s="18" t="str">
        <f>IF(data!P91="","",data!P91)</f>
        <v/>
      </c>
      <c r="D91" t="str">
        <f>IF(data!I91="","",data!I91&amp;"^")</f>
        <v/>
      </c>
      <c r="E91" t="str">
        <f>IF(data!V91="","",data!V91)</f>
        <v/>
      </c>
      <c r="F91" t="str">
        <f>IF(data!AH91="","",data!AH91)</f>
        <v/>
      </c>
    </row>
    <row r="92" spans="2:6" x14ac:dyDescent="0.25">
      <c r="B92" s="62">
        <f>IF(data!D92="",CONCATENATE(data!C93," ",data!D93," (",data!H93,"/",data!I93,"세대)"),data!O92)</f>
        <v>94.19</v>
      </c>
      <c r="C92" s="18">
        <f>IF(data!P92="","",data!P92)</f>
        <v>28.49</v>
      </c>
      <c r="D92" t="str">
        <f>IF(data!I92="","",data!I92&amp;"^")</f>
        <v>204^</v>
      </c>
      <c r="E92">
        <f>IF(data!V92="","",data!V92)</f>
        <v>25000</v>
      </c>
      <c r="F92" t="str">
        <f>IF(data!AH92="","",data!AH92)</f>
        <v>-</v>
      </c>
    </row>
    <row r="93" spans="2:6" x14ac:dyDescent="0.25">
      <c r="B93" s="62">
        <f>IF(data!D93="",CONCATENATE(data!C94," ",data!D94," (",data!H94,"/",data!I94,"세대)"),data!O93)</f>
        <v>95.05</v>
      </c>
      <c r="C93" s="18">
        <f>IF(data!P93="","",data!P93)</f>
        <v>28.75</v>
      </c>
      <c r="D93" t="str">
        <f>IF(data!I93="","",data!I93&amp;"^")</f>
        <v>204^</v>
      </c>
      <c r="E93">
        <f>IF(data!V93="","",data!V93)</f>
        <v>27000</v>
      </c>
      <c r="F93">
        <f>IF(data!AH93="","",data!AH93)</f>
        <v>23000</v>
      </c>
    </row>
    <row r="94" spans="2:6" x14ac:dyDescent="0.25">
      <c r="B94" s="62">
        <f>IF(data!D94="",CONCATENATE(data!C95," ",data!D95," (",data!H95,"/",data!I95,"세대)"),data!O94)</f>
        <v>96.39</v>
      </c>
      <c r="C94" s="18">
        <f>IF(data!P94="","",data!P94)</f>
        <v>29.15</v>
      </c>
      <c r="D94" t="str">
        <f>IF(data!I94="","",data!I94&amp;"^")</f>
        <v>204^</v>
      </c>
      <c r="E94">
        <f>IF(data!V94="","",data!V94)</f>
        <v>27000</v>
      </c>
      <c r="F94">
        <f>IF(data!AH94="","",data!AH94)</f>
        <v>24000</v>
      </c>
    </row>
    <row r="95" spans="2:6" x14ac:dyDescent="0.25">
      <c r="B95" s="62" t="str">
        <f>IF(data!D95="",CONCATENATE(data!C96," ",data!D96," (",data!H96,"/",data!I96,"세대)"),data!O95)</f>
        <v>상동 진달래대림e-편한세상 (2002.08/639세대)</v>
      </c>
      <c r="C95" s="18" t="str">
        <f>IF(data!P95="","",data!P95)</f>
        <v/>
      </c>
      <c r="D95" t="str">
        <f>IF(data!I95="","",data!I95&amp;"^")</f>
        <v/>
      </c>
      <c r="E95" t="str">
        <f>IF(data!V95="","",data!V95)</f>
        <v/>
      </c>
      <c r="F95" t="str">
        <f>IF(data!AH95="","",data!AH95)</f>
        <v/>
      </c>
    </row>
    <row r="96" spans="2:6" x14ac:dyDescent="0.25">
      <c r="B96" s="62">
        <f>IF(data!D96="",CONCATENATE(data!C97," ",data!D97," (",data!H97,"/",data!I97,"세대)"),data!O96)</f>
        <v>114.87</v>
      </c>
      <c r="C96" s="18">
        <f>IF(data!P96="","",data!P96)</f>
        <v>34.74</v>
      </c>
      <c r="D96" t="str">
        <f>IF(data!I96="","",data!I96&amp;"^")</f>
        <v>639^</v>
      </c>
      <c r="E96">
        <f>IF(data!V96="","",data!V96)</f>
        <v>47000</v>
      </c>
      <c r="F96">
        <f>IF(data!AH96="","",data!AH96)</f>
        <v>39000</v>
      </c>
    </row>
    <row r="97" spans="2:6" x14ac:dyDescent="0.25">
      <c r="B97" s="62" t="str">
        <f>IF(data!D97="",CONCATENATE(data!C98," ",data!D98," (",data!H98,"/",data!I98,"세대)"),data!O97)</f>
        <v>상동 진달래대우 (2002.06/580세대)</v>
      </c>
      <c r="C97" s="18" t="str">
        <f>IF(data!P97="","",data!P97)</f>
        <v/>
      </c>
      <c r="D97" t="str">
        <f>IF(data!I97="","",data!I97&amp;"^")</f>
        <v/>
      </c>
      <c r="E97" t="str">
        <f>IF(data!V97="","",data!V97)</f>
        <v/>
      </c>
      <c r="F97" t="str">
        <f>IF(data!AH97="","",data!AH97)</f>
        <v/>
      </c>
    </row>
    <row r="98" spans="2:6" x14ac:dyDescent="0.25">
      <c r="B98" s="62">
        <f>IF(data!D98="",CONCATENATE(data!C99," ",data!D99," (",data!H99,"/",data!I99,"세대)"),data!O98)</f>
        <v>129.68</v>
      </c>
      <c r="C98" s="18">
        <f>IF(data!P98="","",data!P98)</f>
        <v>39.22</v>
      </c>
      <c r="D98" t="str">
        <f>IF(data!I98="","",data!I98&amp;"^")</f>
        <v>580^</v>
      </c>
      <c r="E98">
        <f>IF(data!V98="","",data!V98)</f>
        <v>57000</v>
      </c>
      <c r="F98">
        <f>IF(data!AH98="","",data!AH98)</f>
        <v>46000</v>
      </c>
    </row>
    <row r="99" spans="2:6" x14ac:dyDescent="0.25">
      <c r="B99" s="62">
        <f>IF(data!D99="",CONCATENATE(data!C100," ",data!D100," (",data!H100,"/",data!I100,"세대)"),data!O99)</f>
        <v>164.27</v>
      </c>
      <c r="C99" s="18">
        <f>IF(data!P99="","",data!P99)</f>
        <v>49.69</v>
      </c>
      <c r="D99" t="str">
        <f>IF(data!I99="","",data!I99&amp;"^")</f>
        <v>580^</v>
      </c>
      <c r="E99" t="str">
        <f>IF(data!V99="","",data!V99)</f>
        <v>-</v>
      </c>
      <c r="F99" t="str">
        <f>IF(data!AH99="","",data!AH99)</f>
        <v>-</v>
      </c>
    </row>
    <row r="100" spans="2:6" x14ac:dyDescent="0.25">
      <c r="B100" s="62">
        <f>IF(data!D100="",CONCATENATE(data!C101," ",data!D101," (",data!H101,"/",data!I101,"세대)"),data!O100)</f>
        <v>198.06</v>
      </c>
      <c r="C100" s="18">
        <f>IF(data!P100="","",data!P100)</f>
        <v>59.91</v>
      </c>
      <c r="D100" t="str">
        <f>IF(data!I100="","",data!I100&amp;"^")</f>
        <v>580^</v>
      </c>
      <c r="E100" t="str">
        <f>IF(data!V100="","",data!V100)</f>
        <v>-</v>
      </c>
      <c r="F100" t="str">
        <f>IF(data!AH100="","",data!AH100)</f>
        <v>-</v>
      </c>
    </row>
    <row r="101" spans="2:6" x14ac:dyDescent="0.25">
      <c r="B101" s="62" t="str">
        <f>IF(data!D101="",CONCATENATE(data!C102," ",data!D102," (",data!H102,"/",data!I102,"세대)"),data!O101)</f>
        <v>상동 진달래신동아베르디 (2002.04/256세대)</v>
      </c>
      <c r="C101" s="18" t="str">
        <f>IF(data!P101="","",data!P101)</f>
        <v/>
      </c>
      <c r="D101" t="str">
        <f>IF(data!I101="","",data!I101&amp;"^")</f>
        <v/>
      </c>
      <c r="E101" t="str">
        <f>IF(data!V101="","",data!V101)</f>
        <v/>
      </c>
      <c r="F101" t="str">
        <f>IF(data!AH101="","",data!AH101)</f>
        <v/>
      </c>
    </row>
    <row r="102" spans="2:6" x14ac:dyDescent="0.25">
      <c r="B102" s="62">
        <f>IF(data!D102="",CONCATENATE(data!C103," ",data!D103," (",data!H103,"/",data!I103,"세대)"),data!O102)</f>
        <v>114.8</v>
      </c>
      <c r="C102" s="18">
        <f>IF(data!P102="","",data!P102)</f>
        <v>34.72</v>
      </c>
      <c r="D102" t="str">
        <f>IF(data!I102="","",data!I102&amp;"^")</f>
        <v>256^</v>
      </c>
      <c r="E102" t="str">
        <f>IF(data!V102="","",data!V102)</f>
        <v>-</v>
      </c>
      <c r="F102">
        <f>IF(data!AH102="","",data!AH102)</f>
        <v>37000</v>
      </c>
    </row>
    <row r="103" spans="2:6" x14ac:dyDescent="0.25">
      <c r="B103" s="62" t="str">
        <f>IF(data!D103="",CONCATENATE(data!C104," ",data!D104," (",data!H104,"/",data!I104,"세대)"),data!O103)</f>
        <v>상동 진달래써미트빌 (2002.09/559세대)</v>
      </c>
      <c r="C103" s="18" t="str">
        <f>IF(data!P103="","",data!P103)</f>
        <v/>
      </c>
      <c r="D103" t="str">
        <f>IF(data!I103="","",data!I103&amp;"^")</f>
        <v/>
      </c>
      <c r="E103" t="str">
        <f>IF(data!V103="","",data!V103)</f>
        <v/>
      </c>
      <c r="F103" t="str">
        <f>IF(data!AH103="","",data!AH103)</f>
        <v/>
      </c>
    </row>
    <row r="104" spans="2:6" x14ac:dyDescent="0.25">
      <c r="B104" s="62">
        <f>IF(data!D104="",CONCATENATE(data!C105," ",data!D105," (",data!H105,"/",data!I105,"세대)"),data!O104)</f>
        <v>126.54</v>
      </c>
      <c r="C104" s="18">
        <f>IF(data!P104="","",data!P104)</f>
        <v>38.270000000000003</v>
      </c>
      <c r="D104" t="str">
        <f>IF(data!I104="","",data!I104&amp;"^")</f>
        <v>559^</v>
      </c>
      <c r="E104">
        <f>IF(data!V104="","",data!V104)</f>
        <v>60000</v>
      </c>
      <c r="F104">
        <f>IF(data!AH104="","",data!AH104)</f>
        <v>46000</v>
      </c>
    </row>
    <row r="105" spans="2:6" x14ac:dyDescent="0.25">
      <c r="B105" s="62">
        <f>IF(data!D105="",CONCATENATE(data!C106," ",data!D106," (",data!H106,"/",data!I106,"세대)"),data!O105)</f>
        <v>146.08000000000001</v>
      </c>
      <c r="C105" s="18">
        <f>IF(data!P105="","",data!P105)</f>
        <v>44.18</v>
      </c>
      <c r="D105" t="str">
        <f>IF(data!I105="","",data!I105&amp;"^")</f>
        <v>559^</v>
      </c>
      <c r="E105" t="str">
        <f>IF(data!V105="","",data!V105)</f>
        <v>-</v>
      </c>
      <c r="F105" t="str">
        <f>IF(data!AH105="","",data!AH105)</f>
        <v>-</v>
      </c>
    </row>
    <row r="106" spans="2:6" x14ac:dyDescent="0.25">
      <c r="B106" s="62" t="str">
        <f>IF(data!D106="",CONCATENATE(data!C107," ",data!D107," (",data!H107,"/",data!I107,"세대)"),data!O106)</f>
        <v>상동 진달래효성 (2002.09/708세대)</v>
      </c>
      <c r="C106" s="18" t="str">
        <f>IF(data!P106="","",data!P106)</f>
        <v/>
      </c>
      <c r="D106" t="str">
        <f>IF(data!I106="","",data!I106&amp;"^")</f>
        <v/>
      </c>
      <c r="E106" t="str">
        <f>IF(data!V106="","",data!V106)</f>
        <v/>
      </c>
      <c r="F106" t="str">
        <f>IF(data!AH106="","",data!AH106)</f>
        <v/>
      </c>
    </row>
    <row r="107" spans="2:6" x14ac:dyDescent="0.25">
      <c r="B107" s="62">
        <f>IF(data!D107="",CONCATENATE(data!C108," ",data!D108," (",data!H108,"/",data!I108,"세대)"),data!O107)</f>
        <v>115.14</v>
      </c>
      <c r="C107" s="18">
        <f>IF(data!P107="","",data!P107)</f>
        <v>34.82</v>
      </c>
      <c r="D107" t="str">
        <f>IF(data!I107="","",data!I107&amp;"^")</f>
        <v>708^</v>
      </c>
      <c r="E107">
        <f>IF(data!V107="","",data!V107)</f>
        <v>53000</v>
      </c>
      <c r="F107">
        <f>IF(data!AH107="","",data!AH107)</f>
        <v>40000</v>
      </c>
    </row>
    <row r="108" spans="2:6" x14ac:dyDescent="0.25">
      <c r="B108" s="62" t="str">
        <f>IF(data!D108="",CONCATENATE(data!C109," ",data!D109," (",data!H109,"/",data!I109,"세대)"),data!O108)</f>
        <v>상동 코오롱이데아폴리스 (2007.03/288세대)</v>
      </c>
      <c r="C108" s="18" t="str">
        <f>IF(data!P108="","",data!P108)</f>
        <v/>
      </c>
      <c r="D108" t="str">
        <f>IF(data!I108="","",data!I108&amp;"^")</f>
        <v/>
      </c>
      <c r="E108" t="str">
        <f>IF(data!V108="","",data!V108)</f>
        <v/>
      </c>
      <c r="F108" t="str">
        <f>IF(data!AH108="","",data!AH108)</f>
        <v/>
      </c>
    </row>
    <row r="109" spans="2:6" x14ac:dyDescent="0.25">
      <c r="B109" s="62">
        <f>IF(data!D109="",CONCATENATE(data!C110," ",data!D110," (",data!H110,"/",data!I110,"세대)"),data!O109)</f>
        <v>134.41999999999999</v>
      </c>
      <c r="C109" s="18">
        <f>IF(data!P109="","",data!P109)</f>
        <v>40.659999999999997</v>
      </c>
      <c r="D109" t="str">
        <f>IF(data!I109="","",data!I109&amp;"^")</f>
        <v>288^</v>
      </c>
      <c r="E109" t="str">
        <f>IF(data!V109="","",data!V109)</f>
        <v>-</v>
      </c>
      <c r="F109" t="str">
        <f>IF(data!AH109="","",data!AH109)</f>
        <v>-</v>
      </c>
    </row>
    <row r="110" spans="2:6" x14ac:dyDescent="0.25">
      <c r="B110" s="62">
        <f>IF(data!D110="",CONCATENATE(data!C111," ",data!D111," (",data!H111,"/",data!I111,"세대)"),data!O110)</f>
        <v>139.03</v>
      </c>
      <c r="C110" s="18">
        <f>IF(data!P110="","",data!P110)</f>
        <v>42.05</v>
      </c>
      <c r="D110" t="str">
        <f>IF(data!I110="","",data!I110&amp;"^")</f>
        <v>288^</v>
      </c>
      <c r="E110" t="str">
        <f>IF(data!V110="","",data!V110)</f>
        <v>-</v>
      </c>
      <c r="F110" t="str">
        <f>IF(data!AH110="","",data!AH110)</f>
        <v>-</v>
      </c>
    </row>
    <row r="111" spans="2:6" x14ac:dyDescent="0.25">
      <c r="B111" s="62">
        <f>IF(data!D111="",CONCATENATE(data!C112," ",data!D112," (",data!H112,"/",data!I112,"세대)"),data!O111)</f>
        <v>139.35</v>
      </c>
      <c r="C111" s="18">
        <f>IF(data!P111="","",data!P111)</f>
        <v>42.15</v>
      </c>
      <c r="D111" t="str">
        <f>IF(data!I111="","",data!I111&amp;"^")</f>
        <v>288^</v>
      </c>
      <c r="E111" t="str">
        <f>IF(data!V111="","",data!V111)</f>
        <v>-</v>
      </c>
      <c r="F111" t="str">
        <f>IF(data!AH111="","",data!AH111)</f>
        <v>-</v>
      </c>
    </row>
    <row r="112" spans="2:6" x14ac:dyDescent="0.25">
      <c r="B112" s="62">
        <f>IF(data!D112="",CONCATENATE(data!C113," ",data!D113," (",data!H113,"/",data!I113,"세대)"),data!O112)</f>
        <v>141.34</v>
      </c>
      <c r="C112" s="18">
        <f>IF(data!P112="","",data!P112)</f>
        <v>42.75</v>
      </c>
      <c r="D112" t="str">
        <f>IF(data!I112="","",data!I112&amp;"^")</f>
        <v>288^</v>
      </c>
      <c r="E112" t="str">
        <f>IF(data!V112="","",data!V112)</f>
        <v>-</v>
      </c>
      <c r="F112" t="str">
        <f>IF(data!AH112="","",data!AH112)</f>
        <v>-</v>
      </c>
    </row>
    <row r="113" spans="2:6" x14ac:dyDescent="0.25">
      <c r="B113" s="62">
        <f>IF(data!D113="",CONCATENATE(data!C114," ",data!D114," (",data!H114,"/",data!I114,"세대)"),data!O113)</f>
        <v>141.66</v>
      </c>
      <c r="C113" s="18">
        <f>IF(data!P113="","",data!P113)</f>
        <v>42.85</v>
      </c>
      <c r="D113" t="str">
        <f>IF(data!I113="","",data!I113&amp;"^")</f>
        <v>288^</v>
      </c>
      <c r="E113" t="str">
        <f>IF(data!V113="","",data!V113)</f>
        <v>-</v>
      </c>
      <c r="F113" t="str">
        <f>IF(data!AH113="","",data!AH113)</f>
        <v>-</v>
      </c>
    </row>
    <row r="114" spans="2:6" x14ac:dyDescent="0.25">
      <c r="B114" s="62">
        <f>IF(data!D114="",CONCATENATE(data!C115," ",data!D115," (",data!H115,"/",data!I115,"세대)"),data!O114)</f>
        <v>145.28</v>
      </c>
      <c r="C114" s="18">
        <f>IF(data!P114="","",data!P114)</f>
        <v>43.94</v>
      </c>
      <c r="D114" t="str">
        <f>IF(data!I114="","",data!I114&amp;"^")</f>
        <v>288^</v>
      </c>
      <c r="E114" t="str">
        <f>IF(data!V114="","",data!V114)</f>
        <v>-</v>
      </c>
      <c r="F114" t="str">
        <f>IF(data!AH114="","",data!AH114)</f>
        <v>-</v>
      </c>
    </row>
    <row r="115" spans="2:6" x14ac:dyDescent="0.25">
      <c r="B115" s="62">
        <f>IF(data!D115="",CONCATENATE(data!C116," ",data!D116," (",data!H116,"/",data!I116,"세대)"),data!O115)</f>
        <v>145.6</v>
      </c>
      <c r="C115" s="18">
        <f>IF(data!P115="","",data!P115)</f>
        <v>44.04</v>
      </c>
      <c r="D115" t="str">
        <f>IF(data!I115="","",data!I115&amp;"^")</f>
        <v>288^</v>
      </c>
      <c r="E115" t="str">
        <f>IF(data!V115="","",data!V115)</f>
        <v>-</v>
      </c>
      <c r="F115" t="str">
        <f>IF(data!AH115="","",data!AH115)</f>
        <v>-</v>
      </c>
    </row>
    <row r="116" spans="2:6" x14ac:dyDescent="0.25">
      <c r="B116" s="62">
        <f>IF(data!D116="",CONCATENATE(data!C117," ",data!D117," (",data!H117,"/",data!I117,"세대)"),data!O116)</f>
        <v>147.53</v>
      </c>
      <c r="C116" s="18">
        <f>IF(data!P116="","",data!P116)</f>
        <v>44.62</v>
      </c>
      <c r="D116" t="str">
        <f>IF(data!I116="","",data!I116&amp;"^")</f>
        <v>288^</v>
      </c>
      <c r="E116" t="str">
        <f>IF(data!V116="","",data!V116)</f>
        <v>-</v>
      </c>
      <c r="F116" t="str">
        <f>IF(data!AH116="","",data!AH116)</f>
        <v>-</v>
      </c>
    </row>
    <row r="117" spans="2:6" x14ac:dyDescent="0.25">
      <c r="B117" s="62">
        <f>IF(data!D117="",CONCATENATE(data!C118," ",data!D118," (",data!H118,"/",data!I118,"세대)"),data!O117)</f>
        <v>147.58000000000001</v>
      </c>
      <c r="C117" s="18">
        <f>IF(data!P117="","",data!P117)</f>
        <v>44.64</v>
      </c>
      <c r="D117" t="str">
        <f>IF(data!I117="","",data!I117&amp;"^")</f>
        <v>288^</v>
      </c>
      <c r="E117" t="str">
        <f>IF(data!V117="","",data!V117)</f>
        <v>-</v>
      </c>
      <c r="F117" t="str">
        <f>IF(data!AH117="","",data!AH117)</f>
        <v>-</v>
      </c>
    </row>
    <row r="118" spans="2:6" x14ac:dyDescent="0.25">
      <c r="B118" s="62">
        <f>IF(data!D118="",CONCATENATE(data!C119," ",data!D119," (",data!H119,"/",data!I119,"세대)"),data!O118)</f>
        <v>147.9</v>
      </c>
      <c r="C118" s="18">
        <f>IF(data!P118="","",data!P118)</f>
        <v>44.73</v>
      </c>
      <c r="D118" t="str">
        <f>IF(data!I118="","",data!I118&amp;"^")</f>
        <v>288^</v>
      </c>
      <c r="E118" t="str">
        <f>IF(data!V118="","",data!V118)</f>
        <v>-</v>
      </c>
      <c r="F118" t="str">
        <f>IF(data!AH118="","",data!AH118)</f>
        <v>-</v>
      </c>
    </row>
    <row r="119" spans="2:6" x14ac:dyDescent="0.25">
      <c r="B119" s="62">
        <f>IF(data!D119="",CONCATENATE(data!C120," ",data!D120," (",data!H120,"/",data!I120,"세대)"),data!O119)</f>
        <v>150.63999999999999</v>
      </c>
      <c r="C119" s="18">
        <f>IF(data!P119="","",data!P119)</f>
        <v>45.56</v>
      </c>
      <c r="D119" t="str">
        <f>IF(data!I119="","",data!I119&amp;"^")</f>
        <v>288^</v>
      </c>
      <c r="E119" t="str">
        <f>IF(data!V119="","",data!V119)</f>
        <v>-</v>
      </c>
      <c r="F119" t="str">
        <f>IF(data!AH119="","",data!AH119)</f>
        <v>-</v>
      </c>
    </row>
    <row r="120" spans="2:6" x14ac:dyDescent="0.25">
      <c r="B120" s="62">
        <f>IF(data!D120="",CONCATENATE(data!C121," ",data!D121," (",data!H121,"/",data!I121,"세대)"),data!O120)</f>
        <v>162.15</v>
      </c>
      <c r="C120" s="18">
        <f>IF(data!P120="","",data!P120)</f>
        <v>49.05</v>
      </c>
      <c r="D120" t="str">
        <f>IF(data!I120="","",data!I120&amp;"^")</f>
        <v>288^</v>
      </c>
      <c r="E120" t="str">
        <f>IF(data!V120="","",data!V120)</f>
        <v>-</v>
      </c>
      <c r="F120" t="str">
        <f>IF(data!AH120="","",data!AH120)</f>
        <v>-</v>
      </c>
    </row>
    <row r="121" spans="2:6" x14ac:dyDescent="0.25">
      <c r="B121" s="62">
        <f>IF(data!D121="",CONCATENATE(data!C122," ",data!D122," (",data!H122,"/",data!I122,"세대)"),data!O121)</f>
        <v>165.29</v>
      </c>
      <c r="C121" s="18">
        <f>IF(data!P121="","",data!P121)</f>
        <v>50</v>
      </c>
      <c r="D121" t="str">
        <f>IF(data!I121="","",data!I121&amp;"^")</f>
        <v>288^</v>
      </c>
      <c r="E121" t="str">
        <f>IF(data!V121="","",data!V121)</f>
        <v>-</v>
      </c>
      <c r="F121" t="str">
        <f>IF(data!AH121="","",data!AH121)</f>
        <v>-</v>
      </c>
    </row>
    <row r="122" spans="2:6" x14ac:dyDescent="0.25">
      <c r="B122" s="62">
        <f>IF(data!D122="",CONCATENATE(data!C123," ",data!D123," (",data!H123,"/",data!I123,"세대)"),data!O122)</f>
        <v>167.52</v>
      </c>
      <c r="C122" s="18">
        <f>IF(data!P122="","",data!P122)</f>
        <v>50.67</v>
      </c>
      <c r="D122" t="str">
        <f>IF(data!I122="","",data!I122&amp;"^")</f>
        <v>288^</v>
      </c>
      <c r="E122" t="str">
        <f>IF(data!V122="","",data!V122)</f>
        <v>-</v>
      </c>
      <c r="F122" t="str">
        <f>IF(data!AH122="","",data!AH122)</f>
        <v>-</v>
      </c>
    </row>
    <row r="123" spans="2:6" x14ac:dyDescent="0.25">
      <c r="B123" s="62">
        <f>IF(data!D123="",CONCATENATE(data!C124," ",data!D124," (",data!H124,"/",data!I124,"세대)"),data!O123)</f>
        <v>168.91</v>
      </c>
      <c r="C123" s="18">
        <f>IF(data!P123="","",data!P123)</f>
        <v>51.09</v>
      </c>
      <c r="D123" t="str">
        <f>IF(data!I123="","",data!I123&amp;"^")</f>
        <v>288^</v>
      </c>
      <c r="E123" t="str">
        <f>IF(data!V123="","",data!V123)</f>
        <v>-</v>
      </c>
      <c r="F123" t="str">
        <f>IF(data!AH123="","",data!AH123)</f>
        <v>-</v>
      </c>
    </row>
    <row r="124" spans="2:6" x14ac:dyDescent="0.25">
      <c r="B124" s="62">
        <f>IF(data!D124="",CONCATENATE(data!C125," ",data!D125," (",data!H125,"/",data!I125,"세대)"),data!O124)</f>
        <v>173.86</v>
      </c>
      <c r="C124" s="18">
        <f>IF(data!P124="","",data!P124)</f>
        <v>52.59</v>
      </c>
      <c r="D124" t="str">
        <f>IF(data!I124="","",data!I124&amp;"^")</f>
        <v>288^</v>
      </c>
      <c r="E124" t="str">
        <f>IF(data!V124="","",data!V124)</f>
        <v>-</v>
      </c>
      <c r="F124" t="str">
        <f>IF(data!AH124="","",data!AH124)</f>
        <v>-</v>
      </c>
    </row>
    <row r="125" spans="2:6" x14ac:dyDescent="0.25">
      <c r="B125" s="62" t="str">
        <f>IF(data!D125="",CONCATENATE(data!C126," ",data!D126," (",data!H126,"/",data!I126,"세대)"),data!O125)</f>
        <v>상동 푸른창보밀레시티 (2002.04/330세대)</v>
      </c>
      <c r="C125" s="18" t="str">
        <f>IF(data!P125="","",data!P125)</f>
        <v/>
      </c>
      <c r="D125" t="str">
        <f>IF(data!I125="","",data!I125&amp;"^")</f>
        <v/>
      </c>
      <c r="E125" t="str">
        <f>IF(data!V125="","",data!V125)</f>
        <v/>
      </c>
      <c r="F125" t="str">
        <f>IF(data!AH125="","",data!AH125)</f>
        <v/>
      </c>
    </row>
    <row r="126" spans="2:6" x14ac:dyDescent="0.25">
      <c r="B126" s="62">
        <f>IF(data!D126="",CONCATENATE(data!C127," ",data!D127," (",data!H127,"/",data!I127,"세대)"),data!O126)</f>
        <v>116.4</v>
      </c>
      <c r="C126" s="18">
        <f>IF(data!P126="","",data!P126)</f>
        <v>35.21</v>
      </c>
      <c r="D126" t="str">
        <f>IF(data!I126="","",data!I126&amp;"^")</f>
        <v>330^</v>
      </c>
      <c r="E126">
        <f>IF(data!V126="","",data!V126)</f>
        <v>55000</v>
      </c>
      <c r="F126">
        <f>IF(data!AH126="","",data!AH126)</f>
        <v>43000</v>
      </c>
    </row>
    <row r="127" spans="2:6" x14ac:dyDescent="0.25">
      <c r="B127" s="62" t="str">
        <f>IF(data!D127="",CONCATENATE(data!C128," ",data!D128," (",data!H128,"/",data!I128,"세대)"),data!O127)</f>
        <v>상동 푸른한라비발디 (2002.06/382세대)</v>
      </c>
      <c r="C127" s="18" t="str">
        <f>IF(data!P127="","",data!P127)</f>
        <v/>
      </c>
      <c r="D127" t="str">
        <f>IF(data!I127="","",data!I127&amp;"^")</f>
        <v/>
      </c>
      <c r="E127" t="str">
        <f>IF(data!V127="","",data!V127)</f>
        <v/>
      </c>
      <c r="F127" t="str">
        <f>IF(data!AH127="","",data!AH127)</f>
        <v/>
      </c>
    </row>
    <row r="128" spans="2:6" x14ac:dyDescent="0.25">
      <c r="B128" s="62">
        <f>IF(data!D128="",CONCATENATE(data!C129," ",data!D129," (",data!H129,"/",data!I129,"세대)"),data!O128)</f>
        <v>89.42</v>
      </c>
      <c r="C128" s="18">
        <f>IF(data!P128="","",data!P128)</f>
        <v>27.04</v>
      </c>
      <c r="D128" t="str">
        <f>IF(data!I128="","",data!I128&amp;"^")</f>
        <v>382^</v>
      </c>
      <c r="E128">
        <f>IF(data!V128="","",data!V128)</f>
        <v>45000</v>
      </c>
      <c r="F128">
        <f>IF(data!AH128="","",data!AH128)</f>
        <v>33000</v>
      </c>
    </row>
    <row r="129" spans="2:6" x14ac:dyDescent="0.25">
      <c r="B129" s="62" t="str">
        <f>IF(data!D129="",CONCATENATE(data!C130," ",data!D130," (",data!H130,"/",data!I130,"세대)"),data!O129)</f>
        <v>상동 하얀경남 (2002.04/414세대)</v>
      </c>
      <c r="C129" s="18" t="str">
        <f>IF(data!P129="","",data!P129)</f>
        <v/>
      </c>
      <c r="D129" t="str">
        <f>IF(data!I129="","",data!I129&amp;"^")</f>
        <v/>
      </c>
      <c r="E129" t="str">
        <f>IF(data!V129="","",data!V129)</f>
        <v/>
      </c>
      <c r="F129" t="str">
        <f>IF(data!AH129="","",data!AH129)</f>
        <v/>
      </c>
    </row>
    <row r="130" spans="2:6" x14ac:dyDescent="0.25">
      <c r="B130" s="62">
        <f>IF(data!D130="",CONCATENATE(data!C131," ",data!D131," (",data!H131,"/",data!I131,"세대)"),data!O130)</f>
        <v>80.099999999999994</v>
      </c>
      <c r="C130" s="18">
        <f>IF(data!P130="","",data!P130)</f>
        <v>24.23</v>
      </c>
      <c r="D130" t="str">
        <f>IF(data!I130="","",data!I130&amp;"^")</f>
        <v>414^</v>
      </c>
      <c r="E130">
        <f>IF(data!V130="","",data!V130)</f>
        <v>35000</v>
      </c>
      <c r="F130">
        <f>IF(data!AH130="","",data!AH130)</f>
        <v>30000</v>
      </c>
    </row>
    <row r="131" spans="2:6" x14ac:dyDescent="0.25">
      <c r="B131" s="62" t="str">
        <f>IF(data!D131="",CONCATENATE(data!C132," ",data!D132," (",data!H132,"/",data!I132,"세대)"),data!O131)</f>
        <v>상동 하얀마을아이파크 (2002.03/511세대)</v>
      </c>
      <c r="C131" s="18" t="str">
        <f>IF(data!P131="","",data!P131)</f>
        <v/>
      </c>
      <c r="D131" t="str">
        <f>IF(data!I131="","",data!I131&amp;"^")</f>
        <v/>
      </c>
      <c r="E131" t="str">
        <f>IF(data!V131="","",data!V131)</f>
        <v/>
      </c>
      <c r="F131" t="str">
        <f>IF(data!AH131="","",data!AH131)</f>
        <v/>
      </c>
    </row>
    <row r="132" spans="2:6" x14ac:dyDescent="0.25">
      <c r="B132" s="62">
        <f>IF(data!D132="",CONCATENATE(data!C133," ",data!D133," (",data!H133,"/",data!I133,"세대)"),data!O132)</f>
        <v>129.54</v>
      </c>
      <c r="C132" s="18">
        <f>IF(data!P132="","",data!P132)</f>
        <v>39.18</v>
      </c>
      <c r="D132" t="str">
        <f>IF(data!I132="","",data!I132&amp;"^")</f>
        <v>511^</v>
      </c>
      <c r="E132" t="str">
        <f>IF(data!V132="","",data!V132)</f>
        <v>-</v>
      </c>
      <c r="F132">
        <f>IF(data!AH132="","",data!AH132)</f>
        <v>46000</v>
      </c>
    </row>
    <row r="133" spans="2:6" x14ac:dyDescent="0.25">
      <c r="B133" s="62">
        <f>IF(data!D133="",CONCATENATE(data!C134," ",data!D134," (",data!H134,"/",data!I134,"세대)"),data!O133)</f>
        <v>171.06</v>
      </c>
      <c r="C133" s="18">
        <f>IF(data!P133="","",data!P133)</f>
        <v>51.74</v>
      </c>
      <c r="D133" t="str">
        <f>IF(data!I133="","",data!I133&amp;"^")</f>
        <v>511^</v>
      </c>
      <c r="E133" t="str">
        <f>IF(data!V133="","",data!V133)</f>
        <v>-</v>
      </c>
      <c r="F133" t="str">
        <f>IF(data!AH133="","",data!AH133)</f>
        <v>-</v>
      </c>
    </row>
    <row r="134" spans="2:6" x14ac:dyDescent="0.25">
      <c r="B134" s="62">
        <f>IF(data!D134="",CONCATENATE(data!C135," ",data!D135," (",data!H135,"/",data!I135,"세대)"),data!O134)</f>
        <v>171.36</v>
      </c>
      <c r="C134" s="18">
        <f>IF(data!P134="","",data!P134)</f>
        <v>51.83</v>
      </c>
      <c r="D134" t="str">
        <f>IF(data!I134="","",data!I134&amp;"^")</f>
        <v>511^</v>
      </c>
      <c r="E134" t="str">
        <f>IF(data!V134="","",data!V134)</f>
        <v>-</v>
      </c>
      <c r="F134" t="str">
        <f>IF(data!AH134="","",data!AH134)</f>
        <v>-</v>
      </c>
    </row>
    <row r="135" spans="2:6" x14ac:dyDescent="0.25">
      <c r="B135" s="62">
        <f>IF(data!D135="",CONCATENATE(data!C136," ",data!D136," (",data!H136,"/",data!I136,"세대)"),data!O135)</f>
        <v>190.89</v>
      </c>
      <c r="C135" s="18">
        <f>IF(data!P135="","",data!P135)</f>
        <v>57.74</v>
      </c>
      <c r="D135" t="str">
        <f>IF(data!I135="","",data!I135&amp;"^")</f>
        <v>511^</v>
      </c>
      <c r="E135" t="str">
        <f>IF(data!V135="","",data!V135)</f>
        <v>-</v>
      </c>
      <c r="F135" t="str">
        <f>IF(data!AH135="","",data!AH135)</f>
        <v>-</v>
      </c>
    </row>
    <row r="136" spans="2:6" x14ac:dyDescent="0.25">
      <c r="B136" s="62" t="str">
        <f>IF(data!D136="",CONCATENATE(data!C137," ",data!D137," (",data!H137,"/",data!I137,"세대)"),data!O136)</f>
        <v>상동 한아름동원 (1995.04/296세대)</v>
      </c>
      <c r="C136" s="18" t="str">
        <f>IF(data!P136="","",data!P136)</f>
        <v/>
      </c>
      <c r="D136" t="str">
        <f>IF(data!I136="","",data!I136&amp;"^")</f>
        <v/>
      </c>
      <c r="E136" t="str">
        <f>IF(data!V136="","",data!V136)</f>
        <v/>
      </c>
      <c r="F136" t="str">
        <f>IF(data!AH136="","",data!AH136)</f>
        <v/>
      </c>
    </row>
    <row r="137" spans="2:6" x14ac:dyDescent="0.25">
      <c r="B137" s="62">
        <f>IF(data!D137="",CONCATENATE(data!C138," ",data!D138," (",data!H138,"/",data!I138,"세대)"),data!O137)</f>
        <v>78.760000000000005</v>
      </c>
      <c r="C137" s="18">
        <f>IF(data!P137="","",data!P137)</f>
        <v>23.82</v>
      </c>
      <c r="D137" t="str">
        <f>IF(data!I137="","",data!I137&amp;"^")</f>
        <v>296^</v>
      </c>
      <c r="E137">
        <f>IF(data!V137="","",data!V137)</f>
        <v>26500</v>
      </c>
      <c r="F137">
        <f>IF(data!AH137="","",data!AH137)</f>
        <v>22000</v>
      </c>
    </row>
    <row r="138" spans="2:6" x14ac:dyDescent="0.25">
      <c r="B138" s="62">
        <f>IF(data!D138="",CONCATENATE(data!C139," ",data!D139," (",data!H139,"/",data!I139,"세대)"),data!O138)</f>
        <v>105.4</v>
      </c>
      <c r="C138" s="18">
        <f>IF(data!P138="","",data!P138)</f>
        <v>31.88</v>
      </c>
      <c r="D138" t="str">
        <f>IF(data!I138="","",data!I138&amp;"^")</f>
        <v>296^</v>
      </c>
      <c r="E138">
        <f>IF(data!V138="","",data!V138)</f>
        <v>33000</v>
      </c>
      <c r="F138">
        <f>IF(data!AH138="","",data!AH138)</f>
        <v>31000</v>
      </c>
    </row>
    <row r="139" spans="2:6" x14ac:dyDescent="0.25">
      <c r="B139" s="62" t="str">
        <f>IF(data!D139="",CONCATENATE(data!C140," ",data!D140," (",data!H140,"/",data!I140,"세대)"),data!O139)</f>
        <v>상동 한아름라이프,현대 (1993.04/1236세대)</v>
      </c>
      <c r="C139" s="18" t="str">
        <f>IF(data!P139="","",data!P139)</f>
        <v/>
      </c>
      <c r="D139" t="str">
        <f>IF(data!I139="","",data!I139&amp;"^")</f>
        <v/>
      </c>
      <c r="E139" t="str">
        <f>IF(data!V139="","",data!V139)</f>
        <v/>
      </c>
      <c r="F139" t="str">
        <f>IF(data!AH139="","",data!AH139)</f>
        <v/>
      </c>
    </row>
    <row r="140" spans="2:6" x14ac:dyDescent="0.25">
      <c r="B140" s="62">
        <f>IF(data!D140="",CONCATENATE(data!C141," ",data!D141," (",data!H141,"/",data!I141,"세대)"),data!O140)</f>
        <v>77.86</v>
      </c>
      <c r="C140" s="18">
        <f>IF(data!P140="","",data!P140)</f>
        <v>23.55</v>
      </c>
      <c r="D140" t="str">
        <f>IF(data!I140="","",data!I140&amp;"^")</f>
        <v>1236^</v>
      </c>
      <c r="E140">
        <f>IF(data!V140="","",data!V140)</f>
        <v>24500</v>
      </c>
      <c r="F140">
        <f>IF(data!AH140="","",data!AH140)</f>
        <v>23500</v>
      </c>
    </row>
    <row r="141" spans="2:6" x14ac:dyDescent="0.25">
      <c r="B141" s="62">
        <f>IF(data!D141="",CONCATENATE(data!C142," ",data!D142," (",data!H142,"/",data!I142,"세대)"),data!O141)</f>
        <v>90.56</v>
      </c>
      <c r="C141" s="18">
        <f>IF(data!P141="","",data!P141)</f>
        <v>27.39</v>
      </c>
      <c r="D141" t="str">
        <f>IF(data!I141="","",data!I141&amp;"^")</f>
        <v>1236^</v>
      </c>
      <c r="E141">
        <f>IF(data!V141="","",data!V141)</f>
        <v>33000</v>
      </c>
      <c r="F141" t="str">
        <f>IF(data!AH141="","",data!AH141)</f>
        <v>-</v>
      </c>
    </row>
    <row r="142" spans="2:6" x14ac:dyDescent="0.25">
      <c r="B142" s="62">
        <f>IF(data!D142="",CONCATENATE(data!C143," ",data!D143," (",data!H143,"/",data!I143,"세대)"),data!O142)</f>
        <v>92.83</v>
      </c>
      <c r="C142" s="18">
        <f>IF(data!P142="","",data!P142)</f>
        <v>28.08</v>
      </c>
      <c r="D142" t="str">
        <f>IF(data!I142="","",data!I142&amp;"^")</f>
        <v>1236^</v>
      </c>
      <c r="E142">
        <f>IF(data!V142="","",data!V142)</f>
        <v>33900</v>
      </c>
      <c r="F142" t="str">
        <f>IF(data!AH142="","",data!AH142)</f>
        <v>-</v>
      </c>
    </row>
    <row r="143" spans="2:6" x14ac:dyDescent="0.25">
      <c r="B143" s="62">
        <f>IF(data!D143="",CONCATENATE(data!C144," ",data!D144," (",data!H144,"/",data!I144,"세대)"),data!O143)</f>
        <v>103.73</v>
      </c>
      <c r="C143" s="18">
        <f>IF(data!P143="","",data!P143)</f>
        <v>31.37</v>
      </c>
      <c r="D143" t="str">
        <f>IF(data!I143="","",data!I143&amp;"^")</f>
        <v>1236^</v>
      </c>
      <c r="E143">
        <f>IF(data!V143="","",data!V143)</f>
        <v>35200</v>
      </c>
      <c r="F143">
        <f>IF(data!AH143="","",data!AH143)</f>
        <v>31000</v>
      </c>
    </row>
    <row r="144" spans="2:6" x14ac:dyDescent="0.25">
      <c r="B144" s="62">
        <f>IF(data!D144="",CONCATENATE(data!C145," ",data!D145," (",data!H145,"/",data!I145,"세대)"),data!O144)</f>
        <v>104.35</v>
      </c>
      <c r="C144" s="18">
        <f>IF(data!P144="","",data!P144)</f>
        <v>31.56</v>
      </c>
      <c r="D144" t="str">
        <f>IF(data!I144="","",data!I144&amp;"^")</f>
        <v>1236^</v>
      </c>
      <c r="E144">
        <f>IF(data!V144="","",data!V144)</f>
        <v>36000</v>
      </c>
      <c r="F144">
        <f>IF(data!AH144="","",data!AH144)</f>
        <v>31000</v>
      </c>
    </row>
    <row r="145" spans="2:6" x14ac:dyDescent="0.25">
      <c r="B145" s="62" t="str">
        <f>IF(data!D145="",CONCATENATE(data!C146," ",data!D146," (",data!H146,"/",data!I146,"세대)"),data!O145)</f>
        <v>상동 한아름삼환,동아,동성 (1994.11/1428세대)</v>
      </c>
      <c r="C145" s="18" t="str">
        <f>IF(data!P145="","",data!P145)</f>
        <v/>
      </c>
      <c r="D145" t="str">
        <f>IF(data!I145="","",data!I145&amp;"^")</f>
        <v/>
      </c>
      <c r="E145" t="str">
        <f>IF(data!V145="","",data!V145)</f>
        <v/>
      </c>
      <c r="F145" t="str">
        <f>IF(data!AH145="","",data!AH145)</f>
        <v/>
      </c>
    </row>
    <row r="146" spans="2:6" x14ac:dyDescent="0.25">
      <c r="B146" s="62">
        <f>IF(data!D146="",CONCATENATE(data!C147," ",data!D147," (",data!H147,"/",data!I147,"세대)"),data!O146)</f>
        <v>81.459999999999994</v>
      </c>
      <c r="C146" s="18">
        <f>IF(data!P146="","",data!P146)</f>
        <v>24.64</v>
      </c>
      <c r="D146" t="str">
        <f>IF(data!I146="","",data!I146&amp;"^")</f>
        <v>1428^</v>
      </c>
      <c r="E146">
        <f>IF(data!V146="","",data!V146)</f>
        <v>25300</v>
      </c>
      <c r="F146">
        <f>IF(data!AH146="","",data!AH146)</f>
        <v>23500</v>
      </c>
    </row>
    <row r="147" spans="2:6" x14ac:dyDescent="0.25">
      <c r="B147" s="62">
        <f>IF(data!D147="",CONCATENATE(data!C148," ",data!D148," (",data!H148,"/",data!I148,"세대)"),data!O147)</f>
        <v>104.73</v>
      </c>
      <c r="C147" s="18">
        <f>IF(data!P147="","",data!P147)</f>
        <v>31.68</v>
      </c>
      <c r="D147" t="str">
        <f>IF(data!I147="","",data!I147&amp;"^")</f>
        <v>1428^</v>
      </c>
      <c r="E147">
        <f>IF(data!V147="","",data!V147)</f>
        <v>34000</v>
      </c>
      <c r="F147">
        <f>IF(data!AH147="","",data!AH147)</f>
        <v>32000</v>
      </c>
    </row>
    <row r="148" spans="2:6" x14ac:dyDescent="0.25">
      <c r="B148" s="62" t="str">
        <f>IF(data!D148="",CONCATENATE(data!C149," ",data!D149," (",data!H149,"/",data!I149,"세대)"),data!O148)</f>
        <v>상동 한아름한국 (1996.12/500세대)</v>
      </c>
      <c r="C148" s="18" t="str">
        <f>IF(data!P148="","",data!P148)</f>
        <v/>
      </c>
      <c r="D148" t="str">
        <f>IF(data!I148="","",data!I148&amp;"^")</f>
        <v/>
      </c>
      <c r="E148" t="str">
        <f>IF(data!V148="","",data!V148)</f>
        <v/>
      </c>
      <c r="F148" t="str">
        <f>IF(data!AH148="","",data!AH148)</f>
        <v/>
      </c>
    </row>
    <row r="149" spans="2:6" x14ac:dyDescent="0.25">
      <c r="B149" s="62">
        <f>IF(data!D149="",CONCATENATE(data!C150," ",data!D150," (",data!H150,"/",data!I150,"세대)"),data!O149)</f>
        <v>64.22</v>
      </c>
      <c r="C149" s="18">
        <f>IF(data!P149="","",data!P149)</f>
        <v>19.420000000000002</v>
      </c>
      <c r="D149" t="str">
        <f>IF(data!I149="","",data!I149&amp;"^")</f>
        <v>500^</v>
      </c>
      <c r="E149">
        <f>IF(data!V149="","",data!V149)</f>
        <v>21500</v>
      </c>
      <c r="F149">
        <f>IF(data!AH149="","",data!AH149)</f>
        <v>21000</v>
      </c>
    </row>
    <row r="150" spans="2:6" x14ac:dyDescent="0.25">
      <c r="B150" s="62">
        <f>IF(data!D150="",CONCATENATE(data!C151," ",data!D151," (",data!H151,"/",data!I151,"세대)"),data!O150)</f>
        <v>79.239999999999995</v>
      </c>
      <c r="C150" s="18">
        <f>IF(data!P150="","",data!P150)</f>
        <v>23.97</v>
      </c>
      <c r="D150" t="str">
        <f>IF(data!I150="","",data!I150&amp;"^")</f>
        <v>500^</v>
      </c>
      <c r="E150">
        <f>IF(data!V150="","",data!V150)</f>
        <v>28500</v>
      </c>
      <c r="F150">
        <f>IF(data!AH150="","",data!AH150)</f>
        <v>26500</v>
      </c>
    </row>
    <row r="151" spans="2:6" x14ac:dyDescent="0.25">
      <c r="B151" s="62">
        <f>IF(data!D151="",CONCATENATE(data!C152," ",data!D152," (",data!H152,"/",data!I152,"세대)"),data!O151)</f>
        <v>92.92</v>
      </c>
      <c r="C151" s="18">
        <f>IF(data!P151="","",data!P151)</f>
        <v>28.1</v>
      </c>
      <c r="D151" t="str">
        <f>IF(data!I151="","",data!I151&amp;"^")</f>
        <v>500^</v>
      </c>
      <c r="E151">
        <f>IF(data!V151="","",data!V151)</f>
        <v>32000</v>
      </c>
      <c r="F151">
        <f>IF(data!AH151="","",data!AH151)</f>
        <v>28500</v>
      </c>
    </row>
    <row r="152" spans="2:6" x14ac:dyDescent="0.25">
      <c r="B152" s="62" t="str">
        <f>IF(data!D152="",CONCATENATE(data!C153," ",data!D153," (",data!H153,"/",data!I153,"세대)"),data!O152)</f>
        <v>상동 행복한금호어울림 (2002.07/422세대)</v>
      </c>
      <c r="C152" s="18" t="str">
        <f>IF(data!P152="","",data!P152)</f>
        <v/>
      </c>
      <c r="D152" t="str">
        <f>IF(data!I152="","",data!I152&amp;"^")</f>
        <v/>
      </c>
      <c r="E152" t="str">
        <f>IF(data!V152="","",data!V152)</f>
        <v/>
      </c>
      <c r="F152" t="str">
        <f>IF(data!AH152="","",data!AH152)</f>
        <v/>
      </c>
    </row>
    <row r="153" spans="2:6" x14ac:dyDescent="0.25">
      <c r="B153" s="62">
        <f>IF(data!D153="",CONCATENATE(data!C154," ",data!D154," (",data!H154,"/",data!I154,"세대)"),data!O153)</f>
        <v>116.03</v>
      </c>
      <c r="C153" s="18">
        <f>IF(data!P153="","",data!P153)</f>
        <v>35.090000000000003</v>
      </c>
      <c r="D153" t="str">
        <f>IF(data!I153="","",data!I153&amp;"^")</f>
        <v>422^</v>
      </c>
      <c r="E153">
        <f>IF(data!V153="","",data!V153)</f>
        <v>52000</v>
      </c>
      <c r="F153">
        <f>IF(data!AH153="","",data!AH153)</f>
        <v>43000</v>
      </c>
    </row>
    <row r="154" spans="2:6" x14ac:dyDescent="0.25">
      <c r="B154" s="62" t="str">
        <f>IF(data!D154="",CONCATENATE(data!C155," ",data!D155," (",data!H155,"/",data!I155,"세대)"),data!O154)</f>
        <v>상동 행복한서해그랑블 (2002.05/402세대)</v>
      </c>
      <c r="C154" s="18" t="str">
        <f>IF(data!P154="","",data!P154)</f>
        <v/>
      </c>
      <c r="D154" t="str">
        <f>IF(data!I154="","",data!I154&amp;"^")</f>
        <v/>
      </c>
      <c r="E154" t="str">
        <f>IF(data!V154="","",data!V154)</f>
        <v/>
      </c>
      <c r="F154" t="str">
        <f>IF(data!AH154="","",data!AH154)</f>
        <v/>
      </c>
    </row>
    <row r="155" spans="2:6" x14ac:dyDescent="0.25">
      <c r="B155" s="62">
        <f>IF(data!D155="",CONCATENATE(data!C156," ",data!D156," (",data!H156,"/",data!I156,"세대)"),data!O155)</f>
        <v>143.31</v>
      </c>
      <c r="C155" s="18">
        <f>IF(data!P155="","",data!P155)</f>
        <v>43.35</v>
      </c>
      <c r="D155" t="str">
        <f>IF(data!I155="","",data!I155&amp;"^")</f>
        <v>402^</v>
      </c>
      <c r="E155" t="str">
        <f>IF(data!V155="","",data!V155)</f>
        <v>-</v>
      </c>
      <c r="F155" t="str">
        <f>IF(data!AH155="","",data!AH155)</f>
        <v>-</v>
      </c>
    </row>
    <row r="156" spans="2:6" x14ac:dyDescent="0.25">
      <c r="B156" s="62">
        <f>IF(data!D156="",CONCATENATE(data!C157," ",data!D157," (",data!H157,"/",data!I157,"세대)"),data!O156)</f>
        <v>161.74</v>
      </c>
      <c r="C156" s="18">
        <f>IF(data!P156="","",data!P156)</f>
        <v>48.92</v>
      </c>
      <c r="D156" t="str">
        <f>IF(data!I156="","",data!I156&amp;"^")</f>
        <v>402^</v>
      </c>
      <c r="E156" t="str">
        <f>IF(data!V156="","",data!V156)</f>
        <v>-</v>
      </c>
      <c r="F156" t="str">
        <f>IF(data!AH156="","",data!AH156)</f>
        <v>-</v>
      </c>
    </row>
    <row r="157" spans="2:6" x14ac:dyDescent="0.25">
      <c r="B157" s="62" t="str">
        <f>IF(data!D157="",CONCATENATE(data!C158," ",data!D158," (",data!H158,"/",data!I158,"세대)"),data!O157)</f>
        <v>상동 행복한한양수자인 (2002.09/396세대)</v>
      </c>
      <c r="C157" s="18" t="str">
        <f>IF(data!P157="","",data!P157)</f>
        <v/>
      </c>
      <c r="D157" t="str">
        <f>IF(data!I157="","",data!I157&amp;"^")</f>
        <v/>
      </c>
      <c r="E157" t="str">
        <f>IF(data!V157="","",data!V157)</f>
        <v/>
      </c>
      <c r="F157" t="str">
        <f>IF(data!AH157="","",data!AH157)</f>
        <v/>
      </c>
    </row>
    <row r="158" spans="2:6" x14ac:dyDescent="0.25">
      <c r="B158" s="62">
        <f>IF(data!D158="",CONCATENATE(data!C159," ",data!D159," (",data!H159,"/",data!I159,"세대)"),data!O158)</f>
        <v>115.77</v>
      </c>
      <c r="C158" s="18">
        <f>IF(data!P158="","",data!P158)</f>
        <v>35.020000000000003</v>
      </c>
      <c r="D158" t="str">
        <f>IF(data!I158="","",data!I158&amp;"^")</f>
        <v>396^</v>
      </c>
      <c r="E158" t="str">
        <f>IF(data!V158="","",data!V158)</f>
        <v>-</v>
      </c>
      <c r="F158" t="str">
        <f>IF(data!AH158="","",data!AH158)</f>
        <v>-</v>
      </c>
    </row>
    <row r="159" spans="2:6" x14ac:dyDescent="0.25">
      <c r="B159" s="62">
        <f>IF(data!D159="",CONCATENATE(data!C160," ",data!D160," (",data!H160,"/",data!I160,"세대)"),data!O159)</f>
        <v>116.01</v>
      </c>
      <c r="C159" s="18">
        <f>IF(data!P159="","",data!P159)</f>
        <v>35.090000000000003</v>
      </c>
      <c r="D159" t="str">
        <f>IF(data!I159="","",data!I159&amp;"^")</f>
        <v>396^</v>
      </c>
      <c r="E159" t="str">
        <f>IF(data!V159="","",data!V159)</f>
        <v>-</v>
      </c>
      <c r="F159">
        <f>IF(data!AH159="","",data!AH159)</f>
        <v>38500</v>
      </c>
    </row>
    <row r="160" spans="2:6" x14ac:dyDescent="0.25">
      <c r="B160" s="62" t="str">
        <f>IF(data!D160="",CONCATENATE(data!C161," ",data!D161," (",data!H161,"/",data!I161,"세대)"),data!O160)</f>
        <v>중동 그린타운금호한양 (1993.12/712세대)</v>
      </c>
      <c r="C160" s="18" t="str">
        <f>IF(data!P160="","",data!P160)</f>
        <v/>
      </c>
      <c r="D160" t="str">
        <f>IF(data!I160="","",data!I160&amp;"^")</f>
        <v/>
      </c>
      <c r="E160" t="str">
        <f>IF(data!V160="","",data!V160)</f>
        <v/>
      </c>
      <c r="F160" t="str">
        <f>IF(data!AH160="","",data!AH160)</f>
        <v/>
      </c>
    </row>
    <row r="161" spans="2:6" x14ac:dyDescent="0.25">
      <c r="B161" s="62">
        <f>IF(data!D161="",CONCATENATE(data!C162," ",data!D162," (",data!H162,"/",data!I162,"세대)"),data!O161)</f>
        <v>106.92</v>
      </c>
      <c r="C161" s="18">
        <f>IF(data!P161="","",data!P161)</f>
        <v>32.340000000000003</v>
      </c>
      <c r="D161" t="str">
        <f>IF(data!I161="","",data!I161&amp;"^")</f>
        <v>712^</v>
      </c>
      <c r="E161" t="str">
        <f>IF(data!V161="","",data!V161)</f>
        <v>-</v>
      </c>
      <c r="F161" t="str">
        <f>IF(data!AH161="","",data!AH161)</f>
        <v>-</v>
      </c>
    </row>
    <row r="162" spans="2:6" x14ac:dyDescent="0.25">
      <c r="B162" s="62">
        <f>IF(data!D162="",CONCATENATE(data!C163," ",data!D163," (",data!H163,"/",data!I163,"세대)"),data!O162)</f>
        <v>108.01</v>
      </c>
      <c r="C162" s="18">
        <f>IF(data!P162="","",data!P162)</f>
        <v>32.67</v>
      </c>
      <c r="D162" t="str">
        <f>IF(data!I162="","",data!I162&amp;"^")</f>
        <v>712^</v>
      </c>
      <c r="E162" t="str">
        <f>IF(data!V162="","",data!V162)</f>
        <v>-</v>
      </c>
      <c r="F162" t="str">
        <f>IF(data!AH162="","",data!AH162)</f>
        <v>-</v>
      </c>
    </row>
    <row r="163" spans="2:6" x14ac:dyDescent="0.25">
      <c r="B163" s="62">
        <f>IF(data!D163="",CONCATENATE(data!C164," ",data!D164," (",data!H164,"/",data!I164,"세대)"),data!O163)</f>
        <v>120.78</v>
      </c>
      <c r="C163" s="18">
        <f>IF(data!P163="","",data!P163)</f>
        <v>36.53</v>
      </c>
      <c r="D163" t="str">
        <f>IF(data!I163="","",data!I163&amp;"^")</f>
        <v>712^</v>
      </c>
      <c r="E163">
        <f>IF(data!V163="","",data!V163)</f>
        <v>43000</v>
      </c>
      <c r="F163">
        <f>IF(data!AH163="","",data!AH163)</f>
        <v>33500</v>
      </c>
    </row>
    <row r="164" spans="2:6" x14ac:dyDescent="0.25">
      <c r="B164" s="62">
        <f>IF(data!D164="",CONCATENATE(data!C165," ",data!D165," (",data!H165,"/",data!I165,"세대)"),data!O164)</f>
        <v>120.8</v>
      </c>
      <c r="C164" s="18">
        <f>IF(data!P164="","",data!P164)</f>
        <v>36.54</v>
      </c>
      <c r="D164" t="str">
        <f>IF(data!I164="","",data!I164&amp;"^")</f>
        <v>712^</v>
      </c>
      <c r="E164">
        <f>IF(data!V164="","",data!V164)</f>
        <v>43000</v>
      </c>
      <c r="F164">
        <f>IF(data!AH164="","",data!AH164)</f>
        <v>35000</v>
      </c>
    </row>
    <row r="165" spans="2:6" x14ac:dyDescent="0.25">
      <c r="B165" s="62">
        <f>IF(data!D165="",CONCATENATE(data!C166," ",data!D166," (",data!H166,"/",data!I166,"세대)"),data!O165)</f>
        <v>143.47</v>
      </c>
      <c r="C165" s="18">
        <f>IF(data!P165="","",data!P165)</f>
        <v>43.39</v>
      </c>
      <c r="D165" t="str">
        <f>IF(data!I165="","",data!I165&amp;"^")</f>
        <v>712^</v>
      </c>
      <c r="E165" t="str">
        <f>IF(data!V165="","",data!V165)</f>
        <v>-</v>
      </c>
      <c r="F165" t="str">
        <f>IF(data!AH165="","",data!AH165)</f>
        <v>-</v>
      </c>
    </row>
    <row r="166" spans="2:6" x14ac:dyDescent="0.25">
      <c r="B166" s="62">
        <f>IF(data!D166="",CONCATENATE(data!C167," ",data!D167," (",data!H167,"/",data!I167,"세대)"),data!O166)</f>
        <v>159.49</v>
      </c>
      <c r="C166" s="18">
        <f>IF(data!P166="","",data!P166)</f>
        <v>48.24</v>
      </c>
      <c r="D166" t="str">
        <f>IF(data!I166="","",data!I166&amp;"^")</f>
        <v>712^</v>
      </c>
      <c r="E166">
        <f>IF(data!V166="","",data!V166)</f>
        <v>50000</v>
      </c>
      <c r="F166">
        <f>IF(data!AH166="","",data!AH166)</f>
        <v>37000</v>
      </c>
    </row>
    <row r="167" spans="2:6" x14ac:dyDescent="0.25">
      <c r="B167" s="62">
        <f>IF(data!D167="",CONCATENATE(data!C168," ",data!D168," (",data!H168,"/",data!I168,"세대)"),data!O167)</f>
        <v>159.88999999999999</v>
      </c>
      <c r="C167" s="18">
        <f>IF(data!P167="","",data!P167)</f>
        <v>48.36</v>
      </c>
      <c r="D167" t="str">
        <f>IF(data!I167="","",data!I167&amp;"^")</f>
        <v>712^</v>
      </c>
      <c r="E167">
        <f>IF(data!V167="","",data!V167)</f>
        <v>48500</v>
      </c>
      <c r="F167">
        <f>IF(data!AH167="","",data!AH167)</f>
        <v>37000</v>
      </c>
    </row>
    <row r="168" spans="2:6" x14ac:dyDescent="0.25">
      <c r="B168" s="62">
        <f>IF(data!D168="",CONCATENATE(data!C169," ",data!D169," (",data!H169,"/",data!I169,"세대)"),data!O168)</f>
        <v>174.6</v>
      </c>
      <c r="C168" s="18">
        <f>IF(data!P168="","",data!P168)</f>
        <v>52.81</v>
      </c>
      <c r="D168" t="str">
        <f>IF(data!I168="","",data!I168&amp;"^")</f>
        <v>712^</v>
      </c>
      <c r="E168" t="str">
        <f>IF(data!V168="","",data!V168)</f>
        <v>-</v>
      </c>
      <c r="F168" t="str">
        <f>IF(data!AH168="","",data!AH168)</f>
        <v>-</v>
      </c>
    </row>
    <row r="169" spans="2:6" x14ac:dyDescent="0.25">
      <c r="B169" s="62">
        <f>IF(data!D169="",CONCATENATE(data!C170," ",data!D170," (",data!H170,"/",data!I170,"세대)"),data!O169)</f>
        <v>195.36</v>
      </c>
      <c r="C169" s="18">
        <f>IF(data!P169="","",data!P169)</f>
        <v>59.09</v>
      </c>
      <c r="D169" t="str">
        <f>IF(data!I169="","",data!I169&amp;"^")</f>
        <v>712^</v>
      </c>
      <c r="E169">
        <f>IF(data!V169="","",data!V169)</f>
        <v>54500</v>
      </c>
      <c r="F169">
        <f>IF(data!AH169="","",data!AH169)</f>
        <v>40000</v>
      </c>
    </row>
    <row r="170" spans="2:6" x14ac:dyDescent="0.25">
      <c r="B170" s="62">
        <f>IF(data!D170="",CONCATENATE(data!C171," ",data!D171," (",data!H171,"/",data!I171,"세대)"),data!O170)</f>
        <v>195.5</v>
      </c>
      <c r="C170" s="18">
        <f>IF(data!P170="","",data!P170)</f>
        <v>59.13</v>
      </c>
      <c r="D170" t="str">
        <f>IF(data!I170="","",data!I170&amp;"^")</f>
        <v>712^</v>
      </c>
      <c r="E170">
        <f>IF(data!V170="","",data!V170)</f>
        <v>53000</v>
      </c>
      <c r="F170">
        <f>IF(data!AH170="","",data!AH170)</f>
        <v>37000</v>
      </c>
    </row>
    <row r="171" spans="2:6" x14ac:dyDescent="0.25">
      <c r="B171" s="62" t="str">
        <f>IF(data!D171="",CONCATENATE(data!C172," ",data!D172," (",data!H172,"/",data!I172,"세대)"),data!O171)</f>
        <v>중동 그린타운삼성,우성 (1993.02/592세대)</v>
      </c>
      <c r="C171" s="18" t="str">
        <f>IF(data!P171="","",data!P171)</f>
        <v/>
      </c>
      <c r="D171" t="str">
        <f>IF(data!I171="","",data!I171&amp;"^")</f>
        <v/>
      </c>
      <c r="E171" t="str">
        <f>IF(data!V171="","",data!V171)</f>
        <v/>
      </c>
      <c r="F171" t="str">
        <f>IF(data!AH171="","",data!AH171)</f>
        <v/>
      </c>
    </row>
    <row r="172" spans="2:6" x14ac:dyDescent="0.25">
      <c r="B172" s="62">
        <f>IF(data!D172="",CONCATENATE(data!C173," ",data!D173," (",data!H173,"/",data!I173,"세대)"),data!O172)</f>
        <v>122.06</v>
      </c>
      <c r="C172" s="18">
        <f>IF(data!P172="","",data!P172)</f>
        <v>36.92</v>
      </c>
      <c r="D172" t="str">
        <f>IF(data!I172="","",data!I172&amp;"^")</f>
        <v>592^</v>
      </c>
      <c r="E172">
        <f>IF(data!V172="","",data!V172)</f>
        <v>45000</v>
      </c>
      <c r="F172">
        <f>IF(data!AH172="","",data!AH172)</f>
        <v>33000</v>
      </c>
    </row>
    <row r="173" spans="2:6" x14ac:dyDescent="0.25">
      <c r="B173" s="62">
        <f>IF(data!D173="",CONCATENATE(data!C174," ",data!D174," (",data!H174,"/",data!I174,"세대)"),data!O173)</f>
        <v>124.6</v>
      </c>
      <c r="C173" s="18">
        <f>IF(data!P173="","",data!P173)</f>
        <v>37.69</v>
      </c>
      <c r="D173" t="str">
        <f>IF(data!I173="","",data!I173&amp;"^")</f>
        <v>592^</v>
      </c>
      <c r="E173">
        <f>IF(data!V173="","",data!V173)</f>
        <v>45000</v>
      </c>
      <c r="F173">
        <f>IF(data!AH173="","",data!AH173)</f>
        <v>33000</v>
      </c>
    </row>
    <row r="174" spans="2:6" x14ac:dyDescent="0.25">
      <c r="B174" s="62">
        <f>IF(data!D174="",CONCATENATE(data!C175," ",data!D175," (",data!H175,"/",data!I175,"세대)"),data!O174)</f>
        <v>152.07</v>
      </c>
      <c r="C174" s="18">
        <f>IF(data!P174="","",data!P174)</f>
        <v>46</v>
      </c>
      <c r="D174" t="str">
        <f>IF(data!I174="","",data!I174&amp;"^")</f>
        <v>592^</v>
      </c>
      <c r="E174">
        <f>IF(data!V174="","",data!V174)</f>
        <v>48000</v>
      </c>
      <c r="F174">
        <f>IF(data!AH174="","",data!AH174)</f>
        <v>38000</v>
      </c>
    </row>
    <row r="175" spans="2:6" x14ac:dyDescent="0.25">
      <c r="B175" s="62">
        <f>IF(data!D175="",CONCATENATE(data!C176," ",data!D176," (",data!H176,"/",data!I176,"세대)"),data!O175)</f>
        <v>158.13999999999999</v>
      </c>
      <c r="C175" s="18">
        <f>IF(data!P175="","",data!P175)</f>
        <v>47.83</v>
      </c>
      <c r="D175" t="str">
        <f>IF(data!I175="","",data!I175&amp;"^")</f>
        <v>592^</v>
      </c>
      <c r="E175">
        <f>IF(data!V175="","",data!V175)</f>
        <v>53000</v>
      </c>
      <c r="F175">
        <f>IF(data!AH175="","",data!AH175)</f>
        <v>38000</v>
      </c>
    </row>
    <row r="176" spans="2:6" x14ac:dyDescent="0.25">
      <c r="B176" s="62">
        <f>IF(data!D176="",CONCATENATE(data!C177," ",data!D177," (",data!H177,"/",data!I177,"세대)"),data!O176)</f>
        <v>193.23</v>
      </c>
      <c r="C176" s="18">
        <f>IF(data!P176="","",data!P176)</f>
        <v>58.45</v>
      </c>
      <c r="D176" t="str">
        <f>IF(data!I176="","",data!I176&amp;"^")</f>
        <v>592^</v>
      </c>
      <c r="E176">
        <f>IF(data!V176="","",data!V176)</f>
        <v>55000</v>
      </c>
      <c r="F176" t="str">
        <f>IF(data!AH176="","",data!AH176)</f>
        <v>-</v>
      </c>
    </row>
    <row r="177" spans="2:6" x14ac:dyDescent="0.25">
      <c r="B177" s="62">
        <f>IF(data!D177="",CONCATENATE(data!C178," ",data!D178," (",data!H178,"/",data!I178,"세대)"),data!O177)</f>
        <v>198.48</v>
      </c>
      <c r="C177" s="18">
        <f>IF(data!P177="","",data!P177)</f>
        <v>60.04</v>
      </c>
      <c r="D177" t="str">
        <f>IF(data!I177="","",data!I177&amp;"^")</f>
        <v>592^</v>
      </c>
      <c r="E177">
        <f>IF(data!V177="","",data!V177)</f>
        <v>60000</v>
      </c>
      <c r="F177">
        <f>IF(data!AH177="","",data!AH177)</f>
        <v>40000</v>
      </c>
    </row>
    <row r="178" spans="2:6" x14ac:dyDescent="0.25">
      <c r="B178" s="62" t="str">
        <f>IF(data!D178="",CONCATENATE(data!C179," ",data!D179," (",data!H179,"/",data!I179,"세대)"),data!O178)</f>
        <v>중동 그린타운우성2차 (1994.12/340세대)</v>
      </c>
      <c r="C178" s="18" t="str">
        <f>IF(data!P178="","",data!P178)</f>
        <v/>
      </c>
      <c r="D178" t="str">
        <f>IF(data!I178="","",data!I178&amp;"^")</f>
        <v/>
      </c>
      <c r="E178" t="str">
        <f>IF(data!V178="","",data!V178)</f>
        <v/>
      </c>
      <c r="F178" t="str">
        <f>IF(data!AH178="","",data!AH178)</f>
        <v/>
      </c>
    </row>
    <row r="179" spans="2:6" x14ac:dyDescent="0.25">
      <c r="B179" s="62">
        <f>IF(data!D179="",CONCATENATE(data!C180," ",data!D180," (",data!H180,"/",data!I180,"세대)"),data!O179)</f>
        <v>74.89</v>
      </c>
      <c r="C179" s="18">
        <f>IF(data!P179="","",data!P179)</f>
        <v>22.65</v>
      </c>
      <c r="D179" t="str">
        <f>IF(data!I179="","",data!I179&amp;"^")</f>
        <v>340^</v>
      </c>
      <c r="E179">
        <f>IF(data!V179="","",data!V179)</f>
        <v>36500</v>
      </c>
      <c r="F179">
        <f>IF(data!AH179="","",data!AH179)</f>
        <v>29000</v>
      </c>
    </row>
    <row r="180" spans="2:6" x14ac:dyDescent="0.25">
      <c r="B180" s="62">
        <f>IF(data!D180="",CONCATENATE(data!C181," ",data!D181," (",data!H181,"/",data!I181,"세대)"),data!O180)</f>
        <v>104.12</v>
      </c>
      <c r="C180" s="18">
        <f>IF(data!P180="","",data!P180)</f>
        <v>31.49</v>
      </c>
      <c r="D180" t="str">
        <f>IF(data!I180="","",data!I180&amp;"^")</f>
        <v>340^</v>
      </c>
      <c r="E180">
        <f>IF(data!V180="","",data!V180)</f>
        <v>42000</v>
      </c>
      <c r="F180">
        <f>IF(data!AH180="","",data!AH180)</f>
        <v>34000</v>
      </c>
    </row>
    <row r="181" spans="2:6" x14ac:dyDescent="0.25">
      <c r="B181" s="62" t="str">
        <f>IF(data!D181="",CONCATENATE(data!C182," ",data!D182," (",data!H182,"/",data!I182,"세대)"),data!O181)</f>
        <v>중동 그린타운한신 (1993.02/474세대)</v>
      </c>
      <c r="C181" s="18" t="str">
        <f>IF(data!P181="","",data!P181)</f>
        <v/>
      </c>
      <c r="D181" t="str">
        <f>IF(data!I181="","",data!I181&amp;"^")</f>
        <v/>
      </c>
      <c r="E181" t="str">
        <f>IF(data!V181="","",data!V181)</f>
        <v/>
      </c>
      <c r="F181" t="str">
        <f>IF(data!AH181="","",data!AH181)</f>
        <v/>
      </c>
    </row>
    <row r="182" spans="2:6" x14ac:dyDescent="0.25">
      <c r="B182" s="62">
        <f>IF(data!D182="",CONCATENATE(data!C183," ",data!D183," (",data!H183,"/",data!I183,"세대)"),data!O182)</f>
        <v>133.24</v>
      </c>
      <c r="C182" s="18">
        <f>IF(data!P182="","",data!P182)</f>
        <v>40.299999999999997</v>
      </c>
      <c r="D182" t="str">
        <f>IF(data!I182="","",data!I182&amp;"^")</f>
        <v>474^</v>
      </c>
      <c r="E182" t="str">
        <f>IF(data!V182="","",data!V182)</f>
        <v>-</v>
      </c>
      <c r="F182">
        <f>IF(data!AH182="","",data!AH182)</f>
        <v>33000</v>
      </c>
    </row>
    <row r="183" spans="2:6" x14ac:dyDescent="0.25">
      <c r="B183" s="62">
        <f>IF(data!D183="",CONCATENATE(data!C184," ",data!D184," (",data!H184,"/",data!I184,"세대)"),data!O183)</f>
        <v>156.69999999999999</v>
      </c>
      <c r="C183" s="18">
        <f>IF(data!P183="","",data!P183)</f>
        <v>47.4</v>
      </c>
      <c r="D183" t="str">
        <f>IF(data!I183="","",data!I183&amp;"^")</f>
        <v>474^</v>
      </c>
      <c r="E183">
        <f>IF(data!V183="","",data!V183)</f>
        <v>41000</v>
      </c>
      <c r="F183">
        <f>IF(data!AH183="","",data!AH183)</f>
        <v>37000</v>
      </c>
    </row>
    <row r="184" spans="2:6" x14ac:dyDescent="0.25">
      <c r="B184" s="62">
        <f>IF(data!D184="",CONCATENATE(data!C185," ",data!D185," (",data!H185,"/",data!I185,"세대)"),data!O184)</f>
        <v>179.04</v>
      </c>
      <c r="C184" s="18">
        <f>IF(data!P184="","",data!P184)</f>
        <v>54.15</v>
      </c>
      <c r="D184" t="str">
        <f>IF(data!I184="","",data!I184&amp;"^")</f>
        <v>474^</v>
      </c>
      <c r="E184">
        <f>IF(data!V184="","",data!V184)</f>
        <v>55000</v>
      </c>
      <c r="F184" t="str">
        <f>IF(data!AH184="","",data!AH184)</f>
        <v>-</v>
      </c>
    </row>
    <row r="185" spans="2:6" x14ac:dyDescent="0.25">
      <c r="B185" s="62">
        <f>IF(data!D185="",CONCATENATE(data!C186," ",data!D186," (",data!H186,"/",data!I186,"세대)"),data!O185)</f>
        <v>179.8</v>
      </c>
      <c r="C185" s="18">
        <f>IF(data!P185="","",data!P185)</f>
        <v>54.38</v>
      </c>
      <c r="D185" t="str">
        <f>IF(data!I185="","",data!I185&amp;"^")</f>
        <v>474^</v>
      </c>
      <c r="E185" t="str">
        <f>IF(data!V185="","",data!V185)</f>
        <v>-</v>
      </c>
      <c r="F185" t="str">
        <f>IF(data!AH185="","",data!AH185)</f>
        <v>-</v>
      </c>
    </row>
    <row r="186" spans="2:6" x14ac:dyDescent="0.25">
      <c r="B186" s="62">
        <f>IF(data!D186="",CONCATENATE(data!C187," ",data!D187," (",data!H187,"/",data!I187,"세대)"),data!O186)</f>
        <v>217.45</v>
      </c>
      <c r="C186" s="18">
        <f>IF(data!P186="","",data!P186)</f>
        <v>65.77</v>
      </c>
      <c r="D186" t="str">
        <f>IF(data!I186="","",data!I186&amp;"^")</f>
        <v>474^</v>
      </c>
      <c r="E186" t="str">
        <f>IF(data!V186="","",data!V186)</f>
        <v>-</v>
      </c>
      <c r="F186" t="str">
        <f>IF(data!AH186="","",data!AH186)</f>
        <v>-</v>
      </c>
    </row>
    <row r="187" spans="2:6" x14ac:dyDescent="0.25">
      <c r="B187" s="62" t="str">
        <f>IF(data!D187="",CONCATENATE(data!C188," ",data!D188," (",data!H188,"/",data!I188,"세대)"),data!O187)</f>
        <v>중동 금강마을 (1994.05/1962세대)</v>
      </c>
      <c r="C187" s="18" t="str">
        <f>IF(data!P187="","",data!P187)</f>
        <v/>
      </c>
      <c r="D187" t="str">
        <f>IF(data!I187="","",data!I187&amp;"^")</f>
        <v/>
      </c>
      <c r="E187" t="str">
        <f>IF(data!V187="","",data!V187)</f>
        <v/>
      </c>
      <c r="F187" t="str">
        <f>IF(data!AH187="","",data!AH187)</f>
        <v/>
      </c>
    </row>
    <row r="188" spans="2:6" x14ac:dyDescent="0.25">
      <c r="B188" s="62">
        <f>IF(data!D188="",CONCATENATE(data!C189," ",data!D189," (",data!H189,"/",data!I189,"세대)"),data!O188)</f>
        <v>57.27</v>
      </c>
      <c r="C188" s="18">
        <f>IF(data!P188="","",data!P188)</f>
        <v>17.32</v>
      </c>
      <c r="D188" t="str">
        <f>IF(data!I188="","",data!I188&amp;"^")</f>
        <v>1962^</v>
      </c>
      <c r="E188">
        <f>IF(data!V188="","",data!V188)</f>
        <v>22500</v>
      </c>
      <c r="F188">
        <f>IF(data!AH188="","",data!AH188)</f>
        <v>18500</v>
      </c>
    </row>
    <row r="189" spans="2:6" x14ac:dyDescent="0.25">
      <c r="B189" s="62">
        <f>IF(data!D189="",CONCATENATE(data!C190," ",data!D190," (",data!H190,"/",data!I190,"세대)"),data!O189)</f>
        <v>58.92</v>
      </c>
      <c r="C189" s="18">
        <f>IF(data!P189="","",data!P189)</f>
        <v>17.82</v>
      </c>
      <c r="D189" t="str">
        <f>IF(data!I189="","",data!I189&amp;"^")</f>
        <v>1962^</v>
      </c>
      <c r="E189" t="str">
        <f>IF(data!V189="","",data!V189)</f>
        <v>-</v>
      </c>
      <c r="F189">
        <f>IF(data!AH189="","",data!AH189)</f>
        <v>14000</v>
      </c>
    </row>
    <row r="190" spans="2:6" x14ac:dyDescent="0.25">
      <c r="B190" s="62">
        <f>IF(data!D190="",CONCATENATE(data!C191," ",data!D191," (",data!H191,"/",data!I191,"세대)"),data!O190)</f>
        <v>61.03</v>
      </c>
      <c r="C190" s="18">
        <f>IF(data!P190="","",data!P190)</f>
        <v>18.46</v>
      </c>
      <c r="D190" t="str">
        <f>IF(data!I190="","",data!I190&amp;"^")</f>
        <v>1962^</v>
      </c>
      <c r="E190">
        <f>IF(data!V190="","",data!V190)</f>
        <v>23500</v>
      </c>
      <c r="F190">
        <f>IF(data!AH190="","",data!AH190)</f>
        <v>19000</v>
      </c>
    </row>
    <row r="191" spans="2:6" x14ac:dyDescent="0.25">
      <c r="B191" s="62">
        <f>IF(data!D191="",CONCATENATE(data!C192," ",data!D192," (",data!H192,"/",data!I192,"세대)"),data!O191)</f>
        <v>67.92</v>
      </c>
      <c r="C191" s="18">
        <f>IF(data!P191="","",data!P191)</f>
        <v>20.54</v>
      </c>
      <c r="D191" t="str">
        <f>IF(data!I191="","",data!I191&amp;"^")</f>
        <v>1962^</v>
      </c>
      <c r="E191" t="str">
        <f>IF(data!V191="","",data!V191)</f>
        <v>-</v>
      </c>
      <c r="F191">
        <f>IF(data!AH191="","",data!AH191)</f>
        <v>21000</v>
      </c>
    </row>
    <row r="192" spans="2:6" x14ac:dyDescent="0.25">
      <c r="B192" s="62">
        <f>IF(data!D192="",CONCATENATE(data!C193," ",data!D193," (",data!H193,"/",data!I193,"세대)"),data!O192)</f>
        <v>70.7</v>
      </c>
      <c r="C192" s="18">
        <f>IF(data!P192="","",data!P192)</f>
        <v>21.38</v>
      </c>
      <c r="D192" t="str">
        <f>IF(data!I192="","",data!I192&amp;"^")</f>
        <v>1962^</v>
      </c>
      <c r="E192">
        <f>IF(data!V192="","",data!V192)</f>
        <v>30500</v>
      </c>
      <c r="F192">
        <f>IF(data!AH192="","",data!AH192)</f>
        <v>21500</v>
      </c>
    </row>
    <row r="193" spans="2:6" x14ac:dyDescent="0.25">
      <c r="B193" s="62">
        <f>IF(data!D193="",CONCATENATE(data!C194," ",data!D194," (",data!H194,"/",data!I194,"세대)"),data!O193)</f>
        <v>74.39</v>
      </c>
      <c r="C193" s="18">
        <f>IF(data!P193="","",data!P193)</f>
        <v>22.5</v>
      </c>
      <c r="D193" t="str">
        <f>IF(data!I193="","",data!I193&amp;"^")</f>
        <v>1962^</v>
      </c>
      <c r="E193">
        <f>IF(data!V193="","",data!V193)</f>
        <v>29500</v>
      </c>
      <c r="F193">
        <f>IF(data!AH193="","",data!AH193)</f>
        <v>22500</v>
      </c>
    </row>
    <row r="194" spans="2:6" x14ac:dyDescent="0.25">
      <c r="B194" s="62">
        <f>IF(data!D194="",CONCATENATE(data!C195," ",data!D195," (",data!H195,"/",data!I195,"세대)"),data!O194)</f>
        <v>104.95</v>
      </c>
      <c r="C194" s="18">
        <f>IF(data!P194="","",data!P194)</f>
        <v>31.74</v>
      </c>
      <c r="D194" t="str">
        <f>IF(data!I194="","",data!I194&amp;"^")</f>
        <v>1962^</v>
      </c>
      <c r="E194" t="str">
        <f>IF(data!V194="","",data!V194)</f>
        <v>-</v>
      </c>
      <c r="F194">
        <f>IF(data!AH194="","",data!AH194)</f>
        <v>33000</v>
      </c>
    </row>
    <row r="195" spans="2:6" x14ac:dyDescent="0.25">
      <c r="B195" s="62" t="str">
        <f>IF(data!D195="",CONCATENATE(data!C196," ",data!D196," (",data!H196,"/",data!I196,"세대)"),data!O195)</f>
        <v>중동 꿈건영서안 (1994.02/492세대)</v>
      </c>
      <c r="C195" s="18" t="str">
        <f>IF(data!P195="","",data!P195)</f>
        <v/>
      </c>
      <c r="D195" t="str">
        <f>IF(data!I195="","",data!I195&amp;"^")</f>
        <v/>
      </c>
      <c r="E195" t="str">
        <f>IF(data!V195="","",data!V195)</f>
        <v/>
      </c>
      <c r="F195" t="str">
        <f>IF(data!AH195="","",data!AH195)</f>
        <v/>
      </c>
    </row>
    <row r="196" spans="2:6" x14ac:dyDescent="0.25">
      <c r="B196" s="62">
        <f>IF(data!D196="",CONCATENATE(data!C197," ",data!D197," (",data!H197,"/",data!I197,"세대)"),data!O196)</f>
        <v>75.400000000000006</v>
      </c>
      <c r="C196" s="18">
        <f>IF(data!P196="","",data!P196)</f>
        <v>22.8</v>
      </c>
      <c r="D196" t="str">
        <f>IF(data!I196="","",data!I196&amp;"^")</f>
        <v>492^</v>
      </c>
      <c r="E196">
        <f>IF(data!V196="","",data!V196)</f>
        <v>34000</v>
      </c>
      <c r="F196" t="str">
        <f>IF(data!AH196="","",data!AH196)</f>
        <v>-</v>
      </c>
    </row>
    <row r="197" spans="2:6" x14ac:dyDescent="0.25">
      <c r="B197" s="62">
        <f>IF(data!D197="",CONCATENATE(data!C198," ",data!D198," (",data!H198,"/",data!I198,"세대)"),data!O197)</f>
        <v>77.55</v>
      </c>
      <c r="C197" s="18">
        <f>IF(data!P197="","",data!P197)</f>
        <v>23.45</v>
      </c>
      <c r="D197" t="str">
        <f>IF(data!I197="","",data!I197&amp;"^")</f>
        <v>492^</v>
      </c>
      <c r="E197" t="str">
        <f>IF(data!V197="","",data!V197)</f>
        <v>-</v>
      </c>
      <c r="F197" t="str">
        <f>IF(data!AH197="","",data!AH197)</f>
        <v>-</v>
      </c>
    </row>
    <row r="198" spans="2:6" x14ac:dyDescent="0.25">
      <c r="B198" s="62">
        <f>IF(data!D198="",CONCATENATE(data!C199," ",data!D199," (",data!H199,"/",data!I199,"세대)"),data!O198)</f>
        <v>105.72</v>
      </c>
      <c r="C198" s="18">
        <f>IF(data!P198="","",data!P198)</f>
        <v>31.98</v>
      </c>
      <c r="D198" t="str">
        <f>IF(data!I198="","",data!I198&amp;"^")</f>
        <v>492^</v>
      </c>
      <c r="E198">
        <f>IF(data!V198="","",data!V198)</f>
        <v>46500</v>
      </c>
      <c r="F198" t="str">
        <f>IF(data!AH198="","",data!AH198)</f>
        <v>-</v>
      </c>
    </row>
    <row r="199" spans="2:6" x14ac:dyDescent="0.25">
      <c r="B199" s="62">
        <f>IF(data!D199="",CONCATENATE(data!C200," ",data!D200," (",data!H200,"/",data!I200,"세대)"),data!O199)</f>
        <v>106.67</v>
      </c>
      <c r="C199" s="18">
        <f>IF(data!P199="","",data!P199)</f>
        <v>32.26</v>
      </c>
      <c r="D199" t="str">
        <f>IF(data!I199="","",data!I199&amp;"^")</f>
        <v>492^</v>
      </c>
      <c r="E199">
        <f>IF(data!V199="","",data!V199)</f>
        <v>44000</v>
      </c>
      <c r="F199" t="str">
        <f>IF(data!AH199="","",data!AH199)</f>
        <v>-</v>
      </c>
    </row>
    <row r="200" spans="2:6" x14ac:dyDescent="0.25">
      <c r="B200" s="62">
        <f>IF(data!D200="",CONCATENATE(data!C201," ",data!D201," (",data!H201,"/",data!I201,"세대)"),data!O200)</f>
        <v>122.69</v>
      </c>
      <c r="C200" s="18">
        <f>IF(data!P200="","",data!P200)</f>
        <v>37.11</v>
      </c>
      <c r="D200" t="str">
        <f>IF(data!I200="","",data!I200&amp;"^")</f>
        <v>492^</v>
      </c>
      <c r="E200" t="str">
        <f>IF(data!V200="","",data!V200)</f>
        <v>-</v>
      </c>
      <c r="F200">
        <f>IF(data!AH200="","",data!AH200)</f>
        <v>35000</v>
      </c>
    </row>
    <row r="201" spans="2:6" x14ac:dyDescent="0.25">
      <c r="B201" s="62">
        <f>IF(data!D201="",CONCATENATE(data!C202," ",data!D202," (",data!H202,"/",data!I202,"세대)"),data!O201)</f>
        <v>123.52</v>
      </c>
      <c r="C201" s="18">
        <f>IF(data!P201="","",data!P201)</f>
        <v>37.36</v>
      </c>
      <c r="D201" t="str">
        <f>IF(data!I201="","",data!I201&amp;"^")</f>
        <v>492^</v>
      </c>
      <c r="E201" t="str">
        <f>IF(data!V201="","",data!V201)</f>
        <v>-</v>
      </c>
      <c r="F201" t="str">
        <f>IF(data!AH201="","",data!AH201)</f>
        <v>-</v>
      </c>
    </row>
    <row r="202" spans="2:6" x14ac:dyDescent="0.25">
      <c r="B202" s="62">
        <f>IF(data!D202="",CONCATENATE(data!C203," ",data!D203," (",data!H203,"/",data!I203,"세대)"),data!O202)</f>
        <v>158.9</v>
      </c>
      <c r="C202" s="18">
        <f>IF(data!P202="","",data!P202)</f>
        <v>48.06</v>
      </c>
      <c r="D202" t="str">
        <f>IF(data!I202="","",data!I202&amp;"^")</f>
        <v>492^</v>
      </c>
      <c r="E202">
        <f>IF(data!V202="","",data!V202)</f>
        <v>50000</v>
      </c>
      <c r="F202">
        <f>IF(data!AH202="","",data!AH202)</f>
        <v>37000</v>
      </c>
    </row>
    <row r="203" spans="2:6" x14ac:dyDescent="0.25">
      <c r="B203" s="62">
        <f>IF(data!D203="",CONCATENATE(data!C204," ",data!D204," (",data!H204,"/",data!I204,"세대)"),data!O203)</f>
        <v>158.91999999999999</v>
      </c>
      <c r="C203" s="18">
        <f>IF(data!P203="","",data!P203)</f>
        <v>48.07</v>
      </c>
      <c r="D203" t="str">
        <f>IF(data!I203="","",data!I203&amp;"^")</f>
        <v>492^</v>
      </c>
      <c r="E203">
        <f>IF(data!V203="","",data!V203)</f>
        <v>47000</v>
      </c>
      <c r="F203" t="str">
        <f>IF(data!AH203="","",data!AH203)</f>
        <v>-</v>
      </c>
    </row>
    <row r="204" spans="2:6" x14ac:dyDescent="0.25">
      <c r="B204" s="62" t="str">
        <f>IF(data!D204="",CONCATENATE(data!C205," ",data!D205," (",data!H205,"/",data!I205,"세대)"),data!O204)</f>
        <v>중동 꿈동아 (1993.12/382세대)</v>
      </c>
      <c r="C204" s="18" t="str">
        <f>IF(data!P204="","",data!P204)</f>
        <v/>
      </c>
      <c r="D204" t="str">
        <f>IF(data!I204="","",data!I204&amp;"^")</f>
        <v/>
      </c>
      <c r="E204" t="str">
        <f>IF(data!V204="","",data!V204)</f>
        <v/>
      </c>
      <c r="F204" t="str">
        <f>IF(data!AH204="","",data!AH204)</f>
        <v/>
      </c>
    </row>
    <row r="205" spans="2:6" x14ac:dyDescent="0.25">
      <c r="B205" s="62">
        <f>IF(data!D205="",CONCATENATE(data!C206," ",data!D206," (",data!H206,"/",data!I206,"세대)"),data!O205)</f>
        <v>76.89</v>
      </c>
      <c r="C205" s="18">
        <f>IF(data!P205="","",data!P205)</f>
        <v>23.25</v>
      </c>
      <c r="D205" t="str">
        <f>IF(data!I205="","",data!I205&amp;"^")</f>
        <v>382^</v>
      </c>
      <c r="E205" t="str">
        <f>IF(data!V205="","",data!V205)</f>
        <v>-</v>
      </c>
      <c r="F205" t="str">
        <f>IF(data!AH205="","",data!AH205)</f>
        <v>-</v>
      </c>
    </row>
    <row r="206" spans="2:6" x14ac:dyDescent="0.25">
      <c r="B206" s="62">
        <f>IF(data!D206="",CONCATENATE(data!C207," ",data!D207," (",data!H207,"/",data!I207,"세대)"),data!O206)</f>
        <v>105.72</v>
      </c>
      <c r="C206" s="18">
        <f>IF(data!P206="","",data!P206)</f>
        <v>31.98</v>
      </c>
      <c r="D206" t="str">
        <f>IF(data!I206="","",data!I206&amp;"^")</f>
        <v>382^</v>
      </c>
      <c r="E206">
        <f>IF(data!V206="","",data!V206)</f>
        <v>44000</v>
      </c>
      <c r="F206">
        <f>IF(data!AH206="","",data!AH206)</f>
        <v>29000</v>
      </c>
    </row>
    <row r="207" spans="2:6" x14ac:dyDescent="0.25">
      <c r="B207" s="62">
        <f>IF(data!D207="",CONCATENATE(data!C208," ",data!D208," (",data!H208,"/",data!I208,"세대)"),data!O207)</f>
        <v>125.7</v>
      </c>
      <c r="C207" s="18">
        <f>IF(data!P207="","",data!P207)</f>
        <v>38.020000000000003</v>
      </c>
      <c r="D207" t="str">
        <f>IF(data!I207="","",data!I207&amp;"^")</f>
        <v>382^</v>
      </c>
      <c r="E207">
        <f>IF(data!V207="","",data!V207)</f>
        <v>48500</v>
      </c>
      <c r="F207" t="str">
        <f>IF(data!AH207="","",data!AH207)</f>
        <v>-</v>
      </c>
    </row>
    <row r="208" spans="2:6" x14ac:dyDescent="0.25">
      <c r="B208" s="62">
        <f>IF(data!D208="",CONCATENATE(data!C209," ",data!D209," (",data!H209,"/",data!I209,"세대)"),data!O208)</f>
        <v>161.07</v>
      </c>
      <c r="C208" s="18">
        <f>IF(data!P208="","",data!P208)</f>
        <v>48.72</v>
      </c>
      <c r="D208" t="str">
        <f>IF(data!I208="","",data!I208&amp;"^")</f>
        <v>382^</v>
      </c>
      <c r="E208">
        <f>IF(data!V208="","",data!V208)</f>
        <v>52000</v>
      </c>
      <c r="F208" t="str">
        <f>IF(data!AH208="","",data!AH208)</f>
        <v>-</v>
      </c>
    </row>
    <row r="209" spans="2:6" x14ac:dyDescent="0.25">
      <c r="B209" s="62" t="str">
        <f>IF(data!D209="",CONCATENATE(data!C210," ",data!D210," (",data!H210,"/",data!I210,"세대)"),data!O209)</f>
        <v>중동 꿈삼환한진 (1994.07/698세대)</v>
      </c>
      <c r="C209" s="18" t="str">
        <f>IF(data!P209="","",data!P209)</f>
        <v/>
      </c>
      <c r="D209" t="str">
        <f>IF(data!I209="","",data!I209&amp;"^")</f>
        <v/>
      </c>
      <c r="E209" t="str">
        <f>IF(data!V209="","",data!V209)</f>
        <v/>
      </c>
      <c r="F209" t="str">
        <f>IF(data!AH209="","",data!AH209)</f>
        <v/>
      </c>
    </row>
    <row r="210" spans="2:6" x14ac:dyDescent="0.25">
      <c r="B210" s="62">
        <f>IF(data!D210="",CONCATENATE(data!C211," ",data!D211," (",data!H211,"/",data!I211,"세대)"),data!O210)</f>
        <v>79.37</v>
      </c>
      <c r="C210" s="18">
        <f>IF(data!P210="","",data!P210)</f>
        <v>24</v>
      </c>
      <c r="D210" t="str">
        <f>IF(data!I210="","",data!I210&amp;"^")</f>
        <v>698^</v>
      </c>
      <c r="E210" t="str">
        <f>IF(data!V210="","",data!V210)</f>
        <v>-</v>
      </c>
      <c r="F210">
        <f>IF(data!AH210="","",data!AH210)</f>
        <v>27000</v>
      </c>
    </row>
    <row r="211" spans="2:6" x14ac:dyDescent="0.25">
      <c r="B211" s="62">
        <f>IF(data!D211="",CONCATENATE(data!C212," ",data!D212," (",data!H212,"/",data!I212,"세대)"),data!O211)</f>
        <v>79.37</v>
      </c>
      <c r="C211" s="18">
        <f>IF(data!P211="","",data!P211)</f>
        <v>24</v>
      </c>
      <c r="D211" t="str">
        <f>IF(data!I211="","",data!I211&amp;"^")</f>
        <v>698^</v>
      </c>
      <c r="E211" t="str">
        <f>IF(data!V211="","",data!V211)</f>
        <v>-</v>
      </c>
      <c r="F211">
        <f>IF(data!AH211="","",data!AH211)</f>
        <v>28000</v>
      </c>
    </row>
    <row r="212" spans="2:6" x14ac:dyDescent="0.25">
      <c r="B212" s="62">
        <f>IF(data!D212="",CONCATENATE(data!C213," ",data!D213," (",data!H213,"/",data!I213,"세대)"),data!O212)</f>
        <v>99.59</v>
      </c>
      <c r="C212" s="18">
        <f>IF(data!P212="","",data!P212)</f>
        <v>30.12</v>
      </c>
      <c r="D212" t="str">
        <f>IF(data!I212="","",data!I212&amp;"^")</f>
        <v>698^</v>
      </c>
      <c r="E212">
        <f>IF(data!V212="","",data!V212)</f>
        <v>43000</v>
      </c>
      <c r="F212">
        <f>IF(data!AH212="","",data!AH212)</f>
        <v>32000</v>
      </c>
    </row>
    <row r="213" spans="2:6" x14ac:dyDescent="0.25">
      <c r="B213" s="62">
        <f>IF(data!D213="",CONCATENATE(data!C214," ",data!D214," (",data!H214,"/",data!I214,"세대)"),data!O213)</f>
        <v>99.59</v>
      </c>
      <c r="C213" s="18">
        <f>IF(data!P213="","",data!P213)</f>
        <v>30.12</v>
      </c>
      <c r="D213" t="str">
        <f>IF(data!I213="","",data!I213&amp;"^")</f>
        <v>698^</v>
      </c>
      <c r="E213">
        <f>IF(data!V213="","",data!V213)</f>
        <v>43500</v>
      </c>
      <c r="F213" t="str">
        <f>IF(data!AH213="","",data!AH213)</f>
        <v>-</v>
      </c>
    </row>
    <row r="214" spans="2:6" x14ac:dyDescent="0.25">
      <c r="B214" s="62">
        <f>IF(data!D214="",CONCATENATE(data!C215," ",data!D215," (",data!H215,"/",data!I215,"세대)"),data!O214)</f>
        <v>122.74</v>
      </c>
      <c r="C214" s="18">
        <f>IF(data!P214="","",data!P214)</f>
        <v>37.119999999999997</v>
      </c>
      <c r="D214" t="str">
        <f>IF(data!I214="","",data!I214&amp;"^")</f>
        <v>698^</v>
      </c>
      <c r="E214">
        <f>IF(data!V214="","",data!V214)</f>
        <v>47500</v>
      </c>
      <c r="F214" t="str">
        <f>IF(data!AH214="","",data!AH214)</f>
        <v>-</v>
      </c>
    </row>
    <row r="215" spans="2:6" x14ac:dyDescent="0.25">
      <c r="B215" s="62">
        <f>IF(data!D215="",CONCATENATE(data!C216," ",data!D216," (",data!H216,"/",data!I216,"세대)"),data!O215)</f>
        <v>122.74</v>
      </c>
      <c r="C215" s="18">
        <f>IF(data!P215="","",data!P215)</f>
        <v>37.119999999999997</v>
      </c>
      <c r="D215" t="str">
        <f>IF(data!I215="","",data!I215&amp;"^")</f>
        <v>698^</v>
      </c>
      <c r="E215" t="str">
        <f>IF(data!V215="","",data!V215)</f>
        <v>-</v>
      </c>
      <c r="F215" t="str">
        <f>IF(data!AH215="","",data!AH215)</f>
        <v>-</v>
      </c>
    </row>
    <row r="216" spans="2:6" x14ac:dyDescent="0.25">
      <c r="B216" s="62">
        <f>IF(data!D216="",CONCATENATE(data!C217," ",data!D217," (",data!H217,"/",data!I217,"세대)"),data!O216)</f>
        <v>156.24</v>
      </c>
      <c r="C216" s="18">
        <f>IF(data!P216="","",data!P216)</f>
        <v>47.26</v>
      </c>
      <c r="D216" t="str">
        <f>IF(data!I216="","",data!I216&amp;"^")</f>
        <v>698^</v>
      </c>
      <c r="E216">
        <f>IF(data!V216="","",data!V216)</f>
        <v>49000</v>
      </c>
      <c r="F216" t="str">
        <f>IF(data!AH216="","",data!AH216)</f>
        <v>-</v>
      </c>
    </row>
    <row r="217" spans="2:6" x14ac:dyDescent="0.25">
      <c r="B217" s="62">
        <f>IF(data!D217="",CONCATENATE(data!C218," ",data!D218," (",data!H218,"/",data!I218,"세대)"),data!O217)</f>
        <v>156.24</v>
      </c>
      <c r="C217" s="18">
        <f>IF(data!P217="","",data!P217)</f>
        <v>47.26</v>
      </c>
      <c r="D217" t="str">
        <f>IF(data!I217="","",data!I217&amp;"^")</f>
        <v>698^</v>
      </c>
      <c r="E217">
        <f>IF(data!V217="","",data!V217)</f>
        <v>49000</v>
      </c>
      <c r="F217" t="str">
        <f>IF(data!AH217="","",data!AH217)</f>
        <v>-</v>
      </c>
    </row>
    <row r="218" spans="2:6" x14ac:dyDescent="0.25">
      <c r="B218" s="62" t="str">
        <f>IF(data!D218="",CONCATENATE(data!C219," ",data!D219," (",data!H219,"/",data!I219,"세대)"),data!O218)</f>
        <v>중동 덕유주공2단지 (1996.08/509세대)</v>
      </c>
      <c r="C218" s="18" t="str">
        <f>IF(data!P218="","",data!P218)</f>
        <v/>
      </c>
      <c r="D218" t="str">
        <f>IF(data!I218="","",data!I218&amp;"^")</f>
        <v/>
      </c>
      <c r="E218" t="str">
        <f>IF(data!V218="","",data!V218)</f>
        <v/>
      </c>
      <c r="F218" t="str">
        <f>IF(data!AH218="","",data!AH218)</f>
        <v/>
      </c>
    </row>
    <row r="219" spans="2:6" x14ac:dyDescent="0.25">
      <c r="B219" s="62">
        <f>IF(data!D219="",CONCATENATE(data!C220," ",data!D220," (",data!H220,"/",data!I220,"세대)"),data!O219)</f>
        <v>57.06</v>
      </c>
      <c r="C219" s="18">
        <f>IF(data!P219="","",data!P219)</f>
        <v>17.260000000000002</v>
      </c>
      <c r="D219" t="str">
        <f>IF(data!I219="","",data!I219&amp;"^")</f>
        <v>509^</v>
      </c>
      <c r="E219" t="str">
        <f>IF(data!V219="","",data!V219)</f>
        <v>-</v>
      </c>
      <c r="F219">
        <f>IF(data!AH219="","",data!AH219)</f>
        <v>16000</v>
      </c>
    </row>
    <row r="220" spans="2:6" x14ac:dyDescent="0.25">
      <c r="B220" s="62">
        <f>IF(data!D220="",CONCATENATE(data!C221," ",data!D221," (",data!H221,"/",data!I221,"세대)"),data!O220)</f>
        <v>59.5</v>
      </c>
      <c r="C220" s="18">
        <f>IF(data!P220="","",data!P220)</f>
        <v>17.989999999999998</v>
      </c>
      <c r="D220" t="str">
        <f>IF(data!I220="","",data!I220&amp;"^")</f>
        <v>509^</v>
      </c>
      <c r="E220">
        <f>IF(data!V220="","",data!V220)</f>
        <v>23500</v>
      </c>
      <c r="F220" t="str">
        <f>IF(data!AH220="","",data!AH220)</f>
        <v>-</v>
      </c>
    </row>
    <row r="221" spans="2:6" x14ac:dyDescent="0.25">
      <c r="B221" s="62">
        <f>IF(data!D221="",CONCATENATE(data!C222," ",data!D222," (",data!H222,"/",data!I222,"세대)"),data!O221)</f>
        <v>62.81</v>
      </c>
      <c r="C221" s="18">
        <f>IF(data!P221="","",data!P221)</f>
        <v>19</v>
      </c>
      <c r="D221" t="str">
        <f>IF(data!I221="","",data!I221&amp;"^")</f>
        <v>509^</v>
      </c>
      <c r="E221">
        <f>IF(data!V221="","",data!V221)</f>
        <v>22500</v>
      </c>
      <c r="F221">
        <f>IF(data!AH221="","",data!AH221)</f>
        <v>19000</v>
      </c>
    </row>
    <row r="222" spans="2:6" x14ac:dyDescent="0.25">
      <c r="B222" s="62" t="str">
        <f>IF(data!D222="",CONCATENATE(data!C223," ",data!D223," (",data!H223,"/",data!I223,"세대)"),data!O222)</f>
        <v>중동 덕유주공3단지 (1996.05/852세대)</v>
      </c>
      <c r="C222" s="18" t="str">
        <f>IF(data!P222="","",data!P222)</f>
        <v/>
      </c>
      <c r="D222" t="str">
        <f>IF(data!I222="","",data!I222&amp;"^")</f>
        <v/>
      </c>
      <c r="E222" t="str">
        <f>IF(data!V222="","",data!V222)</f>
        <v/>
      </c>
      <c r="F222" t="str">
        <f>IF(data!AH222="","",data!AH222)</f>
        <v/>
      </c>
    </row>
    <row r="223" spans="2:6" x14ac:dyDescent="0.25">
      <c r="B223" s="62">
        <f>IF(data!D223="",CONCATENATE(data!C224," ",data!D224," (",data!H224,"/",data!I224,"세대)"),data!O223)</f>
        <v>56.26</v>
      </c>
      <c r="C223" s="18">
        <f>IF(data!P223="","",data!P223)</f>
        <v>17.010000000000002</v>
      </c>
      <c r="D223" t="str">
        <f>IF(data!I223="","",data!I223&amp;"^")</f>
        <v>852^</v>
      </c>
      <c r="E223">
        <f>IF(data!V223="","",data!V223)</f>
        <v>19000</v>
      </c>
      <c r="F223">
        <f>IF(data!AH223="","",data!AH223)</f>
        <v>16000</v>
      </c>
    </row>
    <row r="224" spans="2:6" x14ac:dyDescent="0.25">
      <c r="B224" s="62">
        <f>IF(data!D224="",CONCATENATE(data!C225," ",data!D225," (",data!H225,"/",data!I225,"세대)"),data!O224)</f>
        <v>67.39</v>
      </c>
      <c r="C224" s="18">
        <f>IF(data!P224="","",data!P224)</f>
        <v>20.38</v>
      </c>
      <c r="D224" t="str">
        <f>IF(data!I224="","",data!I224&amp;"^")</f>
        <v>852^</v>
      </c>
      <c r="E224">
        <f>IF(data!V224="","",data!V224)</f>
        <v>25500</v>
      </c>
      <c r="F224" t="str">
        <f>IF(data!AH224="","",data!AH224)</f>
        <v>-</v>
      </c>
    </row>
    <row r="225" spans="2:6" x14ac:dyDescent="0.25">
      <c r="B225" s="62">
        <f>IF(data!D225="",CONCATENATE(data!C226," ",data!D226," (",data!H226,"/",data!I226,"세대)"),data!O225)</f>
        <v>81.42</v>
      </c>
      <c r="C225" s="18">
        <f>IF(data!P225="","",data!P225)</f>
        <v>24.62</v>
      </c>
      <c r="D225" t="str">
        <f>IF(data!I225="","",data!I225&amp;"^")</f>
        <v>852^</v>
      </c>
      <c r="E225">
        <f>IF(data!V225="","",data!V225)</f>
        <v>28000</v>
      </c>
      <c r="F225">
        <f>IF(data!AH225="","",data!AH225)</f>
        <v>21000</v>
      </c>
    </row>
    <row r="226" spans="2:6" x14ac:dyDescent="0.25">
      <c r="B226" s="62">
        <f>IF(data!D226="",CONCATENATE(data!C227," ",data!D227," (",data!H227,"/",data!I227,"세대)"),data!O226)</f>
        <v>85.07</v>
      </c>
      <c r="C226" s="18">
        <f>IF(data!P226="","",data!P226)</f>
        <v>25.73</v>
      </c>
      <c r="D226" t="str">
        <f>IF(data!I226="","",data!I226&amp;"^")</f>
        <v>852^</v>
      </c>
      <c r="E226">
        <f>IF(data!V226="","",data!V226)</f>
        <v>28300</v>
      </c>
      <c r="F226" t="str">
        <f>IF(data!AH226="","",data!AH226)</f>
        <v>-</v>
      </c>
    </row>
    <row r="227" spans="2:6" x14ac:dyDescent="0.25">
      <c r="B227" s="62" t="str">
        <f>IF(data!D227="",CONCATENATE(data!C228," ",data!D228," (",data!H228,"/",data!I228,"세대)"),data!O227)</f>
        <v>중동 덕유주공4단지 (1997.05/1046세대)</v>
      </c>
      <c r="C227" s="18" t="str">
        <f>IF(data!P227="","",data!P227)</f>
        <v/>
      </c>
      <c r="D227" t="str">
        <f>IF(data!I227="","",data!I227&amp;"^")</f>
        <v/>
      </c>
      <c r="E227" t="str">
        <f>IF(data!V227="","",data!V227)</f>
        <v/>
      </c>
      <c r="F227" t="str">
        <f>IF(data!AH227="","",data!AH227)</f>
        <v/>
      </c>
    </row>
    <row r="228" spans="2:6" x14ac:dyDescent="0.25">
      <c r="B228" s="62">
        <f>IF(data!D228="",CONCATENATE(data!C229," ",data!D229," (",data!H229,"/",data!I229,"세대)"),data!O228)</f>
        <v>58.87</v>
      </c>
      <c r="C228" s="18">
        <f>IF(data!P228="","",data!P228)</f>
        <v>17.8</v>
      </c>
      <c r="D228" t="str">
        <f>IF(data!I228="","",data!I228&amp;"^")</f>
        <v>1046^</v>
      </c>
      <c r="E228">
        <f>IF(data!V228="","",data!V228)</f>
        <v>19500</v>
      </c>
      <c r="F228">
        <f>IF(data!AH228="","",data!AH228)</f>
        <v>15000</v>
      </c>
    </row>
    <row r="229" spans="2:6" x14ac:dyDescent="0.25">
      <c r="B229" s="62">
        <f>IF(data!D229="",CONCATENATE(data!C230," ",data!D230," (",data!H230,"/",data!I230,"세대)"),data!O229)</f>
        <v>84.84</v>
      </c>
      <c r="C229" s="18">
        <f>IF(data!P229="","",data!P229)</f>
        <v>25.66</v>
      </c>
      <c r="D229" t="str">
        <f>IF(data!I229="","",data!I229&amp;"^")</f>
        <v>1046^</v>
      </c>
      <c r="E229">
        <f>IF(data!V229="","",data!V229)</f>
        <v>27500</v>
      </c>
      <c r="F229">
        <f>IF(data!AH229="","",data!AH229)</f>
        <v>25000</v>
      </c>
    </row>
    <row r="230" spans="2:6" x14ac:dyDescent="0.25">
      <c r="B230" s="62" t="str">
        <f>IF(data!D230="",CONCATENATE(data!C231," ",data!D231," (",data!H231,"/",data!I231,"세대)"),data!O230)</f>
        <v>중동 래미안부천중동 (2015.1/616세대)</v>
      </c>
      <c r="C230" s="18" t="str">
        <f>IF(data!P230="","",data!P230)</f>
        <v/>
      </c>
      <c r="D230" t="str">
        <f>IF(data!I230="","",data!I230&amp;"^")</f>
        <v/>
      </c>
      <c r="E230" t="str">
        <f>IF(data!V230="","",data!V230)</f>
        <v/>
      </c>
      <c r="F230" t="str">
        <f>IF(data!AH230="","",data!AH230)</f>
        <v/>
      </c>
    </row>
    <row r="231" spans="2:6" x14ac:dyDescent="0.25">
      <c r="B231" s="62">
        <f>IF(data!D231="",CONCATENATE(data!C232," ",data!D232," (",data!H232,"/",data!I232,"세대)"),data!O231)</f>
        <v>85.5</v>
      </c>
      <c r="C231" s="18">
        <f>IF(data!P231="","",data!P231)</f>
        <v>25.86</v>
      </c>
      <c r="D231" t="str">
        <f>IF(data!I231="","",data!I231&amp;"^")</f>
        <v>616^</v>
      </c>
      <c r="E231">
        <f>IF(data!V231="","",data!V231)</f>
        <v>55000</v>
      </c>
      <c r="F231">
        <f>IF(data!AH231="","",data!AH231)</f>
        <v>40000</v>
      </c>
    </row>
    <row r="232" spans="2:6" x14ac:dyDescent="0.25">
      <c r="B232" s="62">
        <f>IF(data!D232="",CONCATENATE(data!C233," ",data!D233," (",data!H233,"/",data!I233,"세대)"),data!O232)</f>
        <v>95.6</v>
      </c>
      <c r="C232" s="18">
        <f>IF(data!P232="","",data!P232)</f>
        <v>28.91</v>
      </c>
      <c r="D232" t="str">
        <f>IF(data!I232="","",data!I232&amp;"^")</f>
        <v>616^</v>
      </c>
      <c r="E232">
        <f>IF(data!V232="","",data!V232)</f>
        <v>60000</v>
      </c>
      <c r="F232" t="str">
        <f>IF(data!AH232="","",data!AH232)</f>
        <v>-</v>
      </c>
    </row>
    <row r="233" spans="2:6" x14ac:dyDescent="0.25">
      <c r="B233" s="62">
        <f>IF(data!D233="",CONCATENATE(data!C234," ",data!D234," (",data!H234,"/",data!I234,"세대)"),data!O233)</f>
        <v>95.71</v>
      </c>
      <c r="C233" s="18">
        <f>IF(data!P233="","",data!P233)</f>
        <v>28.95</v>
      </c>
      <c r="D233" t="str">
        <f>IF(data!I233="","",data!I233&amp;"^")</f>
        <v>616^</v>
      </c>
      <c r="E233">
        <f>IF(data!V233="","",data!V233)</f>
        <v>62500</v>
      </c>
      <c r="F233">
        <f>IF(data!AH233="","",data!AH233)</f>
        <v>47000</v>
      </c>
    </row>
    <row r="234" spans="2:6" x14ac:dyDescent="0.25">
      <c r="B234" s="62">
        <f>IF(data!D234="",CONCATENATE(data!C235," ",data!D235," (",data!H235,"/",data!I235,"세대)"),data!O234)</f>
        <v>112.56</v>
      </c>
      <c r="C234" s="18">
        <f>IF(data!P234="","",data!P234)</f>
        <v>34.04</v>
      </c>
      <c r="D234" t="str">
        <f>IF(data!I234="","",data!I234&amp;"^")</f>
        <v>616^</v>
      </c>
      <c r="E234">
        <f>IF(data!V234="","",data!V234)</f>
        <v>68000</v>
      </c>
      <c r="F234">
        <f>IF(data!AH234="","",data!AH234)</f>
        <v>48000</v>
      </c>
    </row>
    <row r="235" spans="2:6" x14ac:dyDescent="0.25">
      <c r="B235" s="62">
        <f>IF(data!D235="",CONCATENATE(data!C236," ",data!D236," (",data!H236,"/",data!I236,"세대)"),data!O235)</f>
        <v>112.65</v>
      </c>
      <c r="C235" s="18">
        <f>IF(data!P235="","",data!P235)</f>
        <v>34.07</v>
      </c>
      <c r="D235" t="str">
        <f>IF(data!I235="","",data!I235&amp;"^")</f>
        <v>616^</v>
      </c>
      <c r="E235">
        <f>IF(data!V235="","",data!V235)</f>
        <v>70000</v>
      </c>
      <c r="F235" t="str">
        <f>IF(data!AH235="","",data!AH235)</f>
        <v>-</v>
      </c>
    </row>
    <row r="236" spans="2:6" x14ac:dyDescent="0.25">
      <c r="B236" s="62" t="str">
        <f>IF(data!D236="",CONCATENATE(data!C237," ",data!D237," (",data!H237,"/",data!I237,"세대)"),data!O236)</f>
        <v>중동 무지개LG (1993.05/390세대)</v>
      </c>
      <c r="C236" s="18" t="str">
        <f>IF(data!P236="","",data!P236)</f>
        <v/>
      </c>
      <c r="D236" t="str">
        <f>IF(data!I236="","",data!I236&amp;"^")</f>
        <v/>
      </c>
      <c r="E236" t="str">
        <f>IF(data!V236="","",data!V236)</f>
        <v/>
      </c>
      <c r="F236" t="str">
        <f>IF(data!AH236="","",data!AH236)</f>
        <v/>
      </c>
    </row>
    <row r="237" spans="2:6" x14ac:dyDescent="0.25">
      <c r="B237" s="62">
        <f>IF(data!D237="",CONCATENATE(data!C238," ",data!D238," (",data!H238,"/",data!I238,"세대)"),data!O237)</f>
        <v>76.3</v>
      </c>
      <c r="C237" s="18">
        <f>IF(data!P237="","",data!P237)</f>
        <v>23.08</v>
      </c>
      <c r="D237" t="str">
        <f>IF(data!I237="","",data!I237&amp;"^")</f>
        <v>390^</v>
      </c>
      <c r="E237">
        <f>IF(data!V237="","",data!V237)</f>
        <v>34000</v>
      </c>
      <c r="F237">
        <f>IF(data!AH237="","",data!AH237)</f>
        <v>27000</v>
      </c>
    </row>
    <row r="238" spans="2:6" x14ac:dyDescent="0.25">
      <c r="B238" s="62">
        <f>IF(data!D238="",CONCATENATE(data!C239," ",data!D239," (",data!H239,"/",data!I239,"세대)"),data!O238)</f>
        <v>103.63</v>
      </c>
      <c r="C238" s="18">
        <f>IF(data!P238="","",data!P238)</f>
        <v>31.34</v>
      </c>
      <c r="D238" t="str">
        <f>IF(data!I238="","",data!I238&amp;"^")</f>
        <v>390^</v>
      </c>
      <c r="E238">
        <f>IF(data!V238="","",data!V238)</f>
        <v>39500</v>
      </c>
      <c r="F238" t="str">
        <f>IF(data!AH238="","",data!AH238)</f>
        <v>-</v>
      </c>
    </row>
    <row r="239" spans="2:6" x14ac:dyDescent="0.25">
      <c r="B239" s="62">
        <f>IF(data!D239="",CONCATENATE(data!C240," ",data!D240," (",data!H240,"/",data!I240,"세대)"),data!O239)</f>
        <v>104.66</v>
      </c>
      <c r="C239" s="18">
        <f>IF(data!P239="","",data!P239)</f>
        <v>31.65</v>
      </c>
      <c r="D239" t="str">
        <f>IF(data!I239="","",data!I239&amp;"^")</f>
        <v>390^</v>
      </c>
      <c r="E239">
        <f>IF(data!V239="","",data!V239)</f>
        <v>40000</v>
      </c>
      <c r="F239" t="str">
        <f>IF(data!AH239="","",data!AH239)</f>
        <v>-</v>
      </c>
    </row>
    <row r="240" spans="2:6" x14ac:dyDescent="0.25">
      <c r="B240" s="62" t="str">
        <f>IF(data!D240="",CONCATENATE(data!C241," ",data!D241," (",data!H241,"/",data!I241,"세대)"),data!O240)</f>
        <v>중동 무지개동신 (1993.07/580세대)</v>
      </c>
      <c r="C240" s="18" t="str">
        <f>IF(data!P240="","",data!P240)</f>
        <v/>
      </c>
      <c r="D240" t="str">
        <f>IF(data!I240="","",data!I240&amp;"^")</f>
        <v/>
      </c>
      <c r="E240" t="str">
        <f>IF(data!V240="","",data!V240)</f>
        <v/>
      </c>
      <c r="F240" t="str">
        <f>IF(data!AH240="","",data!AH240)</f>
        <v/>
      </c>
    </row>
    <row r="241" spans="2:6" x14ac:dyDescent="0.25">
      <c r="B241" s="62">
        <f>IF(data!D241="",CONCATENATE(data!C242," ",data!D242," (",data!H242,"/",data!I242,"세대)"),data!O241)</f>
        <v>78.680000000000007</v>
      </c>
      <c r="C241" s="18">
        <f>IF(data!P241="","",data!P241)</f>
        <v>23.8</v>
      </c>
      <c r="D241" t="str">
        <f>IF(data!I241="","",data!I241&amp;"^")</f>
        <v>580^</v>
      </c>
      <c r="E241">
        <f>IF(data!V241="","",data!V241)</f>
        <v>34000</v>
      </c>
      <c r="F241">
        <f>IF(data!AH241="","",data!AH241)</f>
        <v>26000</v>
      </c>
    </row>
    <row r="242" spans="2:6" x14ac:dyDescent="0.25">
      <c r="B242" s="62">
        <f>IF(data!D242="",CONCATENATE(data!C243," ",data!D243," (",data!H243,"/",data!I243,"세대)"),data!O242)</f>
        <v>104.56</v>
      </c>
      <c r="C242" s="18">
        <f>IF(data!P242="","",data!P242)</f>
        <v>31.62</v>
      </c>
      <c r="D242" t="str">
        <f>IF(data!I242="","",data!I242&amp;"^")</f>
        <v>580^</v>
      </c>
      <c r="E242">
        <f>IF(data!V242="","",data!V242)</f>
        <v>37000</v>
      </c>
      <c r="F242">
        <f>IF(data!AH242="","",data!AH242)</f>
        <v>29500</v>
      </c>
    </row>
    <row r="243" spans="2:6" x14ac:dyDescent="0.25">
      <c r="B243" s="62" t="str">
        <f>IF(data!D243="",CONCATENATE(data!C244," ",data!D244," (",data!H244,"/",data!I244,"세대)"),data!O243)</f>
        <v>중동 미리내금호,한양,한신 (1994.12/1008세대)</v>
      </c>
      <c r="C243" s="18" t="str">
        <f>IF(data!P243="","",data!P243)</f>
        <v/>
      </c>
      <c r="D243" t="str">
        <f>IF(data!I243="","",data!I243&amp;"^")</f>
        <v/>
      </c>
      <c r="E243" t="str">
        <f>IF(data!V243="","",data!V243)</f>
        <v/>
      </c>
      <c r="F243" t="str">
        <f>IF(data!AH243="","",data!AH243)</f>
        <v/>
      </c>
    </row>
    <row r="244" spans="2:6" x14ac:dyDescent="0.25">
      <c r="B244" s="62">
        <f>IF(data!D244="",CONCATENATE(data!C245," ",data!D245," (",data!H245,"/",data!I245,"세대)"),data!O244)</f>
        <v>57.39</v>
      </c>
      <c r="C244" s="18">
        <f>IF(data!P244="","",data!P244)</f>
        <v>17.36</v>
      </c>
      <c r="D244" t="str">
        <f>IF(data!I244="","",data!I244&amp;"^")</f>
        <v>1008^</v>
      </c>
      <c r="E244">
        <f>IF(data!V244="","",data!V244)</f>
        <v>25000</v>
      </c>
      <c r="F244">
        <f>IF(data!AH244="","",data!AH244)</f>
        <v>17500</v>
      </c>
    </row>
    <row r="245" spans="2:6" x14ac:dyDescent="0.25">
      <c r="B245" s="62">
        <f>IF(data!D245="",CONCATENATE(data!C246," ",data!D246," (",data!H246,"/",data!I246,"세대)"),data!O245)</f>
        <v>103.86</v>
      </c>
      <c r="C245" s="18">
        <f>IF(data!P245="","",data!P245)</f>
        <v>31.41</v>
      </c>
      <c r="D245" t="str">
        <f>IF(data!I245="","",data!I245&amp;"^")</f>
        <v>1008^</v>
      </c>
      <c r="E245">
        <f>IF(data!V245="","",data!V245)</f>
        <v>42500</v>
      </c>
      <c r="F245">
        <f>IF(data!AH245="","",data!AH245)</f>
        <v>33000</v>
      </c>
    </row>
    <row r="246" spans="2:6" x14ac:dyDescent="0.25">
      <c r="B246" s="62" t="str">
        <f>IF(data!D246="",CONCATENATE(data!C247," ",data!D247," (",data!H247,"/",data!I247,"세대)"),data!O246)</f>
        <v>중동 미리내동성 (1993.02/970세대)</v>
      </c>
      <c r="C246" s="18" t="str">
        <f>IF(data!P246="","",data!P246)</f>
        <v/>
      </c>
      <c r="D246" t="str">
        <f>IF(data!I246="","",data!I246&amp;"^")</f>
        <v/>
      </c>
      <c r="E246" t="str">
        <f>IF(data!V246="","",data!V246)</f>
        <v/>
      </c>
      <c r="F246" t="str">
        <f>IF(data!AH246="","",data!AH246)</f>
        <v/>
      </c>
    </row>
    <row r="247" spans="2:6" x14ac:dyDescent="0.25">
      <c r="B247" s="62">
        <f>IF(data!D247="",CONCATENATE(data!C248," ",data!D248," (",data!H248,"/",data!I248,"세대)"),data!O247)</f>
        <v>66.319999999999993</v>
      </c>
      <c r="C247" s="18">
        <f>IF(data!P247="","",data!P247)</f>
        <v>20.059999999999999</v>
      </c>
      <c r="D247" t="str">
        <f>IF(data!I247="","",data!I247&amp;"^")</f>
        <v>970^</v>
      </c>
      <c r="E247">
        <f>IF(data!V247="","",data!V247)</f>
        <v>29000</v>
      </c>
      <c r="F247">
        <f>IF(data!AH247="","",data!AH247)</f>
        <v>25000</v>
      </c>
    </row>
    <row r="248" spans="2:6" x14ac:dyDescent="0.25">
      <c r="B248" s="62">
        <f>IF(data!D248="",CONCATENATE(data!C249," ",data!D249," (",data!H249,"/",data!I249,"세대)"),data!O248)</f>
        <v>97.93</v>
      </c>
      <c r="C248" s="18">
        <f>IF(data!P248="","",data!P248)</f>
        <v>29.62</v>
      </c>
      <c r="D248" t="str">
        <f>IF(data!I248="","",data!I248&amp;"^")</f>
        <v>970^</v>
      </c>
      <c r="E248">
        <f>IF(data!V248="","",data!V248)</f>
        <v>40000</v>
      </c>
      <c r="F248">
        <f>IF(data!AH248="","",data!AH248)</f>
        <v>32000</v>
      </c>
    </row>
    <row r="249" spans="2:6" x14ac:dyDescent="0.25">
      <c r="B249" s="62">
        <f>IF(data!D249="",CONCATENATE(data!C250," ",data!D250," (",data!H250,"/",data!I250,"세대)"),data!O249)</f>
        <v>103.88</v>
      </c>
      <c r="C249" s="18">
        <f>IF(data!P249="","",data!P249)</f>
        <v>31.42</v>
      </c>
      <c r="D249" t="str">
        <f>IF(data!I249="","",data!I249&amp;"^")</f>
        <v>970^</v>
      </c>
      <c r="E249">
        <f>IF(data!V249="","",data!V249)</f>
        <v>43000</v>
      </c>
      <c r="F249">
        <f>IF(data!AH249="","",data!AH249)</f>
        <v>34000</v>
      </c>
    </row>
    <row r="250" spans="2:6" x14ac:dyDescent="0.25">
      <c r="B250" s="62" t="str">
        <f>IF(data!D250="",CONCATENATE(data!C251," ",data!D251," (",data!H251,"/",data!I251,"세대)"),data!O250)</f>
        <v>중동 미리내롯데 (1993.08/756세대)</v>
      </c>
      <c r="C250" s="18" t="str">
        <f>IF(data!P250="","",data!P250)</f>
        <v/>
      </c>
      <c r="D250" t="str">
        <f>IF(data!I250="","",data!I250&amp;"^")</f>
        <v/>
      </c>
      <c r="E250" t="str">
        <f>IF(data!V250="","",data!V250)</f>
        <v/>
      </c>
      <c r="F250" t="str">
        <f>IF(data!AH250="","",data!AH250)</f>
        <v/>
      </c>
    </row>
    <row r="251" spans="2:6" x14ac:dyDescent="0.25">
      <c r="B251" s="62">
        <f>IF(data!D251="",CONCATENATE(data!C252," ",data!D252," (",data!H252,"/",data!I252,"세대)"),data!O251)</f>
        <v>81.96</v>
      </c>
      <c r="C251" s="18">
        <f>IF(data!P251="","",data!P251)</f>
        <v>24.79</v>
      </c>
      <c r="D251" t="str">
        <f>IF(data!I251="","",data!I251&amp;"^")</f>
        <v>756^</v>
      </c>
      <c r="E251">
        <f>IF(data!V251="","",data!V251)</f>
        <v>37000</v>
      </c>
      <c r="F251">
        <f>IF(data!AH251="","",data!AH251)</f>
        <v>30000</v>
      </c>
    </row>
    <row r="252" spans="2:6" x14ac:dyDescent="0.25">
      <c r="B252" s="62">
        <f>IF(data!D252="",CONCATENATE(data!C253," ",data!D253," (",data!H253,"/",data!I253,"세대)"),data!O252)</f>
        <v>88.5</v>
      </c>
      <c r="C252" s="18">
        <f>IF(data!P252="","",data!P252)</f>
        <v>26.77</v>
      </c>
      <c r="D252" t="str">
        <f>IF(data!I252="","",data!I252&amp;"^")</f>
        <v>756^</v>
      </c>
      <c r="E252">
        <f>IF(data!V252="","",data!V252)</f>
        <v>40000</v>
      </c>
      <c r="F252">
        <f>IF(data!AH252="","",data!AH252)</f>
        <v>30500</v>
      </c>
    </row>
    <row r="253" spans="2:6" x14ac:dyDescent="0.25">
      <c r="B253" s="62">
        <f>IF(data!D253="",CONCATENATE(data!C254," ",data!D254," (",data!H254,"/",data!I254,"세대)"),data!O253)</f>
        <v>103.39</v>
      </c>
      <c r="C253" s="18">
        <f>IF(data!P253="","",data!P253)</f>
        <v>31.27</v>
      </c>
      <c r="D253" t="str">
        <f>IF(data!I253="","",data!I253&amp;"^")</f>
        <v>756^</v>
      </c>
      <c r="E253">
        <f>IF(data!V253="","",data!V253)</f>
        <v>45000</v>
      </c>
      <c r="F253">
        <f>IF(data!AH253="","",data!AH253)</f>
        <v>33000</v>
      </c>
    </row>
    <row r="254" spans="2:6" x14ac:dyDescent="0.25">
      <c r="B254" s="62" t="str">
        <f>IF(data!D254="",CONCATENATE(data!C255," ",data!D255," (",data!H255,"/",data!I255,"세대)"),data!O254)</f>
        <v>중동 미리내은하수타운 (1993.02/1540세대)</v>
      </c>
      <c r="C254" s="18" t="str">
        <f>IF(data!P254="","",data!P254)</f>
        <v/>
      </c>
      <c r="D254" t="str">
        <f>IF(data!I254="","",data!I254&amp;"^")</f>
        <v/>
      </c>
      <c r="E254" t="str">
        <f>IF(data!V254="","",data!V254)</f>
        <v/>
      </c>
      <c r="F254" t="str">
        <f>IF(data!AH254="","",data!AH254)</f>
        <v/>
      </c>
    </row>
    <row r="255" spans="2:6" x14ac:dyDescent="0.25">
      <c r="B255" s="62">
        <f>IF(data!D255="",CONCATENATE(data!C256," ",data!D256," (",data!H256,"/",data!I256,"세대)"),data!O255)</f>
        <v>42.61</v>
      </c>
      <c r="C255" s="18">
        <f>IF(data!P255="","",data!P255)</f>
        <v>12.88</v>
      </c>
      <c r="D255" t="str">
        <f>IF(data!I255="","",data!I255&amp;"^")</f>
        <v>1540^</v>
      </c>
      <c r="E255">
        <f>IF(data!V255="","",data!V255)</f>
        <v>18800</v>
      </c>
      <c r="F255">
        <f>IF(data!AH255="","",data!AH255)</f>
        <v>16000</v>
      </c>
    </row>
    <row r="256" spans="2:6" x14ac:dyDescent="0.25">
      <c r="B256" s="62">
        <f>IF(data!D256="",CONCATENATE(data!C257," ",data!D257," (",data!H257,"/",data!I257,"세대)"),data!O256)</f>
        <v>52.25</v>
      </c>
      <c r="C256" s="18">
        <f>IF(data!P256="","",data!P256)</f>
        <v>15.8</v>
      </c>
      <c r="D256" t="str">
        <f>IF(data!I256="","",data!I256&amp;"^")</f>
        <v>1540^</v>
      </c>
      <c r="E256">
        <f>IF(data!V256="","",data!V256)</f>
        <v>21200</v>
      </c>
      <c r="F256">
        <f>IF(data!AH256="","",data!AH256)</f>
        <v>17000</v>
      </c>
    </row>
    <row r="257" spans="2:6" x14ac:dyDescent="0.25">
      <c r="B257" s="62">
        <f>IF(data!D257="",CONCATENATE(data!C258," ",data!D258," (",data!H258,"/",data!I258,"세대)"),data!O257)</f>
        <v>54.01</v>
      </c>
      <c r="C257" s="18">
        <f>IF(data!P257="","",data!P257)</f>
        <v>16.329999999999998</v>
      </c>
      <c r="D257" t="str">
        <f>IF(data!I257="","",data!I257&amp;"^")</f>
        <v>1540^</v>
      </c>
      <c r="E257" t="str">
        <f>IF(data!V257="","",data!V257)</f>
        <v>-</v>
      </c>
      <c r="F257" t="str">
        <f>IF(data!AH257="","",data!AH257)</f>
        <v>-</v>
      </c>
    </row>
    <row r="258" spans="2:6" x14ac:dyDescent="0.25">
      <c r="B258" s="62">
        <f>IF(data!D258="",CONCATENATE(data!C259," ",data!D259," (",data!H259,"/",data!I259,"세대)"),data!O258)</f>
        <v>68.599999999999994</v>
      </c>
      <c r="C258" s="18">
        <f>IF(data!P258="","",data!P258)</f>
        <v>20.75</v>
      </c>
      <c r="D258" t="str">
        <f>IF(data!I258="","",data!I258&amp;"^")</f>
        <v>1540^</v>
      </c>
      <c r="E258" t="str">
        <f>IF(data!V258="","",data!V258)</f>
        <v>-</v>
      </c>
      <c r="F258">
        <f>IF(data!AH258="","",data!AH258)</f>
        <v>25000</v>
      </c>
    </row>
    <row r="259" spans="2:6" x14ac:dyDescent="0.25">
      <c r="B259" s="62" t="str">
        <f>IF(data!D259="",CONCATENATE(data!C260," ",data!D260," (",data!H260,"/",data!I260,"세대)"),data!O259)</f>
        <v>중동 보람마을동남 (1995.03/494세대)</v>
      </c>
      <c r="C259" s="18" t="str">
        <f>IF(data!P259="","",data!P259)</f>
        <v/>
      </c>
      <c r="D259" t="str">
        <f>IF(data!I259="","",data!I259&amp;"^")</f>
        <v/>
      </c>
      <c r="E259" t="str">
        <f>IF(data!V259="","",data!V259)</f>
        <v/>
      </c>
      <c r="F259" t="str">
        <f>IF(data!AH259="","",data!AH259)</f>
        <v/>
      </c>
    </row>
    <row r="260" spans="2:6" x14ac:dyDescent="0.25">
      <c r="B260" s="62">
        <f>IF(data!D260="",CONCATENATE(data!C261," ",data!D261," (",data!H261,"/",data!I261,"세대)"),data!O260)</f>
        <v>76.8</v>
      </c>
      <c r="C260" s="18">
        <f>IF(data!P260="","",data!P260)</f>
        <v>23.23</v>
      </c>
      <c r="D260" t="str">
        <f>IF(data!I260="","",data!I260&amp;"^")</f>
        <v>494^</v>
      </c>
      <c r="E260">
        <f>IF(data!V260="","",data!V260)</f>
        <v>35500</v>
      </c>
      <c r="F260">
        <f>IF(data!AH260="","",data!AH260)</f>
        <v>28000</v>
      </c>
    </row>
    <row r="261" spans="2:6" x14ac:dyDescent="0.25">
      <c r="B261" s="62">
        <f>IF(data!D261="",CONCATENATE(data!C262," ",data!D262," (",data!H262,"/",data!I262,"세대)"),data!O261)</f>
        <v>105.37</v>
      </c>
      <c r="C261" s="18">
        <f>IF(data!P261="","",data!P261)</f>
        <v>31.87</v>
      </c>
      <c r="D261" t="str">
        <f>IF(data!I261="","",data!I261&amp;"^")</f>
        <v>494^</v>
      </c>
      <c r="E261">
        <f>IF(data!V261="","",data!V261)</f>
        <v>39000</v>
      </c>
      <c r="F261">
        <f>IF(data!AH261="","",data!AH261)</f>
        <v>32000</v>
      </c>
    </row>
    <row r="262" spans="2:6" x14ac:dyDescent="0.25">
      <c r="B262" s="62" t="str">
        <f>IF(data!D262="",CONCATENATE(data!C263," ",data!D263," (",data!H263,"/",data!I263,"세대)"),data!O262)</f>
        <v>중동 보람마을아주 (1995.05/1398세대)</v>
      </c>
      <c r="C262" s="18" t="str">
        <f>IF(data!P262="","",data!P262)</f>
        <v/>
      </c>
      <c r="D262" t="str">
        <f>IF(data!I262="","",data!I262&amp;"^")</f>
        <v/>
      </c>
      <c r="E262" t="str">
        <f>IF(data!V262="","",data!V262)</f>
        <v/>
      </c>
      <c r="F262" t="str">
        <f>IF(data!AH262="","",data!AH262)</f>
        <v/>
      </c>
    </row>
    <row r="263" spans="2:6" x14ac:dyDescent="0.25">
      <c r="B263" s="62">
        <f>IF(data!D263="",CONCATENATE(data!C264," ",data!D264," (",data!H264,"/",data!I264,"세대)"),data!O263)</f>
        <v>76.33</v>
      </c>
      <c r="C263" s="18">
        <f>IF(data!P263="","",data!P263)</f>
        <v>23.08</v>
      </c>
      <c r="D263" t="str">
        <f>IF(data!I263="","",data!I263&amp;"^")</f>
        <v>1398^</v>
      </c>
      <c r="E263">
        <f>IF(data!V263="","",data!V263)</f>
        <v>34000</v>
      </c>
      <c r="F263">
        <f>IF(data!AH263="","",data!AH263)</f>
        <v>28000</v>
      </c>
    </row>
    <row r="264" spans="2:6" x14ac:dyDescent="0.25">
      <c r="B264" s="62">
        <f>IF(data!D264="",CONCATENATE(data!C265," ",data!D265," (",data!H265,"/",data!I265,"세대)"),data!O264)</f>
        <v>104.64</v>
      </c>
      <c r="C264" s="18">
        <f>IF(data!P264="","",data!P264)</f>
        <v>31.65</v>
      </c>
      <c r="D264" t="str">
        <f>IF(data!I264="","",data!I264&amp;"^")</f>
        <v>1398^</v>
      </c>
      <c r="E264">
        <f>IF(data!V264="","",data!V264)</f>
        <v>39000</v>
      </c>
      <c r="F264">
        <f>IF(data!AH264="","",data!AH264)</f>
        <v>34000</v>
      </c>
    </row>
    <row r="265" spans="2:6" x14ac:dyDescent="0.25">
      <c r="B265" s="62">
        <f>IF(data!D265="",CONCATENATE(data!C266," ",data!D266," (",data!H266,"/",data!I266,"세대)"),data!O265)</f>
        <v>148.18</v>
      </c>
      <c r="C265" s="18">
        <f>IF(data!P265="","",data!P265)</f>
        <v>44.82</v>
      </c>
      <c r="D265" t="str">
        <f>IF(data!I265="","",data!I265&amp;"^")</f>
        <v>1398^</v>
      </c>
      <c r="E265" t="str">
        <f>IF(data!V265="","",data!V265)</f>
        <v>-</v>
      </c>
      <c r="F265" t="str">
        <f>IF(data!AH265="","",data!AH265)</f>
        <v>-</v>
      </c>
    </row>
    <row r="266" spans="2:6" x14ac:dyDescent="0.25">
      <c r="B266" s="62" t="str">
        <f>IF(data!D266="",CONCATENATE(data!C267," ",data!D267," (",data!H267,"/",data!I267,"세대)"),data!O266)</f>
        <v>중동 복사골건영 (1992.12/1030세대)</v>
      </c>
      <c r="C266" s="18" t="str">
        <f>IF(data!P266="","",data!P266)</f>
        <v/>
      </c>
      <c r="D266" t="str">
        <f>IF(data!I266="","",data!I266&amp;"^")</f>
        <v/>
      </c>
      <c r="E266" t="str">
        <f>IF(data!V266="","",data!V266)</f>
        <v/>
      </c>
      <c r="F266" t="str">
        <f>IF(data!AH266="","",data!AH266)</f>
        <v/>
      </c>
    </row>
    <row r="267" spans="2:6" x14ac:dyDescent="0.25">
      <c r="B267" s="62">
        <f>IF(data!D267="",CONCATENATE(data!C268," ",data!D268," (",data!H268,"/",data!I268,"세대)"),data!O267)</f>
        <v>52.12</v>
      </c>
      <c r="C267" s="18">
        <f>IF(data!P267="","",data!P267)</f>
        <v>15.76</v>
      </c>
      <c r="D267" t="str">
        <f>IF(data!I267="","",data!I267&amp;"^")</f>
        <v>1030^</v>
      </c>
      <c r="E267">
        <f>IF(data!V267="","",data!V267)</f>
        <v>20000</v>
      </c>
      <c r="F267">
        <f>IF(data!AH267="","",data!AH267)</f>
        <v>16000</v>
      </c>
    </row>
    <row r="268" spans="2:6" x14ac:dyDescent="0.25">
      <c r="B268" s="62">
        <f>IF(data!D268="",CONCATENATE(data!C269," ",data!D269," (",data!H269,"/",data!I269,"세대)"),data!O268)</f>
        <v>74.56</v>
      </c>
      <c r="C268" s="18">
        <f>IF(data!P268="","",data!P268)</f>
        <v>22.55</v>
      </c>
      <c r="D268" t="str">
        <f>IF(data!I268="","",data!I268&amp;"^")</f>
        <v>1030^</v>
      </c>
      <c r="E268">
        <f>IF(data!V268="","",data!V268)</f>
        <v>26000</v>
      </c>
      <c r="F268">
        <f>IF(data!AH268="","",data!AH268)</f>
        <v>20000</v>
      </c>
    </row>
    <row r="269" spans="2:6" x14ac:dyDescent="0.25">
      <c r="B269" s="62">
        <f>IF(data!D269="",CONCATENATE(data!C270," ",data!D270," (",data!H270,"/",data!I270,"세대)"),data!O269)</f>
        <v>97.64</v>
      </c>
      <c r="C269" s="18">
        <f>IF(data!P269="","",data!P269)</f>
        <v>29.53</v>
      </c>
      <c r="D269" t="str">
        <f>IF(data!I269="","",data!I269&amp;"^")</f>
        <v>1030^</v>
      </c>
      <c r="E269">
        <f>IF(data!V269="","",data!V269)</f>
        <v>33500</v>
      </c>
      <c r="F269" t="str">
        <f>IF(data!AH269="","",data!AH269)</f>
        <v>-</v>
      </c>
    </row>
    <row r="270" spans="2:6" x14ac:dyDescent="0.25">
      <c r="B270" s="62">
        <f>IF(data!D270="",CONCATENATE(data!C271," ",data!D271," (",data!H271,"/",data!I271,"세대)"),data!O270)</f>
        <v>105.36</v>
      </c>
      <c r="C270" s="18">
        <f>IF(data!P270="","",data!P270)</f>
        <v>31.87</v>
      </c>
      <c r="D270" t="str">
        <f>IF(data!I270="","",data!I270&amp;"^")</f>
        <v>1030^</v>
      </c>
      <c r="E270">
        <f>IF(data!V270="","",data!V270)</f>
        <v>32500</v>
      </c>
      <c r="F270" t="str">
        <f>IF(data!AH270="","",data!AH270)</f>
        <v>-</v>
      </c>
    </row>
    <row r="271" spans="2:6" x14ac:dyDescent="0.25">
      <c r="B271" s="62" t="str">
        <f>IF(data!D271="",CONCATENATE(data!C272," ",data!D272," (",data!H272,"/",data!I272,"세대)"),data!O271)</f>
        <v>중동 부천중동스타팰리움 (2017.08/275세대)</v>
      </c>
      <c r="C271" s="18" t="str">
        <f>IF(data!P271="","",data!P271)</f>
        <v/>
      </c>
      <c r="D271" t="str">
        <f>IF(data!I271="","",data!I271&amp;"^")</f>
        <v/>
      </c>
      <c r="E271" t="str">
        <f>IF(data!V271="","",data!V271)</f>
        <v/>
      </c>
      <c r="F271" t="str">
        <f>IF(data!AH271="","",data!AH271)</f>
        <v/>
      </c>
    </row>
    <row r="272" spans="2:6" x14ac:dyDescent="0.25">
      <c r="B272" s="62">
        <f>IF(data!D272="",CONCATENATE(data!C273," ",data!D273," (",data!H273,"/",data!I273,"세대)"),data!O272)</f>
        <v>81.23</v>
      </c>
      <c r="C272" s="18">
        <f>IF(data!P272="","",data!P272)</f>
        <v>24.57</v>
      </c>
      <c r="D272" t="str">
        <f>IF(data!I272="","",data!I272&amp;"^")</f>
        <v>275^</v>
      </c>
      <c r="E272">
        <f>IF(data!V272="","",data!V272)</f>
        <v>43000</v>
      </c>
      <c r="F272" t="str">
        <f>IF(data!AH272="","",data!AH272)</f>
        <v>-</v>
      </c>
    </row>
    <row r="273" spans="2:6" x14ac:dyDescent="0.25">
      <c r="B273" s="62">
        <f>IF(data!D273="",CONCATENATE(data!C274," ",data!D274," (",data!H274,"/",data!I274,"세대)"),data!O273)</f>
        <v>81.52</v>
      </c>
      <c r="C273" s="18">
        <f>IF(data!P273="","",data!P273)</f>
        <v>24.65</v>
      </c>
      <c r="D273" t="str">
        <f>IF(data!I273="","",data!I273&amp;"^")</f>
        <v>275^</v>
      </c>
      <c r="E273">
        <f>IF(data!V273="","",data!V273)</f>
        <v>41000</v>
      </c>
      <c r="F273" t="str">
        <f>IF(data!AH273="","",data!AH273)</f>
        <v>-</v>
      </c>
    </row>
    <row r="274" spans="2:6" x14ac:dyDescent="0.25">
      <c r="B274" s="62">
        <f>IF(data!D274="",CONCATENATE(data!C275," ",data!D275," (",data!H275,"/",data!I275,"세대)"),data!O274)</f>
        <v>93.88</v>
      </c>
      <c r="C274" s="18">
        <f>IF(data!P274="","",data!P274)</f>
        <v>28.39</v>
      </c>
      <c r="D274" t="str">
        <f>IF(data!I274="","",data!I274&amp;"^")</f>
        <v>275^</v>
      </c>
      <c r="E274">
        <f>IF(data!V274="","",data!V274)</f>
        <v>46000</v>
      </c>
      <c r="F274" t="str">
        <f>IF(data!AH274="","",data!AH274)</f>
        <v>-</v>
      </c>
    </row>
    <row r="275" spans="2:6" x14ac:dyDescent="0.25">
      <c r="B275" s="62">
        <f>IF(data!D275="",CONCATENATE(data!C276," ",data!D276," (",data!H276,"/",data!I276,"세대)"),data!O275)</f>
        <v>93.92</v>
      </c>
      <c r="C275" s="18">
        <f>IF(data!P275="","",data!P275)</f>
        <v>28.41</v>
      </c>
      <c r="D275" t="str">
        <f>IF(data!I275="","",data!I275&amp;"^")</f>
        <v>275^</v>
      </c>
      <c r="E275" t="str">
        <f>IF(data!V275="","",data!V275)</f>
        <v>-</v>
      </c>
      <c r="F275" t="str">
        <f>IF(data!AH275="","",data!AH275)</f>
        <v>-</v>
      </c>
    </row>
    <row r="276" spans="2:6" x14ac:dyDescent="0.25">
      <c r="B276" s="62">
        <f>IF(data!D276="",CONCATENATE(data!C277," ",data!D277," (",data!H277,"/",data!I277,"세대)"),data!O276)</f>
        <v>94.34</v>
      </c>
      <c r="C276" s="18">
        <f>IF(data!P276="","",data!P276)</f>
        <v>28.53</v>
      </c>
      <c r="D276" t="str">
        <f>IF(data!I276="","",data!I276&amp;"^")</f>
        <v>275^</v>
      </c>
      <c r="E276">
        <f>IF(data!V276="","",data!V276)</f>
        <v>43000</v>
      </c>
      <c r="F276" t="str">
        <f>IF(data!AH276="","",data!AH276)</f>
        <v>-</v>
      </c>
    </row>
    <row r="277" spans="2:6" x14ac:dyDescent="0.25">
      <c r="B277" s="62">
        <f>IF(data!D277="",CONCATENATE(data!C278," ",data!D278," (",data!H278,"/",data!I278,"세대)"),data!O277)</f>
        <v>94.43</v>
      </c>
      <c r="C277" s="18">
        <f>IF(data!P277="","",data!P277)</f>
        <v>28.56</v>
      </c>
      <c r="D277" t="str">
        <f>IF(data!I277="","",data!I277&amp;"^")</f>
        <v>275^</v>
      </c>
      <c r="E277" t="str">
        <f>IF(data!V277="","",data!V277)</f>
        <v>-</v>
      </c>
      <c r="F277" t="str">
        <f>IF(data!AH277="","",data!AH277)</f>
        <v>-</v>
      </c>
    </row>
    <row r="278" spans="2:6" x14ac:dyDescent="0.25">
      <c r="B278" s="62">
        <f>IF(data!D278="",CONCATENATE(data!C279," ",data!D279," (",data!H279,"/",data!I279,"세대)"),data!O278)</f>
        <v>94.6</v>
      </c>
      <c r="C278" s="18">
        <f>IF(data!P278="","",data!P278)</f>
        <v>28.61</v>
      </c>
      <c r="D278" t="str">
        <f>IF(data!I278="","",data!I278&amp;"^")</f>
        <v>275^</v>
      </c>
      <c r="E278" t="str">
        <f>IF(data!V278="","",data!V278)</f>
        <v>-</v>
      </c>
      <c r="F278">
        <f>IF(data!AH278="","",data!AH278)</f>
        <v>39000</v>
      </c>
    </row>
    <row r="279" spans="2:6" x14ac:dyDescent="0.25">
      <c r="B279" s="62">
        <f>IF(data!D279="",CONCATENATE(data!C280," ",data!D280," (",data!H280,"/",data!I280,"세대)"),data!O279)</f>
        <v>102.02</v>
      </c>
      <c r="C279" s="18">
        <f>IF(data!P279="","",data!P279)</f>
        <v>30.86</v>
      </c>
      <c r="D279" t="str">
        <f>IF(data!I279="","",data!I279&amp;"^")</f>
        <v>275^</v>
      </c>
      <c r="E279" t="str">
        <f>IF(data!V279="","",data!V279)</f>
        <v>-</v>
      </c>
      <c r="F279" t="str">
        <f>IF(data!AH279="","",data!AH279)</f>
        <v>-</v>
      </c>
    </row>
    <row r="280" spans="2:6" x14ac:dyDescent="0.25">
      <c r="B280" s="62">
        <f>IF(data!D280="",CONCATENATE(data!C281," ",data!D281," (",data!H281,"/",data!I281,"세대)"),data!O280)</f>
        <v>112.77</v>
      </c>
      <c r="C280" s="18">
        <f>IF(data!P280="","",data!P280)</f>
        <v>34.11</v>
      </c>
      <c r="D280" t="str">
        <f>IF(data!I280="","",data!I280&amp;"^")</f>
        <v>275^</v>
      </c>
      <c r="E280">
        <f>IF(data!V280="","",data!V280)</f>
        <v>48000</v>
      </c>
      <c r="F280" t="str">
        <f>IF(data!AH280="","",data!AH280)</f>
        <v>-</v>
      </c>
    </row>
    <row r="281" spans="2:6" x14ac:dyDescent="0.25">
      <c r="B281" s="62">
        <f>IF(data!D281="",CONCATENATE(data!C282," ",data!D282," (",data!H282,"/",data!I282,"세대)"),data!O281)</f>
        <v>114.27</v>
      </c>
      <c r="C281" s="18">
        <f>IF(data!P281="","",data!P281)</f>
        <v>34.56</v>
      </c>
      <c r="D281" t="str">
        <f>IF(data!I281="","",data!I281&amp;"^")</f>
        <v>275^</v>
      </c>
      <c r="E281" t="str">
        <f>IF(data!V281="","",data!V281)</f>
        <v>-</v>
      </c>
      <c r="F281" t="str">
        <f>IF(data!AH281="","",data!AH281)</f>
        <v>-</v>
      </c>
    </row>
    <row r="282" spans="2:6" x14ac:dyDescent="0.25">
      <c r="B282" s="62" t="str">
        <f>IF(data!D282="",CONCATENATE(data!C283," ",data!D283," (",data!H283,"/",data!I283,"세대)"),data!O282)</f>
        <v>중동 상록센트럴타워(도시형) (2002.02/218세대)</v>
      </c>
      <c r="C282" s="18" t="str">
        <f>IF(data!P282="","",data!P282)</f>
        <v/>
      </c>
      <c r="D282" t="str">
        <f>IF(data!I282="","",data!I282&amp;"^")</f>
        <v/>
      </c>
      <c r="E282" t="str">
        <f>IF(data!V282="","",data!V282)</f>
        <v/>
      </c>
      <c r="F282" t="str">
        <f>IF(data!AH282="","",data!AH282)</f>
        <v/>
      </c>
    </row>
    <row r="283" spans="2:6" x14ac:dyDescent="0.25">
      <c r="B283" s="62">
        <f>IF(data!D283="",CONCATENATE(data!C284," ",data!D284," (",data!H284,"/",data!I284,"세대)"),data!O283)</f>
        <v>15.21</v>
      </c>
      <c r="C283" s="18">
        <f>IF(data!P283="","",data!P283)</f>
        <v>4.5999999999999996</v>
      </c>
      <c r="D283" t="str">
        <f>IF(data!I283="","",data!I283&amp;"^")</f>
        <v>218^</v>
      </c>
      <c r="E283" t="str">
        <f>IF(data!V283="","",data!V283)</f>
        <v>-</v>
      </c>
      <c r="F283" t="str">
        <f>IF(data!AH283="","",data!AH283)</f>
        <v>-</v>
      </c>
    </row>
    <row r="284" spans="2:6" x14ac:dyDescent="0.25">
      <c r="B284" s="62">
        <f>IF(data!D284="",CONCATENATE(data!C285," ",data!D285," (",data!H285,"/",data!I285,"세대)"),data!O284)</f>
        <v>15.42</v>
      </c>
      <c r="C284" s="18">
        <f>IF(data!P284="","",data!P284)</f>
        <v>4.66</v>
      </c>
      <c r="D284" t="str">
        <f>IF(data!I284="","",data!I284&amp;"^")</f>
        <v>218^</v>
      </c>
      <c r="E284" t="str">
        <f>IF(data!V284="","",data!V284)</f>
        <v>-</v>
      </c>
      <c r="F284" t="str">
        <f>IF(data!AH284="","",data!AH284)</f>
        <v>-</v>
      </c>
    </row>
    <row r="285" spans="2:6" x14ac:dyDescent="0.25">
      <c r="B285" s="62">
        <f>IF(data!D285="",CONCATENATE(data!C286," ",data!D286," (",data!H286,"/",data!I286,"세대)"),data!O285)</f>
        <v>16.12</v>
      </c>
      <c r="C285" s="18">
        <f>IF(data!P285="","",data!P285)</f>
        <v>4.87</v>
      </c>
      <c r="D285" t="str">
        <f>IF(data!I285="","",data!I285&amp;"^")</f>
        <v>218^</v>
      </c>
      <c r="E285" t="str">
        <f>IF(data!V285="","",data!V285)</f>
        <v>-</v>
      </c>
      <c r="F285" t="str">
        <f>IF(data!AH285="","",data!AH285)</f>
        <v>-</v>
      </c>
    </row>
    <row r="286" spans="2:6" x14ac:dyDescent="0.25">
      <c r="B286" s="62">
        <f>IF(data!D286="",CONCATENATE(data!C287," ",data!D287," (",data!H287,"/",data!I287,"세대)"),data!O286)</f>
        <v>16.18</v>
      </c>
      <c r="C286" s="18">
        <f>IF(data!P286="","",data!P286)</f>
        <v>4.8899999999999997</v>
      </c>
      <c r="D286" t="str">
        <f>IF(data!I286="","",data!I286&amp;"^")</f>
        <v>218^</v>
      </c>
      <c r="E286" t="str">
        <f>IF(data!V286="","",data!V286)</f>
        <v>-</v>
      </c>
      <c r="F286" t="str">
        <f>IF(data!AH286="","",data!AH286)</f>
        <v>-</v>
      </c>
    </row>
    <row r="287" spans="2:6" x14ac:dyDescent="0.25">
      <c r="B287" s="62">
        <f>IF(data!D287="",CONCATENATE(data!C288," ",data!D288," (",data!H288,"/",data!I288,"세대)"),data!O287)</f>
        <v>16.29</v>
      </c>
      <c r="C287" s="18">
        <f>IF(data!P287="","",data!P287)</f>
        <v>4.92</v>
      </c>
      <c r="D287" t="str">
        <f>IF(data!I287="","",data!I287&amp;"^")</f>
        <v>218^</v>
      </c>
      <c r="E287" t="str">
        <f>IF(data!V287="","",data!V287)</f>
        <v>-</v>
      </c>
      <c r="F287" t="str">
        <f>IF(data!AH287="","",data!AH287)</f>
        <v>-</v>
      </c>
    </row>
    <row r="288" spans="2:6" x14ac:dyDescent="0.25">
      <c r="B288" s="62">
        <f>IF(data!D288="",CONCATENATE(data!C289," ",data!D289," (",data!H289,"/",data!I289,"세대)"),data!O288)</f>
        <v>16.420000000000002</v>
      </c>
      <c r="C288" s="18">
        <f>IF(data!P288="","",data!P288)</f>
        <v>4.96</v>
      </c>
      <c r="D288" t="str">
        <f>IF(data!I288="","",data!I288&amp;"^")</f>
        <v>218^</v>
      </c>
      <c r="E288" t="str">
        <f>IF(data!V288="","",data!V288)</f>
        <v>-</v>
      </c>
      <c r="F288" t="str">
        <f>IF(data!AH288="","",data!AH288)</f>
        <v>-</v>
      </c>
    </row>
    <row r="289" spans="2:6" x14ac:dyDescent="0.25">
      <c r="B289" s="62">
        <f>IF(data!D289="",CONCATENATE(data!C290," ",data!D290," (",data!H290,"/",data!I290,"세대)"),data!O289)</f>
        <v>16.45</v>
      </c>
      <c r="C289" s="18">
        <f>IF(data!P289="","",data!P289)</f>
        <v>4.97</v>
      </c>
      <c r="D289" t="str">
        <f>IF(data!I289="","",data!I289&amp;"^")</f>
        <v>218^</v>
      </c>
      <c r="E289" t="str">
        <f>IF(data!V289="","",data!V289)</f>
        <v>-</v>
      </c>
      <c r="F289" t="str">
        <f>IF(data!AH289="","",data!AH289)</f>
        <v>-</v>
      </c>
    </row>
    <row r="290" spans="2:6" x14ac:dyDescent="0.25">
      <c r="B290" s="62">
        <f>IF(data!D290="",CONCATENATE(data!C291," ",data!D291," (",data!H291,"/",data!I291,"세대)"),data!O290)</f>
        <v>16.68</v>
      </c>
      <c r="C290" s="18">
        <f>IF(data!P290="","",data!P290)</f>
        <v>5.04</v>
      </c>
      <c r="D290" t="str">
        <f>IF(data!I290="","",data!I290&amp;"^")</f>
        <v>218^</v>
      </c>
      <c r="E290" t="str">
        <f>IF(data!V290="","",data!V290)</f>
        <v>-</v>
      </c>
      <c r="F290" t="str">
        <f>IF(data!AH290="","",data!AH290)</f>
        <v>-</v>
      </c>
    </row>
    <row r="291" spans="2:6" x14ac:dyDescent="0.25">
      <c r="B291" s="62">
        <f>IF(data!D291="",CONCATENATE(data!C292," ",data!D292," (",data!H292,"/",data!I292,"세대)"),data!O291)</f>
        <v>17.11</v>
      </c>
      <c r="C291" s="18">
        <f>IF(data!P291="","",data!P291)</f>
        <v>5.17</v>
      </c>
      <c r="D291" t="str">
        <f>IF(data!I291="","",data!I291&amp;"^")</f>
        <v>218^</v>
      </c>
      <c r="E291" t="str">
        <f>IF(data!V291="","",data!V291)</f>
        <v>-</v>
      </c>
      <c r="F291" t="str">
        <f>IF(data!AH291="","",data!AH291)</f>
        <v>-</v>
      </c>
    </row>
    <row r="292" spans="2:6" x14ac:dyDescent="0.25">
      <c r="B292" s="62">
        <f>IF(data!D292="",CONCATENATE(data!C293," ",data!D293," (",data!H293,"/",data!I293,"세대)"),data!O292)</f>
        <v>17.2</v>
      </c>
      <c r="C292" s="18">
        <f>IF(data!P292="","",data!P292)</f>
        <v>5.2</v>
      </c>
      <c r="D292" t="str">
        <f>IF(data!I292="","",data!I292&amp;"^")</f>
        <v>218^</v>
      </c>
      <c r="E292" t="str">
        <f>IF(data!V292="","",data!V292)</f>
        <v>-</v>
      </c>
      <c r="F292" t="str">
        <f>IF(data!AH292="","",data!AH292)</f>
        <v>-</v>
      </c>
    </row>
    <row r="293" spans="2:6" x14ac:dyDescent="0.25">
      <c r="B293" s="62">
        <f>IF(data!D293="",CONCATENATE(data!C294," ",data!D294," (",data!H294,"/",data!I294,"세대)"),data!O293)</f>
        <v>17.22</v>
      </c>
      <c r="C293" s="18">
        <f>IF(data!P293="","",data!P293)</f>
        <v>5.2</v>
      </c>
      <c r="D293" t="str">
        <f>IF(data!I293="","",data!I293&amp;"^")</f>
        <v>218^</v>
      </c>
      <c r="E293" t="str">
        <f>IF(data!V293="","",data!V293)</f>
        <v>-</v>
      </c>
      <c r="F293" t="str">
        <f>IF(data!AH293="","",data!AH293)</f>
        <v>-</v>
      </c>
    </row>
    <row r="294" spans="2:6" x14ac:dyDescent="0.25">
      <c r="B294" s="62">
        <f>IF(data!D294="",CONCATENATE(data!C295," ",data!D295," (",data!H295,"/",data!I295,"세대)"),data!O294)</f>
        <v>17.27</v>
      </c>
      <c r="C294" s="18">
        <f>IF(data!P294="","",data!P294)</f>
        <v>5.22</v>
      </c>
      <c r="D294" t="str">
        <f>IF(data!I294="","",data!I294&amp;"^")</f>
        <v>218^</v>
      </c>
      <c r="E294" t="str">
        <f>IF(data!V294="","",data!V294)</f>
        <v>-</v>
      </c>
      <c r="F294" t="str">
        <f>IF(data!AH294="","",data!AH294)</f>
        <v>-</v>
      </c>
    </row>
    <row r="295" spans="2:6" x14ac:dyDescent="0.25">
      <c r="B295" s="62">
        <f>IF(data!D295="",CONCATENATE(data!C296," ",data!D296," (",data!H296,"/",data!I296,"세대)"),data!O295)</f>
        <v>17.27</v>
      </c>
      <c r="C295" s="18">
        <f>IF(data!P295="","",data!P295)</f>
        <v>5.22</v>
      </c>
      <c r="D295" t="str">
        <f>IF(data!I295="","",data!I295&amp;"^")</f>
        <v>218^</v>
      </c>
      <c r="E295" t="str">
        <f>IF(data!V295="","",data!V295)</f>
        <v>-</v>
      </c>
      <c r="F295" t="str">
        <f>IF(data!AH295="","",data!AH295)</f>
        <v>-</v>
      </c>
    </row>
    <row r="296" spans="2:6" x14ac:dyDescent="0.25">
      <c r="B296" s="62">
        <f>IF(data!D296="",CONCATENATE(data!C297," ",data!D297," (",data!H297,"/",data!I297,"세대)"),data!O296)</f>
        <v>17.43</v>
      </c>
      <c r="C296" s="18">
        <f>IF(data!P296="","",data!P296)</f>
        <v>5.27</v>
      </c>
      <c r="D296" t="str">
        <f>IF(data!I296="","",data!I296&amp;"^")</f>
        <v>218^</v>
      </c>
      <c r="E296" t="str">
        <f>IF(data!V296="","",data!V296)</f>
        <v>-</v>
      </c>
      <c r="F296" t="str">
        <f>IF(data!AH296="","",data!AH296)</f>
        <v>-</v>
      </c>
    </row>
    <row r="297" spans="2:6" x14ac:dyDescent="0.25">
      <c r="B297" s="62">
        <f>IF(data!D297="",CONCATENATE(data!C298," ",data!D298," (",data!H298,"/",data!I298,"세대)"),data!O297)</f>
        <v>17.43</v>
      </c>
      <c r="C297" s="18">
        <f>IF(data!P297="","",data!P297)</f>
        <v>5.27</v>
      </c>
      <c r="D297" t="str">
        <f>IF(data!I297="","",data!I297&amp;"^")</f>
        <v>218^</v>
      </c>
      <c r="E297" t="str">
        <f>IF(data!V297="","",data!V297)</f>
        <v>-</v>
      </c>
      <c r="F297" t="str">
        <f>IF(data!AH297="","",data!AH297)</f>
        <v>-</v>
      </c>
    </row>
    <row r="298" spans="2:6" x14ac:dyDescent="0.25">
      <c r="B298" s="62">
        <f>IF(data!D298="",CONCATENATE(data!C299," ",data!D299," (",data!H299,"/",data!I299,"세대)"),data!O298)</f>
        <v>17.5</v>
      </c>
      <c r="C298" s="18">
        <f>IF(data!P298="","",data!P298)</f>
        <v>5.29</v>
      </c>
      <c r="D298" t="str">
        <f>IF(data!I298="","",data!I298&amp;"^")</f>
        <v>218^</v>
      </c>
      <c r="E298" t="str">
        <f>IF(data!V298="","",data!V298)</f>
        <v>-</v>
      </c>
      <c r="F298" t="str">
        <f>IF(data!AH298="","",data!AH298)</f>
        <v>-</v>
      </c>
    </row>
    <row r="299" spans="2:6" x14ac:dyDescent="0.25">
      <c r="B299" s="62">
        <f>IF(data!D299="",CONCATENATE(data!C300," ",data!D300," (",data!H300,"/",data!I300,"세대)"),data!O299)</f>
        <v>17.62</v>
      </c>
      <c r="C299" s="18">
        <f>IF(data!P299="","",data!P299)</f>
        <v>5.33</v>
      </c>
      <c r="D299" t="str">
        <f>IF(data!I299="","",data!I299&amp;"^")</f>
        <v>218^</v>
      </c>
      <c r="E299" t="str">
        <f>IF(data!V299="","",data!V299)</f>
        <v>-</v>
      </c>
      <c r="F299" t="str">
        <f>IF(data!AH299="","",data!AH299)</f>
        <v>-</v>
      </c>
    </row>
    <row r="300" spans="2:6" x14ac:dyDescent="0.25">
      <c r="B300" s="62">
        <f>IF(data!D300="",CONCATENATE(data!C301," ",data!D301," (",data!H301,"/",data!I301,"세대)"),data!O300)</f>
        <v>17.77</v>
      </c>
      <c r="C300" s="18">
        <f>IF(data!P300="","",data!P300)</f>
        <v>5.37</v>
      </c>
      <c r="D300" t="str">
        <f>IF(data!I300="","",data!I300&amp;"^")</f>
        <v>218^</v>
      </c>
      <c r="E300" t="str">
        <f>IF(data!V300="","",data!V300)</f>
        <v>-</v>
      </c>
      <c r="F300" t="str">
        <f>IF(data!AH300="","",data!AH300)</f>
        <v>-</v>
      </c>
    </row>
    <row r="301" spans="2:6" x14ac:dyDescent="0.25">
      <c r="B301" s="62">
        <f>IF(data!D301="",CONCATENATE(data!C302," ",data!D302," (",data!H302,"/",data!I302,"세대)"),data!O301)</f>
        <v>17.82</v>
      </c>
      <c r="C301" s="18">
        <f>IF(data!P301="","",data!P301)</f>
        <v>5.39</v>
      </c>
      <c r="D301" t="str">
        <f>IF(data!I301="","",data!I301&amp;"^")</f>
        <v>218^</v>
      </c>
      <c r="E301" t="str">
        <f>IF(data!V301="","",data!V301)</f>
        <v>-</v>
      </c>
      <c r="F301" t="str">
        <f>IF(data!AH301="","",data!AH301)</f>
        <v>-</v>
      </c>
    </row>
    <row r="302" spans="2:6" x14ac:dyDescent="0.25">
      <c r="B302" s="62">
        <f>IF(data!D302="",CONCATENATE(data!C303," ",data!D303," (",data!H303,"/",data!I303,"세대)"),data!O302)</f>
        <v>17.87</v>
      </c>
      <c r="C302" s="18">
        <f>IF(data!P302="","",data!P302)</f>
        <v>5.4</v>
      </c>
      <c r="D302" t="str">
        <f>IF(data!I302="","",data!I302&amp;"^")</f>
        <v>218^</v>
      </c>
      <c r="E302" t="str">
        <f>IF(data!V302="","",data!V302)</f>
        <v>-</v>
      </c>
      <c r="F302" t="str">
        <f>IF(data!AH302="","",data!AH302)</f>
        <v>-</v>
      </c>
    </row>
    <row r="303" spans="2:6" x14ac:dyDescent="0.25">
      <c r="B303" s="62">
        <f>IF(data!D303="",CONCATENATE(data!C304," ",data!D304," (",data!H304,"/",data!I304,"세대)"),data!O303)</f>
        <v>18.09</v>
      </c>
      <c r="C303" s="18">
        <f>IF(data!P303="","",data!P303)</f>
        <v>5.47</v>
      </c>
      <c r="D303" t="str">
        <f>IF(data!I303="","",data!I303&amp;"^")</f>
        <v>218^</v>
      </c>
      <c r="E303" t="str">
        <f>IF(data!V303="","",data!V303)</f>
        <v>-</v>
      </c>
      <c r="F303" t="str">
        <f>IF(data!AH303="","",data!AH303)</f>
        <v>-</v>
      </c>
    </row>
    <row r="304" spans="2:6" x14ac:dyDescent="0.25">
      <c r="B304" s="62">
        <f>IF(data!D304="",CONCATENATE(data!C305," ",data!D305," (",data!H305,"/",data!I305,"세대)"),data!O304)</f>
        <v>18.100000000000001</v>
      </c>
      <c r="C304" s="18">
        <f>IF(data!P304="","",data!P304)</f>
        <v>5.47</v>
      </c>
      <c r="D304" t="str">
        <f>IF(data!I304="","",data!I304&amp;"^")</f>
        <v>218^</v>
      </c>
      <c r="E304" t="str">
        <f>IF(data!V304="","",data!V304)</f>
        <v>-</v>
      </c>
      <c r="F304" t="str">
        <f>IF(data!AH304="","",data!AH304)</f>
        <v>-</v>
      </c>
    </row>
    <row r="305" spans="2:6" x14ac:dyDescent="0.25">
      <c r="B305" s="62">
        <f>IF(data!D305="",CONCATENATE(data!C306," ",data!D306," (",data!H306,"/",data!I306,"세대)"),data!O305)</f>
        <v>18.2</v>
      </c>
      <c r="C305" s="18">
        <f>IF(data!P305="","",data!P305)</f>
        <v>5.5</v>
      </c>
      <c r="D305" t="str">
        <f>IF(data!I305="","",data!I305&amp;"^")</f>
        <v>218^</v>
      </c>
      <c r="E305" t="str">
        <f>IF(data!V305="","",data!V305)</f>
        <v>-</v>
      </c>
      <c r="F305" t="str">
        <f>IF(data!AH305="","",data!AH305)</f>
        <v>-</v>
      </c>
    </row>
    <row r="306" spans="2:6" x14ac:dyDescent="0.25">
      <c r="B306" s="62">
        <f>IF(data!D306="",CONCATENATE(data!C307," ",data!D307," (",data!H307,"/",data!I307,"세대)"),data!O306)</f>
        <v>18.39</v>
      </c>
      <c r="C306" s="18">
        <f>IF(data!P306="","",data!P306)</f>
        <v>5.56</v>
      </c>
      <c r="D306" t="str">
        <f>IF(data!I306="","",data!I306&amp;"^")</f>
        <v>218^</v>
      </c>
      <c r="E306" t="str">
        <f>IF(data!V306="","",data!V306)</f>
        <v>-</v>
      </c>
      <c r="F306" t="str">
        <f>IF(data!AH306="","",data!AH306)</f>
        <v>-</v>
      </c>
    </row>
    <row r="307" spans="2:6" x14ac:dyDescent="0.25">
      <c r="B307" s="62">
        <f>IF(data!D307="",CONCATENATE(data!C308," ",data!D308," (",data!H308,"/",data!I308,"세대)"),data!O307)</f>
        <v>18.66</v>
      </c>
      <c r="C307" s="18">
        <f>IF(data!P307="","",data!P307)</f>
        <v>5.64</v>
      </c>
      <c r="D307" t="str">
        <f>IF(data!I307="","",data!I307&amp;"^")</f>
        <v>218^</v>
      </c>
      <c r="E307">
        <f>IF(data!V307="","",data!V307)</f>
        <v>8000</v>
      </c>
      <c r="F307" t="str">
        <f>IF(data!AH307="","",data!AH307)</f>
        <v>-</v>
      </c>
    </row>
    <row r="308" spans="2:6" x14ac:dyDescent="0.25">
      <c r="B308" s="62">
        <f>IF(data!D308="",CONCATENATE(data!C309," ",data!D309," (",data!H309,"/",data!I309,"세대)"),data!O308)</f>
        <v>18.95</v>
      </c>
      <c r="C308" s="18">
        <f>IF(data!P308="","",data!P308)</f>
        <v>5.73</v>
      </c>
      <c r="D308" t="str">
        <f>IF(data!I308="","",data!I308&amp;"^")</f>
        <v>218^</v>
      </c>
      <c r="E308" t="str">
        <f>IF(data!V308="","",data!V308)</f>
        <v>-</v>
      </c>
      <c r="F308" t="str">
        <f>IF(data!AH308="","",data!AH308)</f>
        <v>-</v>
      </c>
    </row>
    <row r="309" spans="2:6" x14ac:dyDescent="0.25">
      <c r="B309" s="62">
        <f>IF(data!D309="",CONCATENATE(data!C310," ",data!D310," (",data!H310,"/",data!I310,"세대)"),data!O309)</f>
        <v>18.96</v>
      </c>
      <c r="C309" s="18">
        <f>IF(data!P309="","",data!P309)</f>
        <v>5.73</v>
      </c>
      <c r="D309" t="str">
        <f>IF(data!I309="","",data!I309&amp;"^")</f>
        <v>218^</v>
      </c>
      <c r="E309" t="str">
        <f>IF(data!V309="","",data!V309)</f>
        <v>-</v>
      </c>
      <c r="F309" t="str">
        <f>IF(data!AH309="","",data!AH309)</f>
        <v>-</v>
      </c>
    </row>
    <row r="310" spans="2:6" x14ac:dyDescent="0.25">
      <c r="B310" s="62">
        <f>IF(data!D310="",CONCATENATE(data!C311," ",data!D311," (",data!H311,"/",data!I311,"세대)"),data!O310)</f>
        <v>19.2</v>
      </c>
      <c r="C310" s="18">
        <f>IF(data!P310="","",data!P310)</f>
        <v>5.8</v>
      </c>
      <c r="D310" t="str">
        <f>IF(data!I310="","",data!I310&amp;"^")</f>
        <v>218^</v>
      </c>
      <c r="E310" t="str">
        <f>IF(data!V310="","",data!V310)</f>
        <v>-</v>
      </c>
      <c r="F310" t="str">
        <f>IF(data!AH310="","",data!AH310)</f>
        <v>-</v>
      </c>
    </row>
    <row r="311" spans="2:6" x14ac:dyDescent="0.25">
      <c r="B311" s="62">
        <f>IF(data!D311="",CONCATENATE(data!C312," ",data!D312," (",data!H312,"/",data!I312,"세대)"),data!O311)</f>
        <v>19.899999999999999</v>
      </c>
      <c r="C311" s="18">
        <f>IF(data!P311="","",data!P311)</f>
        <v>6.01</v>
      </c>
      <c r="D311" t="str">
        <f>IF(data!I311="","",data!I311&amp;"^")</f>
        <v>218^</v>
      </c>
      <c r="E311" t="str">
        <f>IF(data!V311="","",data!V311)</f>
        <v>-</v>
      </c>
      <c r="F311" t="str">
        <f>IF(data!AH311="","",data!AH311)</f>
        <v>-</v>
      </c>
    </row>
    <row r="312" spans="2:6" x14ac:dyDescent="0.25">
      <c r="B312" s="62">
        <f>IF(data!D312="",CONCATENATE(data!C313," ",data!D313," (",data!H313,"/",data!I313,"세대)"),data!O312)</f>
        <v>21.01</v>
      </c>
      <c r="C312" s="18">
        <f>IF(data!P312="","",data!P312)</f>
        <v>6.35</v>
      </c>
      <c r="D312" t="str">
        <f>IF(data!I312="","",data!I312&amp;"^")</f>
        <v>218^</v>
      </c>
      <c r="E312" t="str">
        <f>IF(data!V312="","",data!V312)</f>
        <v>-</v>
      </c>
      <c r="F312" t="str">
        <f>IF(data!AH312="","",data!AH312)</f>
        <v>-</v>
      </c>
    </row>
    <row r="313" spans="2:6" x14ac:dyDescent="0.25">
      <c r="B313" s="62">
        <f>IF(data!D313="",CONCATENATE(data!C314," ",data!D314," (",data!H314,"/",data!I314,"세대)"),data!O313)</f>
        <v>21.3</v>
      </c>
      <c r="C313" s="18">
        <f>IF(data!P313="","",data!P313)</f>
        <v>6.44</v>
      </c>
      <c r="D313" t="str">
        <f>IF(data!I313="","",data!I313&amp;"^")</f>
        <v>218^</v>
      </c>
      <c r="E313" t="str">
        <f>IF(data!V313="","",data!V313)</f>
        <v>-</v>
      </c>
      <c r="F313" t="str">
        <f>IF(data!AH313="","",data!AH313)</f>
        <v>-</v>
      </c>
    </row>
    <row r="314" spans="2:6" x14ac:dyDescent="0.25">
      <c r="B314" s="62">
        <f>IF(data!D314="",CONCATENATE(data!C315," ",data!D315," (",data!H315,"/",data!I315,"세대)"),data!O314)</f>
        <v>22.34</v>
      </c>
      <c r="C314" s="18">
        <f>IF(data!P314="","",data!P314)</f>
        <v>6.75</v>
      </c>
      <c r="D314" t="str">
        <f>IF(data!I314="","",data!I314&amp;"^")</f>
        <v>218^</v>
      </c>
      <c r="E314" t="str">
        <f>IF(data!V314="","",data!V314)</f>
        <v>-</v>
      </c>
      <c r="F314" t="str">
        <f>IF(data!AH314="","",data!AH314)</f>
        <v>-</v>
      </c>
    </row>
    <row r="315" spans="2:6" x14ac:dyDescent="0.25">
      <c r="B315" s="62" t="str">
        <f>IF(data!D315="",CONCATENATE(data!C316," ",data!D316," (",data!H316,"/",data!I316,"세대)"),data!O315)</f>
        <v>중동 설악주공 (1993.08/1590세대)</v>
      </c>
      <c r="C315" s="18" t="str">
        <f>IF(data!P315="","",data!P315)</f>
        <v/>
      </c>
      <c r="D315" t="str">
        <f>IF(data!I315="","",data!I315&amp;"^")</f>
        <v/>
      </c>
      <c r="E315" t="str">
        <f>IF(data!V315="","",data!V315)</f>
        <v/>
      </c>
      <c r="F315" t="str">
        <f>IF(data!AH315="","",data!AH315)</f>
        <v/>
      </c>
    </row>
    <row r="316" spans="2:6" x14ac:dyDescent="0.25">
      <c r="B316" s="62">
        <f>IF(data!D316="",CONCATENATE(data!C317," ",data!D317," (",data!H317,"/",data!I317,"세대)"),data!O316)</f>
        <v>59.85</v>
      </c>
      <c r="C316" s="18">
        <f>IF(data!P316="","",data!P316)</f>
        <v>18.100000000000001</v>
      </c>
      <c r="D316" t="str">
        <f>IF(data!I316="","",data!I316&amp;"^")</f>
        <v>1590^</v>
      </c>
      <c r="E316">
        <f>IF(data!V316="","",data!V316)</f>
        <v>19000</v>
      </c>
      <c r="F316">
        <f>IF(data!AH316="","",data!AH316)</f>
        <v>17000</v>
      </c>
    </row>
    <row r="317" spans="2:6" x14ac:dyDescent="0.25">
      <c r="B317" s="62">
        <f>IF(data!D317="",CONCATENATE(data!C318," ",data!D318," (",data!H318,"/",data!I318,"세대)"),data!O317)</f>
        <v>69.89</v>
      </c>
      <c r="C317" s="18">
        <f>IF(data!P317="","",data!P317)</f>
        <v>21.14</v>
      </c>
      <c r="D317" t="str">
        <f>IF(data!I317="","",data!I317&amp;"^")</f>
        <v>1590^</v>
      </c>
      <c r="E317">
        <f>IF(data!V317="","",data!V317)</f>
        <v>23500</v>
      </c>
      <c r="F317">
        <f>IF(data!AH317="","",data!AH317)</f>
        <v>22000</v>
      </c>
    </row>
    <row r="318" spans="2:6" x14ac:dyDescent="0.25">
      <c r="B318" s="62" t="str">
        <f>IF(data!D318="",CONCATENATE(data!C319," ",data!D319," (",data!H319,"/",data!I319,"세대)"),data!O318)</f>
        <v>중동 연화건영 (1994.03/424세대)</v>
      </c>
      <c r="C318" s="18" t="str">
        <f>IF(data!P318="","",data!P318)</f>
        <v/>
      </c>
      <c r="D318" t="str">
        <f>IF(data!I318="","",data!I318&amp;"^")</f>
        <v/>
      </c>
      <c r="E318" t="str">
        <f>IF(data!V318="","",data!V318)</f>
        <v/>
      </c>
      <c r="F318" t="str">
        <f>IF(data!AH318="","",data!AH318)</f>
        <v/>
      </c>
    </row>
    <row r="319" spans="2:6" x14ac:dyDescent="0.25">
      <c r="B319" s="62">
        <f>IF(data!D319="",CONCATENATE(data!C320," ",data!D320," (",data!H320,"/",data!I320,"세대)"),data!O319)</f>
        <v>66.47</v>
      </c>
      <c r="C319" s="18">
        <f>IF(data!P319="","",data!P319)</f>
        <v>20.100000000000001</v>
      </c>
      <c r="D319" t="str">
        <f>IF(data!I319="","",data!I319&amp;"^")</f>
        <v>424^</v>
      </c>
      <c r="E319">
        <f>IF(data!V319="","",data!V319)</f>
        <v>26000</v>
      </c>
      <c r="F319">
        <f>IF(data!AH319="","",data!AH319)</f>
        <v>20000</v>
      </c>
    </row>
    <row r="320" spans="2:6" x14ac:dyDescent="0.25">
      <c r="B320" s="62">
        <f>IF(data!D320="",CONCATENATE(data!C321," ",data!D321," (",data!H321,"/",data!I321,"세대)"),data!O320)</f>
        <v>94.68</v>
      </c>
      <c r="C320" s="18">
        <f>IF(data!P320="","",data!P320)</f>
        <v>28.64</v>
      </c>
      <c r="D320" t="str">
        <f>IF(data!I320="","",data!I320&amp;"^")</f>
        <v>424^</v>
      </c>
      <c r="E320" t="str">
        <f>IF(data!V320="","",data!V320)</f>
        <v>-</v>
      </c>
      <c r="F320">
        <f>IF(data!AH320="","",data!AH320)</f>
        <v>23000</v>
      </c>
    </row>
    <row r="321" spans="2:6" x14ac:dyDescent="0.25">
      <c r="B321" s="62">
        <f>IF(data!D321="",CONCATENATE(data!C322," ",data!D322," (",data!H322,"/",data!I322,"세대)"),data!O321)</f>
        <v>104.49</v>
      </c>
      <c r="C321" s="18">
        <f>IF(data!P321="","",data!P321)</f>
        <v>31.6</v>
      </c>
      <c r="D321" t="str">
        <f>IF(data!I321="","",data!I321&amp;"^")</f>
        <v>424^</v>
      </c>
      <c r="E321">
        <f>IF(data!V321="","",data!V321)</f>
        <v>37000</v>
      </c>
      <c r="F321">
        <f>IF(data!AH321="","",data!AH321)</f>
        <v>30000</v>
      </c>
    </row>
    <row r="322" spans="2:6" x14ac:dyDescent="0.25">
      <c r="B322" s="62" t="str">
        <f>IF(data!D322="",CONCATENATE(data!C323," ",data!D323," (",data!H323,"/",data!I323,"세대)"),data!O322)</f>
        <v>중동 연화대원 (1995.1/386세대)</v>
      </c>
      <c r="C322" s="18" t="str">
        <f>IF(data!P322="","",data!P322)</f>
        <v/>
      </c>
      <c r="D322" t="str">
        <f>IF(data!I322="","",data!I322&amp;"^")</f>
        <v/>
      </c>
      <c r="E322" t="str">
        <f>IF(data!V322="","",data!V322)</f>
        <v/>
      </c>
      <c r="F322" t="str">
        <f>IF(data!AH322="","",data!AH322)</f>
        <v/>
      </c>
    </row>
    <row r="323" spans="2:6" x14ac:dyDescent="0.25">
      <c r="B323" s="62">
        <f>IF(data!D323="",CONCATENATE(data!C324," ",data!D324," (",data!H324,"/",data!I324,"세대)"),data!O323)</f>
        <v>70.42</v>
      </c>
      <c r="C323" s="18">
        <f>IF(data!P323="","",data!P323)</f>
        <v>21.3</v>
      </c>
      <c r="D323" t="str">
        <f>IF(data!I323="","",data!I323&amp;"^")</f>
        <v>386^</v>
      </c>
      <c r="E323" t="str">
        <f>IF(data!V323="","",data!V323)</f>
        <v>-</v>
      </c>
      <c r="F323">
        <f>IF(data!AH323="","",data!AH323)</f>
        <v>22000</v>
      </c>
    </row>
    <row r="324" spans="2:6" x14ac:dyDescent="0.25">
      <c r="B324" s="62">
        <f>IF(data!D324="",CONCATENATE(data!C325," ",data!D325," (",data!H325,"/",data!I325,"세대)"),data!O324)</f>
        <v>103.16</v>
      </c>
      <c r="C324" s="18">
        <f>IF(data!P324="","",data!P324)</f>
        <v>31.2</v>
      </c>
      <c r="D324" t="str">
        <f>IF(data!I324="","",data!I324&amp;"^")</f>
        <v>386^</v>
      </c>
      <c r="E324">
        <f>IF(data!V324="","",data!V324)</f>
        <v>42000</v>
      </c>
      <c r="F324">
        <f>IF(data!AH324="","",data!AH324)</f>
        <v>32000</v>
      </c>
    </row>
    <row r="325" spans="2:6" x14ac:dyDescent="0.25">
      <c r="B325" s="62">
        <f>IF(data!D325="",CONCATENATE(data!C326," ",data!D326," (",data!H326,"/",data!I326,"세대)"),data!O325)</f>
        <v>150.63999999999999</v>
      </c>
      <c r="C325" s="18">
        <f>IF(data!P325="","",data!P325)</f>
        <v>45.56</v>
      </c>
      <c r="D325" t="str">
        <f>IF(data!I325="","",data!I325&amp;"^")</f>
        <v>386^</v>
      </c>
      <c r="E325">
        <f>IF(data!V325="","",data!V325)</f>
        <v>42500</v>
      </c>
      <c r="F325">
        <f>IF(data!AH325="","",data!AH325)</f>
        <v>35000</v>
      </c>
    </row>
    <row r="326" spans="2:6" x14ac:dyDescent="0.25">
      <c r="B326" s="62" t="str">
        <f>IF(data!D326="",CONCATENATE(data!C327," ",data!D327," (",data!H327,"/",data!I327,"세대)"),data!O326)</f>
        <v>중동 연화쌍용 (1994.02/438세대)</v>
      </c>
      <c r="C326" s="18" t="str">
        <f>IF(data!P326="","",data!P326)</f>
        <v/>
      </c>
      <c r="D326" t="str">
        <f>IF(data!I326="","",data!I326&amp;"^")</f>
        <v/>
      </c>
      <c r="E326" t="str">
        <f>IF(data!V326="","",data!V326)</f>
        <v/>
      </c>
      <c r="F326" t="str">
        <f>IF(data!AH326="","",data!AH326)</f>
        <v/>
      </c>
    </row>
    <row r="327" spans="2:6" x14ac:dyDescent="0.25">
      <c r="B327" s="62">
        <f>IF(data!D327="",CONCATENATE(data!C328," ",data!D328," (",data!H328,"/",data!I328,"세대)"),data!O327)</f>
        <v>77.34</v>
      </c>
      <c r="C327" s="18">
        <f>IF(data!P327="","",data!P327)</f>
        <v>23.39</v>
      </c>
      <c r="D327" t="str">
        <f>IF(data!I327="","",data!I327&amp;"^")</f>
        <v>438^</v>
      </c>
      <c r="E327">
        <f>IF(data!V327="","",data!V327)</f>
        <v>32000</v>
      </c>
      <c r="F327">
        <f>IF(data!AH327="","",data!AH327)</f>
        <v>26000</v>
      </c>
    </row>
    <row r="328" spans="2:6" x14ac:dyDescent="0.25">
      <c r="B328" s="62">
        <f>IF(data!D328="",CONCATENATE(data!C329," ",data!D329," (",data!H329,"/",data!I329,"세대)"),data!O328)</f>
        <v>104.55</v>
      </c>
      <c r="C328" s="18">
        <f>IF(data!P328="","",data!P328)</f>
        <v>31.62</v>
      </c>
      <c r="D328" t="str">
        <f>IF(data!I328="","",data!I328&amp;"^")</f>
        <v>438^</v>
      </c>
      <c r="E328">
        <f>IF(data!V328="","",data!V328)</f>
        <v>38000</v>
      </c>
      <c r="F328">
        <f>IF(data!AH328="","",data!AH328)</f>
        <v>32000</v>
      </c>
    </row>
    <row r="329" spans="2:6" x14ac:dyDescent="0.25">
      <c r="B329" s="62">
        <f>IF(data!D329="",CONCATENATE(data!C330," ",data!D330," (",data!H330,"/",data!I330,"세대)"),data!O329)</f>
        <v>123.67</v>
      </c>
      <c r="C329" s="18">
        <f>IF(data!P329="","",data!P329)</f>
        <v>37.409999999999997</v>
      </c>
      <c r="D329" t="str">
        <f>IF(data!I329="","",data!I329&amp;"^")</f>
        <v>438^</v>
      </c>
      <c r="E329" t="str">
        <f>IF(data!V329="","",data!V329)</f>
        <v>-</v>
      </c>
      <c r="F329" t="str">
        <f>IF(data!AH329="","",data!AH329)</f>
        <v>-</v>
      </c>
    </row>
    <row r="330" spans="2:6" x14ac:dyDescent="0.25">
      <c r="B330" s="62">
        <f>IF(data!D330="",CONCATENATE(data!C331," ",data!D331," (",data!H331,"/",data!I331,"세대)"),data!O330)</f>
        <v>157.52000000000001</v>
      </c>
      <c r="C330" s="18">
        <f>IF(data!P330="","",data!P330)</f>
        <v>47.64</v>
      </c>
      <c r="D330" t="str">
        <f>IF(data!I330="","",data!I330&amp;"^")</f>
        <v>438^</v>
      </c>
      <c r="E330">
        <f>IF(data!V330="","",data!V330)</f>
        <v>44500</v>
      </c>
      <c r="F330" t="str">
        <f>IF(data!AH330="","",data!AH330)</f>
        <v>-</v>
      </c>
    </row>
    <row r="331" spans="2:6" x14ac:dyDescent="0.25">
      <c r="B331" s="62" t="str">
        <f>IF(data!D331="",CONCATENATE(data!C332," ",data!D332," (",data!H332,"/",data!I332,"세대)"),data!O331)</f>
        <v>중동 은하대우.동부 (1993.04/632세대)</v>
      </c>
      <c r="C331" s="18" t="str">
        <f>IF(data!P331="","",data!P331)</f>
        <v/>
      </c>
      <c r="D331" t="str">
        <f>IF(data!I331="","",data!I331&amp;"^")</f>
        <v/>
      </c>
      <c r="E331" t="str">
        <f>IF(data!V331="","",data!V331)</f>
        <v/>
      </c>
      <c r="F331" t="str">
        <f>IF(data!AH331="","",data!AH331)</f>
        <v/>
      </c>
    </row>
    <row r="332" spans="2:6" x14ac:dyDescent="0.25">
      <c r="B332" s="62">
        <f>IF(data!D332="",CONCATENATE(data!C333," ",data!D333," (",data!H333,"/",data!I333,"세대)"),data!O332)</f>
        <v>122.47</v>
      </c>
      <c r="C332" s="18">
        <f>IF(data!P332="","",data!P332)</f>
        <v>37.04</v>
      </c>
      <c r="D332" t="str">
        <f>IF(data!I332="","",data!I332&amp;"^")</f>
        <v>632^</v>
      </c>
      <c r="E332">
        <f>IF(data!V332="","",data!V332)</f>
        <v>53000</v>
      </c>
      <c r="F332">
        <f>IF(data!AH332="","",data!AH332)</f>
        <v>42000</v>
      </c>
    </row>
    <row r="333" spans="2:6" x14ac:dyDescent="0.25">
      <c r="B333" s="62">
        <f>IF(data!D333="",CONCATENATE(data!C334," ",data!D334," (",data!H334,"/",data!I334,"세대)"),data!O333)</f>
        <v>158.72</v>
      </c>
      <c r="C333" s="18">
        <f>IF(data!P333="","",data!P333)</f>
        <v>48.01</v>
      </c>
      <c r="D333" t="str">
        <f>IF(data!I333="","",data!I333&amp;"^")</f>
        <v>632^</v>
      </c>
      <c r="E333">
        <f>IF(data!V333="","",data!V333)</f>
        <v>59000</v>
      </c>
      <c r="F333" t="str">
        <f>IF(data!AH333="","",data!AH333)</f>
        <v>-</v>
      </c>
    </row>
    <row r="334" spans="2:6" x14ac:dyDescent="0.25">
      <c r="B334" s="62">
        <f>IF(data!D334="",CONCATENATE(data!C335," ",data!D335," (",data!H335,"/",data!I335,"세대)"),data!O334)</f>
        <v>193.24</v>
      </c>
      <c r="C334" s="18">
        <f>IF(data!P334="","",data!P334)</f>
        <v>58.45</v>
      </c>
      <c r="D334" t="str">
        <f>IF(data!I334="","",data!I334&amp;"^")</f>
        <v>632^</v>
      </c>
      <c r="E334">
        <f>IF(data!V334="","",data!V334)</f>
        <v>64000</v>
      </c>
      <c r="F334">
        <f>IF(data!AH334="","",data!AH334)</f>
        <v>43000</v>
      </c>
    </row>
    <row r="335" spans="2:6" x14ac:dyDescent="0.25">
      <c r="B335" s="62" t="str">
        <f>IF(data!D335="",CONCATENATE(data!C336," ",data!D336," (",data!H336,"/",data!I336,"세대)"),data!O335)</f>
        <v>중동 은하마을주공1단지 (1995.07/795세대)</v>
      </c>
      <c r="C335" s="18" t="str">
        <f>IF(data!P335="","",data!P335)</f>
        <v/>
      </c>
      <c r="D335" t="str">
        <f>IF(data!I335="","",data!I335&amp;"^")</f>
        <v/>
      </c>
      <c r="E335" t="str">
        <f>IF(data!V335="","",data!V335)</f>
        <v/>
      </c>
      <c r="F335" t="str">
        <f>IF(data!AH335="","",data!AH335)</f>
        <v/>
      </c>
    </row>
    <row r="336" spans="2:6" x14ac:dyDescent="0.25">
      <c r="B336" s="62">
        <f>IF(data!D336="",CONCATENATE(data!C337," ",data!D337," (",data!H337,"/",data!I337,"세대)"),data!O336)</f>
        <v>53.15</v>
      </c>
      <c r="C336" s="18">
        <f>IF(data!P336="","",data!P336)</f>
        <v>16.07</v>
      </c>
      <c r="D336" t="str">
        <f>IF(data!I336="","",data!I336&amp;"^")</f>
        <v>795^</v>
      </c>
      <c r="E336">
        <f>IF(data!V336="","",data!V336)</f>
        <v>22500</v>
      </c>
      <c r="F336">
        <f>IF(data!AH336="","",data!AH336)</f>
        <v>17000</v>
      </c>
    </row>
    <row r="337" spans="2:6" x14ac:dyDescent="0.25">
      <c r="B337" s="62">
        <f>IF(data!D337="",CONCATENATE(data!C338," ",data!D338," (",data!H338,"/",data!I338,"세대)"),data!O337)</f>
        <v>57.91</v>
      </c>
      <c r="C337" s="18">
        <f>IF(data!P337="","",data!P337)</f>
        <v>17.510000000000002</v>
      </c>
      <c r="D337" t="str">
        <f>IF(data!I337="","",data!I337&amp;"^")</f>
        <v>795^</v>
      </c>
      <c r="E337">
        <f>IF(data!V337="","",data!V337)</f>
        <v>22500</v>
      </c>
      <c r="F337">
        <f>IF(data!AH337="","",data!AH337)</f>
        <v>17000</v>
      </c>
    </row>
    <row r="338" spans="2:6" x14ac:dyDescent="0.25">
      <c r="B338" s="62">
        <f>IF(data!D338="",CONCATENATE(data!C339," ",data!D339," (",data!H339,"/",data!I339,"세대)"),data!O338)</f>
        <v>68.930000000000007</v>
      </c>
      <c r="C338" s="18">
        <f>IF(data!P338="","",data!P338)</f>
        <v>20.85</v>
      </c>
      <c r="D338" t="str">
        <f>IF(data!I338="","",data!I338&amp;"^")</f>
        <v>795^</v>
      </c>
      <c r="E338">
        <f>IF(data!V338="","",data!V338)</f>
        <v>26700</v>
      </c>
      <c r="F338">
        <f>IF(data!AH338="","",data!AH338)</f>
        <v>24000</v>
      </c>
    </row>
    <row r="339" spans="2:6" x14ac:dyDescent="0.25">
      <c r="B339" s="62">
        <f>IF(data!D339="",CONCATENATE(data!C340," ",data!D340," (",data!H340,"/",data!I340,"세대)"),data!O339)</f>
        <v>70.290000000000006</v>
      </c>
      <c r="C339" s="18">
        <f>IF(data!P339="","",data!P339)</f>
        <v>21.26</v>
      </c>
      <c r="D339" t="str">
        <f>IF(data!I339="","",data!I339&amp;"^")</f>
        <v>795^</v>
      </c>
      <c r="E339">
        <f>IF(data!V339="","",data!V339)</f>
        <v>29800</v>
      </c>
      <c r="F339">
        <f>IF(data!AH339="","",data!AH339)</f>
        <v>24000</v>
      </c>
    </row>
    <row r="340" spans="2:6" x14ac:dyDescent="0.25">
      <c r="B340" s="62">
        <f>IF(data!D340="",CONCATENATE(data!C341," ",data!D341," (",data!H341,"/",data!I341,"세대)"),data!O340)</f>
        <v>85.55</v>
      </c>
      <c r="C340" s="18">
        <f>IF(data!P340="","",data!P340)</f>
        <v>25.87</v>
      </c>
      <c r="D340" t="str">
        <f>IF(data!I340="","",data!I340&amp;"^")</f>
        <v>795^</v>
      </c>
      <c r="E340">
        <f>IF(data!V340="","",data!V340)</f>
        <v>34500</v>
      </c>
      <c r="F340" t="str">
        <f>IF(data!AH340="","",data!AH340)</f>
        <v>-</v>
      </c>
    </row>
    <row r="341" spans="2:6" x14ac:dyDescent="0.25">
      <c r="B341" s="62" t="str">
        <f>IF(data!D341="",CONCATENATE(data!C342," ",data!D342," (",data!H342,"/",data!I342,"세대)"),data!O341)</f>
        <v>중동 은하마을주공2단지 (1995.09/420세대)</v>
      </c>
      <c r="C341" s="18" t="str">
        <f>IF(data!P341="","",data!P341)</f>
        <v/>
      </c>
      <c r="D341" t="str">
        <f>IF(data!I341="","",data!I341&amp;"^")</f>
        <v/>
      </c>
      <c r="E341" t="str">
        <f>IF(data!V341="","",data!V341)</f>
        <v/>
      </c>
      <c r="F341" t="str">
        <f>IF(data!AH341="","",data!AH341)</f>
        <v/>
      </c>
    </row>
    <row r="342" spans="2:6" x14ac:dyDescent="0.25">
      <c r="B342" s="62">
        <f>IF(data!D342="",CONCATENATE(data!C343," ",data!D343," (",data!H343,"/",data!I343,"세대)"),data!O342)</f>
        <v>60.18</v>
      </c>
      <c r="C342" s="18">
        <f>IF(data!P342="","",data!P342)</f>
        <v>18.2</v>
      </c>
      <c r="D342" t="str">
        <f>IF(data!I342="","",data!I342&amp;"^")</f>
        <v>420^</v>
      </c>
      <c r="E342">
        <f>IF(data!V342="","",data!V342)</f>
        <v>23000</v>
      </c>
      <c r="F342">
        <f>IF(data!AH342="","",data!AH342)</f>
        <v>16000</v>
      </c>
    </row>
    <row r="343" spans="2:6" x14ac:dyDescent="0.25">
      <c r="B343" s="62">
        <f>IF(data!D343="",CONCATENATE(data!C344," ",data!D344," (",data!H344,"/",data!I344,"세대)"),data!O343)</f>
        <v>67.92</v>
      </c>
      <c r="C343" s="18">
        <f>IF(data!P343="","",data!P343)</f>
        <v>20.54</v>
      </c>
      <c r="D343" t="str">
        <f>IF(data!I343="","",data!I343&amp;"^")</f>
        <v>420^</v>
      </c>
      <c r="E343">
        <f>IF(data!V343="","",data!V343)</f>
        <v>28000</v>
      </c>
      <c r="F343">
        <f>IF(data!AH343="","",data!AH343)</f>
        <v>22000</v>
      </c>
    </row>
    <row r="344" spans="2:6" x14ac:dyDescent="0.25">
      <c r="B344" s="62">
        <f>IF(data!D344="",CONCATENATE(data!C345," ",data!D345," (",data!H345,"/",data!I345,"세대)"),data!O344)</f>
        <v>80.08</v>
      </c>
      <c r="C344" s="18">
        <f>IF(data!P344="","",data!P344)</f>
        <v>24.22</v>
      </c>
      <c r="D344" t="str">
        <f>IF(data!I344="","",data!I344&amp;"^")</f>
        <v>420^</v>
      </c>
      <c r="E344" t="str">
        <f>IF(data!V344="","",data!V344)</f>
        <v>-</v>
      </c>
      <c r="F344">
        <f>IF(data!AH344="","",data!AH344)</f>
        <v>25000</v>
      </c>
    </row>
    <row r="345" spans="2:6" x14ac:dyDescent="0.25">
      <c r="B345" s="62" t="str">
        <f>IF(data!D345="",CONCATENATE(data!C346," ",data!D346," (",data!H346,"/",data!I346,"세대)"),data!O345)</f>
        <v>중동 은하효성.쌍용 (1994.02/540세대)</v>
      </c>
      <c r="C345" s="18" t="str">
        <f>IF(data!P345="","",data!P345)</f>
        <v/>
      </c>
      <c r="D345" t="str">
        <f>IF(data!I345="","",data!I345&amp;"^")</f>
        <v/>
      </c>
      <c r="E345" t="str">
        <f>IF(data!V345="","",data!V345)</f>
        <v/>
      </c>
      <c r="F345" t="str">
        <f>IF(data!AH345="","",data!AH345)</f>
        <v/>
      </c>
    </row>
    <row r="346" spans="2:6" x14ac:dyDescent="0.25">
      <c r="B346" s="62">
        <f>IF(data!D346="",CONCATENATE(data!C347," ",data!D347," (",data!H347,"/",data!I347,"세대)"),data!O346)</f>
        <v>122.7</v>
      </c>
      <c r="C346" s="18">
        <f>IF(data!P346="","",data!P346)</f>
        <v>37.11</v>
      </c>
      <c r="D346" t="str">
        <f>IF(data!I346="","",data!I346&amp;"^")</f>
        <v>540^</v>
      </c>
      <c r="E346" t="str">
        <f>IF(data!V346="","",data!V346)</f>
        <v>-</v>
      </c>
      <c r="F346" t="str">
        <f>IF(data!AH346="","",data!AH346)</f>
        <v>-</v>
      </c>
    </row>
    <row r="347" spans="2:6" x14ac:dyDescent="0.25">
      <c r="B347" s="62">
        <f>IF(data!D347="",CONCATENATE(data!C348," ",data!D348," (",data!H348,"/",data!I348,"세대)"),data!O347)</f>
        <v>158.35</v>
      </c>
      <c r="C347" s="18">
        <f>IF(data!P347="","",data!P347)</f>
        <v>47.9</v>
      </c>
      <c r="D347" t="str">
        <f>IF(data!I347="","",data!I347&amp;"^")</f>
        <v>540^</v>
      </c>
      <c r="E347">
        <f>IF(data!V347="","",data!V347)</f>
        <v>50000</v>
      </c>
      <c r="F347">
        <f>IF(data!AH347="","",data!AH347)</f>
        <v>45000</v>
      </c>
    </row>
    <row r="348" spans="2:6" x14ac:dyDescent="0.25">
      <c r="B348" s="62">
        <f>IF(data!D348="",CONCATENATE(data!C349," ",data!D349," (",data!H349,"/",data!I349,"세대)"),data!O348)</f>
        <v>183.95</v>
      </c>
      <c r="C348" s="18">
        <f>IF(data!P348="","",data!P348)</f>
        <v>55.64</v>
      </c>
      <c r="D348" t="str">
        <f>IF(data!I348="","",data!I348&amp;"^")</f>
        <v>540^</v>
      </c>
      <c r="E348">
        <f>IF(data!V348="","",data!V348)</f>
        <v>59500</v>
      </c>
      <c r="F348">
        <f>IF(data!AH348="","",data!AH348)</f>
        <v>47000</v>
      </c>
    </row>
    <row r="349" spans="2:6" x14ac:dyDescent="0.25">
      <c r="B349" s="62" t="str">
        <f>IF(data!D349="",CONCATENATE(data!C350," ",data!D350," (",data!H350,"/",data!I350,"세대)"),data!O349)</f>
        <v>중동 중동대림 (2000.08/401세대)</v>
      </c>
      <c r="C349" s="18" t="str">
        <f>IF(data!P349="","",data!P349)</f>
        <v/>
      </c>
      <c r="D349" t="str">
        <f>IF(data!I349="","",data!I349&amp;"^")</f>
        <v/>
      </c>
      <c r="E349" t="str">
        <f>IF(data!V349="","",data!V349)</f>
        <v/>
      </c>
      <c r="F349" t="str">
        <f>IF(data!AH349="","",data!AH349)</f>
        <v/>
      </c>
    </row>
    <row r="350" spans="2:6" x14ac:dyDescent="0.25">
      <c r="B350" s="62">
        <f>IF(data!D350="",CONCATENATE(data!C351," ",data!D351," (",data!H351,"/",data!I351,"세대)"),data!O350)</f>
        <v>77.34</v>
      </c>
      <c r="C350" s="18">
        <f>IF(data!P350="","",data!P350)</f>
        <v>23.39</v>
      </c>
      <c r="D350" t="str">
        <f>IF(data!I350="","",data!I350&amp;"^")</f>
        <v>401^</v>
      </c>
      <c r="E350" t="str">
        <f>IF(data!V350="","",data!V350)</f>
        <v>-</v>
      </c>
      <c r="F350" t="str">
        <f>IF(data!AH350="","",data!AH350)</f>
        <v>-</v>
      </c>
    </row>
    <row r="351" spans="2:6" x14ac:dyDescent="0.25">
      <c r="B351" s="62">
        <f>IF(data!D351="",CONCATENATE(data!C352," ",data!D352," (",data!H352,"/",data!I352,"세대)"),data!O351)</f>
        <v>109.86</v>
      </c>
      <c r="C351" s="18">
        <f>IF(data!P351="","",data!P351)</f>
        <v>33.229999999999997</v>
      </c>
      <c r="D351" t="str">
        <f>IF(data!I351="","",data!I351&amp;"^")</f>
        <v>401^</v>
      </c>
      <c r="E351">
        <f>IF(data!V351="","",data!V351)</f>
        <v>40000</v>
      </c>
      <c r="F351" t="str">
        <f>IF(data!AH351="","",data!AH351)</f>
        <v>-</v>
      </c>
    </row>
    <row r="352" spans="2:6" x14ac:dyDescent="0.25">
      <c r="B352" s="62">
        <f>IF(data!D352="",CONCATENATE(data!C353," ",data!D353," (",data!H353,"/",data!I353,"세대)"),data!O352)</f>
        <v>109.92</v>
      </c>
      <c r="C352" s="18">
        <f>IF(data!P352="","",data!P352)</f>
        <v>33.25</v>
      </c>
      <c r="D352" t="str">
        <f>IF(data!I352="","",data!I352&amp;"^")</f>
        <v>401^</v>
      </c>
      <c r="E352">
        <f>IF(data!V352="","",data!V352)</f>
        <v>39500</v>
      </c>
      <c r="F352" t="str">
        <f>IF(data!AH352="","",data!AH352)</f>
        <v>-</v>
      </c>
    </row>
    <row r="353" spans="2:6" x14ac:dyDescent="0.25">
      <c r="B353" s="62">
        <f>IF(data!D353="",CONCATENATE(data!C354," ",data!D354," (",data!H354,"/",data!I354,"세대)"),data!O353)</f>
        <v>109.98</v>
      </c>
      <c r="C353" s="18">
        <f>IF(data!P353="","",data!P353)</f>
        <v>33.26</v>
      </c>
      <c r="D353" t="str">
        <f>IF(data!I353="","",data!I353&amp;"^")</f>
        <v>401^</v>
      </c>
      <c r="E353" t="str">
        <f>IF(data!V353="","",data!V353)</f>
        <v>-</v>
      </c>
      <c r="F353" t="str">
        <f>IF(data!AH353="","",data!AH353)</f>
        <v>-</v>
      </c>
    </row>
    <row r="354" spans="2:6" x14ac:dyDescent="0.25">
      <c r="B354" s="62" t="str">
        <f>IF(data!D354="",CONCATENATE(data!C355," ",data!D355," (",data!H355,"/",data!I355,"세대)"),data!O354)</f>
        <v>중동 중동리첸시아 (2012.01/572세대)</v>
      </c>
      <c r="C354" s="18" t="str">
        <f>IF(data!P354="","",data!P354)</f>
        <v/>
      </c>
      <c r="D354" t="str">
        <f>IF(data!I354="","",data!I354&amp;"^")</f>
        <v/>
      </c>
      <c r="E354" t="str">
        <f>IF(data!V354="","",data!V354)</f>
        <v/>
      </c>
      <c r="F354" t="str">
        <f>IF(data!AH354="","",data!AH354)</f>
        <v/>
      </c>
    </row>
    <row r="355" spans="2:6" x14ac:dyDescent="0.25">
      <c r="B355" s="62">
        <f>IF(data!D355="",CONCATENATE(data!C356," ",data!D356," (",data!H356,"/",data!I356,"세대)"),data!O355)</f>
        <v>160.30000000000001</v>
      </c>
      <c r="C355" s="18">
        <f>IF(data!P355="","",data!P355)</f>
        <v>48.49</v>
      </c>
      <c r="D355" t="str">
        <f>IF(data!I355="","",data!I355&amp;"^")</f>
        <v>572^</v>
      </c>
      <c r="E355">
        <f>IF(data!V355="","",data!V355)</f>
        <v>80000</v>
      </c>
      <c r="F355">
        <f>IF(data!AH355="","",data!AH355)</f>
        <v>63000</v>
      </c>
    </row>
    <row r="356" spans="2:6" x14ac:dyDescent="0.25">
      <c r="B356" s="62">
        <f>IF(data!D356="",CONCATENATE(data!C357," ",data!D357," (",data!H357,"/",data!I357,"세대)"),data!O356)</f>
        <v>193.37</v>
      </c>
      <c r="C356" s="18">
        <f>IF(data!P356="","",data!P356)</f>
        <v>58.49</v>
      </c>
      <c r="D356" t="str">
        <f>IF(data!I356="","",data!I356&amp;"^")</f>
        <v>572^</v>
      </c>
      <c r="E356">
        <f>IF(data!V356="","",data!V356)</f>
        <v>82000</v>
      </c>
      <c r="F356">
        <f>IF(data!AH356="","",data!AH356)</f>
        <v>80000</v>
      </c>
    </row>
    <row r="357" spans="2:6" x14ac:dyDescent="0.25">
      <c r="B357" s="62">
        <f>IF(data!D357="",CONCATENATE(data!C358," ",data!D358," (",data!H358,"/",data!I358,"세대)"),data!O357)</f>
        <v>208.64</v>
      </c>
      <c r="C357" s="18">
        <f>IF(data!P357="","",data!P357)</f>
        <v>63.11</v>
      </c>
      <c r="D357" t="str">
        <f>IF(data!I357="","",data!I357&amp;"^")</f>
        <v>572^</v>
      </c>
      <c r="E357">
        <f>IF(data!V357="","",data!V357)</f>
        <v>110000</v>
      </c>
      <c r="F357">
        <f>IF(data!AH357="","",data!AH357)</f>
        <v>90000</v>
      </c>
    </row>
    <row r="358" spans="2:6" x14ac:dyDescent="0.25">
      <c r="B358" s="62">
        <f>IF(data!D358="",CONCATENATE(data!C359," ",data!D359," (",data!H359,"/",data!I359,"세대)"),data!O358)</f>
        <v>215.09</v>
      </c>
      <c r="C358" s="18">
        <f>IF(data!P358="","",data!P358)</f>
        <v>65.06</v>
      </c>
      <c r="D358" t="str">
        <f>IF(data!I358="","",data!I358&amp;"^")</f>
        <v>572^</v>
      </c>
      <c r="E358">
        <f>IF(data!V358="","",data!V358)</f>
        <v>107000</v>
      </c>
      <c r="F358" t="str">
        <f>IF(data!AH358="","",data!AH358)</f>
        <v>-</v>
      </c>
    </row>
    <row r="359" spans="2:6" x14ac:dyDescent="0.25">
      <c r="B359" s="62">
        <f>IF(data!D359="",CONCATENATE(data!C360," ",data!D360," (",data!H360,"/",data!I360,"세대)"),data!O359)</f>
        <v>260.23</v>
      </c>
      <c r="C359" s="18">
        <f>IF(data!P359="","",data!P359)</f>
        <v>78.709999999999994</v>
      </c>
      <c r="D359" t="str">
        <f>IF(data!I359="","",data!I359&amp;"^")</f>
        <v>572^</v>
      </c>
      <c r="E359" t="str">
        <f>IF(data!V359="","",data!V359)</f>
        <v>-</v>
      </c>
      <c r="F359" t="str">
        <f>IF(data!AH359="","",data!AH359)</f>
        <v>-</v>
      </c>
    </row>
    <row r="360" spans="2:6" x14ac:dyDescent="0.25">
      <c r="B360" s="62">
        <f>IF(data!D360="",CONCATENATE(data!C361," ",data!D361," (",data!H361,"/",data!I361,"세대)"),data!O360)</f>
        <v>344.04</v>
      </c>
      <c r="C360" s="18">
        <f>IF(data!P360="","",data!P360)</f>
        <v>104.07</v>
      </c>
      <c r="D360" t="str">
        <f>IF(data!I360="","",data!I360&amp;"^")</f>
        <v>572^</v>
      </c>
      <c r="E360" t="str">
        <f>IF(data!V360="","",data!V360)</f>
        <v>-</v>
      </c>
      <c r="F360" t="str">
        <f>IF(data!AH360="","",data!AH360)</f>
        <v>-</v>
      </c>
    </row>
    <row r="361" spans="2:6" x14ac:dyDescent="0.25">
      <c r="B361" s="62" t="str">
        <f>IF(data!D361="",CONCATENATE(data!C362," ",data!D362," (",data!H362,"/",data!I362,"세대)"),data!O361)</f>
        <v>중동 중흥극동두산 (1993.04/516세대)</v>
      </c>
      <c r="C361" s="18" t="str">
        <f>IF(data!P361="","",data!P361)</f>
        <v/>
      </c>
      <c r="D361" t="str">
        <f>IF(data!I361="","",data!I361&amp;"^")</f>
        <v/>
      </c>
      <c r="E361" t="str">
        <f>IF(data!V361="","",data!V361)</f>
        <v/>
      </c>
      <c r="F361" t="str">
        <f>IF(data!AH361="","",data!AH361)</f>
        <v/>
      </c>
    </row>
    <row r="362" spans="2:6" x14ac:dyDescent="0.25">
      <c r="B362" s="62">
        <f>IF(data!D362="",CONCATENATE(data!C363," ",data!D363," (",data!H363,"/",data!I363,"세대)"),data!O362)</f>
        <v>120.79</v>
      </c>
      <c r="C362" s="18">
        <f>IF(data!P362="","",data!P362)</f>
        <v>36.53</v>
      </c>
      <c r="D362" t="str">
        <f>IF(data!I362="","",data!I362&amp;"^")</f>
        <v>516^</v>
      </c>
      <c r="E362">
        <f>IF(data!V362="","",data!V362)</f>
        <v>47000</v>
      </c>
      <c r="F362" t="str">
        <f>IF(data!AH362="","",data!AH362)</f>
        <v>-</v>
      </c>
    </row>
    <row r="363" spans="2:6" x14ac:dyDescent="0.25">
      <c r="B363" s="62">
        <f>IF(data!D363="",CONCATENATE(data!C364," ",data!D364," (",data!H364,"/",data!I364,"세대)"),data!O363)</f>
        <v>156.21</v>
      </c>
      <c r="C363" s="18">
        <f>IF(data!P363="","",data!P363)</f>
        <v>47.25</v>
      </c>
      <c r="D363" t="str">
        <f>IF(data!I363="","",data!I363&amp;"^")</f>
        <v>516^</v>
      </c>
      <c r="E363">
        <f>IF(data!V363="","",data!V363)</f>
        <v>53000</v>
      </c>
      <c r="F363">
        <f>IF(data!AH363="","",data!AH363)</f>
        <v>43000</v>
      </c>
    </row>
    <row r="364" spans="2:6" x14ac:dyDescent="0.25">
      <c r="B364" s="62" t="str">
        <f>IF(data!D364="",CONCATENATE(data!C365," ",data!D365," (",data!H365,"/",data!I365,"세대)"),data!O364)</f>
        <v>중동 중흥마을주공 (1995.04/863세대)</v>
      </c>
      <c r="C364" s="18" t="str">
        <f>IF(data!P364="","",data!P364)</f>
        <v/>
      </c>
      <c r="D364" t="str">
        <f>IF(data!I364="","",data!I364&amp;"^")</f>
        <v/>
      </c>
      <c r="E364" t="str">
        <f>IF(data!V364="","",data!V364)</f>
        <v/>
      </c>
      <c r="F364" t="str">
        <f>IF(data!AH364="","",data!AH364)</f>
        <v/>
      </c>
    </row>
    <row r="365" spans="2:6" x14ac:dyDescent="0.25">
      <c r="B365" s="62">
        <f>IF(data!D365="",CONCATENATE(data!C366," ",data!D366," (",data!H366,"/",data!I366,"세대)"),data!O365)</f>
        <v>54.81</v>
      </c>
      <c r="C365" s="18">
        <f>IF(data!P365="","",data!P365)</f>
        <v>16.579999999999998</v>
      </c>
      <c r="D365" t="str">
        <f>IF(data!I365="","",data!I365&amp;"^")</f>
        <v>863^</v>
      </c>
      <c r="E365">
        <f>IF(data!V365="","",data!V365)</f>
        <v>18500</v>
      </c>
      <c r="F365">
        <f>IF(data!AH365="","",data!AH365)</f>
        <v>17000</v>
      </c>
    </row>
    <row r="366" spans="2:6" x14ac:dyDescent="0.25">
      <c r="B366" s="62">
        <f>IF(data!D366="",CONCATENATE(data!C367," ",data!D367," (",data!H367,"/",data!I367,"세대)"),data!O366)</f>
        <v>57.9</v>
      </c>
      <c r="C366" s="18">
        <f>IF(data!P366="","",data!P366)</f>
        <v>17.510000000000002</v>
      </c>
      <c r="D366" t="str">
        <f>IF(data!I366="","",data!I366&amp;"^")</f>
        <v>863^</v>
      </c>
      <c r="E366">
        <f>IF(data!V366="","",data!V366)</f>
        <v>20000</v>
      </c>
      <c r="F366">
        <f>IF(data!AH366="","",data!AH366)</f>
        <v>14500</v>
      </c>
    </row>
    <row r="367" spans="2:6" x14ac:dyDescent="0.25">
      <c r="B367" s="62">
        <f>IF(data!D367="",CONCATENATE(data!C368," ",data!D368," (",data!H368,"/",data!I368,"세대)"),data!O367)</f>
        <v>83.98</v>
      </c>
      <c r="C367" s="18">
        <f>IF(data!P367="","",data!P367)</f>
        <v>25.4</v>
      </c>
      <c r="D367" t="str">
        <f>IF(data!I367="","",data!I367&amp;"^")</f>
        <v>863^</v>
      </c>
      <c r="E367">
        <f>IF(data!V367="","",data!V367)</f>
        <v>30000</v>
      </c>
      <c r="F367" t="str">
        <f>IF(data!AH367="","",data!AH367)</f>
        <v>-</v>
      </c>
    </row>
    <row r="368" spans="2:6" x14ac:dyDescent="0.25">
      <c r="B368" s="62" t="str">
        <f>IF(data!D368="",CONCATENATE(data!C369," ",data!D369," (",data!H369,"/",data!I369,"세대)"),data!O368)</f>
        <v>중동 중흥신동아영남 (1993.12/640세대)</v>
      </c>
      <c r="C368" s="18" t="str">
        <f>IF(data!P368="","",data!P368)</f>
        <v/>
      </c>
      <c r="D368" t="str">
        <f>IF(data!I368="","",data!I368&amp;"^")</f>
        <v/>
      </c>
      <c r="E368" t="str">
        <f>IF(data!V368="","",data!V368)</f>
        <v/>
      </c>
      <c r="F368" t="str">
        <f>IF(data!AH368="","",data!AH368)</f>
        <v/>
      </c>
    </row>
    <row r="369" spans="2:6" x14ac:dyDescent="0.25">
      <c r="B369" s="62">
        <f>IF(data!D369="",CONCATENATE(data!C370," ",data!D370," (",data!H370,"/",data!I370,"세대)"),data!O369)</f>
        <v>119.2</v>
      </c>
      <c r="C369" s="18">
        <f>IF(data!P369="","",data!P369)</f>
        <v>36.049999999999997</v>
      </c>
      <c r="D369" t="str">
        <f>IF(data!I369="","",data!I369&amp;"^")</f>
        <v>640^</v>
      </c>
      <c r="E369">
        <f>IF(data!V369="","",data!V369)</f>
        <v>55000</v>
      </c>
      <c r="F369">
        <f>IF(data!AH369="","",data!AH369)</f>
        <v>36000</v>
      </c>
    </row>
    <row r="370" spans="2:6" x14ac:dyDescent="0.25">
      <c r="B370" s="62">
        <f>IF(data!D370="",CONCATENATE(data!C371," ",data!D371," (",data!H371,"/",data!I371,"세대)"),data!O370)</f>
        <v>156.51</v>
      </c>
      <c r="C370" s="18">
        <f>IF(data!P370="","",data!P370)</f>
        <v>47.34</v>
      </c>
      <c r="D370" t="str">
        <f>IF(data!I370="","",data!I370&amp;"^")</f>
        <v>640^</v>
      </c>
      <c r="E370">
        <f>IF(data!V370="","",data!V370)</f>
        <v>55000</v>
      </c>
      <c r="F370">
        <f>IF(data!AH370="","",data!AH370)</f>
        <v>42000</v>
      </c>
    </row>
    <row r="371" spans="2:6" x14ac:dyDescent="0.25">
      <c r="B371" s="62">
        <f>IF(data!D371="",CONCATENATE(data!C372," ",data!D372," (",data!H372,"/",data!I372,"세대)"),data!O371)</f>
        <v>183.49</v>
      </c>
      <c r="C371" s="18">
        <f>IF(data!P371="","",data!P371)</f>
        <v>55.5</v>
      </c>
      <c r="D371" t="str">
        <f>IF(data!I371="","",data!I371&amp;"^")</f>
        <v>640^</v>
      </c>
      <c r="E371">
        <f>IF(data!V371="","",data!V371)</f>
        <v>55000</v>
      </c>
      <c r="F371" t="str">
        <f>IF(data!AH371="","",data!AH371)</f>
        <v>-</v>
      </c>
    </row>
    <row r="372" spans="2:6" x14ac:dyDescent="0.25">
      <c r="B372" s="62" t="str">
        <f>IF(data!D372="",CONCATENATE(data!C373," ",data!D373," (",data!H373,"/",data!I373,"세대)"),data!O372)</f>
        <v>중동 팰리스카운티 (2009.07/3090세대)</v>
      </c>
      <c r="C372" s="18" t="str">
        <f>IF(data!P372="","",data!P372)</f>
        <v/>
      </c>
      <c r="D372" t="str">
        <f>IF(data!I372="","",data!I372&amp;"^")</f>
        <v/>
      </c>
      <c r="E372" t="str">
        <f>IF(data!V372="","",data!V372)</f>
        <v/>
      </c>
      <c r="F372" t="str">
        <f>IF(data!AH372="","",data!AH372)</f>
        <v/>
      </c>
    </row>
    <row r="373" spans="2:6" x14ac:dyDescent="0.25">
      <c r="B373" s="62">
        <f>IF(data!D373="",CONCATENATE(data!C374," ",data!D374," (",data!H374,"/",data!I374,"세대)"),data!O373)</f>
        <v>80.84</v>
      </c>
      <c r="C373" s="18">
        <f>IF(data!P373="","",data!P373)</f>
        <v>24.45</v>
      </c>
      <c r="D373" t="str">
        <f>IF(data!I373="","",data!I373&amp;"^")</f>
        <v>3090^</v>
      </c>
      <c r="E373">
        <f>IF(data!V373="","",data!V373)</f>
        <v>44000</v>
      </c>
      <c r="F373">
        <f>IF(data!AH373="","",data!AH373)</f>
        <v>34000</v>
      </c>
    </row>
    <row r="374" spans="2:6" x14ac:dyDescent="0.25">
      <c r="B374" s="62">
        <f>IF(data!D374="",CONCATENATE(data!C375," ",data!D375," (",data!H375,"/",data!I375,"세대)"),data!O374)</f>
        <v>111.2</v>
      </c>
      <c r="C374" s="18">
        <f>IF(data!P374="","",data!P374)</f>
        <v>33.630000000000003</v>
      </c>
      <c r="D374" t="str">
        <f>IF(data!I374="","",data!I374&amp;"^")</f>
        <v>3090^</v>
      </c>
      <c r="E374">
        <f>IF(data!V374="","",data!V374)</f>
        <v>49000</v>
      </c>
      <c r="F374">
        <f>IF(data!AH374="","",data!AH374)</f>
        <v>42000</v>
      </c>
    </row>
    <row r="375" spans="2:6" x14ac:dyDescent="0.25">
      <c r="B375" s="62">
        <f>IF(data!D375="",CONCATENATE(data!C376," ",data!D376," (",data!H376,"/",data!I376,"세대)"),data!O375)</f>
        <v>111.46</v>
      </c>
      <c r="C375" s="18">
        <f>IF(data!P375="","",data!P375)</f>
        <v>33.71</v>
      </c>
      <c r="D375" t="str">
        <f>IF(data!I375="","",data!I375&amp;"^")</f>
        <v>3090^</v>
      </c>
      <c r="E375">
        <f>IF(data!V375="","",data!V375)</f>
        <v>54000</v>
      </c>
      <c r="F375">
        <f>IF(data!AH375="","",data!AH375)</f>
        <v>41000</v>
      </c>
    </row>
    <row r="376" spans="2:6" x14ac:dyDescent="0.25">
      <c r="B376" s="62">
        <f>IF(data!D376="",CONCATENATE(data!C377," ",data!D377," (",data!H377,"/",data!I377,"세대)"),data!O376)</f>
        <v>114.62</v>
      </c>
      <c r="C376" s="18">
        <f>IF(data!P376="","",data!P376)</f>
        <v>34.67</v>
      </c>
      <c r="D376" t="str">
        <f>IF(data!I376="","",data!I376&amp;"^")</f>
        <v>3090^</v>
      </c>
      <c r="E376">
        <f>IF(data!V376="","",data!V376)</f>
        <v>49000</v>
      </c>
      <c r="F376">
        <f>IF(data!AH376="","",data!AH376)</f>
        <v>39000</v>
      </c>
    </row>
    <row r="377" spans="2:6" x14ac:dyDescent="0.25">
      <c r="B377" s="62">
        <f>IF(data!D377="",CONCATENATE(data!C378," ",data!D378," (",data!H378,"/",data!I378,"세대)"),data!O377)</f>
        <v>130.53</v>
      </c>
      <c r="C377" s="18">
        <f>IF(data!P377="","",data!P377)</f>
        <v>39.479999999999997</v>
      </c>
      <c r="D377" t="str">
        <f>IF(data!I377="","",data!I377&amp;"^")</f>
        <v>3090^</v>
      </c>
      <c r="E377" t="str">
        <f>IF(data!V377="","",data!V377)</f>
        <v>-</v>
      </c>
      <c r="F377">
        <f>IF(data!AH377="","",data!AH377)</f>
        <v>48000</v>
      </c>
    </row>
    <row r="378" spans="2:6" x14ac:dyDescent="0.25">
      <c r="B378" s="62">
        <f>IF(data!D378="",CONCATENATE(data!C379," ",data!D379," (",data!H379,"/",data!I379,"세대)"),data!O378)</f>
        <v>162.5</v>
      </c>
      <c r="C378" s="18">
        <f>IF(data!P378="","",data!P378)</f>
        <v>49.15</v>
      </c>
      <c r="D378" t="str">
        <f>IF(data!I378="","",data!I378&amp;"^")</f>
        <v>3090^</v>
      </c>
      <c r="E378">
        <f>IF(data!V378="","",data!V378)</f>
        <v>68000</v>
      </c>
      <c r="F378" t="str">
        <f>IF(data!AH378="","",data!AH378)</f>
        <v>-</v>
      </c>
    </row>
    <row r="379" spans="2:6" x14ac:dyDescent="0.25">
      <c r="B379" s="62" t="str">
        <f>IF(data!D379="",CONCATENATE(data!C380," ",data!D380," (",data!H380,"/",data!I380,"세대)"),data!O379)</f>
        <v>중동 포도뉴서울 (1993.03/310세대)</v>
      </c>
      <c r="C379" s="18" t="str">
        <f>IF(data!P379="","",data!P379)</f>
        <v/>
      </c>
      <c r="D379" t="str">
        <f>IF(data!I379="","",data!I379&amp;"^")</f>
        <v/>
      </c>
      <c r="E379" t="str">
        <f>IF(data!V379="","",data!V379)</f>
        <v/>
      </c>
      <c r="F379" t="str">
        <f>IF(data!AH379="","",data!AH379)</f>
        <v/>
      </c>
    </row>
    <row r="380" spans="2:6" x14ac:dyDescent="0.25">
      <c r="B380" s="62">
        <f>IF(data!D380="",CONCATENATE(data!C381," ",data!D381," (",data!H381,"/",data!I381,"세대)"),data!O380)</f>
        <v>129.86000000000001</v>
      </c>
      <c r="C380" s="18">
        <f>IF(data!P380="","",data!P380)</f>
        <v>39.28</v>
      </c>
      <c r="D380" t="str">
        <f>IF(data!I380="","",data!I380&amp;"^")</f>
        <v>310^</v>
      </c>
      <c r="E380">
        <f>IF(data!V380="","",data!V380)</f>
        <v>51000</v>
      </c>
      <c r="F380" t="str">
        <f>IF(data!AH380="","",data!AH380)</f>
        <v>-</v>
      </c>
    </row>
    <row r="381" spans="2:6" x14ac:dyDescent="0.25">
      <c r="B381" s="62">
        <f>IF(data!D381="",CONCATENATE(data!C382," ",data!D382," (",data!H382,"/",data!I382,"세대)"),data!O381)</f>
        <v>152.16999999999999</v>
      </c>
      <c r="C381" s="18">
        <f>IF(data!P381="","",data!P381)</f>
        <v>46.03</v>
      </c>
      <c r="D381" t="str">
        <f>IF(data!I381="","",data!I381&amp;"^")</f>
        <v>310^</v>
      </c>
      <c r="E381" t="str">
        <f>IF(data!V381="","",data!V381)</f>
        <v>-</v>
      </c>
      <c r="F381" t="str">
        <f>IF(data!AH381="","",data!AH381)</f>
        <v>-</v>
      </c>
    </row>
    <row r="382" spans="2:6" x14ac:dyDescent="0.25">
      <c r="B382" s="62">
        <f>IF(data!D382="",CONCATENATE(data!C383," ",data!D383," (",data!H383,"/",data!I383,"세대)"),data!O382)</f>
        <v>177.47</v>
      </c>
      <c r="C382" s="18">
        <f>IF(data!P382="","",data!P382)</f>
        <v>53.68</v>
      </c>
      <c r="D382" t="str">
        <f>IF(data!I382="","",data!I382&amp;"^")</f>
        <v>310^</v>
      </c>
      <c r="E382">
        <f>IF(data!V382="","",data!V382)</f>
        <v>62000</v>
      </c>
      <c r="F382" t="str">
        <f>IF(data!AH382="","",data!AH382)</f>
        <v>-</v>
      </c>
    </row>
    <row r="383" spans="2:6" x14ac:dyDescent="0.25">
      <c r="B383" s="62" t="str">
        <f>IF(data!D383="",CONCATENATE(data!C384," ",data!D384," (",data!H384,"/",data!I384,"세대)"),data!O383)</f>
        <v>중동 포도삼보영남 (1994.1/1836세대)</v>
      </c>
      <c r="C383" s="18" t="str">
        <f>IF(data!P383="","",data!P383)</f>
        <v/>
      </c>
      <c r="D383" t="str">
        <f>IF(data!I383="","",data!I383&amp;"^")</f>
        <v/>
      </c>
      <c r="E383" t="str">
        <f>IF(data!V383="","",data!V383)</f>
        <v/>
      </c>
      <c r="F383" t="str">
        <f>IF(data!AH383="","",data!AH383)</f>
        <v/>
      </c>
    </row>
    <row r="384" spans="2:6" x14ac:dyDescent="0.25">
      <c r="B384" s="62">
        <f>IF(data!D384="",CONCATENATE(data!C385," ",data!D385," (",data!H385,"/",data!I385,"세대)"),data!O384)</f>
        <v>76.41</v>
      </c>
      <c r="C384" s="18">
        <f>IF(data!P384="","",data!P384)</f>
        <v>23.11</v>
      </c>
      <c r="D384" t="str">
        <f>IF(data!I384="","",data!I384&amp;"^")</f>
        <v>1836^</v>
      </c>
      <c r="E384" t="str">
        <f>IF(data!V384="","",data!V384)</f>
        <v>-</v>
      </c>
      <c r="F384">
        <f>IF(data!AH384="","",data!AH384)</f>
        <v>29000</v>
      </c>
    </row>
    <row r="385" spans="2:6" x14ac:dyDescent="0.25">
      <c r="B385" s="62">
        <f>IF(data!D385="",CONCATENATE(data!C386," ",data!D386," (",data!H386,"/",data!I386,"세대)"),data!O385)</f>
        <v>93.46</v>
      </c>
      <c r="C385" s="18">
        <f>IF(data!P385="","",data!P385)</f>
        <v>28.27</v>
      </c>
      <c r="D385" t="str">
        <f>IF(data!I385="","",data!I385&amp;"^")</f>
        <v>1836^</v>
      </c>
      <c r="E385">
        <f>IF(data!V385="","",data!V385)</f>
        <v>38000</v>
      </c>
      <c r="F385">
        <f>IF(data!AH385="","",data!AH385)</f>
        <v>33000</v>
      </c>
    </row>
    <row r="386" spans="2:6" x14ac:dyDescent="0.25">
      <c r="B386" s="62">
        <f>IF(data!D386="",CONCATENATE(data!C387," ",data!D387," (",data!H387,"/",data!I387,"세대)"),data!O386)</f>
        <v>103.41</v>
      </c>
      <c r="C386" s="18">
        <f>IF(data!P386="","",data!P386)</f>
        <v>31.28</v>
      </c>
      <c r="D386" t="str">
        <f>IF(data!I386="","",data!I386&amp;"^")</f>
        <v>1836^</v>
      </c>
      <c r="E386">
        <f>IF(data!V386="","",data!V386)</f>
        <v>42000</v>
      </c>
      <c r="F386">
        <f>IF(data!AH386="","",data!AH386)</f>
        <v>34000</v>
      </c>
    </row>
    <row r="387" spans="2:6" x14ac:dyDescent="0.25">
      <c r="B387" s="62" t="str">
        <f>IF(data!D387="",CONCATENATE(data!C388," ",data!D388," (",data!H388,"/",data!I388,"세대)"),data!O387)</f>
        <v>중동 한라마을주공3단지(뜨란채) (1996.04/1201세대)</v>
      </c>
      <c r="C387" s="18" t="str">
        <f>IF(data!P387="","",data!P387)</f>
        <v/>
      </c>
      <c r="D387" t="str">
        <f>IF(data!I387="","",data!I387&amp;"^")</f>
        <v/>
      </c>
      <c r="E387" t="str">
        <f>IF(data!V387="","",data!V387)</f>
        <v/>
      </c>
      <c r="F387" t="str">
        <f>IF(data!AH387="","",data!AH387)</f>
        <v/>
      </c>
    </row>
    <row r="388" spans="2:6" x14ac:dyDescent="0.25">
      <c r="B388" s="62">
        <f>IF(data!D388="",CONCATENATE(data!C389," ",data!D389," (",data!H389,"/",data!I389,"세대)"),data!O388)</f>
        <v>55.07</v>
      </c>
      <c r="C388" s="18">
        <f>IF(data!P388="","",data!P388)</f>
        <v>16.649999999999999</v>
      </c>
      <c r="D388" t="str">
        <f>IF(data!I388="","",data!I388&amp;"^")</f>
        <v>1201^</v>
      </c>
      <c r="E388">
        <f>IF(data!V388="","",data!V388)</f>
        <v>19500</v>
      </c>
      <c r="F388">
        <f>IF(data!AH388="","",data!AH388)</f>
        <v>17000</v>
      </c>
    </row>
    <row r="389" spans="2:6" x14ac:dyDescent="0.25">
      <c r="B389" s="62">
        <f>IF(data!D389="",CONCATENATE(data!C390," ",data!D390," (",data!H390,"/",data!I390,"세대)"),data!O389)</f>
        <v>77.75</v>
      </c>
      <c r="C389" s="18">
        <f>IF(data!P389="","",data!P389)</f>
        <v>23.51</v>
      </c>
      <c r="D389" t="str">
        <f>IF(data!I389="","",data!I389&amp;"^")</f>
        <v>1201^</v>
      </c>
      <c r="E389">
        <f>IF(data!V389="","",data!V389)</f>
        <v>27700</v>
      </c>
      <c r="F389">
        <f>IF(data!AH389="","",data!AH389)</f>
        <v>24000</v>
      </c>
    </row>
    <row r="390" spans="2:6" x14ac:dyDescent="0.25">
      <c r="B390" s="62">
        <f>IF(data!D390="",CONCATENATE(data!C391," ",data!D391," (",data!H391,"/",data!I391,"세대)"),data!O390)</f>
        <v>79.239999999999995</v>
      </c>
      <c r="C390" s="18">
        <f>IF(data!P390="","",data!P390)</f>
        <v>23.97</v>
      </c>
      <c r="D390" t="str">
        <f>IF(data!I390="","",data!I390&amp;"^")</f>
        <v>1201^</v>
      </c>
      <c r="E390">
        <f>IF(data!V390="","",data!V390)</f>
        <v>28000</v>
      </c>
      <c r="F390" t="str">
        <f>IF(data!AH390="","",data!AH390)</f>
        <v>-</v>
      </c>
    </row>
    <row r="391" spans="2:6" x14ac:dyDescent="0.25">
      <c r="B391" s="62">
        <f>IF(data!D391="",CONCATENATE(data!C392," ",data!D392," (",data!H392,"/",data!I392,"세대)"),data!O391)</f>
        <v>80.400000000000006</v>
      </c>
      <c r="C391" s="18">
        <f>IF(data!P391="","",data!P391)</f>
        <v>24.32</v>
      </c>
      <c r="D391" t="str">
        <f>IF(data!I391="","",data!I391&amp;"^")</f>
        <v>1201^</v>
      </c>
      <c r="E391">
        <f>IF(data!V391="","",data!V391)</f>
        <v>29500</v>
      </c>
      <c r="F391">
        <f>IF(data!AH391="","",data!AH391)</f>
        <v>23500</v>
      </c>
    </row>
    <row r="392" spans="2:6" x14ac:dyDescent="0.25">
      <c r="B392" s="62">
        <f>IF(data!D392="",CONCATENATE(data!C393," ",data!D393," (",data!H393,"/",data!I393,"세대)"),data!O392)</f>
        <v>80.91</v>
      </c>
      <c r="C392" s="18">
        <f>IF(data!P392="","",data!P392)</f>
        <v>24.47</v>
      </c>
      <c r="D392" t="str">
        <f>IF(data!I392="","",data!I392&amp;"^")</f>
        <v>1201^</v>
      </c>
      <c r="E392">
        <f>IF(data!V392="","",data!V392)</f>
        <v>29000</v>
      </c>
      <c r="F392">
        <f>IF(data!AH392="","",data!AH392)</f>
        <v>23500</v>
      </c>
    </row>
    <row r="393" spans="2:6" x14ac:dyDescent="0.25">
      <c r="B393" s="62" t="str">
        <f>IF(data!D393="",CONCATENATE(data!C394," ",data!D394," (",data!H394,"/",data!I394,"세대)"),data!O393)</f>
        <v>중동 한라주공2단지 (1995.09/2171세대)</v>
      </c>
      <c r="C393" s="18" t="str">
        <f>IF(data!P393="","",data!P393)</f>
        <v/>
      </c>
      <c r="D393" t="str">
        <f>IF(data!I393="","",data!I393&amp;"^")</f>
        <v/>
      </c>
      <c r="E393" t="str">
        <f>IF(data!V393="","",data!V393)</f>
        <v/>
      </c>
      <c r="F393" t="str">
        <f>IF(data!AH393="","",data!AH393)</f>
        <v/>
      </c>
    </row>
    <row r="394" spans="2:6" x14ac:dyDescent="0.25">
      <c r="B394" s="62">
        <f>IF(data!D394="",CONCATENATE(data!C395," ",data!D395," (",data!H395,"/",data!I395,"세대)"),data!O394)</f>
        <v>57.11</v>
      </c>
      <c r="C394" s="18">
        <f>IF(data!P394="","",data!P394)</f>
        <v>17.27</v>
      </c>
      <c r="D394" t="str">
        <f>IF(data!I394="","",data!I394&amp;"^")</f>
        <v>2171^</v>
      </c>
      <c r="E394">
        <f>IF(data!V394="","",data!V394)</f>
        <v>19400</v>
      </c>
      <c r="F394">
        <f>IF(data!AH394="","",data!AH394)</f>
        <v>15800</v>
      </c>
    </row>
    <row r="395" spans="2:6" x14ac:dyDescent="0.25">
      <c r="B395" s="62">
        <f>IF(data!D395="",CONCATENATE(data!C396," ",data!D396," (",data!H396,"/",data!I396,"세대)"),data!O395)</f>
        <v>67.92</v>
      </c>
      <c r="C395" s="18">
        <f>IF(data!P395="","",data!P395)</f>
        <v>20.54</v>
      </c>
      <c r="D395" t="str">
        <f>IF(data!I395="","",data!I395&amp;"^")</f>
        <v>2171^</v>
      </c>
      <c r="E395">
        <f>IF(data!V395="","",data!V395)</f>
        <v>25000</v>
      </c>
      <c r="F395">
        <f>IF(data!AH395="","",data!AH395)</f>
        <v>20000</v>
      </c>
    </row>
    <row r="396" spans="2:6" x14ac:dyDescent="0.25">
      <c r="B396" s="62"/>
      <c r="C396" s="18" t="str">
        <f>IF(data!P396="","",data!P396)</f>
        <v/>
      </c>
      <c r="D396" t="str">
        <f>IF(data!I396="","",data!I396&amp;"^")</f>
        <v/>
      </c>
      <c r="E396" t="str">
        <f>IF(data!V396="","",data!V396)</f>
        <v/>
      </c>
      <c r="F396" t="str">
        <f>IF(data!AH396="","",data!AH396)</f>
        <v/>
      </c>
    </row>
    <row r="397" spans="2:6" x14ac:dyDescent="0.25">
      <c r="B397" s="62"/>
      <c r="C397" s="18" t="str">
        <f>IF(data!P397="","",data!P397)</f>
        <v/>
      </c>
      <c r="D397" t="str">
        <f>IF(data!I397="","",data!I397&amp;"^")</f>
        <v/>
      </c>
      <c r="E397" t="str">
        <f>IF(data!V397="","",data!V397)</f>
        <v/>
      </c>
      <c r="F397" t="str">
        <f>IF(data!AH397="","",data!AH397)</f>
        <v/>
      </c>
    </row>
    <row r="398" spans="2:6" x14ac:dyDescent="0.25">
      <c r="B398" s="62"/>
      <c r="C398" s="18" t="str">
        <f>IF(data!P398="","",data!P398)</f>
        <v/>
      </c>
      <c r="D398" t="str">
        <f>IF(data!I398="","",data!I398&amp;"^")</f>
        <v/>
      </c>
      <c r="E398" t="str">
        <f>IF(data!V398="","",data!V398)</f>
        <v/>
      </c>
      <c r="F398" t="str">
        <f>IF(data!AH398="","",data!AH398)</f>
        <v/>
      </c>
    </row>
    <row r="399" spans="2:6" x14ac:dyDescent="0.25">
      <c r="B399" s="62"/>
      <c r="C399" s="18" t="str">
        <f>IF(data!P399="","",data!P399)</f>
        <v/>
      </c>
      <c r="D399" t="str">
        <f>IF(data!I399="","",data!I399&amp;"^")</f>
        <v/>
      </c>
      <c r="E399" t="str">
        <f>IF(data!V399="","",data!V399)</f>
        <v/>
      </c>
      <c r="F399" t="str">
        <f>IF(data!AH399="","",data!AH399)</f>
        <v/>
      </c>
    </row>
    <row r="400" spans="2:6" x14ac:dyDescent="0.25">
      <c r="B400" s="62"/>
      <c r="C400" s="18" t="str">
        <f>IF(data!P400="","",data!P400)</f>
        <v/>
      </c>
      <c r="D400" t="str">
        <f>IF(data!I400="","",data!I400&amp;"^")</f>
        <v/>
      </c>
      <c r="E400" t="str">
        <f>IF(data!V400="","",data!V400)</f>
        <v/>
      </c>
      <c r="F400" t="str">
        <f>IF(data!AH400="","",data!AH400)</f>
        <v/>
      </c>
    </row>
    <row r="401" spans="2:6" x14ac:dyDescent="0.25">
      <c r="B401" s="62"/>
      <c r="C401" s="18" t="str">
        <f>IF(data!P401="","",data!P401)</f>
        <v/>
      </c>
      <c r="D401" t="str">
        <f>IF(data!I401="","",data!I401&amp;"^")</f>
        <v/>
      </c>
      <c r="E401" t="str">
        <f>IF(data!V401="","",data!V401)</f>
        <v/>
      </c>
      <c r="F401" t="str">
        <f>IF(data!AH401="","",data!AH401)</f>
        <v/>
      </c>
    </row>
    <row r="402" spans="2:6" x14ac:dyDescent="0.25">
      <c r="B402" s="62"/>
      <c r="C402" s="18" t="str">
        <f>IF(data!P402="","",data!P402)</f>
        <v/>
      </c>
      <c r="D402" t="str">
        <f>IF(data!I402="","",data!I402&amp;"^")</f>
        <v/>
      </c>
      <c r="E402" t="str">
        <f>IF(data!V402="","",data!V402)</f>
        <v/>
      </c>
      <c r="F402" t="str">
        <f>IF(data!AH402="","",data!AH402)</f>
        <v/>
      </c>
    </row>
    <row r="403" spans="2:6" x14ac:dyDescent="0.25">
      <c r="B403" s="62"/>
      <c r="C403" s="18" t="str">
        <f>IF(data!P403="","",data!P403)</f>
        <v/>
      </c>
      <c r="D403" t="str">
        <f>IF(data!I403="","",data!I403&amp;"^")</f>
        <v/>
      </c>
      <c r="E403" t="str">
        <f>IF(data!V403="","",data!V403)</f>
        <v/>
      </c>
      <c r="F403" t="str">
        <f>IF(data!AH403="","",data!AH403)</f>
        <v/>
      </c>
    </row>
    <row r="404" spans="2:6" x14ac:dyDescent="0.25">
      <c r="B404" s="62"/>
      <c r="C404" s="18" t="str">
        <f>IF(data!P404="","",data!P404)</f>
        <v/>
      </c>
      <c r="D404" t="str">
        <f>IF(data!I404="","",data!I404&amp;"^")</f>
        <v/>
      </c>
      <c r="E404" t="str">
        <f>IF(data!V404="","",data!V404)</f>
        <v/>
      </c>
      <c r="F404" t="str">
        <f>IF(data!AH404="","",data!AH404)</f>
        <v/>
      </c>
    </row>
    <row r="405" spans="2:6" x14ac:dyDescent="0.25">
      <c r="B405" s="62"/>
      <c r="C405" s="18" t="str">
        <f>IF(data!P405="","",data!P405)</f>
        <v/>
      </c>
      <c r="D405" t="str">
        <f>IF(data!I405="","",data!I405&amp;"^")</f>
        <v/>
      </c>
      <c r="E405" t="str">
        <f>IF(data!V405="","",data!V405)</f>
        <v/>
      </c>
      <c r="F405" t="str">
        <f>IF(data!AH405="","",data!AH405)</f>
        <v/>
      </c>
    </row>
    <row r="406" spans="2:6" x14ac:dyDescent="0.25">
      <c r="B406" s="62"/>
      <c r="C406" s="18" t="str">
        <f>IF(data!P406="","",data!P406)</f>
        <v/>
      </c>
      <c r="D406" t="str">
        <f>IF(data!I406="","",data!I406&amp;"^")</f>
        <v/>
      </c>
      <c r="E406" t="str">
        <f>IF(data!V406="","",data!V406)</f>
        <v/>
      </c>
      <c r="F406" t="str">
        <f>IF(data!AH406="","",data!AH406)</f>
        <v/>
      </c>
    </row>
    <row r="407" spans="2:6" x14ac:dyDescent="0.25">
      <c r="B407" s="62"/>
      <c r="C407" s="18" t="str">
        <f>IF(data!P407="","",data!P407)</f>
        <v/>
      </c>
      <c r="D407" t="str">
        <f>IF(data!I407="","",data!I407&amp;"^")</f>
        <v/>
      </c>
      <c r="E407" t="str">
        <f>IF(data!V407="","",data!V407)</f>
        <v/>
      </c>
      <c r="F407" t="str">
        <f>IF(data!AH407="","",data!AH407)</f>
        <v/>
      </c>
    </row>
    <row r="408" spans="2:6" x14ac:dyDescent="0.25">
      <c r="B408" s="62"/>
      <c r="C408" s="18" t="str">
        <f>IF(data!P408="","",data!P408)</f>
        <v/>
      </c>
      <c r="D408" t="str">
        <f>IF(data!I408="","",data!I408&amp;"^")</f>
        <v/>
      </c>
      <c r="E408" t="str">
        <f>IF(data!V408="","",data!V408)</f>
        <v/>
      </c>
      <c r="F408" t="str">
        <f>IF(data!AH408="","",data!AH408)</f>
        <v/>
      </c>
    </row>
    <row r="409" spans="2:6" x14ac:dyDescent="0.25">
      <c r="B409" s="62"/>
      <c r="C409" s="18" t="str">
        <f>IF(data!P409="","",data!P409)</f>
        <v/>
      </c>
      <c r="D409" t="str">
        <f>IF(data!I409="","",data!I409&amp;"^")</f>
        <v/>
      </c>
      <c r="E409" t="str">
        <f>IF(data!V409="","",data!V409)</f>
        <v/>
      </c>
      <c r="F409" t="str">
        <f>IF(data!AH409="","",data!AH409)</f>
        <v/>
      </c>
    </row>
    <row r="410" spans="2:6" x14ac:dyDescent="0.25">
      <c r="B410" s="62"/>
      <c r="C410" s="18" t="str">
        <f>IF(data!P410="","",data!P410)</f>
        <v/>
      </c>
      <c r="D410" t="str">
        <f>IF(data!I410="","",data!I410&amp;"^")</f>
        <v/>
      </c>
      <c r="E410" t="str">
        <f>IF(data!V410="","",data!V410)</f>
        <v/>
      </c>
      <c r="F410" t="str">
        <f>IF(data!AH410="","",data!AH410)</f>
        <v/>
      </c>
    </row>
    <row r="411" spans="2:6" x14ac:dyDescent="0.25">
      <c r="B411" s="62"/>
      <c r="C411" s="18" t="str">
        <f>IF(data!P411="","",data!P411)</f>
        <v/>
      </c>
      <c r="D411" t="str">
        <f>IF(data!I411="","",data!I411&amp;"^")</f>
        <v/>
      </c>
      <c r="E411" t="str">
        <f>IF(data!V411="","",data!V411)</f>
        <v/>
      </c>
      <c r="F411" t="str">
        <f>IF(data!AH411="","",data!AH411)</f>
        <v/>
      </c>
    </row>
    <row r="412" spans="2:6" x14ac:dyDescent="0.25">
      <c r="B412" s="62"/>
      <c r="C412" s="18" t="str">
        <f>IF(data!P412="","",data!P412)</f>
        <v/>
      </c>
      <c r="D412" t="str">
        <f>IF(data!I412="","",data!I412&amp;"^")</f>
        <v/>
      </c>
      <c r="E412" t="str">
        <f>IF(data!V412="","",data!V412)</f>
        <v/>
      </c>
      <c r="F412" t="str">
        <f>IF(data!AH412="","",data!AH412)</f>
        <v/>
      </c>
    </row>
    <row r="413" spans="2:6" x14ac:dyDescent="0.25">
      <c r="B413" s="62"/>
      <c r="C413" s="18" t="str">
        <f>IF(data!P413="","",data!P413)</f>
        <v/>
      </c>
      <c r="D413" t="str">
        <f>IF(data!I413="","",data!I413&amp;"^")</f>
        <v/>
      </c>
      <c r="E413" t="str">
        <f>IF(data!V413="","",data!V413)</f>
        <v/>
      </c>
      <c r="F413" t="str">
        <f>IF(data!AH413="","",data!AH413)</f>
        <v/>
      </c>
    </row>
    <row r="414" spans="2:6" x14ac:dyDescent="0.25">
      <c r="B414" s="62"/>
      <c r="C414" s="18" t="str">
        <f>IF(data!P414="","",data!P414)</f>
        <v/>
      </c>
      <c r="D414" t="str">
        <f>IF(data!I414="","",data!I414&amp;"^")</f>
        <v/>
      </c>
      <c r="E414" t="str">
        <f>IF(data!V414="","",data!V414)</f>
        <v/>
      </c>
      <c r="F414" t="str">
        <f>IF(data!AH414="","",data!AH414)</f>
        <v/>
      </c>
    </row>
    <row r="415" spans="2:6" x14ac:dyDescent="0.25">
      <c r="B415" s="62"/>
      <c r="C415" s="18" t="str">
        <f>IF(data!P415="","",data!P415)</f>
        <v/>
      </c>
      <c r="D415" t="str">
        <f>IF(data!I415="","",data!I415&amp;"^")</f>
        <v/>
      </c>
      <c r="E415" t="str">
        <f>IF(data!V415="","",data!V415)</f>
        <v/>
      </c>
      <c r="F415" t="str">
        <f>IF(data!AH415="","",data!AH415)</f>
        <v/>
      </c>
    </row>
    <row r="416" spans="2:6" x14ac:dyDescent="0.25">
      <c r="B416" s="62"/>
      <c r="C416" s="18" t="str">
        <f>IF(data!P416="","",data!P416)</f>
        <v/>
      </c>
      <c r="D416" t="str">
        <f>IF(data!I416="","",data!I416&amp;"^")</f>
        <v/>
      </c>
      <c r="E416" t="str">
        <f>IF(data!V416="","",data!V416)</f>
        <v/>
      </c>
      <c r="F416" t="str">
        <f>IF(data!AH416="","",data!AH416)</f>
        <v/>
      </c>
    </row>
    <row r="417" spans="2:6" x14ac:dyDescent="0.25">
      <c r="B417" s="62"/>
      <c r="C417" s="18" t="str">
        <f>IF(data!P417="","",data!P417)</f>
        <v/>
      </c>
      <c r="D417" t="str">
        <f>IF(data!I417="","",data!I417&amp;"^")</f>
        <v/>
      </c>
      <c r="E417" t="str">
        <f>IF(data!V417="","",data!V417)</f>
        <v/>
      </c>
      <c r="F417" t="str">
        <f>IF(data!AH417="","",data!AH417)</f>
        <v/>
      </c>
    </row>
    <row r="418" spans="2:6" x14ac:dyDescent="0.25">
      <c r="B418" s="62"/>
      <c r="C418" s="18" t="str">
        <f>IF(data!P418="","",data!P418)</f>
        <v/>
      </c>
      <c r="D418" t="str">
        <f>IF(data!I418="","",data!I418&amp;"^")</f>
        <v/>
      </c>
      <c r="E418" t="str">
        <f>IF(data!V418="","",data!V418)</f>
        <v/>
      </c>
      <c r="F418" t="str">
        <f>IF(data!AH418="","",data!AH418)</f>
        <v/>
      </c>
    </row>
    <row r="419" spans="2:6" x14ac:dyDescent="0.25">
      <c r="B419" s="62"/>
      <c r="C419" s="18" t="str">
        <f>IF(data!P419="","",data!P419)</f>
        <v/>
      </c>
      <c r="D419" t="str">
        <f>IF(data!I419="","",data!I419&amp;"^")</f>
        <v/>
      </c>
      <c r="E419" t="str">
        <f>IF(data!V419="","",data!V419)</f>
        <v/>
      </c>
      <c r="F419" t="str">
        <f>IF(data!AH419="","",data!AH419)</f>
        <v/>
      </c>
    </row>
    <row r="420" spans="2:6" x14ac:dyDescent="0.25">
      <c r="B420" s="62"/>
      <c r="C420" s="18" t="str">
        <f>IF(data!P420="","",data!P420)</f>
        <v/>
      </c>
      <c r="D420" t="str">
        <f>IF(data!I420="","",data!I420&amp;"^")</f>
        <v/>
      </c>
      <c r="E420" t="str">
        <f>IF(data!V420="","",data!V420)</f>
        <v/>
      </c>
      <c r="F420" t="str">
        <f>IF(data!AH420="","",data!AH420)</f>
        <v/>
      </c>
    </row>
    <row r="421" spans="2:6" x14ac:dyDescent="0.25">
      <c r="B421" s="62"/>
      <c r="C421" s="18" t="str">
        <f>IF(data!P421="","",data!P421)</f>
        <v/>
      </c>
      <c r="D421" t="str">
        <f>IF(data!I421="","",data!I421&amp;"^")</f>
        <v/>
      </c>
      <c r="E421" t="str">
        <f>IF(data!V421="","",data!V421)</f>
        <v/>
      </c>
      <c r="F421" t="str">
        <f>IF(data!AH421="","",data!AH421)</f>
        <v/>
      </c>
    </row>
    <row r="422" spans="2:6" x14ac:dyDescent="0.25">
      <c r="B422" s="62"/>
      <c r="C422" s="18" t="str">
        <f>IF(data!P422="","",data!P422)</f>
        <v/>
      </c>
      <c r="D422" t="str">
        <f>IF(data!I422="","",data!I422&amp;"^")</f>
        <v/>
      </c>
      <c r="E422" t="str">
        <f>IF(data!V422="","",data!V422)</f>
        <v/>
      </c>
      <c r="F422" t="str">
        <f>IF(data!AH422="","",data!AH422)</f>
        <v/>
      </c>
    </row>
    <row r="423" spans="2:6" x14ac:dyDescent="0.25">
      <c r="B423" s="62"/>
      <c r="C423" s="18" t="str">
        <f>IF(data!P423="","",data!P423)</f>
        <v/>
      </c>
      <c r="D423" t="str">
        <f>IF(data!I423="","",data!I423&amp;"^")</f>
        <v/>
      </c>
      <c r="E423" t="str">
        <f>IF(data!V423="","",data!V423)</f>
        <v/>
      </c>
      <c r="F423" t="str">
        <f>IF(data!AH423="","",data!AH423)</f>
        <v/>
      </c>
    </row>
    <row r="424" spans="2:6" x14ac:dyDescent="0.25">
      <c r="B424" s="62"/>
      <c r="C424" s="18" t="str">
        <f>IF(data!P424="","",data!P424)</f>
        <v/>
      </c>
      <c r="D424" t="str">
        <f>IF(data!I424="","",data!I424&amp;"^")</f>
        <v/>
      </c>
      <c r="E424" t="str">
        <f>IF(data!V424="","",data!V424)</f>
        <v/>
      </c>
      <c r="F424" t="str">
        <f>IF(data!AH424="","",data!AH424)</f>
        <v/>
      </c>
    </row>
    <row r="425" spans="2:6" x14ac:dyDescent="0.25">
      <c r="B425" s="62"/>
      <c r="C425" s="18" t="str">
        <f>IF(data!P425="","",data!P425)</f>
        <v/>
      </c>
      <c r="D425" t="str">
        <f>IF(data!I425="","",data!I425&amp;"^")</f>
        <v/>
      </c>
      <c r="E425" t="str">
        <f>IF(data!V425="","",data!V425)</f>
        <v/>
      </c>
      <c r="F425" t="str">
        <f>IF(data!AH425="","",data!AH425)</f>
        <v/>
      </c>
    </row>
    <row r="426" spans="2:6" x14ac:dyDescent="0.25">
      <c r="B426" s="62"/>
      <c r="C426" s="18" t="str">
        <f>IF(data!P426="","",data!P426)</f>
        <v/>
      </c>
      <c r="D426" t="str">
        <f>IF(data!I426="","",data!I426&amp;"^")</f>
        <v/>
      </c>
      <c r="E426" t="str">
        <f>IF(data!V426="","",data!V426)</f>
        <v/>
      </c>
      <c r="F426" t="str">
        <f>IF(data!AH426="","",data!AH426)</f>
        <v/>
      </c>
    </row>
    <row r="427" spans="2:6" x14ac:dyDescent="0.25">
      <c r="B427" s="62"/>
      <c r="C427" s="18" t="str">
        <f>IF(data!P427="","",data!P427)</f>
        <v/>
      </c>
      <c r="D427" t="str">
        <f>IF(data!I427="","",data!I427&amp;"^")</f>
        <v/>
      </c>
      <c r="E427" t="str">
        <f>IF(data!V427="","",data!V427)</f>
        <v/>
      </c>
      <c r="F427" t="str">
        <f>IF(data!AH427="","",data!AH427)</f>
        <v/>
      </c>
    </row>
    <row r="428" spans="2:6" x14ac:dyDescent="0.25">
      <c r="B428" s="62"/>
      <c r="C428" s="18" t="str">
        <f>IF(data!P428="","",data!P428)</f>
        <v/>
      </c>
      <c r="D428" t="str">
        <f>IF(data!I428="","",data!I428&amp;"^")</f>
        <v/>
      </c>
      <c r="E428" t="str">
        <f>IF(data!V428="","",data!V428)</f>
        <v/>
      </c>
      <c r="F428" t="str">
        <f>IF(data!AH428="","",data!AH428)</f>
        <v/>
      </c>
    </row>
    <row r="429" spans="2:6" x14ac:dyDescent="0.25">
      <c r="B429" s="62"/>
      <c r="C429" s="18" t="str">
        <f>IF(data!P429="","",data!P429)</f>
        <v/>
      </c>
      <c r="D429" t="str">
        <f>IF(data!I429="","",data!I429&amp;"^")</f>
        <v/>
      </c>
      <c r="E429" t="str">
        <f>IF(data!V429="","",data!V429)</f>
        <v/>
      </c>
      <c r="F429" t="str">
        <f>IF(data!AH429="","",data!AH429)</f>
        <v/>
      </c>
    </row>
    <row r="430" spans="2:6" x14ac:dyDescent="0.25">
      <c r="B430" s="62"/>
      <c r="C430" s="18" t="str">
        <f>IF(data!P430="","",data!P430)</f>
        <v/>
      </c>
      <c r="D430" t="str">
        <f>IF(data!I430="","",data!I430&amp;"^")</f>
        <v/>
      </c>
      <c r="E430" t="str">
        <f>IF(data!V430="","",data!V430)</f>
        <v/>
      </c>
      <c r="F430" t="str">
        <f>IF(data!AH430="","",data!AH430)</f>
        <v/>
      </c>
    </row>
    <row r="431" spans="2:6" x14ac:dyDescent="0.25">
      <c r="B431" s="62"/>
      <c r="C431" s="18" t="str">
        <f>IF(data!P431="","",data!P431)</f>
        <v/>
      </c>
      <c r="D431" t="str">
        <f>IF(data!I431="","",data!I431&amp;"^")</f>
        <v/>
      </c>
      <c r="E431" t="str">
        <f>IF(data!V431="","",data!V431)</f>
        <v/>
      </c>
      <c r="F431" t="str">
        <f>IF(data!AH431="","",data!AH431)</f>
        <v/>
      </c>
    </row>
    <row r="432" spans="2:6" x14ac:dyDescent="0.25">
      <c r="B432" s="62"/>
      <c r="C432" s="18" t="str">
        <f>IF(data!P432="","",data!P432)</f>
        <v/>
      </c>
      <c r="D432" t="str">
        <f>IF(data!I432="","",data!I432&amp;"^")</f>
        <v/>
      </c>
      <c r="E432" t="str">
        <f>IF(data!V432="","",data!V432)</f>
        <v/>
      </c>
      <c r="F432" t="str">
        <f>IF(data!AH432="","",data!AH432)</f>
        <v/>
      </c>
    </row>
    <row r="433" spans="2:6" x14ac:dyDescent="0.25">
      <c r="B433" s="62"/>
      <c r="C433" s="18" t="str">
        <f>IF(data!P433="","",data!P433)</f>
        <v/>
      </c>
      <c r="D433" t="str">
        <f>IF(data!I433="","",data!I433&amp;"^")</f>
        <v/>
      </c>
      <c r="E433" t="str">
        <f>IF(data!V433="","",data!V433)</f>
        <v/>
      </c>
      <c r="F433" t="str">
        <f>IF(data!AH433="","",data!AH433)</f>
        <v/>
      </c>
    </row>
    <row r="434" spans="2:6" x14ac:dyDescent="0.25">
      <c r="B434" s="62"/>
      <c r="C434" s="18" t="str">
        <f>IF(data!P434="","",data!P434)</f>
        <v/>
      </c>
      <c r="D434" t="str">
        <f>IF(data!I434="","",data!I434&amp;"^")</f>
        <v/>
      </c>
      <c r="E434" t="str">
        <f>IF(data!V434="","",data!V434)</f>
        <v/>
      </c>
      <c r="F434" t="str">
        <f>IF(data!AH434="","",data!AH434)</f>
        <v/>
      </c>
    </row>
    <row r="435" spans="2:6" x14ac:dyDescent="0.25">
      <c r="B435" s="62"/>
      <c r="C435" s="18" t="str">
        <f>IF(data!P435="","",data!P435)</f>
        <v/>
      </c>
      <c r="D435" t="str">
        <f>IF(data!I435="","",data!I435&amp;"^")</f>
        <v/>
      </c>
      <c r="E435" t="str">
        <f>IF(data!V435="","",data!V435)</f>
        <v/>
      </c>
      <c r="F435" t="str">
        <f>IF(data!AH435="","",data!AH435)</f>
        <v/>
      </c>
    </row>
    <row r="436" spans="2:6" x14ac:dyDescent="0.25">
      <c r="B436" s="62"/>
      <c r="C436" s="18" t="str">
        <f>IF(data!P436="","",data!P436)</f>
        <v/>
      </c>
      <c r="D436" t="str">
        <f>IF(data!I436="","",data!I436&amp;"^")</f>
        <v/>
      </c>
      <c r="E436" t="str">
        <f>IF(data!V436="","",data!V436)</f>
        <v/>
      </c>
      <c r="F436" t="str">
        <f>IF(data!AH436="","",data!AH436)</f>
        <v/>
      </c>
    </row>
    <row r="437" spans="2:6" x14ac:dyDescent="0.25">
      <c r="B437" s="62"/>
      <c r="C437" s="18" t="str">
        <f>IF(data!P437="","",data!P437)</f>
        <v/>
      </c>
      <c r="D437" t="str">
        <f>IF(data!I437="","",data!I437&amp;"^")</f>
        <v/>
      </c>
      <c r="E437" t="str">
        <f>IF(data!V437="","",data!V437)</f>
        <v/>
      </c>
      <c r="F437" t="str">
        <f>IF(data!AH437="","",data!AH437)</f>
        <v/>
      </c>
    </row>
    <row r="438" spans="2:6" x14ac:dyDescent="0.25">
      <c r="B438" s="62"/>
      <c r="C438" s="18" t="str">
        <f>IF(data!P438="","",data!P438)</f>
        <v/>
      </c>
      <c r="D438" t="str">
        <f>IF(data!I438="","",data!I438&amp;"^")</f>
        <v/>
      </c>
      <c r="E438" t="str">
        <f>IF(data!V438="","",data!V438)</f>
        <v/>
      </c>
      <c r="F438" t="str">
        <f>IF(data!AH438="","",data!AH438)</f>
        <v/>
      </c>
    </row>
    <row r="439" spans="2:6" x14ac:dyDescent="0.25">
      <c r="B439" s="62"/>
      <c r="C439" s="18" t="str">
        <f>IF(data!P439="","",data!P439)</f>
        <v/>
      </c>
      <c r="D439" t="str">
        <f>IF(data!I439="","",data!I439&amp;"^")</f>
        <v/>
      </c>
      <c r="E439" t="str">
        <f>IF(data!V439="","",data!V439)</f>
        <v/>
      </c>
      <c r="F439" t="str">
        <f>IF(data!AH439="","",data!AH439)</f>
        <v/>
      </c>
    </row>
    <row r="440" spans="2:6" x14ac:dyDescent="0.25">
      <c r="B440" s="62"/>
      <c r="C440" s="18" t="str">
        <f>IF(data!P440="","",data!P440)</f>
        <v/>
      </c>
      <c r="D440" t="str">
        <f>IF(data!I440="","",data!I440&amp;"^")</f>
        <v/>
      </c>
      <c r="E440" t="str">
        <f>IF(data!V440="","",data!V440)</f>
        <v/>
      </c>
      <c r="F440" t="str">
        <f>IF(data!AH440="","",data!AH440)</f>
        <v/>
      </c>
    </row>
    <row r="441" spans="2:6" x14ac:dyDescent="0.25">
      <c r="B441" s="62"/>
      <c r="C441" s="18" t="str">
        <f>IF(data!P441="","",data!P441)</f>
        <v/>
      </c>
      <c r="D441" t="str">
        <f>IF(data!I441="","",data!I441&amp;"^")</f>
        <v/>
      </c>
      <c r="E441" t="str">
        <f>IF(data!V441="","",data!V441)</f>
        <v/>
      </c>
      <c r="F441" t="str">
        <f>IF(data!AH441="","",data!AH441)</f>
        <v/>
      </c>
    </row>
    <row r="442" spans="2:6" x14ac:dyDescent="0.25">
      <c r="B442" s="62"/>
      <c r="C442" s="18" t="str">
        <f>IF(data!P442="","",data!P442)</f>
        <v/>
      </c>
      <c r="D442" t="str">
        <f>IF(data!I442="","",data!I442&amp;"^")</f>
        <v/>
      </c>
      <c r="E442" t="str">
        <f>IF(data!V442="","",data!V442)</f>
        <v/>
      </c>
      <c r="F442" t="str">
        <f>IF(data!AH442="","",data!AH442)</f>
        <v/>
      </c>
    </row>
    <row r="443" spans="2:6" x14ac:dyDescent="0.25">
      <c r="B443" s="62"/>
      <c r="C443" s="18" t="str">
        <f>IF(data!P443="","",data!P443)</f>
        <v/>
      </c>
      <c r="D443" t="str">
        <f>IF(data!I443="","",data!I443&amp;"^")</f>
        <v/>
      </c>
      <c r="E443" t="str">
        <f>IF(data!V443="","",data!V443)</f>
        <v/>
      </c>
      <c r="F443" t="str">
        <f>IF(data!AH443="","",data!AH443)</f>
        <v/>
      </c>
    </row>
    <row r="444" spans="2:6" x14ac:dyDescent="0.25">
      <c r="B444" s="62"/>
      <c r="C444" s="18" t="str">
        <f>IF(data!P444="","",data!P444)</f>
        <v/>
      </c>
      <c r="D444" t="str">
        <f>IF(data!I444="","",data!I444&amp;"^")</f>
        <v/>
      </c>
      <c r="E444" t="str">
        <f>IF(data!V444="","",data!V444)</f>
        <v/>
      </c>
      <c r="F444" t="str">
        <f>IF(data!AH444="","",data!AH444)</f>
        <v/>
      </c>
    </row>
    <row r="445" spans="2:6" x14ac:dyDescent="0.25">
      <c r="B445" s="62"/>
      <c r="C445" s="18" t="str">
        <f>IF(data!P445="","",data!P445)</f>
        <v/>
      </c>
      <c r="D445" t="str">
        <f>IF(data!I445="","",data!I445&amp;"^")</f>
        <v/>
      </c>
      <c r="E445" t="str">
        <f>IF(data!V445="","",data!V445)</f>
        <v/>
      </c>
      <c r="F445" t="str">
        <f>IF(data!AH445="","",data!AH445)</f>
        <v/>
      </c>
    </row>
    <row r="446" spans="2:6" x14ac:dyDescent="0.25">
      <c r="B446" s="62"/>
      <c r="C446" s="18" t="str">
        <f>IF(data!P446="","",data!P446)</f>
        <v/>
      </c>
      <c r="D446" t="str">
        <f>IF(data!I446="","",data!I446&amp;"^")</f>
        <v/>
      </c>
      <c r="E446" t="str">
        <f>IF(data!V446="","",data!V446)</f>
        <v/>
      </c>
      <c r="F446" t="str">
        <f>IF(data!AH446="","",data!AH446)</f>
        <v/>
      </c>
    </row>
    <row r="447" spans="2:6" x14ac:dyDescent="0.25">
      <c r="B447" s="62"/>
      <c r="C447" s="18" t="str">
        <f>IF(data!P447="","",data!P447)</f>
        <v/>
      </c>
      <c r="D447" t="str">
        <f>IF(data!I447="","",data!I447&amp;"^")</f>
        <v/>
      </c>
      <c r="E447" t="str">
        <f>IF(data!V447="","",data!V447)</f>
        <v/>
      </c>
      <c r="F447" t="str">
        <f>IF(data!AH447="","",data!AH447)</f>
        <v/>
      </c>
    </row>
    <row r="448" spans="2:6" x14ac:dyDescent="0.25">
      <c r="B448" s="62"/>
      <c r="C448" s="18" t="str">
        <f>IF(data!P448="","",data!P448)</f>
        <v/>
      </c>
      <c r="D448" t="str">
        <f>IF(data!I448="","",data!I448&amp;"^")</f>
        <v/>
      </c>
      <c r="E448" t="str">
        <f>IF(data!V448="","",data!V448)</f>
        <v/>
      </c>
      <c r="F448" t="str">
        <f>IF(data!AH448="","",data!AH448)</f>
        <v/>
      </c>
    </row>
    <row r="449" spans="2:6" x14ac:dyDescent="0.25">
      <c r="B449" s="62"/>
      <c r="C449" s="18" t="str">
        <f>IF(data!P449="","",data!P449)</f>
        <v/>
      </c>
      <c r="D449" t="str">
        <f>IF(data!I449="","",data!I449&amp;"^")</f>
        <v/>
      </c>
      <c r="E449" t="str">
        <f>IF(data!V449="","",data!V449)</f>
        <v/>
      </c>
      <c r="F449" t="str">
        <f>IF(data!AH449="","",data!AH449)</f>
        <v/>
      </c>
    </row>
    <row r="450" spans="2:6" x14ac:dyDescent="0.25">
      <c r="B450" s="62"/>
      <c r="C450" s="18" t="str">
        <f>IF(data!P450="","",data!P450)</f>
        <v/>
      </c>
      <c r="D450" t="str">
        <f>IF(data!I450="","",data!I450&amp;"^")</f>
        <v/>
      </c>
      <c r="E450" t="str">
        <f>IF(data!V450="","",data!V450)</f>
        <v/>
      </c>
      <c r="F450" t="str">
        <f>IF(data!AH450="","",data!AH450)</f>
        <v/>
      </c>
    </row>
    <row r="451" spans="2:6" x14ac:dyDescent="0.25">
      <c r="B451" s="62"/>
      <c r="C451" s="18" t="str">
        <f>IF(data!P451="","",data!P451)</f>
        <v/>
      </c>
      <c r="D451" t="str">
        <f>IF(data!I451="","",data!I451&amp;"^")</f>
        <v/>
      </c>
      <c r="E451" t="str">
        <f>IF(data!V451="","",data!V451)</f>
        <v/>
      </c>
      <c r="F451" t="str">
        <f>IF(data!AH451="","",data!AH451)</f>
        <v/>
      </c>
    </row>
    <row r="452" spans="2:6" x14ac:dyDescent="0.25">
      <c r="B452" s="62"/>
      <c r="C452" s="18" t="str">
        <f>IF(data!P452="","",data!P452)</f>
        <v/>
      </c>
      <c r="D452" t="str">
        <f>IF(data!I452="","",data!I452&amp;"^")</f>
        <v/>
      </c>
      <c r="E452" t="str">
        <f>IF(data!V452="","",data!V452)</f>
        <v/>
      </c>
      <c r="F452" t="str">
        <f>IF(data!AH452="","",data!AH452)</f>
        <v/>
      </c>
    </row>
    <row r="453" spans="2:6" x14ac:dyDescent="0.25">
      <c r="B453" s="62"/>
      <c r="C453" s="18" t="str">
        <f>IF(data!P453="","",data!P453)</f>
        <v/>
      </c>
      <c r="D453" t="str">
        <f>IF(data!I453="","",data!I453&amp;"^")</f>
        <v/>
      </c>
      <c r="E453" t="str">
        <f>IF(data!V453="","",data!V453)</f>
        <v/>
      </c>
      <c r="F453" t="str">
        <f>IF(data!AH453="","",data!AH453)</f>
        <v/>
      </c>
    </row>
    <row r="454" spans="2:6" x14ac:dyDescent="0.25">
      <c r="B454" s="62"/>
      <c r="C454" s="18" t="str">
        <f>IF(data!P454="","",data!P454)</f>
        <v/>
      </c>
      <c r="D454" t="str">
        <f>IF(data!I454="","",data!I454&amp;"^")</f>
        <v/>
      </c>
      <c r="E454" t="str">
        <f>IF(data!V454="","",data!V454)</f>
        <v/>
      </c>
      <c r="F454" t="str">
        <f>IF(data!AH454="","",data!AH454)</f>
        <v/>
      </c>
    </row>
    <row r="455" spans="2:6" x14ac:dyDescent="0.25">
      <c r="B455" s="62"/>
      <c r="C455" s="18" t="str">
        <f>IF(data!P455="","",data!P455)</f>
        <v/>
      </c>
      <c r="D455" t="str">
        <f>IF(data!I455="","",data!I455&amp;"^")</f>
        <v/>
      </c>
      <c r="E455" t="str">
        <f>IF(data!V455="","",data!V455)</f>
        <v/>
      </c>
      <c r="F455" t="str">
        <f>IF(data!AH455="","",data!AH455)</f>
        <v/>
      </c>
    </row>
    <row r="456" spans="2:6" x14ac:dyDescent="0.25">
      <c r="B456" s="62"/>
      <c r="C456" s="18" t="str">
        <f>IF(data!P456="","",data!P456)</f>
        <v/>
      </c>
      <c r="D456" t="str">
        <f>IF(data!I456="","",data!I456&amp;"^")</f>
        <v/>
      </c>
      <c r="E456" t="str">
        <f>IF(data!V456="","",data!V456)</f>
        <v/>
      </c>
      <c r="F456" t="str">
        <f>IF(data!AH456="","",data!AH456)</f>
        <v/>
      </c>
    </row>
    <row r="457" spans="2:6" x14ac:dyDescent="0.25">
      <c r="B457" s="62"/>
      <c r="C457" s="18" t="str">
        <f>IF(data!P457="","",data!P457)</f>
        <v/>
      </c>
      <c r="D457" t="str">
        <f>IF(data!I457="","",data!I457&amp;"^")</f>
        <v/>
      </c>
      <c r="E457" t="str">
        <f>IF(data!V457="","",data!V457)</f>
        <v/>
      </c>
      <c r="F457" t="str">
        <f>IF(data!AH457="","",data!AH457)</f>
        <v/>
      </c>
    </row>
    <row r="458" spans="2:6" x14ac:dyDescent="0.25">
      <c r="B458" s="62"/>
      <c r="C458" s="18" t="str">
        <f>IF(data!P458="","",data!P458)</f>
        <v/>
      </c>
      <c r="D458" t="str">
        <f>IF(data!I458="","",data!I458&amp;"^")</f>
        <v/>
      </c>
      <c r="E458" t="str">
        <f>IF(data!V458="","",data!V458)</f>
        <v/>
      </c>
      <c r="F458" t="str">
        <f>IF(data!AH458="","",data!AH458)</f>
        <v/>
      </c>
    </row>
    <row r="459" spans="2:6" x14ac:dyDescent="0.25">
      <c r="B459" s="62"/>
      <c r="C459" s="18" t="str">
        <f>IF(data!P459="","",data!P459)</f>
        <v/>
      </c>
      <c r="D459" t="str">
        <f>IF(data!I459="","",data!I459&amp;"^")</f>
        <v/>
      </c>
      <c r="E459" t="str">
        <f>IF(data!V459="","",data!V459)</f>
        <v/>
      </c>
      <c r="F459" t="str">
        <f>IF(data!AH459="","",data!AH459)</f>
        <v/>
      </c>
    </row>
    <row r="460" spans="2:6" x14ac:dyDescent="0.25">
      <c r="B460" s="62"/>
      <c r="C460" s="18" t="str">
        <f>IF(data!P460="","",data!P460)</f>
        <v/>
      </c>
      <c r="D460" t="str">
        <f>IF(data!I460="","",data!I460&amp;"^")</f>
        <v/>
      </c>
      <c r="E460" t="str">
        <f>IF(data!V460="","",data!V460)</f>
        <v/>
      </c>
      <c r="F460" t="str">
        <f>IF(data!AH460="","",data!AH460)</f>
        <v/>
      </c>
    </row>
    <row r="461" spans="2:6" x14ac:dyDescent="0.25">
      <c r="B461" s="62"/>
      <c r="C461" s="18" t="str">
        <f>IF(data!P461="","",data!P461)</f>
        <v/>
      </c>
      <c r="D461" t="str">
        <f>IF(data!I461="","",data!I461&amp;"^")</f>
        <v/>
      </c>
      <c r="E461" t="str">
        <f>IF(data!V461="","",data!V461)</f>
        <v/>
      </c>
      <c r="F461" t="str">
        <f>IF(data!AH461="","",data!AH461)</f>
        <v/>
      </c>
    </row>
    <row r="462" spans="2:6" x14ac:dyDescent="0.25">
      <c r="B462" s="62"/>
      <c r="C462" s="18" t="str">
        <f>IF(data!P462="","",data!P462)</f>
        <v/>
      </c>
      <c r="D462" t="str">
        <f>IF(data!I462="","",data!I462&amp;"^")</f>
        <v/>
      </c>
      <c r="E462" t="str">
        <f>IF(data!V462="","",data!V462)</f>
        <v/>
      </c>
      <c r="F462" t="str">
        <f>IF(data!AH462="","",data!AH462)</f>
        <v/>
      </c>
    </row>
    <row r="463" spans="2:6" x14ac:dyDescent="0.25">
      <c r="B463" s="62"/>
      <c r="C463" s="18" t="str">
        <f>IF(data!P463="","",data!P463)</f>
        <v/>
      </c>
      <c r="D463" t="str">
        <f>IF(data!I463="","",data!I463&amp;"^")</f>
        <v/>
      </c>
      <c r="E463" t="str">
        <f>IF(data!V463="","",data!V463)</f>
        <v/>
      </c>
      <c r="F463" t="str">
        <f>IF(data!AH463="","",data!AH463)</f>
        <v/>
      </c>
    </row>
    <row r="464" spans="2:6" x14ac:dyDescent="0.25">
      <c r="B464" s="62"/>
      <c r="C464" s="18" t="str">
        <f>IF(data!P464="","",data!P464)</f>
        <v/>
      </c>
      <c r="D464" t="str">
        <f>IF(data!I464="","",data!I464&amp;"^")</f>
        <v/>
      </c>
      <c r="E464" t="str">
        <f>IF(data!V464="","",data!V464)</f>
        <v/>
      </c>
      <c r="F464" t="str">
        <f>IF(data!AH464="","",data!AH464)</f>
        <v/>
      </c>
    </row>
    <row r="465" spans="2:6" x14ac:dyDescent="0.25">
      <c r="B465" s="62"/>
      <c r="C465" s="18" t="str">
        <f>IF(data!P465="","",data!P465)</f>
        <v/>
      </c>
      <c r="D465" t="str">
        <f>IF(data!I465="","",data!I465&amp;"^")</f>
        <v/>
      </c>
      <c r="E465" t="str">
        <f>IF(data!V465="","",data!V465)</f>
        <v/>
      </c>
      <c r="F465" t="str">
        <f>IF(data!AH465="","",data!AH465)</f>
        <v/>
      </c>
    </row>
    <row r="466" spans="2:6" x14ac:dyDescent="0.25">
      <c r="B466" s="62"/>
      <c r="C466" s="18" t="str">
        <f>IF(data!P466="","",data!P466)</f>
        <v/>
      </c>
      <c r="D466" t="str">
        <f>IF(data!I466="","",data!I466&amp;"^")</f>
        <v/>
      </c>
      <c r="E466" t="str">
        <f>IF(data!V466="","",data!V466)</f>
        <v/>
      </c>
      <c r="F466" t="str">
        <f>IF(data!AH466="","",data!AH466)</f>
        <v/>
      </c>
    </row>
    <row r="467" spans="2:6" x14ac:dyDescent="0.25">
      <c r="B467" s="62"/>
      <c r="C467" s="18" t="str">
        <f>IF(data!P467="","",data!P467)</f>
        <v/>
      </c>
      <c r="D467" t="str">
        <f>IF(data!I467="","",data!I467&amp;"^")</f>
        <v/>
      </c>
      <c r="E467" t="str">
        <f>IF(data!V467="","",data!V467)</f>
        <v/>
      </c>
      <c r="F467" t="str">
        <f>IF(data!AH467="","",data!AH467)</f>
        <v/>
      </c>
    </row>
    <row r="468" spans="2:6" x14ac:dyDescent="0.25">
      <c r="B468" s="62"/>
      <c r="C468" s="18" t="str">
        <f>IF(data!P468="","",data!P468)</f>
        <v/>
      </c>
      <c r="D468" t="str">
        <f>IF(data!I468="","",data!I468&amp;"^")</f>
        <v/>
      </c>
      <c r="E468" t="str">
        <f>IF(data!V468="","",data!V468)</f>
        <v/>
      </c>
      <c r="F468" t="str">
        <f>IF(data!AH468="","",data!AH468)</f>
        <v/>
      </c>
    </row>
    <row r="469" spans="2:6" x14ac:dyDescent="0.25">
      <c r="B469" s="62"/>
      <c r="C469" s="18" t="str">
        <f>IF(data!P469="","",data!P469)</f>
        <v/>
      </c>
      <c r="D469" t="str">
        <f>IF(data!I469="","",data!I469&amp;"^")</f>
        <v/>
      </c>
      <c r="E469" t="str">
        <f>IF(data!V469="","",data!V469)</f>
        <v/>
      </c>
      <c r="F469" t="str">
        <f>IF(data!AH469="","",data!AH469)</f>
        <v/>
      </c>
    </row>
    <row r="470" spans="2:6" x14ac:dyDescent="0.25">
      <c r="B470" s="62"/>
      <c r="C470" s="18" t="str">
        <f>IF(data!P470="","",data!P470)</f>
        <v/>
      </c>
      <c r="D470" t="str">
        <f>IF(data!I470="","",data!I470&amp;"^")</f>
        <v/>
      </c>
      <c r="E470" t="str">
        <f>IF(data!V470="","",data!V470)</f>
        <v/>
      </c>
      <c r="F470" t="str">
        <f>IF(data!AH470="","",data!AH470)</f>
        <v/>
      </c>
    </row>
    <row r="471" spans="2:6" x14ac:dyDescent="0.25">
      <c r="B471" s="62"/>
      <c r="C471" s="18" t="str">
        <f>IF(data!P471="","",data!P471)</f>
        <v/>
      </c>
      <c r="D471" t="str">
        <f>IF(data!I471="","",data!I471&amp;"^")</f>
        <v/>
      </c>
      <c r="E471" t="str">
        <f>IF(data!V471="","",data!V471)</f>
        <v/>
      </c>
      <c r="F471" t="str">
        <f>IF(data!AH471="","",data!AH471)</f>
        <v/>
      </c>
    </row>
    <row r="472" spans="2:6" x14ac:dyDescent="0.25">
      <c r="B472" s="62"/>
      <c r="C472" s="18" t="str">
        <f>IF(data!P472="","",data!P472)</f>
        <v/>
      </c>
      <c r="D472" t="str">
        <f>IF(data!I472="","",data!I472&amp;"^")</f>
        <v/>
      </c>
      <c r="E472" t="str">
        <f>IF(data!V472="","",data!V472)</f>
        <v/>
      </c>
      <c r="F472" t="str">
        <f>IF(data!AH472="","",data!AH472)</f>
        <v/>
      </c>
    </row>
    <row r="473" spans="2:6" x14ac:dyDescent="0.25">
      <c r="B473" s="62"/>
      <c r="C473" s="18" t="str">
        <f>IF(data!P473="","",data!P473)</f>
        <v/>
      </c>
      <c r="D473" t="str">
        <f>IF(data!I473="","",data!I473&amp;"^")</f>
        <v/>
      </c>
      <c r="E473" t="str">
        <f>IF(data!V473="","",data!V473)</f>
        <v/>
      </c>
      <c r="F473" t="str">
        <f>IF(data!AH473="","",data!AH473)</f>
        <v/>
      </c>
    </row>
    <row r="474" spans="2:6" x14ac:dyDescent="0.25">
      <c r="B474" s="62"/>
      <c r="C474" s="18" t="str">
        <f>IF(data!P474="","",data!P474)</f>
        <v/>
      </c>
      <c r="D474" t="str">
        <f>IF(data!I474="","",data!I474&amp;"^")</f>
        <v/>
      </c>
      <c r="E474" t="str">
        <f>IF(data!V474="","",data!V474)</f>
        <v/>
      </c>
      <c r="F474" t="str">
        <f>IF(data!AH474="","",data!AH474)</f>
        <v/>
      </c>
    </row>
    <row r="475" spans="2:6" x14ac:dyDescent="0.25">
      <c r="B475" s="62"/>
      <c r="C475" s="18" t="str">
        <f>IF(data!P475="","",data!P475)</f>
        <v/>
      </c>
      <c r="D475" t="str">
        <f>IF(data!I475="","",data!I475&amp;"^")</f>
        <v/>
      </c>
      <c r="E475" t="str">
        <f>IF(data!V475="","",data!V475)</f>
        <v/>
      </c>
      <c r="F475" t="str">
        <f>IF(data!AH475="","",data!AH475)</f>
        <v/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10"/>
  <sheetViews>
    <sheetView workbookViewId="0">
      <selection activeCell="D25" sqref="D25"/>
    </sheetView>
  </sheetViews>
  <sheetFormatPr baseColWidth="10" defaultRowHeight="18" x14ac:dyDescent="0.25"/>
  <sheetData>
    <row r="2" spans="1:43" x14ac:dyDescent="0.25">
      <c r="A2" s="2" t="s">
        <v>26</v>
      </c>
      <c r="B2" s="2" t="s">
        <v>27</v>
      </c>
      <c r="C2" s="2" t="s">
        <v>28</v>
      </c>
      <c r="D2" s="2" t="s">
        <v>10</v>
      </c>
      <c r="E2" s="2" t="s">
        <v>11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12</v>
      </c>
      <c r="L2" s="2" t="s">
        <v>34</v>
      </c>
      <c r="M2" s="2" t="s">
        <v>35</v>
      </c>
      <c r="N2" s="2" t="s">
        <v>14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2" t="s">
        <v>44</v>
      </c>
      <c r="X2" s="2" t="s">
        <v>45</v>
      </c>
      <c r="Y2" s="2" t="s">
        <v>46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15</v>
      </c>
      <c r="AF2" s="2" t="s">
        <v>16</v>
      </c>
      <c r="AG2" s="2" t="s">
        <v>18</v>
      </c>
      <c r="AH2" s="2" t="s">
        <v>52</v>
      </c>
      <c r="AI2" s="2" t="s">
        <v>53</v>
      </c>
      <c r="AJ2" s="2" t="s">
        <v>24</v>
      </c>
      <c r="AK2" s="2" t="s">
        <v>54</v>
      </c>
      <c r="AL2" s="2" t="s">
        <v>18</v>
      </c>
      <c r="AM2" s="2" t="s">
        <v>55</v>
      </c>
      <c r="AN2" s="2" t="s">
        <v>56</v>
      </c>
      <c r="AO2" s="2" t="s">
        <v>21</v>
      </c>
      <c r="AP2" s="2" t="s">
        <v>23</v>
      </c>
      <c r="AQ2" s="2" t="s">
        <v>57</v>
      </c>
    </row>
    <row r="3" spans="1:43" x14ac:dyDescent="0.25">
      <c r="A3" s="3" t="s">
        <v>58</v>
      </c>
      <c r="B3" s="3" t="s">
        <v>59</v>
      </c>
      <c r="C3" s="3" t="s">
        <v>60</v>
      </c>
      <c r="D3" s="3" t="s">
        <v>61</v>
      </c>
      <c r="E3" s="3">
        <v>4141010400</v>
      </c>
      <c r="F3" s="3">
        <v>2886</v>
      </c>
      <c r="G3" s="3">
        <v>1</v>
      </c>
      <c r="H3" s="3">
        <v>1993.06</v>
      </c>
      <c r="I3" s="3">
        <v>1601</v>
      </c>
      <c r="J3" s="3">
        <v>16</v>
      </c>
      <c r="K3" s="3">
        <v>0.75</v>
      </c>
      <c r="L3" s="3">
        <v>34</v>
      </c>
      <c r="M3" s="3">
        <v>44</v>
      </c>
      <c r="N3" s="3">
        <v>57</v>
      </c>
      <c r="O3" s="3">
        <v>57.4</v>
      </c>
      <c r="P3" s="3">
        <v>17.36</v>
      </c>
      <c r="Q3" s="3">
        <v>41.85</v>
      </c>
      <c r="R3" s="3">
        <v>12.65</v>
      </c>
      <c r="S3" s="3">
        <v>623</v>
      </c>
      <c r="T3" s="3">
        <v>12</v>
      </c>
      <c r="U3" s="3">
        <v>28</v>
      </c>
      <c r="V3" s="3">
        <v>19000</v>
      </c>
      <c r="W3" s="3" t="s">
        <v>62</v>
      </c>
      <c r="X3" s="3">
        <v>9</v>
      </c>
      <c r="Y3" s="3">
        <v>15</v>
      </c>
      <c r="Z3" s="4">
        <v>43358</v>
      </c>
      <c r="AA3" s="3" t="s">
        <v>63</v>
      </c>
      <c r="AB3" s="3" t="s">
        <v>64</v>
      </c>
      <c r="AC3" s="3">
        <v>2</v>
      </c>
      <c r="AD3" s="3">
        <v>1</v>
      </c>
      <c r="AE3" s="3" t="s">
        <v>65</v>
      </c>
      <c r="AF3" s="3" t="s">
        <v>66</v>
      </c>
      <c r="AG3" s="3" t="s">
        <v>67</v>
      </c>
      <c r="AH3" s="3">
        <v>14500</v>
      </c>
      <c r="AI3" s="5">
        <v>8500</v>
      </c>
      <c r="AJ3" s="3" t="s">
        <v>68</v>
      </c>
      <c r="AK3" s="4">
        <v>43205</v>
      </c>
      <c r="AL3" s="3" t="s">
        <v>69</v>
      </c>
      <c r="AM3" s="3" t="s">
        <v>70</v>
      </c>
      <c r="AN3" s="3" t="s">
        <v>71</v>
      </c>
      <c r="AO3" s="3" t="s">
        <v>72</v>
      </c>
      <c r="AP3" s="3" t="s">
        <v>73</v>
      </c>
      <c r="AQ3" s="3" t="s">
        <v>74</v>
      </c>
    </row>
    <row r="4" spans="1:43" x14ac:dyDescent="0.25">
      <c r="A4" s="3" t="s">
        <v>58</v>
      </c>
      <c r="B4" s="3" t="s">
        <v>59</v>
      </c>
      <c r="C4" s="3" t="s">
        <v>60</v>
      </c>
      <c r="D4" s="3" t="s">
        <v>61</v>
      </c>
      <c r="E4" s="3">
        <v>4141010400</v>
      </c>
      <c r="F4" s="3">
        <v>2886</v>
      </c>
      <c r="G4" s="3">
        <v>2</v>
      </c>
      <c r="H4" s="3">
        <v>1993.06</v>
      </c>
      <c r="I4" s="3">
        <v>1601</v>
      </c>
      <c r="J4" s="3">
        <v>16</v>
      </c>
      <c r="K4" s="3">
        <v>0.75</v>
      </c>
      <c r="L4" s="3">
        <v>34</v>
      </c>
      <c r="M4" s="3">
        <v>44</v>
      </c>
      <c r="N4" s="3">
        <v>62</v>
      </c>
      <c r="O4" s="3">
        <v>62.35</v>
      </c>
      <c r="P4" s="3">
        <v>18.86</v>
      </c>
      <c r="Q4" s="3">
        <v>42.75</v>
      </c>
      <c r="R4" s="3">
        <v>12.93</v>
      </c>
      <c r="S4" s="3">
        <v>238</v>
      </c>
      <c r="T4" s="3">
        <v>4</v>
      </c>
      <c r="U4" s="3">
        <v>6</v>
      </c>
      <c r="V4" s="3">
        <v>20000</v>
      </c>
      <c r="W4" s="3" t="s">
        <v>75</v>
      </c>
      <c r="X4" s="3">
        <v>12</v>
      </c>
      <c r="Y4" s="3">
        <v>20</v>
      </c>
      <c r="Z4" s="4">
        <v>43454</v>
      </c>
      <c r="AA4" s="3" t="s">
        <v>76</v>
      </c>
      <c r="AB4" s="3" t="s">
        <v>77</v>
      </c>
      <c r="AC4" s="3">
        <v>2</v>
      </c>
      <c r="AD4" s="3">
        <v>1</v>
      </c>
      <c r="AE4" s="3" t="s">
        <v>65</v>
      </c>
      <c r="AF4" s="3" t="s">
        <v>66</v>
      </c>
      <c r="AG4" s="3" t="s">
        <v>78</v>
      </c>
      <c r="AH4" s="3">
        <v>15500</v>
      </c>
      <c r="AI4" s="3" t="s">
        <v>79</v>
      </c>
      <c r="AJ4" s="3" t="s">
        <v>80</v>
      </c>
      <c r="AK4" s="3" t="s">
        <v>81</v>
      </c>
      <c r="AL4" s="3" t="s">
        <v>69</v>
      </c>
      <c r="AM4" s="3" t="s">
        <v>70</v>
      </c>
      <c r="AN4" s="3" t="s">
        <v>71</v>
      </c>
      <c r="AO4" s="3" t="s">
        <v>72</v>
      </c>
      <c r="AP4" s="3" t="s">
        <v>73</v>
      </c>
      <c r="AQ4" s="3" t="s">
        <v>74</v>
      </c>
    </row>
    <row r="5" spans="1:43" x14ac:dyDescent="0.25">
      <c r="A5" s="3" t="s">
        <v>58</v>
      </c>
      <c r="B5" s="3" t="s">
        <v>59</v>
      </c>
      <c r="C5" s="3" t="s">
        <v>60</v>
      </c>
      <c r="D5" s="3" t="s">
        <v>61</v>
      </c>
      <c r="E5" s="3">
        <v>4141010400</v>
      </c>
      <c r="F5" s="3">
        <v>2886</v>
      </c>
      <c r="G5" s="3">
        <v>7</v>
      </c>
      <c r="H5" s="3">
        <v>1993.06</v>
      </c>
      <c r="I5" s="3">
        <v>1601</v>
      </c>
      <c r="J5" s="3">
        <v>16</v>
      </c>
      <c r="K5" s="3">
        <v>0.75</v>
      </c>
      <c r="L5" s="3">
        <v>34</v>
      </c>
      <c r="M5" s="3">
        <v>44</v>
      </c>
      <c r="N5" s="3" t="s">
        <v>82</v>
      </c>
      <c r="O5" s="3">
        <v>63.57</v>
      </c>
      <c r="P5" s="3">
        <v>19.22</v>
      </c>
      <c r="Q5" s="3">
        <v>41.4</v>
      </c>
      <c r="R5" s="3">
        <v>12.52</v>
      </c>
      <c r="S5" s="3">
        <v>160</v>
      </c>
      <c r="T5" s="3">
        <v>2</v>
      </c>
      <c r="U5" s="3">
        <v>3</v>
      </c>
      <c r="V5" s="3">
        <v>21000</v>
      </c>
      <c r="W5" s="3" t="s">
        <v>83</v>
      </c>
      <c r="X5" s="3">
        <v>9</v>
      </c>
      <c r="Y5" s="3">
        <v>20</v>
      </c>
      <c r="Z5" s="4">
        <v>43363</v>
      </c>
      <c r="AA5" s="3" t="s">
        <v>84</v>
      </c>
      <c r="AB5" s="3" t="s">
        <v>84</v>
      </c>
      <c r="AC5" s="3">
        <v>2</v>
      </c>
      <c r="AD5" s="3">
        <v>1</v>
      </c>
      <c r="AE5" s="3" t="s">
        <v>65</v>
      </c>
      <c r="AF5" s="3" t="s">
        <v>66</v>
      </c>
      <c r="AG5" s="3" t="s">
        <v>78</v>
      </c>
      <c r="AH5" s="3">
        <v>15000</v>
      </c>
      <c r="AI5" s="3" t="s">
        <v>85</v>
      </c>
      <c r="AJ5" s="3" t="s">
        <v>86</v>
      </c>
      <c r="AK5" s="4">
        <v>43332</v>
      </c>
      <c r="AL5" s="3" t="s">
        <v>69</v>
      </c>
      <c r="AM5" s="3" t="s">
        <v>87</v>
      </c>
      <c r="AN5" s="3" t="s">
        <v>88</v>
      </c>
      <c r="AO5" s="3" t="s">
        <v>89</v>
      </c>
      <c r="AP5" s="3" t="s">
        <v>90</v>
      </c>
      <c r="AQ5" s="3" t="s">
        <v>74</v>
      </c>
    </row>
    <row r="6" spans="1:43" x14ac:dyDescent="0.25">
      <c r="A6" s="3" t="s">
        <v>58</v>
      </c>
      <c r="B6" s="3" t="s">
        <v>59</v>
      </c>
      <c r="C6" s="3" t="s">
        <v>60</v>
      </c>
      <c r="D6" s="3" t="s">
        <v>61</v>
      </c>
      <c r="E6" s="3">
        <v>4141010400</v>
      </c>
      <c r="F6" s="3">
        <v>2886</v>
      </c>
      <c r="G6" s="3">
        <v>4</v>
      </c>
      <c r="H6" s="3">
        <v>1993.06</v>
      </c>
      <c r="I6" s="3">
        <v>1601</v>
      </c>
      <c r="J6" s="3">
        <v>16</v>
      </c>
      <c r="K6" s="3">
        <v>0.75</v>
      </c>
      <c r="L6" s="3">
        <v>34</v>
      </c>
      <c r="M6" s="3">
        <v>44</v>
      </c>
      <c r="N6" s="3" t="s">
        <v>91</v>
      </c>
      <c r="O6" s="3">
        <v>79.22</v>
      </c>
      <c r="P6" s="3">
        <v>23.96</v>
      </c>
      <c r="Q6" s="3">
        <v>51.59</v>
      </c>
      <c r="R6" s="3">
        <v>15.6</v>
      </c>
      <c r="S6" s="3">
        <v>316</v>
      </c>
      <c r="T6" s="3">
        <v>8</v>
      </c>
      <c r="U6" s="3">
        <v>3</v>
      </c>
      <c r="V6" s="3">
        <v>24300</v>
      </c>
      <c r="W6" s="3" t="s">
        <v>92</v>
      </c>
      <c r="X6" s="3">
        <v>10</v>
      </c>
      <c r="Y6" s="3">
        <v>20</v>
      </c>
      <c r="Z6" s="4">
        <v>43393</v>
      </c>
      <c r="AA6" s="3" t="s">
        <v>93</v>
      </c>
      <c r="AB6" s="3" t="s">
        <v>84</v>
      </c>
      <c r="AC6" s="3">
        <v>2</v>
      </c>
      <c r="AD6" s="3">
        <v>1</v>
      </c>
      <c r="AE6" s="3" t="s">
        <v>65</v>
      </c>
      <c r="AF6" s="3" t="s">
        <v>66</v>
      </c>
      <c r="AG6" s="3" t="s">
        <v>78</v>
      </c>
      <c r="AH6" s="3">
        <v>17000</v>
      </c>
      <c r="AI6" s="3" t="s">
        <v>94</v>
      </c>
      <c r="AJ6" s="3" t="s">
        <v>95</v>
      </c>
      <c r="AK6" s="3" t="s">
        <v>96</v>
      </c>
      <c r="AL6" s="3"/>
      <c r="AM6" s="3" t="s">
        <v>70</v>
      </c>
      <c r="AN6" s="3" t="s">
        <v>71</v>
      </c>
      <c r="AO6" s="3" t="s">
        <v>72</v>
      </c>
      <c r="AP6" s="3" t="s">
        <v>73</v>
      </c>
      <c r="AQ6" s="3" t="s">
        <v>74</v>
      </c>
    </row>
    <row r="7" spans="1:43" x14ac:dyDescent="0.25">
      <c r="A7" s="3" t="s">
        <v>58</v>
      </c>
      <c r="B7" s="3" t="s">
        <v>59</v>
      </c>
      <c r="C7" s="3" t="s">
        <v>60</v>
      </c>
      <c r="D7" s="3" t="s">
        <v>61</v>
      </c>
      <c r="E7" s="3">
        <v>4141010400</v>
      </c>
      <c r="F7" s="3">
        <v>2886</v>
      </c>
      <c r="G7" s="3">
        <v>3</v>
      </c>
      <c r="H7" s="3">
        <v>1993.06</v>
      </c>
      <c r="I7" s="3">
        <v>1601</v>
      </c>
      <c r="J7" s="3">
        <v>16</v>
      </c>
      <c r="K7" s="3">
        <v>0.75</v>
      </c>
      <c r="L7" s="3">
        <v>34</v>
      </c>
      <c r="M7" s="3">
        <v>44</v>
      </c>
      <c r="N7" s="3" t="s">
        <v>97</v>
      </c>
      <c r="O7" s="3">
        <v>80.260000000000005</v>
      </c>
      <c r="P7" s="3">
        <v>24.27</v>
      </c>
      <c r="Q7" s="3">
        <v>58.46</v>
      </c>
      <c r="R7" s="3">
        <v>17.68</v>
      </c>
      <c r="S7" s="3">
        <v>264</v>
      </c>
      <c r="T7" s="3">
        <v>8</v>
      </c>
      <c r="U7" s="3">
        <v>4</v>
      </c>
      <c r="V7" s="3">
        <v>28500</v>
      </c>
      <c r="W7" s="3" t="s">
        <v>98</v>
      </c>
      <c r="X7" s="3">
        <v>4</v>
      </c>
      <c r="Y7" s="3">
        <v>15</v>
      </c>
      <c r="Z7" s="4">
        <v>43205</v>
      </c>
      <c r="AA7" s="3" t="s">
        <v>99</v>
      </c>
      <c r="AB7" s="3" t="s">
        <v>100</v>
      </c>
      <c r="AC7" s="3">
        <v>2</v>
      </c>
      <c r="AD7" s="3">
        <v>1</v>
      </c>
      <c r="AE7" s="3" t="s">
        <v>65</v>
      </c>
      <c r="AF7" s="3" t="s">
        <v>101</v>
      </c>
      <c r="AG7" s="3" t="s">
        <v>67</v>
      </c>
      <c r="AH7" s="3">
        <v>22000</v>
      </c>
      <c r="AI7" s="3" t="s">
        <v>102</v>
      </c>
      <c r="AJ7" s="3" t="s">
        <v>103</v>
      </c>
      <c r="AK7" s="4">
        <v>43327</v>
      </c>
      <c r="AL7" s="3"/>
      <c r="AM7" s="3" t="s">
        <v>104</v>
      </c>
      <c r="AN7" s="3" t="s">
        <v>105</v>
      </c>
      <c r="AO7" s="3" t="s">
        <v>106</v>
      </c>
      <c r="AP7" s="3" t="s">
        <v>107</v>
      </c>
      <c r="AQ7" s="3" t="s">
        <v>74</v>
      </c>
    </row>
    <row r="8" spans="1:4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5">
      <c r="A9" s="3" t="s">
        <v>58</v>
      </c>
      <c r="B9" s="3" t="s">
        <v>59</v>
      </c>
      <c r="C9" s="3" t="s">
        <v>60</v>
      </c>
      <c r="D9" s="3" t="s">
        <v>108</v>
      </c>
      <c r="E9" s="3">
        <v>4141010400</v>
      </c>
      <c r="F9" s="3">
        <v>114454</v>
      </c>
      <c r="G9" s="3">
        <v>1</v>
      </c>
      <c r="H9" s="3">
        <v>1993.08</v>
      </c>
      <c r="I9" s="3">
        <v>949</v>
      </c>
      <c r="J9" s="3">
        <v>7</v>
      </c>
      <c r="K9" s="3">
        <v>0.87</v>
      </c>
      <c r="L9" s="3">
        <v>24</v>
      </c>
      <c r="M9" s="3">
        <v>12</v>
      </c>
      <c r="N9" s="3">
        <v>61</v>
      </c>
      <c r="O9" s="3">
        <v>61.83</v>
      </c>
      <c r="P9" s="3">
        <v>18.7</v>
      </c>
      <c r="Q9" s="3">
        <v>42.75</v>
      </c>
      <c r="R9" s="3">
        <v>12.93</v>
      </c>
      <c r="S9" s="3">
        <v>949</v>
      </c>
      <c r="T9" s="3">
        <v>24</v>
      </c>
      <c r="U9" s="3">
        <v>12</v>
      </c>
      <c r="V9" s="3">
        <v>14900</v>
      </c>
      <c r="W9" s="3" t="s">
        <v>109</v>
      </c>
      <c r="X9" s="3">
        <v>15</v>
      </c>
      <c r="Y9" s="3">
        <v>20</v>
      </c>
      <c r="Z9" s="3" t="s">
        <v>96</v>
      </c>
      <c r="AA9" s="3" t="s">
        <v>110</v>
      </c>
      <c r="AB9" s="3" t="s">
        <v>111</v>
      </c>
      <c r="AC9" s="3">
        <v>2</v>
      </c>
      <c r="AD9" s="3">
        <v>1</v>
      </c>
      <c r="AE9" s="3" t="s">
        <v>112</v>
      </c>
      <c r="AF9" s="3" t="s">
        <v>66</v>
      </c>
      <c r="AG9" s="3" t="s">
        <v>78</v>
      </c>
      <c r="AH9" s="3">
        <v>12000</v>
      </c>
      <c r="AI9" s="3" t="s">
        <v>113</v>
      </c>
      <c r="AJ9" s="3" t="s">
        <v>114</v>
      </c>
      <c r="AK9" s="3" t="s">
        <v>115</v>
      </c>
      <c r="AL9" s="3" t="s">
        <v>78</v>
      </c>
      <c r="AM9" s="3" t="s">
        <v>70</v>
      </c>
      <c r="AN9" s="3" t="s">
        <v>71</v>
      </c>
      <c r="AO9" s="3" t="s">
        <v>72</v>
      </c>
      <c r="AP9" s="3" t="s">
        <v>73</v>
      </c>
      <c r="AQ9" s="3" t="s">
        <v>74</v>
      </c>
    </row>
    <row r="10" spans="1:4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5">
      <c r="A11" s="3" t="s">
        <v>58</v>
      </c>
      <c r="B11" s="3" t="s">
        <v>59</v>
      </c>
      <c r="C11" s="3" t="s">
        <v>60</v>
      </c>
      <c r="D11" s="3" t="s">
        <v>116</v>
      </c>
      <c r="E11" s="3">
        <v>4141010400</v>
      </c>
      <c r="F11" s="3">
        <v>2625</v>
      </c>
      <c r="G11" s="3">
        <v>1</v>
      </c>
      <c r="H11" s="3">
        <v>1995.11</v>
      </c>
      <c r="I11" s="3">
        <v>1778</v>
      </c>
      <c r="J11" s="3">
        <v>17</v>
      </c>
      <c r="K11" s="3">
        <v>0.5</v>
      </c>
      <c r="L11" s="3">
        <v>40</v>
      </c>
      <c r="M11" s="3">
        <v>45</v>
      </c>
      <c r="N11" s="3">
        <v>67</v>
      </c>
      <c r="O11" s="3">
        <v>67.52</v>
      </c>
      <c r="P11" s="3">
        <v>20.420000000000002</v>
      </c>
      <c r="Q11" s="3">
        <v>49.67</v>
      </c>
      <c r="R11" s="3">
        <v>15.02</v>
      </c>
      <c r="S11" s="3">
        <v>522</v>
      </c>
      <c r="T11" s="3">
        <v>7</v>
      </c>
      <c r="U11" s="3">
        <v>16</v>
      </c>
      <c r="V11" s="3">
        <v>22800</v>
      </c>
      <c r="W11" s="3" t="s">
        <v>117</v>
      </c>
      <c r="X11" s="3">
        <v>4</v>
      </c>
      <c r="Y11" s="3">
        <v>15</v>
      </c>
      <c r="Z11" s="4">
        <v>43205</v>
      </c>
      <c r="AA11" s="3" t="s">
        <v>118</v>
      </c>
      <c r="AB11" s="3" t="s">
        <v>119</v>
      </c>
      <c r="AC11" s="3">
        <v>2</v>
      </c>
      <c r="AD11" s="3">
        <v>1</v>
      </c>
      <c r="AE11" s="3" t="s">
        <v>65</v>
      </c>
      <c r="AF11" s="3" t="s">
        <v>120</v>
      </c>
      <c r="AG11" s="3"/>
      <c r="AH11" s="3">
        <v>21000</v>
      </c>
      <c r="AI11" s="3" t="s">
        <v>121</v>
      </c>
      <c r="AJ11" s="3" t="s">
        <v>122</v>
      </c>
      <c r="AK11" s="3" t="s">
        <v>123</v>
      </c>
      <c r="AL11" s="3" t="s">
        <v>67</v>
      </c>
      <c r="AM11" s="3" t="s">
        <v>124</v>
      </c>
      <c r="AN11" s="3" t="s">
        <v>125</v>
      </c>
      <c r="AO11" s="3" t="s">
        <v>126</v>
      </c>
      <c r="AP11" s="3" t="s">
        <v>127</v>
      </c>
      <c r="AQ11" s="3" t="s">
        <v>74</v>
      </c>
    </row>
    <row r="12" spans="1:43" x14ac:dyDescent="0.25">
      <c r="A12" s="3" t="s">
        <v>58</v>
      </c>
      <c r="B12" s="3" t="s">
        <v>59</v>
      </c>
      <c r="C12" s="3" t="s">
        <v>60</v>
      </c>
      <c r="D12" s="3" t="s">
        <v>116</v>
      </c>
      <c r="E12" s="3">
        <v>4141010400</v>
      </c>
      <c r="F12" s="3">
        <v>2625</v>
      </c>
      <c r="G12" s="3">
        <v>2</v>
      </c>
      <c r="H12" s="3">
        <v>1995.11</v>
      </c>
      <c r="I12" s="3">
        <v>1778</v>
      </c>
      <c r="J12" s="3">
        <v>17</v>
      </c>
      <c r="K12" s="3">
        <v>0.5</v>
      </c>
      <c r="L12" s="3">
        <v>40</v>
      </c>
      <c r="M12" s="3">
        <v>45</v>
      </c>
      <c r="N12" s="3">
        <v>79</v>
      </c>
      <c r="O12" s="3">
        <v>79.13</v>
      </c>
      <c r="P12" s="3">
        <v>23.93</v>
      </c>
      <c r="Q12" s="3">
        <v>58.14</v>
      </c>
      <c r="R12" s="3">
        <v>17.579999999999998</v>
      </c>
      <c r="S12" s="3">
        <v>296</v>
      </c>
      <c r="T12" s="3">
        <v>7</v>
      </c>
      <c r="U12" s="3">
        <v>11</v>
      </c>
      <c r="V12" s="3">
        <v>26500</v>
      </c>
      <c r="W12" s="3" t="s">
        <v>128</v>
      </c>
      <c r="X12" s="3">
        <v>7</v>
      </c>
      <c r="Y12" s="3">
        <v>15</v>
      </c>
      <c r="Z12" s="4">
        <v>43296</v>
      </c>
      <c r="AA12" s="3" t="s">
        <v>129</v>
      </c>
      <c r="AB12" s="3" t="s">
        <v>130</v>
      </c>
      <c r="AC12" s="3">
        <v>3</v>
      </c>
      <c r="AD12" s="3">
        <v>1</v>
      </c>
      <c r="AE12" s="3" t="s">
        <v>65</v>
      </c>
      <c r="AF12" s="3" t="s">
        <v>66</v>
      </c>
      <c r="AG12" s="3" t="s">
        <v>78</v>
      </c>
      <c r="AH12" s="3">
        <v>23000</v>
      </c>
      <c r="AI12" s="3" t="s">
        <v>64</v>
      </c>
      <c r="AJ12" s="3" t="s">
        <v>131</v>
      </c>
      <c r="AK12" s="4">
        <v>43388</v>
      </c>
      <c r="AL12" s="3" t="s">
        <v>78</v>
      </c>
      <c r="AM12" s="3" t="s">
        <v>132</v>
      </c>
      <c r="AN12" s="3" t="s">
        <v>133</v>
      </c>
      <c r="AO12" s="3" t="s">
        <v>134</v>
      </c>
      <c r="AP12" s="3" t="s">
        <v>135</v>
      </c>
      <c r="AQ12" s="3" t="s">
        <v>74</v>
      </c>
    </row>
    <row r="13" spans="1:43" x14ac:dyDescent="0.25">
      <c r="A13" s="3" t="s">
        <v>58</v>
      </c>
      <c r="B13" s="3" t="s">
        <v>59</v>
      </c>
      <c r="C13" s="3" t="s">
        <v>60</v>
      </c>
      <c r="D13" s="3" t="s">
        <v>116</v>
      </c>
      <c r="E13" s="3">
        <v>4141010400</v>
      </c>
      <c r="F13" s="3">
        <v>2625</v>
      </c>
      <c r="G13" s="3">
        <v>3</v>
      </c>
      <c r="H13" s="3">
        <v>1995.11</v>
      </c>
      <c r="I13" s="3">
        <v>1778</v>
      </c>
      <c r="J13" s="3">
        <v>17</v>
      </c>
      <c r="K13" s="3">
        <v>0.5</v>
      </c>
      <c r="L13" s="3">
        <v>40</v>
      </c>
      <c r="M13" s="3">
        <v>45</v>
      </c>
      <c r="N13" s="3">
        <v>81</v>
      </c>
      <c r="O13" s="3">
        <v>81.540000000000006</v>
      </c>
      <c r="P13" s="3">
        <v>24.66</v>
      </c>
      <c r="Q13" s="3">
        <v>59.98</v>
      </c>
      <c r="R13" s="3">
        <v>18.14</v>
      </c>
      <c r="S13" s="3">
        <v>716</v>
      </c>
      <c r="T13" s="3">
        <v>16</v>
      </c>
      <c r="U13" s="3">
        <v>12</v>
      </c>
      <c r="V13" s="3">
        <v>27000</v>
      </c>
      <c r="W13" s="3" t="s">
        <v>136</v>
      </c>
      <c r="X13" s="3">
        <v>10</v>
      </c>
      <c r="Y13" s="3">
        <v>20</v>
      </c>
      <c r="Z13" s="4">
        <v>43393</v>
      </c>
      <c r="AA13" s="3" t="s">
        <v>100</v>
      </c>
      <c r="AB13" s="3" t="s">
        <v>137</v>
      </c>
      <c r="AC13" s="3">
        <v>3</v>
      </c>
      <c r="AD13" s="3">
        <v>1</v>
      </c>
      <c r="AE13" s="3" t="s">
        <v>65</v>
      </c>
      <c r="AF13" s="3" t="s">
        <v>66</v>
      </c>
      <c r="AG13" s="3" t="s">
        <v>67</v>
      </c>
      <c r="AH13" s="3">
        <v>22000</v>
      </c>
      <c r="AI13" s="3" t="s">
        <v>64</v>
      </c>
      <c r="AJ13" s="3" t="s">
        <v>138</v>
      </c>
      <c r="AK13" s="4">
        <v>43184</v>
      </c>
      <c r="AL13" s="3" t="s">
        <v>67</v>
      </c>
      <c r="AM13" s="3" t="s">
        <v>139</v>
      </c>
      <c r="AN13" s="3" t="s">
        <v>140</v>
      </c>
      <c r="AO13" s="3" t="s">
        <v>141</v>
      </c>
      <c r="AP13" s="3" t="s">
        <v>142</v>
      </c>
      <c r="AQ13" s="3" t="s">
        <v>74</v>
      </c>
    </row>
    <row r="14" spans="1:43" x14ac:dyDescent="0.25">
      <c r="A14" s="3" t="s">
        <v>58</v>
      </c>
      <c r="B14" s="3" t="s">
        <v>59</v>
      </c>
      <c r="C14" s="3" t="s">
        <v>60</v>
      </c>
      <c r="D14" s="3" t="s">
        <v>116</v>
      </c>
      <c r="E14" s="3">
        <v>4141010400</v>
      </c>
      <c r="F14" s="3">
        <v>2625</v>
      </c>
      <c r="G14" s="3">
        <v>4</v>
      </c>
      <c r="H14" s="3">
        <v>1995.11</v>
      </c>
      <c r="I14" s="3">
        <v>1778</v>
      </c>
      <c r="J14" s="3">
        <v>17</v>
      </c>
      <c r="K14" s="3">
        <v>0.5</v>
      </c>
      <c r="L14" s="3">
        <v>40</v>
      </c>
      <c r="M14" s="3">
        <v>45</v>
      </c>
      <c r="N14" s="3">
        <v>85</v>
      </c>
      <c r="O14" s="3">
        <v>85.55</v>
      </c>
      <c r="P14" s="3">
        <v>25.87</v>
      </c>
      <c r="Q14" s="3">
        <v>59.76</v>
      </c>
      <c r="R14" s="3">
        <v>18.07</v>
      </c>
      <c r="S14" s="3">
        <v>240</v>
      </c>
      <c r="T14" s="3">
        <v>10</v>
      </c>
      <c r="U14" s="3">
        <v>6</v>
      </c>
      <c r="V14" s="3">
        <v>26500</v>
      </c>
      <c r="W14" s="3" t="s">
        <v>143</v>
      </c>
      <c r="X14" s="3">
        <v>5</v>
      </c>
      <c r="Y14" s="3">
        <v>20</v>
      </c>
      <c r="Z14" s="4">
        <v>43240</v>
      </c>
      <c r="AA14" s="3" t="s">
        <v>144</v>
      </c>
      <c r="AB14" s="3" t="s">
        <v>145</v>
      </c>
      <c r="AC14" s="3">
        <v>3</v>
      </c>
      <c r="AD14" s="3">
        <v>1</v>
      </c>
      <c r="AE14" s="3" t="s">
        <v>65</v>
      </c>
      <c r="AF14" s="3" t="s">
        <v>146</v>
      </c>
      <c r="AG14" s="3" t="s">
        <v>78</v>
      </c>
      <c r="AH14" s="3">
        <v>22000</v>
      </c>
      <c r="AI14" s="3" t="s">
        <v>147</v>
      </c>
      <c r="AJ14" s="3" t="s">
        <v>148</v>
      </c>
      <c r="AK14" s="4">
        <v>43151</v>
      </c>
      <c r="AL14" s="3" t="s">
        <v>78</v>
      </c>
      <c r="AM14" s="3" t="s">
        <v>149</v>
      </c>
      <c r="AN14" s="3" t="s">
        <v>150</v>
      </c>
      <c r="AO14" s="3" t="s">
        <v>151</v>
      </c>
      <c r="AP14" s="3" t="s">
        <v>152</v>
      </c>
      <c r="AQ14" s="3" t="s">
        <v>74</v>
      </c>
    </row>
    <row r="15" spans="1:4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5">
      <c r="A16" s="3" t="s">
        <v>58</v>
      </c>
      <c r="B16" s="3" t="s">
        <v>59</v>
      </c>
      <c r="C16" s="3" t="s">
        <v>60</v>
      </c>
      <c r="D16" s="3" t="s">
        <v>153</v>
      </c>
      <c r="E16" s="3">
        <v>4141010400</v>
      </c>
      <c r="F16" s="3">
        <v>7964</v>
      </c>
      <c r="G16" s="3">
        <v>1</v>
      </c>
      <c r="H16" s="3">
        <v>1993.08</v>
      </c>
      <c r="I16" s="3">
        <v>604</v>
      </c>
      <c r="J16" s="3">
        <v>15</v>
      </c>
      <c r="K16" s="3">
        <v>1.01</v>
      </c>
      <c r="L16" s="3">
        <v>23</v>
      </c>
      <c r="M16" s="3">
        <v>13</v>
      </c>
      <c r="N16" s="3">
        <v>121</v>
      </c>
      <c r="O16" s="3">
        <v>121.34</v>
      </c>
      <c r="P16" s="3">
        <v>36.700000000000003</v>
      </c>
      <c r="Q16" s="3">
        <v>103.15</v>
      </c>
      <c r="R16" s="3">
        <v>31.2</v>
      </c>
      <c r="S16" s="3">
        <v>312</v>
      </c>
      <c r="T16" s="3">
        <v>13</v>
      </c>
      <c r="U16" s="3">
        <v>9</v>
      </c>
      <c r="V16" s="3">
        <v>47500</v>
      </c>
      <c r="W16" s="3" t="s">
        <v>154</v>
      </c>
      <c r="X16" s="3">
        <v>6</v>
      </c>
      <c r="Y16" s="3">
        <v>28</v>
      </c>
      <c r="Z16" s="4">
        <v>43279</v>
      </c>
      <c r="AA16" s="3" t="s">
        <v>155</v>
      </c>
      <c r="AB16" s="3" t="s">
        <v>156</v>
      </c>
      <c r="AC16" s="3">
        <v>4</v>
      </c>
      <c r="AD16" s="3">
        <v>2</v>
      </c>
      <c r="AE16" s="3" t="s">
        <v>112</v>
      </c>
      <c r="AF16" s="3" t="s">
        <v>120</v>
      </c>
      <c r="AG16" s="3" t="s">
        <v>67</v>
      </c>
      <c r="AH16" s="3">
        <v>40000</v>
      </c>
      <c r="AI16" s="3" t="s">
        <v>157</v>
      </c>
      <c r="AJ16" s="3" t="s">
        <v>158</v>
      </c>
      <c r="AK16" s="3" t="s">
        <v>159</v>
      </c>
      <c r="AL16" s="3" t="s">
        <v>67</v>
      </c>
      <c r="AM16" s="3" t="s">
        <v>160</v>
      </c>
      <c r="AN16" s="3" t="s">
        <v>161</v>
      </c>
      <c r="AO16" s="3" t="s">
        <v>162</v>
      </c>
      <c r="AP16" s="3" t="s">
        <v>163</v>
      </c>
      <c r="AQ16" s="3" t="s">
        <v>74</v>
      </c>
    </row>
    <row r="17" spans="1:43" x14ac:dyDescent="0.25">
      <c r="A17" s="3" t="s">
        <v>58</v>
      </c>
      <c r="B17" s="3" t="s">
        <v>59</v>
      </c>
      <c r="C17" s="3" t="s">
        <v>60</v>
      </c>
      <c r="D17" s="3" t="s">
        <v>153</v>
      </c>
      <c r="E17" s="3">
        <v>4141010400</v>
      </c>
      <c r="F17" s="3">
        <v>7964</v>
      </c>
      <c r="G17" s="3">
        <v>2</v>
      </c>
      <c r="H17" s="3">
        <v>1993.08</v>
      </c>
      <c r="I17" s="3">
        <v>604</v>
      </c>
      <c r="J17" s="3">
        <v>15</v>
      </c>
      <c r="K17" s="3">
        <v>1.01</v>
      </c>
      <c r="L17" s="3">
        <v>23</v>
      </c>
      <c r="M17" s="3">
        <v>13</v>
      </c>
      <c r="N17" s="3">
        <v>132</v>
      </c>
      <c r="O17" s="3">
        <v>132.21</v>
      </c>
      <c r="P17" s="3">
        <v>39.99</v>
      </c>
      <c r="Q17" s="3">
        <v>115.51</v>
      </c>
      <c r="R17" s="3">
        <v>34.94</v>
      </c>
      <c r="S17" s="3">
        <v>194</v>
      </c>
      <c r="T17" s="3">
        <v>5</v>
      </c>
      <c r="U17" s="3">
        <v>4</v>
      </c>
      <c r="V17" s="3">
        <v>44500</v>
      </c>
      <c r="W17" s="3" t="s">
        <v>164</v>
      </c>
      <c r="X17" s="3">
        <v>5</v>
      </c>
      <c r="Y17" s="3">
        <v>15</v>
      </c>
      <c r="Z17" s="4">
        <v>43235</v>
      </c>
      <c r="AA17" s="3" t="s">
        <v>165</v>
      </c>
      <c r="AB17" s="3" t="s">
        <v>166</v>
      </c>
      <c r="AC17" s="3">
        <v>4</v>
      </c>
      <c r="AD17" s="3">
        <v>2</v>
      </c>
      <c r="AE17" s="3" t="s">
        <v>112</v>
      </c>
      <c r="AF17" s="3" t="s">
        <v>66</v>
      </c>
      <c r="AG17" s="3" t="s">
        <v>167</v>
      </c>
      <c r="AH17" s="3">
        <v>38000</v>
      </c>
      <c r="AI17" s="3" t="s">
        <v>157</v>
      </c>
      <c r="AJ17" s="3" t="s">
        <v>168</v>
      </c>
      <c r="AK17" s="4">
        <v>43235</v>
      </c>
      <c r="AL17" s="3" t="s">
        <v>67</v>
      </c>
      <c r="AM17" s="3" t="s">
        <v>169</v>
      </c>
      <c r="AN17" s="3" t="s">
        <v>170</v>
      </c>
      <c r="AO17" s="3" t="s">
        <v>171</v>
      </c>
      <c r="AP17" s="3" t="s">
        <v>172</v>
      </c>
      <c r="AQ17" s="3" t="s">
        <v>74</v>
      </c>
    </row>
    <row r="18" spans="1:43" x14ac:dyDescent="0.25">
      <c r="A18" s="3" t="s">
        <v>58</v>
      </c>
      <c r="B18" s="3" t="s">
        <v>59</v>
      </c>
      <c r="C18" s="3" t="s">
        <v>60</v>
      </c>
      <c r="D18" s="3" t="s">
        <v>153</v>
      </c>
      <c r="E18" s="3">
        <v>4141010400</v>
      </c>
      <c r="F18" s="3">
        <v>7964</v>
      </c>
      <c r="G18" s="3">
        <v>3</v>
      </c>
      <c r="H18" s="3">
        <v>1993.08</v>
      </c>
      <c r="I18" s="3">
        <v>604</v>
      </c>
      <c r="J18" s="3">
        <v>15</v>
      </c>
      <c r="K18" s="3">
        <v>1.01</v>
      </c>
      <c r="L18" s="3">
        <v>23</v>
      </c>
      <c r="M18" s="3">
        <v>13</v>
      </c>
      <c r="N18" s="3">
        <v>151</v>
      </c>
      <c r="O18" s="3">
        <v>151.19</v>
      </c>
      <c r="P18" s="3">
        <v>45.73</v>
      </c>
      <c r="Q18" s="3">
        <v>129.55000000000001</v>
      </c>
      <c r="R18" s="3">
        <v>39.18</v>
      </c>
      <c r="S18" s="3">
        <v>98</v>
      </c>
      <c r="T18" s="3">
        <v>5</v>
      </c>
      <c r="U18" s="3">
        <v>0</v>
      </c>
      <c r="V18" s="3">
        <v>49000</v>
      </c>
      <c r="W18" s="3" t="s">
        <v>173</v>
      </c>
      <c r="X18" s="3">
        <v>15</v>
      </c>
      <c r="Y18" s="3">
        <v>17</v>
      </c>
      <c r="Z18" s="3" t="s">
        <v>174</v>
      </c>
      <c r="AA18" s="3" t="s">
        <v>175</v>
      </c>
      <c r="AB18" s="3" t="s">
        <v>176</v>
      </c>
      <c r="AC18" s="3">
        <v>4</v>
      </c>
      <c r="AD18" s="3">
        <v>2</v>
      </c>
      <c r="AE18" s="3" t="s">
        <v>112</v>
      </c>
      <c r="AF18" s="3" t="s">
        <v>120</v>
      </c>
      <c r="AG18" s="3" t="s">
        <v>78</v>
      </c>
      <c r="AH18" s="3" t="s">
        <v>177</v>
      </c>
      <c r="AI18" s="3" t="s">
        <v>177</v>
      </c>
      <c r="AJ18" s="3" t="s">
        <v>177</v>
      </c>
      <c r="AK18" s="3" t="s">
        <v>177</v>
      </c>
      <c r="AL18" s="3" t="s">
        <v>177</v>
      </c>
      <c r="AM18" s="3" t="s">
        <v>178</v>
      </c>
      <c r="AN18" s="3" t="s">
        <v>179</v>
      </c>
      <c r="AO18" s="3" t="s">
        <v>180</v>
      </c>
      <c r="AP18" s="3" t="s">
        <v>181</v>
      </c>
      <c r="AQ18" s="3" t="s">
        <v>182</v>
      </c>
    </row>
    <row r="19" spans="1:4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A20" s="3" t="s">
        <v>58</v>
      </c>
      <c r="B20" s="3" t="s">
        <v>59</v>
      </c>
      <c r="C20" s="3" t="s">
        <v>60</v>
      </c>
      <c r="D20" s="3" t="s">
        <v>183</v>
      </c>
      <c r="E20" s="3">
        <v>4141010400</v>
      </c>
      <c r="F20" s="3">
        <v>2626</v>
      </c>
      <c r="G20" s="3">
        <v>1</v>
      </c>
      <c r="H20" s="3">
        <v>1994.07</v>
      </c>
      <c r="I20" s="3">
        <v>1318</v>
      </c>
      <c r="J20" s="3">
        <v>15</v>
      </c>
      <c r="K20" s="3">
        <v>0.42</v>
      </c>
      <c r="L20" s="3">
        <v>70</v>
      </c>
      <c r="M20" s="3">
        <v>29</v>
      </c>
      <c r="N20" s="3">
        <v>57</v>
      </c>
      <c r="O20" s="3">
        <v>57.28</v>
      </c>
      <c r="P20" s="3">
        <v>17.32</v>
      </c>
      <c r="Q20" s="3">
        <v>41.85</v>
      </c>
      <c r="R20" s="3">
        <v>12.65</v>
      </c>
      <c r="S20" s="3">
        <v>356</v>
      </c>
      <c r="T20" s="3">
        <v>23</v>
      </c>
      <c r="U20" s="3">
        <v>9</v>
      </c>
      <c r="V20" s="3">
        <v>16000</v>
      </c>
      <c r="W20" s="3" t="s">
        <v>184</v>
      </c>
      <c r="X20" s="3">
        <v>10</v>
      </c>
      <c r="Y20" s="3">
        <v>15</v>
      </c>
      <c r="Z20" s="4">
        <v>43388</v>
      </c>
      <c r="AA20" s="3" t="s">
        <v>77</v>
      </c>
      <c r="AB20" s="3" t="s">
        <v>185</v>
      </c>
      <c r="AC20" s="3">
        <v>2</v>
      </c>
      <c r="AD20" s="3">
        <v>1</v>
      </c>
      <c r="AE20" s="3" t="s">
        <v>65</v>
      </c>
      <c r="AF20" s="3" t="s">
        <v>66</v>
      </c>
      <c r="AG20" s="3" t="s">
        <v>186</v>
      </c>
      <c r="AH20" s="3">
        <v>14000</v>
      </c>
      <c r="AI20" s="3" t="s">
        <v>85</v>
      </c>
      <c r="AJ20" s="3" t="s">
        <v>187</v>
      </c>
      <c r="AK20" s="4">
        <v>43327</v>
      </c>
      <c r="AL20" s="3" t="s">
        <v>67</v>
      </c>
      <c r="AM20" s="3" t="s">
        <v>188</v>
      </c>
      <c r="AN20" s="3" t="s">
        <v>189</v>
      </c>
      <c r="AO20" s="3" t="s">
        <v>190</v>
      </c>
      <c r="AP20" s="3" t="s">
        <v>191</v>
      </c>
      <c r="AQ20" s="3" t="s">
        <v>74</v>
      </c>
    </row>
    <row r="21" spans="1:43" x14ac:dyDescent="0.25">
      <c r="A21" s="3" t="s">
        <v>58</v>
      </c>
      <c r="B21" s="3" t="s">
        <v>59</v>
      </c>
      <c r="C21" s="3" t="s">
        <v>60</v>
      </c>
      <c r="D21" s="3" t="s">
        <v>183</v>
      </c>
      <c r="E21" s="3">
        <v>4141010400</v>
      </c>
      <c r="F21" s="3">
        <v>2626</v>
      </c>
      <c r="G21" s="3">
        <v>2</v>
      </c>
      <c r="H21" s="3">
        <v>1994.07</v>
      </c>
      <c r="I21" s="3">
        <v>1318</v>
      </c>
      <c r="J21" s="3">
        <v>15</v>
      </c>
      <c r="K21" s="3">
        <v>0.42</v>
      </c>
      <c r="L21" s="3">
        <v>70</v>
      </c>
      <c r="M21" s="3">
        <v>29</v>
      </c>
      <c r="N21" s="3">
        <v>61</v>
      </c>
      <c r="O21" s="3">
        <v>61.03</v>
      </c>
      <c r="P21" s="3">
        <v>18.46</v>
      </c>
      <c r="Q21" s="3">
        <v>42.75</v>
      </c>
      <c r="R21" s="3">
        <v>12.93</v>
      </c>
      <c r="S21" s="3">
        <v>267</v>
      </c>
      <c r="T21" s="3">
        <v>14</v>
      </c>
      <c r="U21" s="3">
        <v>10</v>
      </c>
      <c r="V21" s="3">
        <v>18000</v>
      </c>
      <c r="W21" s="3" t="s">
        <v>192</v>
      </c>
      <c r="X21" s="3">
        <v>7</v>
      </c>
      <c r="Y21" s="3">
        <v>20</v>
      </c>
      <c r="Z21" s="4">
        <v>43301</v>
      </c>
      <c r="AA21" s="3" t="s">
        <v>193</v>
      </c>
      <c r="AB21" s="3" t="s">
        <v>110</v>
      </c>
      <c r="AC21" s="3">
        <v>2</v>
      </c>
      <c r="AD21" s="3">
        <v>1</v>
      </c>
      <c r="AE21" s="3" t="s">
        <v>65</v>
      </c>
      <c r="AF21" s="3" t="s">
        <v>146</v>
      </c>
      <c r="AG21" s="3" t="s">
        <v>69</v>
      </c>
      <c r="AH21" s="3">
        <v>16000</v>
      </c>
      <c r="AI21" s="3" t="s">
        <v>85</v>
      </c>
      <c r="AJ21" s="3" t="s">
        <v>194</v>
      </c>
      <c r="AK21" s="4">
        <v>43271</v>
      </c>
      <c r="AL21" s="3" t="s">
        <v>67</v>
      </c>
      <c r="AM21" s="3" t="s">
        <v>195</v>
      </c>
      <c r="AN21" s="3" t="s">
        <v>196</v>
      </c>
      <c r="AO21" s="3" t="s">
        <v>197</v>
      </c>
      <c r="AP21" s="3" t="s">
        <v>198</v>
      </c>
      <c r="AQ21" s="3" t="s">
        <v>74</v>
      </c>
    </row>
    <row r="22" spans="1:43" x14ac:dyDescent="0.25">
      <c r="A22" s="3" t="s">
        <v>58</v>
      </c>
      <c r="B22" s="3" t="s">
        <v>59</v>
      </c>
      <c r="C22" s="3" t="s">
        <v>60</v>
      </c>
      <c r="D22" s="3" t="s">
        <v>183</v>
      </c>
      <c r="E22" s="3">
        <v>4141010400</v>
      </c>
      <c r="F22" s="3">
        <v>2626</v>
      </c>
      <c r="G22" s="3">
        <v>3</v>
      </c>
      <c r="H22" s="3">
        <v>1994.07</v>
      </c>
      <c r="I22" s="3">
        <v>1318</v>
      </c>
      <c r="J22" s="3">
        <v>15</v>
      </c>
      <c r="K22" s="3">
        <v>0.42</v>
      </c>
      <c r="L22" s="3">
        <v>70</v>
      </c>
      <c r="M22" s="3">
        <v>29</v>
      </c>
      <c r="N22" s="3">
        <v>80</v>
      </c>
      <c r="O22" s="3">
        <v>80.930000000000007</v>
      </c>
      <c r="P22" s="3">
        <v>24.48</v>
      </c>
      <c r="Q22" s="3">
        <v>58.19</v>
      </c>
      <c r="R22" s="3">
        <v>17.600000000000001</v>
      </c>
      <c r="S22" s="3">
        <v>177</v>
      </c>
      <c r="T22" s="3">
        <v>9</v>
      </c>
      <c r="U22" s="3">
        <v>4</v>
      </c>
      <c r="V22" s="3">
        <v>27800</v>
      </c>
      <c r="W22" s="3" t="s">
        <v>199</v>
      </c>
      <c r="X22" s="3">
        <v>12</v>
      </c>
      <c r="Y22" s="3">
        <v>15</v>
      </c>
      <c r="Z22" s="4">
        <v>43449</v>
      </c>
      <c r="AA22" s="3" t="s">
        <v>200</v>
      </c>
      <c r="AB22" s="3" t="s">
        <v>130</v>
      </c>
      <c r="AC22" s="3">
        <v>2</v>
      </c>
      <c r="AD22" s="3">
        <v>1</v>
      </c>
      <c r="AE22" s="3" t="s">
        <v>65</v>
      </c>
      <c r="AF22" s="3" t="s">
        <v>66</v>
      </c>
      <c r="AG22" s="3" t="s">
        <v>78</v>
      </c>
      <c r="AH22" s="3">
        <v>24000</v>
      </c>
      <c r="AI22" s="3" t="s">
        <v>84</v>
      </c>
      <c r="AJ22" s="3" t="s">
        <v>201</v>
      </c>
      <c r="AK22" s="4">
        <v>43388</v>
      </c>
      <c r="AL22" s="3" t="s">
        <v>67</v>
      </c>
      <c r="AM22" s="3" t="s">
        <v>202</v>
      </c>
      <c r="AN22" s="3" t="s">
        <v>203</v>
      </c>
      <c r="AO22" s="3" t="s">
        <v>204</v>
      </c>
      <c r="AP22" s="3" t="s">
        <v>205</v>
      </c>
      <c r="AQ22" s="3" t="s">
        <v>74</v>
      </c>
    </row>
    <row r="23" spans="1:43" x14ac:dyDescent="0.25">
      <c r="A23" s="3" t="s">
        <v>58</v>
      </c>
      <c r="B23" s="3" t="s">
        <v>59</v>
      </c>
      <c r="C23" s="3" t="s">
        <v>60</v>
      </c>
      <c r="D23" s="3" t="s">
        <v>183</v>
      </c>
      <c r="E23" s="3">
        <v>4141010400</v>
      </c>
      <c r="F23" s="3">
        <v>2626</v>
      </c>
      <c r="G23" s="3">
        <v>4</v>
      </c>
      <c r="H23" s="3">
        <v>1994.07</v>
      </c>
      <c r="I23" s="3">
        <v>1318</v>
      </c>
      <c r="J23" s="3">
        <v>15</v>
      </c>
      <c r="K23" s="3">
        <v>0.42</v>
      </c>
      <c r="L23" s="3">
        <v>70</v>
      </c>
      <c r="M23" s="3">
        <v>29</v>
      </c>
      <c r="N23" s="3">
        <v>85</v>
      </c>
      <c r="O23" s="3">
        <v>85.35</v>
      </c>
      <c r="P23" s="3">
        <v>25.81</v>
      </c>
      <c r="Q23" s="3">
        <v>58.71</v>
      </c>
      <c r="R23" s="3">
        <v>17.75</v>
      </c>
      <c r="S23" s="3">
        <v>518</v>
      </c>
      <c r="T23" s="3">
        <v>24</v>
      </c>
      <c r="U23" s="3">
        <v>6</v>
      </c>
      <c r="V23" s="3">
        <v>27000</v>
      </c>
      <c r="W23" s="3" t="s">
        <v>206</v>
      </c>
      <c r="X23" s="3">
        <v>10</v>
      </c>
      <c r="Y23" s="3">
        <v>20</v>
      </c>
      <c r="Z23" s="4">
        <v>43393</v>
      </c>
      <c r="AA23" s="3" t="s">
        <v>99</v>
      </c>
      <c r="AB23" s="3" t="s">
        <v>137</v>
      </c>
      <c r="AC23" s="3">
        <v>2</v>
      </c>
      <c r="AD23" s="3">
        <v>1</v>
      </c>
      <c r="AE23" s="3" t="s">
        <v>65</v>
      </c>
      <c r="AF23" s="3" t="s">
        <v>66</v>
      </c>
      <c r="AG23" s="3" t="s">
        <v>78</v>
      </c>
      <c r="AH23" s="3">
        <v>26000</v>
      </c>
      <c r="AI23" s="3" t="s">
        <v>207</v>
      </c>
      <c r="AJ23" s="3" t="s">
        <v>208</v>
      </c>
      <c r="AK23" s="4">
        <v>43363</v>
      </c>
      <c r="AL23" s="3" t="s">
        <v>67</v>
      </c>
      <c r="AM23" s="3" t="s">
        <v>209</v>
      </c>
      <c r="AN23" s="3" t="s">
        <v>210</v>
      </c>
      <c r="AO23" s="3" t="s">
        <v>211</v>
      </c>
      <c r="AP23" s="3" t="s">
        <v>212</v>
      </c>
      <c r="AQ23" s="3" t="s">
        <v>74</v>
      </c>
    </row>
    <row r="24" spans="1:4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5">
      <c r="A25" s="3" t="s">
        <v>58</v>
      </c>
      <c r="B25" s="3" t="s">
        <v>59</v>
      </c>
      <c r="C25" s="3" t="s">
        <v>60</v>
      </c>
      <c r="D25" s="3" t="s">
        <v>213</v>
      </c>
      <c r="E25" s="3">
        <v>4141010400</v>
      </c>
      <c r="F25" s="3">
        <v>2896</v>
      </c>
      <c r="G25" s="3">
        <v>1</v>
      </c>
      <c r="H25" s="3">
        <v>1996.06</v>
      </c>
      <c r="I25" s="3">
        <v>340</v>
      </c>
      <c r="J25" s="3">
        <v>4</v>
      </c>
      <c r="K25" s="3">
        <v>1.0900000000000001</v>
      </c>
      <c r="L25" s="3">
        <v>21</v>
      </c>
      <c r="M25" s="3">
        <v>13</v>
      </c>
      <c r="N25" s="3">
        <v>52</v>
      </c>
      <c r="O25" s="3">
        <v>52.31</v>
      </c>
      <c r="P25" s="3">
        <v>15.82</v>
      </c>
      <c r="Q25" s="3">
        <v>37.75</v>
      </c>
      <c r="R25" s="3">
        <v>11.41</v>
      </c>
      <c r="S25" s="3">
        <v>44</v>
      </c>
      <c r="T25" s="3">
        <v>1</v>
      </c>
      <c r="U25" s="3">
        <v>1</v>
      </c>
      <c r="V25" s="3">
        <v>16300</v>
      </c>
      <c r="W25" s="3" t="s">
        <v>214</v>
      </c>
      <c r="X25" s="3">
        <v>10</v>
      </c>
      <c r="Y25" s="3">
        <v>15</v>
      </c>
      <c r="Z25" s="4">
        <v>43388</v>
      </c>
      <c r="AA25" s="3" t="s">
        <v>215</v>
      </c>
      <c r="AB25" s="3" t="s">
        <v>215</v>
      </c>
      <c r="AC25" s="3">
        <v>2</v>
      </c>
      <c r="AD25" s="3">
        <v>1</v>
      </c>
      <c r="AE25" s="3" t="s">
        <v>65</v>
      </c>
      <c r="AF25" s="3" t="s">
        <v>216</v>
      </c>
      <c r="AG25" s="3" t="s">
        <v>67</v>
      </c>
      <c r="AH25" s="3">
        <v>13000</v>
      </c>
      <c r="AI25" s="3" t="s">
        <v>121</v>
      </c>
      <c r="AJ25" s="3" t="s">
        <v>217</v>
      </c>
      <c r="AK25" s="4">
        <v>43296</v>
      </c>
      <c r="AL25" s="3" t="s">
        <v>69</v>
      </c>
      <c r="AM25" s="3" t="s">
        <v>218</v>
      </c>
      <c r="AN25" s="3" t="s">
        <v>219</v>
      </c>
      <c r="AO25" s="3" t="s">
        <v>220</v>
      </c>
      <c r="AP25" s="3" t="s">
        <v>221</v>
      </c>
      <c r="AQ25" s="3" t="s">
        <v>74</v>
      </c>
    </row>
    <row r="26" spans="1:43" x14ac:dyDescent="0.25">
      <c r="A26" s="3" t="s">
        <v>58</v>
      </c>
      <c r="B26" s="3" t="s">
        <v>59</v>
      </c>
      <c r="C26" s="3" t="s">
        <v>60</v>
      </c>
      <c r="D26" s="3" t="s">
        <v>213</v>
      </c>
      <c r="E26" s="3">
        <v>4141010400</v>
      </c>
      <c r="F26" s="3">
        <v>2896</v>
      </c>
      <c r="G26" s="3">
        <v>2</v>
      </c>
      <c r="H26" s="3">
        <v>1996.06</v>
      </c>
      <c r="I26" s="3">
        <v>340</v>
      </c>
      <c r="J26" s="3">
        <v>4</v>
      </c>
      <c r="K26" s="3">
        <v>1.0900000000000001</v>
      </c>
      <c r="L26" s="3">
        <v>21</v>
      </c>
      <c r="M26" s="3">
        <v>13</v>
      </c>
      <c r="N26" s="3" t="s">
        <v>222</v>
      </c>
      <c r="O26" s="3">
        <v>81.040000000000006</v>
      </c>
      <c r="P26" s="3">
        <v>24.51</v>
      </c>
      <c r="Q26" s="3">
        <v>58.48</v>
      </c>
      <c r="R26" s="3">
        <v>17.690000000000001</v>
      </c>
      <c r="S26" s="3">
        <v>170</v>
      </c>
      <c r="T26" s="3">
        <v>20</v>
      </c>
      <c r="U26" s="3">
        <v>12</v>
      </c>
      <c r="V26" s="3">
        <v>23500</v>
      </c>
      <c r="W26" s="3" t="s">
        <v>223</v>
      </c>
      <c r="X26" s="3">
        <v>4</v>
      </c>
      <c r="Y26" s="3">
        <v>15</v>
      </c>
      <c r="Z26" s="4">
        <v>43205</v>
      </c>
      <c r="AA26" s="3" t="s">
        <v>93</v>
      </c>
      <c r="AB26" s="3" t="s">
        <v>224</v>
      </c>
      <c r="AC26" s="3">
        <v>2</v>
      </c>
      <c r="AD26" s="3">
        <v>1</v>
      </c>
      <c r="AE26" s="3" t="s">
        <v>65</v>
      </c>
      <c r="AF26" s="3" t="s">
        <v>66</v>
      </c>
      <c r="AG26" s="3" t="s">
        <v>67</v>
      </c>
      <c r="AH26" s="3">
        <v>22000</v>
      </c>
      <c r="AI26" s="3" t="s">
        <v>94</v>
      </c>
      <c r="AJ26" s="3" t="s">
        <v>217</v>
      </c>
      <c r="AK26" s="4">
        <v>43235</v>
      </c>
      <c r="AL26" s="3"/>
      <c r="AM26" s="3" t="s">
        <v>225</v>
      </c>
      <c r="AN26" s="3" t="s">
        <v>226</v>
      </c>
      <c r="AO26" s="3" t="s">
        <v>227</v>
      </c>
      <c r="AP26" s="3" t="s">
        <v>228</v>
      </c>
      <c r="AQ26" s="3" t="s">
        <v>74</v>
      </c>
    </row>
    <row r="27" spans="1:43" x14ac:dyDescent="0.25">
      <c r="A27" s="3" t="s">
        <v>58</v>
      </c>
      <c r="B27" s="3" t="s">
        <v>59</v>
      </c>
      <c r="C27" s="3" t="s">
        <v>60</v>
      </c>
      <c r="D27" s="3" t="s">
        <v>213</v>
      </c>
      <c r="E27" s="3">
        <v>4141010400</v>
      </c>
      <c r="F27" s="3">
        <v>2896</v>
      </c>
      <c r="G27" s="3">
        <v>3</v>
      </c>
      <c r="H27" s="3">
        <v>1996.06</v>
      </c>
      <c r="I27" s="3">
        <v>340</v>
      </c>
      <c r="J27" s="3">
        <v>4</v>
      </c>
      <c r="K27" s="3">
        <v>1.0900000000000001</v>
      </c>
      <c r="L27" s="3">
        <v>21</v>
      </c>
      <c r="M27" s="3">
        <v>13</v>
      </c>
      <c r="N27" s="3" t="s">
        <v>229</v>
      </c>
      <c r="O27" s="3">
        <v>81.040000000000006</v>
      </c>
      <c r="P27" s="3">
        <v>24.51</v>
      </c>
      <c r="Q27" s="3">
        <v>58.48</v>
      </c>
      <c r="R27" s="3">
        <v>17.690000000000001</v>
      </c>
      <c r="S27" s="3">
        <v>126</v>
      </c>
      <c r="T27" s="3" t="s">
        <v>177</v>
      </c>
      <c r="U27" s="3" t="s">
        <v>177</v>
      </c>
      <c r="V27" s="3" t="s">
        <v>177</v>
      </c>
      <c r="W27" s="3" t="s">
        <v>177</v>
      </c>
      <c r="X27" s="3" t="s">
        <v>177</v>
      </c>
      <c r="Y27" s="3" t="s">
        <v>177</v>
      </c>
      <c r="Z27" s="3" t="s">
        <v>177</v>
      </c>
      <c r="AA27" s="3" t="s">
        <v>177</v>
      </c>
      <c r="AB27" s="3" t="s">
        <v>177</v>
      </c>
      <c r="AC27" s="3" t="s">
        <v>177</v>
      </c>
      <c r="AD27" s="3" t="s">
        <v>177</v>
      </c>
      <c r="AE27" s="3" t="s">
        <v>177</v>
      </c>
      <c r="AF27" s="3" t="s">
        <v>177</v>
      </c>
      <c r="AG27" s="3" t="s">
        <v>177</v>
      </c>
      <c r="AH27" s="3" t="s">
        <v>177</v>
      </c>
      <c r="AI27" s="3" t="s">
        <v>177</v>
      </c>
      <c r="AJ27" s="3" t="s">
        <v>177</v>
      </c>
      <c r="AK27" s="3" t="s">
        <v>177</v>
      </c>
      <c r="AL27" s="3" t="s">
        <v>177</v>
      </c>
      <c r="AM27" s="3" t="s">
        <v>177</v>
      </c>
      <c r="AN27" s="3" t="s">
        <v>177</v>
      </c>
      <c r="AO27" s="3" t="s">
        <v>177</v>
      </c>
      <c r="AP27" s="3" t="s">
        <v>177</v>
      </c>
      <c r="AQ27" s="3" t="s">
        <v>230</v>
      </c>
    </row>
    <row r="28" spans="1:4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5">
      <c r="A29" s="3" t="s">
        <v>58</v>
      </c>
      <c r="B29" s="3" t="s">
        <v>59</v>
      </c>
      <c r="C29" s="3" t="s">
        <v>60</v>
      </c>
      <c r="D29" s="3" t="s">
        <v>231</v>
      </c>
      <c r="E29" s="3">
        <v>4141010400</v>
      </c>
      <c r="F29" s="3">
        <v>2627</v>
      </c>
      <c r="G29" s="3">
        <v>1</v>
      </c>
      <c r="H29" s="3">
        <v>1996.06</v>
      </c>
      <c r="I29" s="3">
        <v>267</v>
      </c>
      <c r="J29" s="3">
        <v>3</v>
      </c>
      <c r="K29" s="3">
        <v>0.51</v>
      </c>
      <c r="L29" s="3">
        <v>16</v>
      </c>
      <c r="M29" s="3">
        <v>9</v>
      </c>
      <c r="N29" s="3">
        <v>78</v>
      </c>
      <c r="O29" s="3">
        <v>78.89</v>
      </c>
      <c r="P29" s="3">
        <v>23.86</v>
      </c>
      <c r="Q29" s="3">
        <v>58.14</v>
      </c>
      <c r="R29" s="3">
        <v>17.579999999999998</v>
      </c>
      <c r="S29" s="3">
        <v>267</v>
      </c>
      <c r="T29" s="3">
        <v>16</v>
      </c>
      <c r="U29" s="3">
        <v>9</v>
      </c>
      <c r="V29" s="3">
        <v>30000</v>
      </c>
      <c r="W29" s="3" t="s">
        <v>232</v>
      </c>
      <c r="X29" s="3">
        <v>4</v>
      </c>
      <c r="Y29" s="3">
        <v>15</v>
      </c>
      <c r="Z29" s="4">
        <v>43205</v>
      </c>
      <c r="AA29" s="3" t="s">
        <v>233</v>
      </c>
      <c r="AB29" s="3" t="s">
        <v>234</v>
      </c>
      <c r="AC29" s="3">
        <v>3</v>
      </c>
      <c r="AD29" s="3">
        <v>1</v>
      </c>
      <c r="AE29" s="3" t="s">
        <v>65</v>
      </c>
      <c r="AF29" s="3" t="s">
        <v>235</v>
      </c>
      <c r="AG29" s="3" t="s">
        <v>67</v>
      </c>
      <c r="AH29" s="3">
        <v>27000</v>
      </c>
      <c r="AI29" s="3" t="s">
        <v>118</v>
      </c>
      <c r="AJ29" s="3" t="s">
        <v>236</v>
      </c>
      <c r="AK29" s="4">
        <v>43358</v>
      </c>
      <c r="AL29" s="3" t="s">
        <v>67</v>
      </c>
      <c r="AM29" s="3" t="s">
        <v>237</v>
      </c>
      <c r="AN29" s="3" t="s">
        <v>238</v>
      </c>
      <c r="AO29" s="3" t="s">
        <v>239</v>
      </c>
      <c r="AP29" s="3" t="s">
        <v>240</v>
      </c>
      <c r="AQ29" s="3" t="s">
        <v>74</v>
      </c>
    </row>
    <row r="30" spans="1:4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5">
      <c r="A31" s="3" t="s">
        <v>58</v>
      </c>
      <c r="B31" s="3" t="s">
        <v>59</v>
      </c>
      <c r="C31" s="3" t="s">
        <v>60</v>
      </c>
      <c r="D31" s="3" t="s">
        <v>241</v>
      </c>
      <c r="E31" s="3">
        <v>4141010400</v>
      </c>
      <c r="F31" s="3">
        <v>2483</v>
      </c>
      <c r="G31" s="3">
        <v>1</v>
      </c>
      <c r="H31" s="3">
        <v>1993.08</v>
      </c>
      <c r="I31" s="3">
        <v>624</v>
      </c>
      <c r="J31" s="3">
        <v>15</v>
      </c>
      <c r="K31" s="3">
        <v>1</v>
      </c>
      <c r="L31" s="3">
        <v>12</v>
      </c>
      <c r="M31" s="3">
        <v>7</v>
      </c>
      <c r="N31" s="3">
        <v>127</v>
      </c>
      <c r="O31" s="3">
        <v>127.14</v>
      </c>
      <c r="P31" s="3">
        <v>38.450000000000003</v>
      </c>
      <c r="Q31" s="3">
        <v>101.52</v>
      </c>
      <c r="R31" s="3">
        <v>30.7</v>
      </c>
      <c r="S31" s="3">
        <v>528</v>
      </c>
      <c r="T31" s="3">
        <v>12</v>
      </c>
      <c r="U31" s="3">
        <v>6</v>
      </c>
      <c r="V31" s="3">
        <v>44000</v>
      </c>
      <c r="W31" s="3" t="s">
        <v>242</v>
      </c>
      <c r="X31" s="3">
        <v>4</v>
      </c>
      <c r="Y31" s="3">
        <v>16</v>
      </c>
      <c r="Z31" s="4">
        <v>43206</v>
      </c>
      <c r="AA31" s="3" t="s">
        <v>243</v>
      </c>
      <c r="AB31" s="3" t="s">
        <v>244</v>
      </c>
      <c r="AC31" s="3">
        <v>3</v>
      </c>
      <c r="AD31" s="3">
        <v>2</v>
      </c>
      <c r="AE31" s="3" t="s">
        <v>112</v>
      </c>
      <c r="AF31" s="3" t="s">
        <v>146</v>
      </c>
      <c r="AG31" s="3" t="s">
        <v>167</v>
      </c>
      <c r="AH31" s="3">
        <v>35000</v>
      </c>
      <c r="AI31" s="3" t="s">
        <v>245</v>
      </c>
      <c r="AJ31" s="3" t="s">
        <v>246</v>
      </c>
      <c r="AK31" s="4">
        <v>43358</v>
      </c>
      <c r="AL31" s="3"/>
      <c r="AM31" s="3" t="s">
        <v>139</v>
      </c>
      <c r="AN31" s="3" t="s">
        <v>140</v>
      </c>
      <c r="AO31" s="3" t="s">
        <v>141</v>
      </c>
      <c r="AP31" s="3" t="s">
        <v>142</v>
      </c>
      <c r="AQ31" s="3" t="s">
        <v>74</v>
      </c>
    </row>
    <row r="32" spans="1:43" x14ac:dyDescent="0.25">
      <c r="A32" s="3" t="s">
        <v>58</v>
      </c>
      <c r="B32" s="3" t="s">
        <v>59</v>
      </c>
      <c r="C32" s="3" t="s">
        <v>60</v>
      </c>
      <c r="D32" s="3" t="s">
        <v>241</v>
      </c>
      <c r="E32" s="3">
        <v>4141010400</v>
      </c>
      <c r="F32" s="3">
        <v>2483</v>
      </c>
      <c r="G32" s="3">
        <v>2</v>
      </c>
      <c r="H32" s="3">
        <v>1993.08</v>
      </c>
      <c r="I32" s="3">
        <v>624</v>
      </c>
      <c r="J32" s="3">
        <v>15</v>
      </c>
      <c r="K32" s="3">
        <v>1</v>
      </c>
      <c r="L32" s="3">
        <v>12</v>
      </c>
      <c r="M32" s="3">
        <v>7</v>
      </c>
      <c r="N32" s="3">
        <v>163</v>
      </c>
      <c r="O32" s="3">
        <v>163.44999999999999</v>
      </c>
      <c r="P32" s="3">
        <v>49.44</v>
      </c>
      <c r="Q32" s="3">
        <v>134.97</v>
      </c>
      <c r="R32" s="3">
        <v>40.82</v>
      </c>
      <c r="S32" s="3">
        <v>96</v>
      </c>
      <c r="T32" s="3">
        <v>0</v>
      </c>
      <c r="U32" s="3">
        <v>1</v>
      </c>
      <c r="V32" s="3" t="s">
        <v>177</v>
      </c>
      <c r="W32" s="3" t="s">
        <v>177</v>
      </c>
      <c r="X32" s="3" t="s">
        <v>177</v>
      </c>
      <c r="Y32" s="3" t="s">
        <v>177</v>
      </c>
      <c r="Z32" s="3" t="s">
        <v>177</v>
      </c>
      <c r="AA32" s="3" t="s">
        <v>177</v>
      </c>
      <c r="AB32" s="3" t="s">
        <v>177</v>
      </c>
      <c r="AC32" s="3" t="s">
        <v>177</v>
      </c>
      <c r="AD32" s="3" t="s">
        <v>177</v>
      </c>
      <c r="AE32" s="3" t="s">
        <v>177</v>
      </c>
      <c r="AF32" s="3" t="s">
        <v>177</v>
      </c>
      <c r="AG32" s="3" t="s">
        <v>177</v>
      </c>
      <c r="AH32" s="3">
        <v>30000</v>
      </c>
      <c r="AI32" s="3" t="s">
        <v>200</v>
      </c>
      <c r="AJ32" s="3" t="s">
        <v>247</v>
      </c>
      <c r="AK32" s="4">
        <v>43124</v>
      </c>
      <c r="AL32" s="3" t="s">
        <v>167</v>
      </c>
      <c r="AM32" s="3" t="s">
        <v>177</v>
      </c>
      <c r="AN32" s="3" t="s">
        <v>177</v>
      </c>
      <c r="AO32" s="3" t="s">
        <v>177</v>
      </c>
      <c r="AP32" s="3" t="s">
        <v>177</v>
      </c>
      <c r="AQ32" s="3" t="s">
        <v>248</v>
      </c>
    </row>
    <row r="33" spans="1:4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5">
      <c r="A34" s="3" t="s">
        <v>58</v>
      </c>
      <c r="B34" s="3" t="s">
        <v>59</v>
      </c>
      <c r="C34" s="3" t="s">
        <v>60</v>
      </c>
      <c r="D34" s="3" t="s">
        <v>249</v>
      </c>
      <c r="E34" s="3">
        <v>4141010400</v>
      </c>
      <c r="F34" s="3">
        <v>2892</v>
      </c>
      <c r="G34" s="3">
        <v>1</v>
      </c>
      <c r="H34" s="3">
        <v>1993.03</v>
      </c>
      <c r="I34" s="3">
        <v>460</v>
      </c>
      <c r="J34" s="3">
        <v>9</v>
      </c>
      <c r="K34" s="3">
        <v>0</v>
      </c>
      <c r="L34" s="3">
        <v>21</v>
      </c>
      <c r="M34" s="3">
        <v>19</v>
      </c>
      <c r="N34" s="3">
        <v>109</v>
      </c>
      <c r="O34" s="3">
        <v>109.25</v>
      </c>
      <c r="P34" s="3">
        <v>33.04</v>
      </c>
      <c r="Q34" s="3">
        <v>89.73</v>
      </c>
      <c r="R34" s="3">
        <v>27.14</v>
      </c>
      <c r="S34" s="3">
        <v>140</v>
      </c>
      <c r="T34" s="3">
        <v>6</v>
      </c>
      <c r="U34" s="3">
        <v>8</v>
      </c>
      <c r="V34" s="3">
        <v>46000</v>
      </c>
      <c r="W34" s="3" t="s">
        <v>250</v>
      </c>
      <c r="X34" s="3">
        <v>12</v>
      </c>
      <c r="Y34" s="3">
        <v>15</v>
      </c>
      <c r="Z34" s="4">
        <v>43449</v>
      </c>
      <c r="AA34" s="3" t="s">
        <v>155</v>
      </c>
      <c r="AB34" s="3" t="s">
        <v>251</v>
      </c>
      <c r="AC34" s="3">
        <v>3</v>
      </c>
      <c r="AD34" s="3">
        <v>2</v>
      </c>
      <c r="AE34" s="3" t="s">
        <v>112</v>
      </c>
      <c r="AF34" s="3" t="s">
        <v>66</v>
      </c>
      <c r="AG34" s="3" t="s">
        <v>78</v>
      </c>
      <c r="AH34" s="3">
        <v>36500</v>
      </c>
      <c r="AI34" s="3" t="s">
        <v>245</v>
      </c>
      <c r="AJ34" s="3" t="s">
        <v>252</v>
      </c>
      <c r="AK34" s="4">
        <v>43205</v>
      </c>
      <c r="AL34" s="3" t="s">
        <v>78</v>
      </c>
      <c r="AM34" s="3" t="s">
        <v>253</v>
      </c>
      <c r="AN34" s="3" t="s">
        <v>254</v>
      </c>
      <c r="AO34" s="3" t="s">
        <v>255</v>
      </c>
      <c r="AP34" s="3" t="s">
        <v>256</v>
      </c>
      <c r="AQ34" s="3" t="s">
        <v>74</v>
      </c>
    </row>
    <row r="35" spans="1:43" x14ac:dyDescent="0.25">
      <c r="A35" s="3" t="s">
        <v>58</v>
      </c>
      <c r="B35" s="3" t="s">
        <v>59</v>
      </c>
      <c r="C35" s="3" t="s">
        <v>60</v>
      </c>
      <c r="D35" s="3" t="s">
        <v>249</v>
      </c>
      <c r="E35" s="3">
        <v>4141010400</v>
      </c>
      <c r="F35" s="3">
        <v>2892</v>
      </c>
      <c r="G35" s="3">
        <v>2</v>
      </c>
      <c r="H35" s="3">
        <v>1993.03</v>
      </c>
      <c r="I35" s="3">
        <v>460</v>
      </c>
      <c r="J35" s="3">
        <v>9</v>
      </c>
      <c r="K35" s="3">
        <v>0</v>
      </c>
      <c r="L35" s="3">
        <v>21</v>
      </c>
      <c r="M35" s="3">
        <v>19</v>
      </c>
      <c r="N35" s="3">
        <v>121</v>
      </c>
      <c r="O35" s="3">
        <v>121.63</v>
      </c>
      <c r="P35" s="3">
        <v>36.79</v>
      </c>
      <c r="Q35" s="3">
        <v>101.88</v>
      </c>
      <c r="R35" s="3">
        <v>30.81</v>
      </c>
      <c r="S35" s="3">
        <v>220</v>
      </c>
      <c r="T35" s="3">
        <v>10</v>
      </c>
      <c r="U35" s="3">
        <v>9</v>
      </c>
      <c r="V35" s="3">
        <v>48000</v>
      </c>
      <c r="W35" s="3" t="s">
        <v>257</v>
      </c>
      <c r="X35" s="3">
        <v>6</v>
      </c>
      <c r="Y35" s="3">
        <v>20</v>
      </c>
      <c r="Z35" s="4">
        <v>43271</v>
      </c>
      <c r="AA35" s="3" t="s">
        <v>258</v>
      </c>
      <c r="AB35" s="3" t="s">
        <v>259</v>
      </c>
      <c r="AC35" s="3">
        <v>4</v>
      </c>
      <c r="AD35" s="3">
        <v>2</v>
      </c>
      <c r="AE35" s="3" t="s">
        <v>112</v>
      </c>
      <c r="AF35" s="3" t="s">
        <v>66</v>
      </c>
      <c r="AG35" s="3"/>
      <c r="AH35" s="3">
        <v>40000</v>
      </c>
      <c r="AI35" s="3" t="s">
        <v>260</v>
      </c>
      <c r="AJ35" s="3" t="s">
        <v>261</v>
      </c>
      <c r="AK35" s="4">
        <v>43151</v>
      </c>
      <c r="AL35" s="3" t="s">
        <v>67</v>
      </c>
      <c r="AM35" s="3" t="s">
        <v>262</v>
      </c>
      <c r="AN35" s="3" t="s">
        <v>263</v>
      </c>
      <c r="AO35" s="3" t="s">
        <v>264</v>
      </c>
      <c r="AP35" s="3" t="s">
        <v>265</v>
      </c>
      <c r="AQ35" s="3" t="s">
        <v>74</v>
      </c>
    </row>
    <row r="36" spans="1:43" x14ac:dyDescent="0.25">
      <c r="A36" s="3" t="s">
        <v>58</v>
      </c>
      <c r="B36" s="3" t="s">
        <v>59</v>
      </c>
      <c r="C36" s="3" t="s">
        <v>60</v>
      </c>
      <c r="D36" s="3" t="s">
        <v>249</v>
      </c>
      <c r="E36" s="3">
        <v>4141010400</v>
      </c>
      <c r="F36" s="3">
        <v>2892</v>
      </c>
      <c r="G36" s="3">
        <v>3</v>
      </c>
      <c r="H36" s="3">
        <v>1993.03</v>
      </c>
      <c r="I36" s="3">
        <v>460</v>
      </c>
      <c r="J36" s="3">
        <v>9</v>
      </c>
      <c r="K36" s="3">
        <v>0</v>
      </c>
      <c r="L36" s="3">
        <v>21</v>
      </c>
      <c r="M36" s="3">
        <v>19</v>
      </c>
      <c r="N36" s="3">
        <v>155</v>
      </c>
      <c r="O36" s="3">
        <v>155.27000000000001</v>
      </c>
      <c r="P36" s="3">
        <v>46.96</v>
      </c>
      <c r="Q36" s="3">
        <v>134.76</v>
      </c>
      <c r="R36" s="3">
        <v>40.76</v>
      </c>
      <c r="S36" s="3">
        <v>100</v>
      </c>
      <c r="T36" s="3">
        <v>5</v>
      </c>
      <c r="U36" s="3">
        <v>2</v>
      </c>
      <c r="V36" s="3">
        <v>53000</v>
      </c>
      <c r="W36" s="3" t="s">
        <v>266</v>
      </c>
      <c r="X36" s="3">
        <v>21</v>
      </c>
      <c r="Y36" s="3">
        <v>25</v>
      </c>
      <c r="Z36" s="3" t="s">
        <v>123</v>
      </c>
      <c r="AA36" s="3" t="s">
        <v>267</v>
      </c>
      <c r="AB36" s="3" t="s">
        <v>155</v>
      </c>
      <c r="AC36" s="3">
        <v>4</v>
      </c>
      <c r="AD36" s="3">
        <v>2</v>
      </c>
      <c r="AE36" s="3" t="s">
        <v>112</v>
      </c>
      <c r="AF36" s="3" t="s">
        <v>66</v>
      </c>
      <c r="AG36" s="3"/>
      <c r="AH36" s="3">
        <v>40000</v>
      </c>
      <c r="AI36" s="3" t="s">
        <v>268</v>
      </c>
      <c r="AJ36" s="3" t="s">
        <v>269</v>
      </c>
      <c r="AK36" s="4">
        <v>43459</v>
      </c>
      <c r="AL36" s="3" t="s">
        <v>67</v>
      </c>
      <c r="AM36" s="3" t="s">
        <v>270</v>
      </c>
      <c r="AN36" s="3" t="s">
        <v>271</v>
      </c>
      <c r="AO36" s="3" t="s">
        <v>272</v>
      </c>
      <c r="AP36" s="3" t="s">
        <v>273</v>
      </c>
      <c r="AQ36" s="3" t="s">
        <v>74</v>
      </c>
    </row>
    <row r="37" spans="1:4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5">
      <c r="A38" s="3" t="s">
        <v>58</v>
      </c>
      <c r="B38" s="3" t="s">
        <v>59</v>
      </c>
      <c r="C38" s="3" t="s">
        <v>60</v>
      </c>
      <c r="D38" s="3" t="s">
        <v>274</v>
      </c>
      <c r="E38" s="3">
        <v>4141010400</v>
      </c>
      <c r="F38" s="3">
        <v>101283</v>
      </c>
      <c r="G38" s="3">
        <v>1</v>
      </c>
      <c r="H38" s="3">
        <v>2010.09</v>
      </c>
      <c r="I38" s="3">
        <v>2644</v>
      </c>
      <c r="J38" s="3">
        <v>29</v>
      </c>
      <c r="K38" s="3">
        <v>1.53</v>
      </c>
      <c r="L38" s="3">
        <v>54</v>
      </c>
      <c r="M38" s="3">
        <v>41</v>
      </c>
      <c r="N38" s="3" t="s">
        <v>275</v>
      </c>
      <c r="O38" s="3">
        <v>84.9</v>
      </c>
      <c r="P38" s="3">
        <v>25.68</v>
      </c>
      <c r="Q38" s="3">
        <v>59.94</v>
      </c>
      <c r="R38" s="3">
        <v>18.13</v>
      </c>
      <c r="S38" s="3">
        <v>30</v>
      </c>
      <c r="T38" s="3">
        <v>2</v>
      </c>
      <c r="U38" s="3">
        <v>3</v>
      </c>
      <c r="V38" s="3">
        <v>65000</v>
      </c>
      <c r="W38" s="3" t="s">
        <v>276</v>
      </c>
      <c r="X38" s="3">
        <v>9</v>
      </c>
      <c r="Y38" s="3">
        <v>15</v>
      </c>
      <c r="Z38" s="4">
        <v>43358</v>
      </c>
      <c r="AA38" s="3" t="s">
        <v>277</v>
      </c>
      <c r="AB38" s="3" t="s">
        <v>278</v>
      </c>
      <c r="AC38" s="3">
        <v>3</v>
      </c>
      <c r="AD38" s="3">
        <v>2</v>
      </c>
      <c r="AE38" s="3" t="s">
        <v>112</v>
      </c>
      <c r="AF38" s="3" t="s">
        <v>66</v>
      </c>
      <c r="AG38" s="3" t="s">
        <v>67</v>
      </c>
      <c r="AH38" s="3">
        <v>41000</v>
      </c>
      <c r="AI38" s="3" t="s">
        <v>279</v>
      </c>
      <c r="AJ38" s="3" t="s">
        <v>280</v>
      </c>
      <c r="AK38" s="3" t="s">
        <v>281</v>
      </c>
      <c r="AL38" s="3" t="s">
        <v>167</v>
      </c>
      <c r="AM38" s="3" t="s">
        <v>282</v>
      </c>
      <c r="AN38" s="3" t="s">
        <v>283</v>
      </c>
      <c r="AO38" s="3" t="s">
        <v>284</v>
      </c>
      <c r="AP38" s="3" t="s">
        <v>285</v>
      </c>
      <c r="AQ38" s="3" t="s">
        <v>74</v>
      </c>
    </row>
    <row r="39" spans="1:43" x14ac:dyDescent="0.25">
      <c r="A39" s="3" t="s">
        <v>58</v>
      </c>
      <c r="B39" s="3" t="s">
        <v>59</v>
      </c>
      <c r="C39" s="3" t="s">
        <v>60</v>
      </c>
      <c r="D39" s="3" t="s">
        <v>274</v>
      </c>
      <c r="E39" s="3">
        <v>4141010400</v>
      </c>
      <c r="F39" s="3">
        <v>101283</v>
      </c>
      <c r="G39" s="3">
        <v>2</v>
      </c>
      <c r="H39" s="3">
        <v>2010.09</v>
      </c>
      <c r="I39" s="3">
        <v>2644</v>
      </c>
      <c r="J39" s="3">
        <v>29</v>
      </c>
      <c r="K39" s="3">
        <v>1.53</v>
      </c>
      <c r="L39" s="3">
        <v>54</v>
      </c>
      <c r="M39" s="3">
        <v>41</v>
      </c>
      <c r="N39" s="3" t="s">
        <v>286</v>
      </c>
      <c r="O39" s="3">
        <v>87.65</v>
      </c>
      <c r="P39" s="3">
        <v>26.51</v>
      </c>
      <c r="Q39" s="3">
        <v>59.94</v>
      </c>
      <c r="R39" s="3">
        <v>18.13</v>
      </c>
      <c r="S39" s="3">
        <v>251</v>
      </c>
      <c r="T39" s="3">
        <v>2</v>
      </c>
      <c r="U39" s="3">
        <v>4</v>
      </c>
      <c r="V39" s="3">
        <v>65000</v>
      </c>
      <c r="W39" s="3" t="s">
        <v>287</v>
      </c>
      <c r="X39" s="3">
        <v>9</v>
      </c>
      <c r="Y39" s="3">
        <v>15</v>
      </c>
      <c r="Z39" s="4">
        <v>43358</v>
      </c>
      <c r="AA39" s="3" t="s">
        <v>288</v>
      </c>
      <c r="AB39" s="3" t="s">
        <v>278</v>
      </c>
      <c r="AC39" s="3">
        <v>3</v>
      </c>
      <c r="AD39" s="3">
        <v>2</v>
      </c>
      <c r="AE39" s="3" t="s">
        <v>112</v>
      </c>
      <c r="AF39" s="3" t="s">
        <v>66</v>
      </c>
      <c r="AG39" s="3"/>
      <c r="AH39" s="3">
        <v>41000</v>
      </c>
      <c r="AI39" s="3" t="s">
        <v>289</v>
      </c>
      <c r="AJ39" s="3" t="s">
        <v>290</v>
      </c>
      <c r="AK39" s="3" t="s">
        <v>291</v>
      </c>
      <c r="AL39" s="3" t="s">
        <v>78</v>
      </c>
      <c r="AM39" s="3" t="s">
        <v>292</v>
      </c>
      <c r="AN39" s="3" t="s">
        <v>293</v>
      </c>
      <c r="AO39" s="3" t="s">
        <v>294</v>
      </c>
      <c r="AP39" s="3" t="s">
        <v>295</v>
      </c>
      <c r="AQ39" s="3" t="s">
        <v>74</v>
      </c>
    </row>
    <row r="40" spans="1:43" x14ac:dyDescent="0.25">
      <c r="A40" s="3" t="s">
        <v>58</v>
      </c>
      <c r="B40" s="3" t="s">
        <v>59</v>
      </c>
      <c r="C40" s="3" t="s">
        <v>60</v>
      </c>
      <c r="D40" s="3" t="s">
        <v>274</v>
      </c>
      <c r="E40" s="3">
        <v>4141010400</v>
      </c>
      <c r="F40" s="3">
        <v>101283</v>
      </c>
      <c r="G40" s="3">
        <v>4</v>
      </c>
      <c r="H40" s="3">
        <v>2010.09</v>
      </c>
      <c r="I40" s="3">
        <v>2644</v>
      </c>
      <c r="J40" s="3">
        <v>29</v>
      </c>
      <c r="K40" s="3">
        <v>1.53</v>
      </c>
      <c r="L40" s="3">
        <v>54</v>
      </c>
      <c r="M40" s="3">
        <v>41</v>
      </c>
      <c r="N40" s="3" t="s">
        <v>296</v>
      </c>
      <c r="O40" s="3">
        <v>112.87</v>
      </c>
      <c r="P40" s="3">
        <v>34.14</v>
      </c>
      <c r="Q40" s="3">
        <v>84.95</v>
      </c>
      <c r="R40" s="3">
        <v>25.69</v>
      </c>
      <c r="S40" s="3">
        <v>244</v>
      </c>
      <c r="T40" s="3">
        <v>4</v>
      </c>
      <c r="U40" s="3">
        <v>6</v>
      </c>
      <c r="V40" s="3">
        <v>75000</v>
      </c>
      <c r="W40" s="3" t="s">
        <v>297</v>
      </c>
      <c r="X40" s="3">
        <v>15</v>
      </c>
      <c r="Y40" s="3">
        <v>33</v>
      </c>
      <c r="Z40" s="3" t="s">
        <v>298</v>
      </c>
      <c r="AA40" s="3" t="s">
        <v>299</v>
      </c>
      <c r="AB40" s="3" t="s">
        <v>300</v>
      </c>
      <c r="AC40" s="3">
        <v>3</v>
      </c>
      <c r="AD40" s="3">
        <v>2</v>
      </c>
      <c r="AE40" s="3" t="s">
        <v>112</v>
      </c>
      <c r="AF40" s="3" t="s">
        <v>66</v>
      </c>
      <c r="AG40" s="3"/>
      <c r="AH40" s="3">
        <v>50000</v>
      </c>
      <c r="AI40" s="3" t="s">
        <v>243</v>
      </c>
      <c r="AJ40" s="3" t="s">
        <v>301</v>
      </c>
      <c r="AK40" s="3" t="s">
        <v>302</v>
      </c>
      <c r="AL40" s="3" t="s">
        <v>167</v>
      </c>
      <c r="AM40" s="3" t="s">
        <v>292</v>
      </c>
      <c r="AN40" s="3" t="s">
        <v>293</v>
      </c>
      <c r="AO40" s="3" t="s">
        <v>294</v>
      </c>
      <c r="AP40" s="3" t="s">
        <v>295</v>
      </c>
      <c r="AQ40" s="3" t="s">
        <v>74</v>
      </c>
    </row>
    <row r="41" spans="1:43" x14ac:dyDescent="0.25">
      <c r="A41" s="3" t="s">
        <v>58</v>
      </c>
      <c r="B41" s="3" t="s">
        <v>59</v>
      </c>
      <c r="C41" s="3" t="s">
        <v>60</v>
      </c>
      <c r="D41" s="3" t="s">
        <v>274</v>
      </c>
      <c r="E41" s="3">
        <v>4141010400</v>
      </c>
      <c r="F41" s="3">
        <v>101283</v>
      </c>
      <c r="G41" s="3">
        <v>3</v>
      </c>
      <c r="H41" s="3">
        <v>2010.09</v>
      </c>
      <c r="I41" s="3">
        <v>2644</v>
      </c>
      <c r="J41" s="3">
        <v>29</v>
      </c>
      <c r="K41" s="3">
        <v>1.53</v>
      </c>
      <c r="L41" s="3">
        <v>54</v>
      </c>
      <c r="M41" s="3">
        <v>41</v>
      </c>
      <c r="N41" s="3" t="s">
        <v>303</v>
      </c>
      <c r="O41" s="3">
        <v>113.34</v>
      </c>
      <c r="P41" s="3">
        <v>34.28</v>
      </c>
      <c r="Q41" s="3">
        <v>84.95</v>
      </c>
      <c r="R41" s="3">
        <v>25.69</v>
      </c>
      <c r="S41" s="3">
        <v>260</v>
      </c>
      <c r="T41" s="3">
        <v>4</v>
      </c>
      <c r="U41" s="3">
        <v>3</v>
      </c>
      <c r="V41" s="3">
        <v>78500</v>
      </c>
      <c r="W41" s="3" t="s">
        <v>304</v>
      </c>
      <c r="X41" s="3">
        <v>25</v>
      </c>
      <c r="Y41" s="3">
        <v>33</v>
      </c>
      <c r="Z41" s="3" t="s">
        <v>305</v>
      </c>
      <c r="AA41" s="3" t="s">
        <v>306</v>
      </c>
      <c r="AB41" s="3" t="s">
        <v>307</v>
      </c>
      <c r="AC41" s="3">
        <v>3</v>
      </c>
      <c r="AD41" s="3">
        <v>2</v>
      </c>
      <c r="AE41" s="3" t="s">
        <v>112</v>
      </c>
      <c r="AF41" s="3" t="s">
        <v>120</v>
      </c>
      <c r="AG41" s="3" t="s">
        <v>67</v>
      </c>
      <c r="AH41" s="3">
        <v>55000</v>
      </c>
      <c r="AI41" s="3" t="s">
        <v>308</v>
      </c>
      <c r="AJ41" s="3" t="s">
        <v>309</v>
      </c>
      <c r="AK41" s="3" t="s">
        <v>310</v>
      </c>
      <c r="AL41" s="3" t="s">
        <v>67</v>
      </c>
      <c r="AM41" s="3" t="s">
        <v>311</v>
      </c>
      <c r="AN41" s="3" t="s">
        <v>312</v>
      </c>
      <c r="AO41" s="3" t="s">
        <v>313</v>
      </c>
      <c r="AP41" s="3" t="s">
        <v>314</v>
      </c>
      <c r="AQ41" s="3" t="s">
        <v>74</v>
      </c>
    </row>
    <row r="42" spans="1:43" x14ac:dyDescent="0.25">
      <c r="A42" s="3" t="s">
        <v>58</v>
      </c>
      <c r="B42" s="3" t="s">
        <v>59</v>
      </c>
      <c r="C42" s="3" t="s">
        <v>60</v>
      </c>
      <c r="D42" s="3" t="s">
        <v>274</v>
      </c>
      <c r="E42" s="3">
        <v>4141010400</v>
      </c>
      <c r="F42" s="3">
        <v>101283</v>
      </c>
      <c r="G42" s="3">
        <v>5</v>
      </c>
      <c r="H42" s="3">
        <v>2010.09</v>
      </c>
      <c r="I42" s="3">
        <v>2644</v>
      </c>
      <c r="J42" s="3">
        <v>29</v>
      </c>
      <c r="K42" s="3">
        <v>1.53</v>
      </c>
      <c r="L42" s="3">
        <v>54</v>
      </c>
      <c r="M42" s="3">
        <v>41</v>
      </c>
      <c r="N42" s="3" t="s">
        <v>315</v>
      </c>
      <c r="O42" s="3">
        <v>114.74</v>
      </c>
      <c r="P42" s="3">
        <v>34.700000000000003</v>
      </c>
      <c r="Q42" s="3">
        <v>84.97</v>
      </c>
      <c r="R42" s="3">
        <v>25.7</v>
      </c>
      <c r="S42" s="3">
        <v>596</v>
      </c>
      <c r="T42" s="3">
        <v>15</v>
      </c>
      <c r="U42" s="3">
        <v>9</v>
      </c>
      <c r="V42" s="3">
        <v>74000</v>
      </c>
      <c r="W42" s="3" t="s">
        <v>316</v>
      </c>
      <c r="X42" s="3" t="s">
        <v>317</v>
      </c>
      <c r="Y42" s="3">
        <v>33</v>
      </c>
      <c r="Z42" s="3" t="s">
        <v>318</v>
      </c>
      <c r="AA42" s="3" t="s">
        <v>306</v>
      </c>
      <c r="AB42" s="3" t="s">
        <v>319</v>
      </c>
      <c r="AC42" s="3">
        <v>3</v>
      </c>
      <c r="AD42" s="3">
        <v>2</v>
      </c>
      <c r="AE42" s="3" t="s">
        <v>112</v>
      </c>
      <c r="AF42" s="3" t="s">
        <v>66</v>
      </c>
      <c r="AG42" s="3" t="s">
        <v>78</v>
      </c>
      <c r="AH42" s="3">
        <v>52000</v>
      </c>
      <c r="AI42" s="3" t="s">
        <v>320</v>
      </c>
      <c r="AJ42" s="3" t="s">
        <v>321</v>
      </c>
      <c r="AK42" s="3" t="s">
        <v>318</v>
      </c>
      <c r="AL42" s="3" t="s">
        <v>78</v>
      </c>
      <c r="AM42" s="3" t="s">
        <v>209</v>
      </c>
      <c r="AN42" s="3" t="s">
        <v>322</v>
      </c>
      <c r="AO42" s="3" t="s">
        <v>323</v>
      </c>
      <c r="AP42" s="3" t="s">
        <v>324</v>
      </c>
      <c r="AQ42" s="3" t="s">
        <v>74</v>
      </c>
    </row>
    <row r="43" spans="1:43" x14ac:dyDescent="0.25">
      <c r="A43" s="3" t="s">
        <v>58</v>
      </c>
      <c r="B43" s="3" t="s">
        <v>59</v>
      </c>
      <c r="C43" s="3" t="s">
        <v>60</v>
      </c>
      <c r="D43" s="3" t="s">
        <v>274</v>
      </c>
      <c r="E43" s="3">
        <v>4141010400</v>
      </c>
      <c r="F43" s="3">
        <v>101283</v>
      </c>
      <c r="G43" s="3">
        <v>6</v>
      </c>
      <c r="H43" s="3">
        <v>2010.09</v>
      </c>
      <c r="I43" s="3">
        <v>2644</v>
      </c>
      <c r="J43" s="3">
        <v>29</v>
      </c>
      <c r="K43" s="3">
        <v>1.53</v>
      </c>
      <c r="L43" s="3">
        <v>54</v>
      </c>
      <c r="M43" s="3">
        <v>41</v>
      </c>
      <c r="N43" s="3" t="s">
        <v>325</v>
      </c>
      <c r="O43" s="3">
        <v>142.5</v>
      </c>
      <c r="P43" s="3">
        <v>43.1</v>
      </c>
      <c r="Q43" s="3">
        <v>112.24</v>
      </c>
      <c r="R43" s="3">
        <v>33.950000000000003</v>
      </c>
      <c r="S43" s="3">
        <v>176</v>
      </c>
      <c r="T43" s="3">
        <v>2</v>
      </c>
      <c r="U43" s="3">
        <v>2</v>
      </c>
      <c r="V43" s="3">
        <v>90000</v>
      </c>
      <c r="W43" s="3" t="s">
        <v>326</v>
      </c>
      <c r="X43" s="3">
        <v>9</v>
      </c>
      <c r="Y43" s="3">
        <v>29</v>
      </c>
      <c r="Z43" s="4">
        <v>43372</v>
      </c>
      <c r="AA43" s="3" t="s">
        <v>327</v>
      </c>
      <c r="AB43" s="3" t="s">
        <v>327</v>
      </c>
      <c r="AC43" s="3">
        <v>3</v>
      </c>
      <c r="AD43" s="3">
        <v>2</v>
      </c>
      <c r="AE43" s="3" t="s">
        <v>112</v>
      </c>
      <c r="AF43" s="3" t="s">
        <v>66</v>
      </c>
      <c r="AG43" s="3" t="s">
        <v>67</v>
      </c>
      <c r="AH43" s="3">
        <v>61000</v>
      </c>
      <c r="AI43" s="3" t="s">
        <v>328</v>
      </c>
      <c r="AJ43" s="3" t="s">
        <v>329</v>
      </c>
      <c r="AK43" s="3" t="s">
        <v>330</v>
      </c>
      <c r="AL43" s="3" t="s">
        <v>67</v>
      </c>
      <c r="AM43" s="3" t="s">
        <v>209</v>
      </c>
      <c r="AN43" s="3" t="s">
        <v>322</v>
      </c>
      <c r="AO43" s="3" t="s">
        <v>323</v>
      </c>
      <c r="AP43" s="3" t="s">
        <v>324</v>
      </c>
      <c r="AQ43" s="3" t="s">
        <v>74</v>
      </c>
    </row>
    <row r="44" spans="1:43" x14ac:dyDescent="0.25">
      <c r="A44" s="3" t="s">
        <v>58</v>
      </c>
      <c r="B44" s="3" t="s">
        <v>59</v>
      </c>
      <c r="C44" s="3" t="s">
        <v>60</v>
      </c>
      <c r="D44" s="3" t="s">
        <v>274</v>
      </c>
      <c r="E44" s="3">
        <v>4141010400</v>
      </c>
      <c r="F44" s="3">
        <v>101283</v>
      </c>
      <c r="G44" s="3">
        <v>7</v>
      </c>
      <c r="H44" s="3">
        <v>2010.09</v>
      </c>
      <c r="I44" s="3">
        <v>2644</v>
      </c>
      <c r="J44" s="3">
        <v>29</v>
      </c>
      <c r="K44" s="3">
        <v>1.53</v>
      </c>
      <c r="L44" s="3">
        <v>54</v>
      </c>
      <c r="M44" s="3">
        <v>41</v>
      </c>
      <c r="N44" s="3" t="s">
        <v>331</v>
      </c>
      <c r="O44" s="3">
        <v>143.01</v>
      </c>
      <c r="P44" s="3">
        <v>43.26</v>
      </c>
      <c r="Q44" s="3">
        <v>114.6</v>
      </c>
      <c r="R44" s="3">
        <v>34.659999999999997</v>
      </c>
      <c r="S44" s="3">
        <v>187</v>
      </c>
      <c r="T44" s="3">
        <v>5</v>
      </c>
      <c r="U44" s="3">
        <v>0</v>
      </c>
      <c r="V44" s="3">
        <v>86000</v>
      </c>
      <c r="W44" s="3" t="s">
        <v>332</v>
      </c>
      <c r="X44" s="3">
        <v>24</v>
      </c>
      <c r="Y44" s="3">
        <v>34</v>
      </c>
      <c r="Z44" s="3" t="s">
        <v>333</v>
      </c>
      <c r="AA44" s="3" t="s">
        <v>327</v>
      </c>
      <c r="AB44" s="3" t="s">
        <v>334</v>
      </c>
      <c r="AC44" s="3">
        <v>4</v>
      </c>
      <c r="AD44" s="3">
        <v>2</v>
      </c>
      <c r="AE44" s="3" t="s">
        <v>112</v>
      </c>
      <c r="AF44" s="3" t="s">
        <v>66</v>
      </c>
      <c r="AG44" s="3" t="s">
        <v>67</v>
      </c>
      <c r="AH44" s="3" t="s">
        <v>177</v>
      </c>
      <c r="AI44" s="3" t="s">
        <v>177</v>
      </c>
      <c r="AJ44" s="3" t="s">
        <v>177</v>
      </c>
      <c r="AK44" s="3" t="s">
        <v>177</v>
      </c>
      <c r="AL44" s="3" t="s">
        <v>177</v>
      </c>
      <c r="AM44" s="3" t="s">
        <v>282</v>
      </c>
      <c r="AN44" s="3" t="s">
        <v>283</v>
      </c>
      <c r="AO44" s="3" t="s">
        <v>284</v>
      </c>
      <c r="AP44" s="3" t="s">
        <v>285</v>
      </c>
      <c r="AQ44" s="3" t="s">
        <v>182</v>
      </c>
    </row>
    <row r="45" spans="1:43" x14ac:dyDescent="0.25">
      <c r="A45" s="3" t="s">
        <v>58</v>
      </c>
      <c r="B45" s="3" t="s">
        <v>59</v>
      </c>
      <c r="C45" s="3" t="s">
        <v>60</v>
      </c>
      <c r="D45" s="3" t="s">
        <v>274</v>
      </c>
      <c r="E45" s="3">
        <v>4141010400</v>
      </c>
      <c r="F45" s="3">
        <v>101283</v>
      </c>
      <c r="G45" s="3">
        <v>8</v>
      </c>
      <c r="H45" s="3">
        <v>2010.09</v>
      </c>
      <c r="I45" s="3">
        <v>2644</v>
      </c>
      <c r="J45" s="3">
        <v>29</v>
      </c>
      <c r="K45" s="3">
        <v>1.53</v>
      </c>
      <c r="L45" s="3">
        <v>54</v>
      </c>
      <c r="M45" s="3">
        <v>41</v>
      </c>
      <c r="N45" s="3">
        <v>159</v>
      </c>
      <c r="O45" s="3">
        <v>159.19999999999999</v>
      </c>
      <c r="P45" s="3">
        <v>48.15</v>
      </c>
      <c r="Q45" s="3">
        <v>126.66</v>
      </c>
      <c r="R45" s="3">
        <v>38.31</v>
      </c>
      <c r="S45" s="3">
        <v>218</v>
      </c>
      <c r="T45" s="3">
        <v>5</v>
      </c>
      <c r="U45" s="3">
        <v>5</v>
      </c>
      <c r="V45" s="3">
        <v>99000</v>
      </c>
      <c r="W45" s="3" t="s">
        <v>335</v>
      </c>
      <c r="X45" s="3">
        <v>20</v>
      </c>
      <c r="Y45" s="3">
        <v>32</v>
      </c>
      <c r="Z45" s="3" t="s">
        <v>336</v>
      </c>
      <c r="AA45" s="3" t="s">
        <v>337</v>
      </c>
      <c r="AB45" s="3" t="s">
        <v>338</v>
      </c>
      <c r="AC45" s="3">
        <v>4</v>
      </c>
      <c r="AD45" s="3">
        <v>2</v>
      </c>
      <c r="AE45" s="3" t="s">
        <v>112</v>
      </c>
      <c r="AF45" s="3" t="s">
        <v>66</v>
      </c>
      <c r="AG45" s="3"/>
      <c r="AH45" s="3">
        <v>65000</v>
      </c>
      <c r="AI45" s="3" t="s">
        <v>175</v>
      </c>
      <c r="AJ45" s="3" t="s">
        <v>339</v>
      </c>
      <c r="AK45" s="3" t="s">
        <v>340</v>
      </c>
      <c r="AL45" s="3"/>
      <c r="AM45" s="3" t="s">
        <v>292</v>
      </c>
      <c r="AN45" s="3" t="s">
        <v>293</v>
      </c>
      <c r="AO45" s="3" t="s">
        <v>294</v>
      </c>
      <c r="AP45" s="3" t="s">
        <v>295</v>
      </c>
      <c r="AQ45" s="3" t="s">
        <v>74</v>
      </c>
    </row>
    <row r="46" spans="1:43" x14ac:dyDescent="0.25">
      <c r="A46" s="3" t="s">
        <v>58</v>
      </c>
      <c r="B46" s="3" t="s">
        <v>59</v>
      </c>
      <c r="C46" s="3" t="s">
        <v>60</v>
      </c>
      <c r="D46" s="3" t="s">
        <v>274</v>
      </c>
      <c r="E46" s="3">
        <v>4141010400</v>
      </c>
      <c r="F46" s="3">
        <v>101283</v>
      </c>
      <c r="G46" s="3">
        <v>10</v>
      </c>
      <c r="H46" s="3">
        <v>2010.09</v>
      </c>
      <c r="I46" s="3">
        <v>2644</v>
      </c>
      <c r="J46" s="3">
        <v>29</v>
      </c>
      <c r="K46" s="3">
        <v>1.53</v>
      </c>
      <c r="L46" s="3">
        <v>54</v>
      </c>
      <c r="M46" s="3">
        <v>41</v>
      </c>
      <c r="N46" s="3" t="s">
        <v>341</v>
      </c>
      <c r="O46" s="3">
        <v>180.69</v>
      </c>
      <c r="P46" s="3">
        <v>54.65</v>
      </c>
      <c r="Q46" s="3">
        <v>148.59</v>
      </c>
      <c r="R46" s="3">
        <v>44.94</v>
      </c>
      <c r="S46" s="3">
        <v>122</v>
      </c>
      <c r="T46" s="3">
        <v>7</v>
      </c>
      <c r="U46" s="3">
        <v>5</v>
      </c>
      <c r="V46" s="3">
        <v>98000</v>
      </c>
      <c r="W46" s="3" t="s">
        <v>342</v>
      </c>
      <c r="X46" s="3">
        <v>22</v>
      </c>
      <c r="Y46" s="3">
        <v>32</v>
      </c>
      <c r="Z46" s="3" t="s">
        <v>343</v>
      </c>
      <c r="AA46" s="3" t="s">
        <v>337</v>
      </c>
      <c r="AB46" s="3" t="s">
        <v>344</v>
      </c>
      <c r="AC46" s="3">
        <v>4</v>
      </c>
      <c r="AD46" s="3">
        <v>2</v>
      </c>
      <c r="AE46" s="3" t="s">
        <v>112</v>
      </c>
      <c r="AF46" s="3" t="s">
        <v>146</v>
      </c>
      <c r="AG46" s="3" t="s">
        <v>167</v>
      </c>
      <c r="AH46" s="3">
        <v>69000</v>
      </c>
      <c r="AI46" s="3" t="s">
        <v>345</v>
      </c>
      <c r="AJ46" s="3" t="s">
        <v>346</v>
      </c>
      <c r="AK46" s="3" t="s">
        <v>347</v>
      </c>
      <c r="AL46" s="3"/>
      <c r="AM46" s="3" t="s">
        <v>292</v>
      </c>
      <c r="AN46" s="3" t="s">
        <v>293</v>
      </c>
      <c r="AO46" s="3" t="s">
        <v>294</v>
      </c>
      <c r="AP46" s="3" t="s">
        <v>295</v>
      </c>
      <c r="AQ46" s="3" t="s">
        <v>74</v>
      </c>
    </row>
    <row r="47" spans="1:43" x14ac:dyDescent="0.25">
      <c r="A47" s="3" t="s">
        <v>58</v>
      </c>
      <c r="B47" s="3" t="s">
        <v>59</v>
      </c>
      <c r="C47" s="3" t="s">
        <v>60</v>
      </c>
      <c r="D47" s="3" t="s">
        <v>274</v>
      </c>
      <c r="E47" s="3">
        <v>4141010400</v>
      </c>
      <c r="F47" s="3">
        <v>101283</v>
      </c>
      <c r="G47" s="3">
        <v>9</v>
      </c>
      <c r="H47" s="3">
        <v>2010.09</v>
      </c>
      <c r="I47" s="3">
        <v>2644</v>
      </c>
      <c r="J47" s="3">
        <v>29</v>
      </c>
      <c r="K47" s="3">
        <v>1.53</v>
      </c>
      <c r="L47" s="3">
        <v>54</v>
      </c>
      <c r="M47" s="3">
        <v>41</v>
      </c>
      <c r="N47" s="3" t="s">
        <v>348</v>
      </c>
      <c r="O47" s="3">
        <v>180.83</v>
      </c>
      <c r="P47" s="3">
        <v>54.7</v>
      </c>
      <c r="Q47" s="3">
        <v>146.72</v>
      </c>
      <c r="R47" s="3">
        <v>44.38</v>
      </c>
      <c r="S47" s="3">
        <v>128</v>
      </c>
      <c r="T47" s="3">
        <v>3</v>
      </c>
      <c r="U47" s="3">
        <v>3</v>
      </c>
      <c r="V47" s="3">
        <v>105000</v>
      </c>
      <c r="W47" s="3" t="s">
        <v>349</v>
      </c>
      <c r="X47" s="3">
        <v>19</v>
      </c>
      <c r="Y47" s="3">
        <v>32</v>
      </c>
      <c r="Z47" s="3" t="s">
        <v>350</v>
      </c>
      <c r="AA47" s="3" t="s">
        <v>351</v>
      </c>
      <c r="AB47" s="3" t="s">
        <v>352</v>
      </c>
      <c r="AC47" s="3">
        <v>4</v>
      </c>
      <c r="AD47" s="3">
        <v>2</v>
      </c>
      <c r="AE47" s="3" t="s">
        <v>112</v>
      </c>
      <c r="AF47" s="3" t="s">
        <v>66</v>
      </c>
      <c r="AG47" s="3" t="s">
        <v>67</v>
      </c>
      <c r="AH47" s="3">
        <v>70000</v>
      </c>
      <c r="AI47" s="3" t="s">
        <v>278</v>
      </c>
      <c r="AJ47" s="3" t="s">
        <v>346</v>
      </c>
      <c r="AK47" s="3" t="s">
        <v>353</v>
      </c>
      <c r="AL47" s="3" t="s">
        <v>67</v>
      </c>
      <c r="AM47" s="3" t="s">
        <v>354</v>
      </c>
      <c r="AN47" s="3" t="s">
        <v>355</v>
      </c>
      <c r="AO47" s="3" t="s">
        <v>356</v>
      </c>
      <c r="AP47" s="3" t="s">
        <v>357</v>
      </c>
      <c r="AQ47" s="3" t="s">
        <v>74</v>
      </c>
    </row>
    <row r="48" spans="1:43" x14ac:dyDescent="0.25">
      <c r="A48" s="3" t="s">
        <v>58</v>
      </c>
      <c r="B48" s="3" t="s">
        <v>59</v>
      </c>
      <c r="C48" s="3" t="s">
        <v>60</v>
      </c>
      <c r="D48" s="3" t="s">
        <v>274</v>
      </c>
      <c r="E48" s="3">
        <v>4141010400</v>
      </c>
      <c r="F48" s="3">
        <v>101283</v>
      </c>
      <c r="G48" s="3">
        <v>11</v>
      </c>
      <c r="H48" s="3">
        <v>2010.09</v>
      </c>
      <c r="I48" s="3">
        <v>2644</v>
      </c>
      <c r="J48" s="3">
        <v>29</v>
      </c>
      <c r="K48" s="3">
        <v>1.53</v>
      </c>
      <c r="L48" s="3">
        <v>54</v>
      </c>
      <c r="M48" s="3">
        <v>41</v>
      </c>
      <c r="N48" s="3">
        <v>212</v>
      </c>
      <c r="O48" s="3">
        <v>212.54</v>
      </c>
      <c r="P48" s="3">
        <v>64.290000000000006</v>
      </c>
      <c r="Q48" s="3">
        <v>178.76</v>
      </c>
      <c r="R48" s="3">
        <v>54.07</v>
      </c>
      <c r="S48" s="3">
        <v>182</v>
      </c>
      <c r="T48" s="3">
        <v>5</v>
      </c>
      <c r="U48" s="3">
        <v>1</v>
      </c>
      <c r="V48" s="3">
        <v>112000</v>
      </c>
      <c r="W48" s="3" t="s">
        <v>358</v>
      </c>
      <c r="X48" s="3">
        <v>19</v>
      </c>
      <c r="Y48" s="3">
        <v>30</v>
      </c>
      <c r="Z48" s="3" t="s">
        <v>359</v>
      </c>
      <c r="AA48" s="3" t="s">
        <v>360</v>
      </c>
      <c r="AB48" s="3" t="s">
        <v>361</v>
      </c>
      <c r="AC48" s="3">
        <v>4</v>
      </c>
      <c r="AD48" s="3">
        <v>3</v>
      </c>
      <c r="AE48" s="3" t="s">
        <v>112</v>
      </c>
      <c r="AF48" s="3" t="s">
        <v>66</v>
      </c>
      <c r="AG48" s="3" t="s">
        <v>167</v>
      </c>
      <c r="AH48" s="3">
        <v>75000</v>
      </c>
      <c r="AI48" s="3" t="s">
        <v>300</v>
      </c>
      <c r="AJ48" s="3" t="s">
        <v>362</v>
      </c>
      <c r="AK48" s="3" t="s">
        <v>363</v>
      </c>
      <c r="AL48" s="3" t="s">
        <v>78</v>
      </c>
      <c r="AM48" s="3" t="s">
        <v>364</v>
      </c>
      <c r="AN48" s="3" t="s">
        <v>365</v>
      </c>
      <c r="AO48" s="3" t="s">
        <v>366</v>
      </c>
      <c r="AP48" s="3" t="s">
        <v>367</v>
      </c>
      <c r="AQ48" s="3" t="s">
        <v>74</v>
      </c>
    </row>
    <row r="49" spans="1:4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5">
      <c r="A50" s="3" t="s">
        <v>58</v>
      </c>
      <c r="B50" s="3" t="s">
        <v>59</v>
      </c>
      <c r="C50" s="3" t="s">
        <v>60</v>
      </c>
      <c r="D50" s="3" t="s">
        <v>368</v>
      </c>
      <c r="E50" s="3">
        <v>4141010400</v>
      </c>
      <c r="F50" s="3">
        <v>2628</v>
      </c>
      <c r="G50" s="3">
        <v>1</v>
      </c>
      <c r="H50" s="3">
        <v>1995.1</v>
      </c>
      <c r="I50" s="3">
        <v>1847</v>
      </c>
      <c r="J50" s="3">
        <v>15</v>
      </c>
      <c r="K50" s="3">
        <v>0.28000000000000003</v>
      </c>
      <c r="L50" s="3">
        <v>15</v>
      </c>
      <c r="M50" s="3">
        <v>30</v>
      </c>
      <c r="N50" s="3" t="s">
        <v>369</v>
      </c>
      <c r="O50" s="3">
        <v>68.930000000000007</v>
      </c>
      <c r="P50" s="3">
        <v>20.85</v>
      </c>
      <c r="Q50" s="3">
        <v>49.69</v>
      </c>
      <c r="R50" s="3">
        <v>15.03</v>
      </c>
      <c r="S50" s="3">
        <v>267</v>
      </c>
      <c r="T50" s="3">
        <v>6</v>
      </c>
      <c r="U50" s="3">
        <v>17</v>
      </c>
      <c r="V50" s="3">
        <v>22000</v>
      </c>
      <c r="W50" s="3" t="s">
        <v>370</v>
      </c>
      <c r="X50" s="3">
        <v>11</v>
      </c>
      <c r="Y50" s="3">
        <v>15</v>
      </c>
      <c r="Z50" s="4">
        <v>43419</v>
      </c>
      <c r="AA50" s="3" t="s">
        <v>224</v>
      </c>
      <c r="AB50" s="3" t="s">
        <v>193</v>
      </c>
      <c r="AC50" s="3">
        <v>2</v>
      </c>
      <c r="AD50" s="3">
        <v>1</v>
      </c>
      <c r="AE50" s="3" t="s">
        <v>65</v>
      </c>
      <c r="AF50" s="3" t="s">
        <v>146</v>
      </c>
      <c r="AG50" s="3"/>
      <c r="AH50" s="3">
        <v>17000</v>
      </c>
      <c r="AI50" s="3" t="s">
        <v>371</v>
      </c>
      <c r="AJ50" s="3" t="s">
        <v>372</v>
      </c>
      <c r="AK50" s="4">
        <v>43449</v>
      </c>
      <c r="AL50" s="3" t="s">
        <v>67</v>
      </c>
      <c r="AM50" s="3" t="s">
        <v>124</v>
      </c>
      <c r="AN50" s="3" t="s">
        <v>125</v>
      </c>
      <c r="AO50" s="3" t="s">
        <v>126</v>
      </c>
      <c r="AP50" s="3" t="s">
        <v>127</v>
      </c>
      <c r="AQ50" s="3" t="s">
        <v>74</v>
      </c>
    </row>
    <row r="51" spans="1:43" x14ac:dyDescent="0.25">
      <c r="A51" s="3" t="s">
        <v>58</v>
      </c>
      <c r="B51" s="3" t="s">
        <v>59</v>
      </c>
      <c r="C51" s="3" t="s">
        <v>60</v>
      </c>
      <c r="D51" s="3" t="s">
        <v>368</v>
      </c>
      <c r="E51" s="3">
        <v>4141010400</v>
      </c>
      <c r="F51" s="3">
        <v>2628</v>
      </c>
      <c r="G51" s="3">
        <v>2</v>
      </c>
      <c r="H51" s="3">
        <v>1995.1</v>
      </c>
      <c r="I51" s="3">
        <v>1847</v>
      </c>
      <c r="J51" s="3">
        <v>15</v>
      </c>
      <c r="K51" s="3">
        <v>0.28000000000000003</v>
      </c>
      <c r="L51" s="3">
        <v>15</v>
      </c>
      <c r="M51" s="3">
        <v>30</v>
      </c>
      <c r="N51" s="3" t="s">
        <v>373</v>
      </c>
      <c r="O51" s="3">
        <v>70.290000000000006</v>
      </c>
      <c r="P51" s="3">
        <v>21.26</v>
      </c>
      <c r="Q51" s="3">
        <v>49.67</v>
      </c>
      <c r="R51" s="3">
        <v>15.02</v>
      </c>
      <c r="S51" s="3">
        <v>240</v>
      </c>
      <c r="T51" s="3">
        <v>9</v>
      </c>
      <c r="U51" s="3">
        <v>13</v>
      </c>
      <c r="V51" s="3">
        <v>22300</v>
      </c>
      <c r="W51" s="3" t="s">
        <v>374</v>
      </c>
      <c r="X51" s="3">
        <v>12</v>
      </c>
      <c r="Y51" s="3">
        <v>20</v>
      </c>
      <c r="Z51" s="4">
        <v>43454</v>
      </c>
      <c r="AA51" s="3" t="s">
        <v>224</v>
      </c>
      <c r="AB51" s="3" t="s">
        <v>76</v>
      </c>
      <c r="AC51" s="3">
        <v>2</v>
      </c>
      <c r="AD51" s="3">
        <v>1</v>
      </c>
      <c r="AE51" s="3" t="s">
        <v>65</v>
      </c>
      <c r="AF51" s="3" t="s">
        <v>120</v>
      </c>
      <c r="AG51" s="3"/>
      <c r="AH51" s="3">
        <v>16000</v>
      </c>
      <c r="AI51" s="3" t="s">
        <v>375</v>
      </c>
      <c r="AJ51" s="3" t="s">
        <v>376</v>
      </c>
      <c r="AK51" s="3" t="s">
        <v>377</v>
      </c>
      <c r="AL51" s="3" t="s">
        <v>78</v>
      </c>
      <c r="AM51" s="3" t="s">
        <v>378</v>
      </c>
      <c r="AN51" s="3" t="s">
        <v>379</v>
      </c>
      <c r="AO51" s="3" t="s">
        <v>380</v>
      </c>
      <c r="AP51" s="3" t="s">
        <v>381</v>
      </c>
      <c r="AQ51" s="3" t="s">
        <v>74</v>
      </c>
    </row>
    <row r="52" spans="1:4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5">
      <c r="A53" s="3" t="s">
        <v>58</v>
      </c>
      <c r="B53" s="3" t="s">
        <v>59</v>
      </c>
      <c r="C53" s="3" t="s">
        <v>60</v>
      </c>
      <c r="D53" s="3" t="s">
        <v>382</v>
      </c>
      <c r="E53" s="3">
        <v>4141010400</v>
      </c>
      <c r="F53" s="3">
        <v>2889</v>
      </c>
      <c r="G53" s="3">
        <v>1</v>
      </c>
      <c r="H53" s="3">
        <v>1993.07</v>
      </c>
      <c r="I53" s="3">
        <v>784</v>
      </c>
      <c r="J53" s="3">
        <v>12</v>
      </c>
      <c r="K53" s="3">
        <v>1.01</v>
      </c>
      <c r="L53" s="3">
        <v>27</v>
      </c>
      <c r="M53" s="3">
        <v>12</v>
      </c>
      <c r="N53" s="3">
        <v>114</v>
      </c>
      <c r="O53" s="3">
        <v>114.33</v>
      </c>
      <c r="P53" s="3">
        <v>34.58</v>
      </c>
      <c r="Q53" s="3">
        <v>94.43</v>
      </c>
      <c r="R53" s="3">
        <v>28.56</v>
      </c>
      <c r="S53" s="3">
        <v>306</v>
      </c>
      <c r="T53" s="3">
        <v>6</v>
      </c>
      <c r="U53" s="3">
        <v>7</v>
      </c>
      <c r="V53" s="3">
        <v>48000</v>
      </c>
      <c r="W53" s="3" t="s">
        <v>383</v>
      </c>
      <c r="X53" s="3">
        <v>9</v>
      </c>
      <c r="Y53" s="3">
        <v>22</v>
      </c>
      <c r="Z53" s="4">
        <v>43365</v>
      </c>
      <c r="AA53" s="3" t="s">
        <v>243</v>
      </c>
      <c r="AB53" s="3" t="s">
        <v>243</v>
      </c>
      <c r="AC53" s="3">
        <v>3</v>
      </c>
      <c r="AD53" s="3">
        <v>2</v>
      </c>
      <c r="AE53" s="3" t="s">
        <v>112</v>
      </c>
      <c r="AF53" s="3" t="s">
        <v>120</v>
      </c>
      <c r="AG53" s="3" t="s">
        <v>78</v>
      </c>
      <c r="AH53" s="3">
        <v>39000</v>
      </c>
      <c r="AI53" s="3" t="s">
        <v>260</v>
      </c>
      <c r="AJ53" s="3" t="s">
        <v>384</v>
      </c>
      <c r="AK53" s="4">
        <v>43153</v>
      </c>
      <c r="AL53" s="3" t="s">
        <v>78</v>
      </c>
      <c r="AM53" s="3" t="s">
        <v>195</v>
      </c>
      <c r="AN53" s="3" t="s">
        <v>196</v>
      </c>
      <c r="AO53" s="3" t="s">
        <v>197</v>
      </c>
      <c r="AP53" s="3" t="s">
        <v>198</v>
      </c>
      <c r="AQ53" s="3" t="s">
        <v>74</v>
      </c>
    </row>
    <row r="54" spans="1:43" x14ac:dyDescent="0.25">
      <c r="A54" s="3" t="s">
        <v>58</v>
      </c>
      <c r="B54" s="3" t="s">
        <v>59</v>
      </c>
      <c r="C54" s="3" t="s">
        <v>60</v>
      </c>
      <c r="D54" s="3" t="s">
        <v>382</v>
      </c>
      <c r="E54" s="3">
        <v>4141010400</v>
      </c>
      <c r="F54" s="3">
        <v>2889</v>
      </c>
      <c r="G54" s="3">
        <v>2</v>
      </c>
      <c r="H54" s="3">
        <v>1993.07</v>
      </c>
      <c r="I54" s="3">
        <v>784</v>
      </c>
      <c r="J54" s="3">
        <v>12</v>
      </c>
      <c r="K54" s="3">
        <v>1.01</v>
      </c>
      <c r="L54" s="3">
        <v>27</v>
      </c>
      <c r="M54" s="3">
        <v>12</v>
      </c>
      <c r="N54" s="3">
        <v>122</v>
      </c>
      <c r="O54" s="3">
        <v>122.13</v>
      </c>
      <c r="P54" s="3">
        <v>36.94</v>
      </c>
      <c r="Q54" s="3">
        <v>101.8</v>
      </c>
      <c r="R54" s="3">
        <v>30.79</v>
      </c>
      <c r="S54" s="3">
        <v>196</v>
      </c>
      <c r="T54" s="3">
        <v>5</v>
      </c>
      <c r="U54" s="3">
        <v>2</v>
      </c>
      <c r="V54" s="3">
        <v>49800</v>
      </c>
      <c r="W54" s="3" t="s">
        <v>385</v>
      </c>
      <c r="X54" s="3">
        <v>11</v>
      </c>
      <c r="Y54" s="3">
        <v>20</v>
      </c>
      <c r="Z54" s="4">
        <v>43424</v>
      </c>
      <c r="AA54" s="3" t="s">
        <v>267</v>
      </c>
      <c r="AB54" s="3" t="s">
        <v>386</v>
      </c>
      <c r="AC54" s="3">
        <v>4</v>
      </c>
      <c r="AD54" s="3">
        <v>2</v>
      </c>
      <c r="AE54" s="3" t="s">
        <v>112</v>
      </c>
      <c r="AF54" s="3" t="s">
        <v>120</v>
      </c>
      <c r="AG54" s="3" t="s">
        <v>78</v>
      </c>
      <c r="AH54" s="3">
        <v>40000</v>
      </c>
      <c r="AI54" s="3" t="s">
        <v>289</v>
      </c>
      <c r="AJ54" s="3" t="s">
        <v>387</v>
      </c>
      <c r="AK54" s="3" t="s">
        <v>388</v>
      </c>
      <c r="AL54" s="3" t="s">
        <v>78</v>
      </c>
      <c r="AM54" s="3" t="s">
        <v>195</v>
      </c>
      <c r="AN54" s="3" t="s">
        <v>196</v>
      </c>
      <c r="AO54" s="3" t="s">
        <v>197</v>
      </c>
      <c r="AP54" s="3" t="s">
        <v>198</v>
      </c>
      <c r="AQ54" s="3" t="s">
        <v>74</v>
      </c>
    </row>
    <row r="55" spans="1:43" x14ac:dyDescent="0.25">
      <c r="A55" s="3" t="s">
        <v>58</v>
      </c>
      <c r="B55" s="3" t="s">
        <v>59</v>
      </c>
      <c r="C55" s="3" t="s">
        <v>60</v>
      </c>
      <c r="D55" s="3" t="s">
        <v>382</v>
      </c>
      <c r="E55" s="3">
        <v>4141010400</v>
      </c>
      <c r="F55" s="3">
        <v>2889</v>
      </c>
      <c r="G55" s="3">
        <v>3</v>
      </c>
      <c r="H55" s="3">
        <v>1993.07</v>
      </c>
      <c r="I55" s="3">
        <v>784</v>
      </c>
      <c r="J55" s="3">
        <v>12</v>
      </c>
      <c r="K55" s="3">
        <v>1.01</v>
      </c>
      <c r="L55" s="3">
        <v>27</v>
      </c>
      <c r="M55" s="3">
        <v>12</v>
      </c>
      <c r="N55" s="3">
        <v>157</v>
      </c>
      <c r="O55" s="3">
        <v>157.01</v>
      </c>
      <c r="P55" s="3">
        <v>47.49</v>
      </c>
      <c r="Q55" s="3">
        <v>133.08000000000001</v>
      </c>
      <c r="R55" s="3">
        <v>40.25</v>
      </c>
      <c r="S55" s="3">
        <v>248</v>
      </c>
      <c r="T55" s="3">
        <v>10</v>
      </c>
      <c r="U55" s="3">
        <v>1</v>
      </c>
      <c r="V55" s="3">
        <v>54000</v>
      </c>
      <c r="W55" s="3" t="s">
        <v>389</v>
      </c>
      <c r="X55" s="3">
        <v>4</v>
      </c>
      <c r="Y55" s="3">
        <v>20</v>
      </c>
      <c r="Z55" s="4">
        <v>43210</v>
      </c>
      <c r="AA55" s="3" t="s">
        <v>175</v>
      </c>
      <c r="AB55" s="3" t="s">
        <v>390</v>
      </c>
      <c r="AC55" s="3">
        <v>4</v>
      </c>
      <c r="AD55" s="3">
        <v>2</v>
      </c>
      <c r="AE55" s="3" t="s">
        <v>112</v>
      </c>
      <c r="AF55" s="3" t="s">
        <v>66</v>
      </c>
      <c r="AG55" s="3" t="s">
        <v>78</v>
      </c>
      <c r="AH55" s="3">
        <v>43000</v>
      </c>
      <c r="AI55" s="3" t="s">
        <v>391</v>
      </c>
      <c r="AJ55" s="3" t="s">
        <v>392</v>
      </c>
      <c r="AK55" s="4">
        <v>43395</v>
      </c>
      <c r="AL55" s="3" t="s">
        <v>78</v>
      </c>
      <c r="AM55" s="3" t="s">
        <v>393</v>
      </c>
      <c r="AN55" s="3" t="s">
        <v>394</v>
      </c>
      <c r="AO55" s="3" t="s">
        <v>395</v>
      </c>
      <c r="AP55" s="3" t="s">
        <v>396</v>
      </c>
      <c r="AQ55" s="3" t="s">
        <v>74</v>
      </c>
    </row>
    <row r="56" spans="1:43" x14ac:dyDescent="0.25">
      <c r="A56" s="3" t="s">
        <v>58</v>
      </c>
      <c r="B56" s="3" t="s">
        <v>59</v>
      </c>
      <c r="C56" s="3" t="s">
        <v>60</v>
      </c>
      <c r="D56" s="3" t="s">
        <v>382</v>
      </c>
      <c r="E56" s="3">
        <v>4141010400</v>
      </c>
      <c r="F56" s="3">
        <v>2889</v>
      </c>
      <c r="G56" s="3">
        <v>4</v>
      </c>
      <c r="H56" s="3">
        <v>1993.07</v>
      </c>
      <c r="I56" s="3">
        <v>784</v>
      </c>
      <c r="J56" s="3">
        <v>12</v>
      </c>
      <c r="K56" s="3">
        <v>1.01</v>
      </c>
      <c r="L56" s="3">
        <v>27</v>
      </c>
      <c r="M56" s="3">
        <v>12</v>
      </c>
      <c r="N56" s="3">
        <v>172</v>
      </c>
      <c r="O56" s="3">
        <v>172.83</v>
      </c>
      <c r="P56" s="3">
        <v>52.28</v>
      </c>
      <c r="Q56" s="3">
        <v>141.05000000000001</v>
      </c>
      <c r="R56" s="3">
        <v>42.66</v>
      </c>
      <c r="S56" s="3">
        <v>14</v>
      </c>
      <c r="T56" s="3">
        <v>3</v>
      </c>
      <c r="U56" s="3">
        <v>1</v>
      </c>
      <c r="V56" s="3">
        <v>60000</v>
      </c>
      <c r="W56" s="3" t="s">
        <v>397</v>
      </c>
      <c r="X56" s="3">
        <v>15</v>
      </c>
      <c r="Y56" s="3">
        <v>22</v>
      </c>
      <c r="Z56" s="3" t="s">
        <v>398</v>
      </c>
      <c r="AA56" s="3" t="s">
        <v>175</v>
      </c>
      <c r="AB56" s="3" t="s">
        <v>399</v>
      </c>
      <c r="AC56" s="3">
        <v>4</v>
      </c>
      <c r="AD56" s="3">
        <v>2</v>
      </c>
      <c r="AE56" s="3" t="s">
        <v>112</v>
      </c>
      <c r="AF56" s="3" t="s">
        <v>120</v>
      </c>
      <c r="AG56" s="3" t="s">
        <v>78</v>
      </c>
      <c r="AH56" s="3">
        <v>43000</v>
      </c>
      <c r="AI56" s="3" t="s">
        <v>391</v>
      </c>
      <c r="AJ56" s="3" t="s">
        <v>384</v>
      </c>
      <c r="AK56" s="3" t="s">
        <v>398</v>
      </c>
      <c r="AL56" s="3" t="s">
        <v>78</v>
      </c>
      <c r="AM56" s="3" t="s">
        <v>400</v>
      </c>
      <c r="AN56" s="3" t="s">
        <v>401</v>
      </c>
      <c r="AO56" s="3" t="s">
        <v>402</v>
      </c>
      <c r="AP56" s="3" t="s">
        <v>403</v>
      </c>
      <c r="AQ56" s="3" t="s">
        <v>74</v>
      </c>
    </row>
    <row r="57" spans="1:43" x14ac:dyDescent="0.25">
      <c r="A57" s="3" t="s">
        <v>58</v>
      </c>
      <c r="B57" s="3" t="s">
        <v>59</v>
      </c>
      <c r="C57" s="3" t="s">
        <v>60</v>
      </c>
      <c r="D57" s="3" t="s">
        <v>382</v>
      </c>
      <c r="E57" s="3">
        <v>4141010400</v>
      </c>
      <c r="F57" s="3">
        <v>2889</v>
      </c>
      <c r="G57" s="3">
        <v>5</v>
      </c>
      <c r="H57" s="3">
        <v>1993.07</v>
      </c>
      <c r="I57" s="3">
        <v>784</v>
      </c>
      <c r="J57" s="3">
        <v>12</v>
      </c>
      <c r="K57" s="3">
        <v>1.01</v>
      </c>
      <c r="L57" s="3">
        <v>27</v>
      </c>
      <c r="M57" s="3">
        <v>12</v>
      </c>
      <c r="N57" s="3">
        <v>179</v>
      </c>
      <c r="O57" s="3">
        <v>179.11</v>
      </c>
      <c r="P57" s="3">
        <v>54.18</v>
      </c>
      <c r="Q57" s="3">
        <v>148.22999999999999</v>
      </c>
      <c r="R57" s="3">
        <v>44.83</v>
      </c>
      <c r="S57" s="3">
        <v>6</v>
      </c>
      <c r="T57" s="3">
        <v>0</v>
      </c>
      <c r="U57" s="3">
        <v>1</v>
      </c>
      <c r="V57" s="3" t="s">
        <v>177</v>
      </c>
      <c r="W57" s="3" t="s">
        <v>177</v>
      </c>
      <c r="X57" s="3" t="s">
        <v>177</v>
      </c>
      <c r="Y57" s="3" t="s">
        <v>177</v>
      </c>
      <c r="Z57" s="3" t="s">
        <v>177</v>
      </c>
      <c r="AA57" s="3" t="s">
        <v>177</v>
      </c>
      <c r="AB57" s="3" t="s">
        <v>177</v>
      </c>
      <c r="AC57" s="3" t="s">
        <v>177</v>
      </c>
      <c r="AD57" s="3" t="s">
        <v>177</v>
      </c>
      <c r="AE57" s="3" t="s">
        <v>177</v>
      </c>
      <c r="AF57" s="3" t="s">
        <v>177</v>
      </c>
      <c r="AG57" s="3" t="s">
        <v>177</v>
      </c>
      <c r="AH57" s="3">
        <v>38000</v>
      </c>
      <c r="AI57" s="3" t="s">
        <v>404</v>
      </c>
      <c r="AJ57" s="3" t="s">
        <v>387</v>
      </c>
      <c r="AK57" s="3" t="s">
        <v>405</v>
      </c>
      <c r="AL57" s="3" t="s">
        <v>78</v>
      </c>
      <c r="AM57" s="3" t="s">
        <v>177</v>
      </c>
      <c r="AN57" s="3" t="s">
        <v>177</v>
      </c>
      <c r="AO57" s="3" t="s">
        <v>177</v>
      </c>
      <c r="AP57" s="3" t="s">
        <v>177</v>
      </c>
      <c r="AQ57" s="3" t="s">
        <v>248</v>
      </c>
    </row>
    <row r="58" spans="1:43" x14ac:dyDescent="0.25">
      <c r="A58" s="3" t="s">
        <v>58</v>
      </c>
      <c r="B58" s="3" t="s">
        <v>59</v>
      </c>
      <c r="C58" s="3" t="s">
        <v>60</v>
      </c>
      <c r="D58" s="3" t="s">
        <v>382</v>
      </c>
      <c r="E58" s="3">
        <v>4141010400</v>
      </c>
      <c r="F58" s="3">
        <v>2889</v>
      </c>
      <c r="G58" s="3">
        <v>6</v>
      </c>
      <c r="H58" s="3">
        <v>1993.07</v>
      </c>
      <c r="I58" s="3">
        <v>784</v>
      </c>
      <c r="J58" s="3">
        <v>12</v>
      </c>
      <c r="K58" s="3">
        <v>1.01</v>
      </c>
      <c r="L58" s="3">
        <v>27</v>
      </c>
      <c r="M58" s="3">
        <v>12</v>
      </c>
      <c r="N58" s="3">
        <v>218</v>
      </c>
      <c r="O58" s="3">
        <v>218.5</v>
      </c>
      <c r="P58" s="3">
        <v>66.09</v>
      </c>
      <c r="Q58" s="3">
        <v>185.16</v>
      </c>
      <c r="R58" s="3">
        <v>56.01</v>
      </c>
      <c r="S58" s="3">
        <v>14</v>
      </c>
      <c r="T58" s="3">
        <v>3</v>
      </c>
      <c r="U58" s="3">
        <v>0</v>
      </c>
      <c r="V58" s="3" t="s">
        <v>177</v>
      </c>
      <c r="W58" s="3" t="s">
        <v>177</v>
      </c>
      <c r="X58" s="3" t="s">
        <v>177</v>
      </c>
      <c r="Y58" s="3" t="s">
        <v>177</v>
      </c>
      <c r="Z58" s="3" t="s">
        <v>177</v>
      </c>
      <c r="AA58" s="3" t="s">
        <v>177</v>
      </c>
      <c r="AB58" s="3" t="s">
        <v>177</v>
      </c>
      <c r="AC58" s="3" t="s">
        <v>177</v>
      </c>
      <c r="AD58" s="3" t="s">
        <v>177</v>
      </c>
      <c r="AE58" s="3" t="s">
        <v>177</v>
      </c>
      <c r="AF58" s="3" t="s">
        <v>177</v>
      </c>
      <c r="AG58" s="3" t="s">
        <v>177</v>
      </c>
      <c r="AH58" s="3" t="s">
        <v>177</v>
      </c>
      <c r="AI58" s="3" t="s">
        <v>177</v>
      </c>
      <c r="AJ58" s="3" t="s">
        <v>177</v>
      </c>
      <c r="AK58" s="3" t="s">
        <v>177</v>
      </c>
      <c r="AL58" s="3" t="s">
        <v>177</v>
      </c>
      <c r="AM58" s="3" t="s">
        <v>177</v>
      </c>
      <c r="AN58" s="3" t="s">
        <v>177</v>
      </c>
      <c r="AO58" s="3" t="s">
        <v>177</v>
      </c>
      <c r="AP58" s="3" t="s">
        <v>177</v>
      </c>
      <c r="AQ58" s="3" t="s">
        <v>406</v>
      </c>
    </row>
    <row r="59" spans="1:4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5">
      <c r="A60" s="3" t="s">
        <v>58</v>
      </c>
      <c r="B60" s="3" t="s">
        <v>59</v>
      </c>
      <c r="C60" s="3" t="s">
        <v>60</v>
      </c>
      <c r="D60" s="3" t="s">
        <v>407</v>
      </c>
      <c r="E60" s="3">
        <v>4141010400</v>
      </c>
      <c r="F60" s="3">
        <v>2891</v>
      </c>
      <c r="G60" s="3">
        <v>1</v>
      </c>
      <c r="H60" s="3">
        <v>1993.09</v>
      </c>
      <c r="I60" s="3">
        <v>472</v>
      </c>
      <c r="J60" s="3">
        <v>8</v>
      </c>
      <c r="K60" s="3">
        <v>0.91</v>
      </c>
      <c r="L60" s="3">
        <v>23</v>
      </c>
      <c r="M60" s="3">
        <v>6</v>
      </c>
      <c r="N60" s="3">
        <v>114</v>
      </c>
      <c r="O60" s="3">
        <v>114.62</v>
      </c>
      <c r="P60" s="3">
        <v>34.67</v>
      </c>
      <c r="Q60" s="3">
        <v>92.31</v>
      </c>
      <c r="R60" s="3">
        <v>27.92</v>
      </c>
      <c r="S60" s="3">
        <v>160</v>
      </c>
      <c r="T60" s="3">
        <v>7</v>
      </c>
      <c r="U60" s="3">
        <v>4</v>
      </c>
      <c r="V60" s="3">
        <v>47000</v>
      </c>
      <c r="W60" s="3" t="s">
        <v>408</v>
      </c>
      <c r="X60" s="3">
        <v>13</v>
      </c>
      <c r="Y60" s="3">
        <v>20</v>
      </c>
      <c r="Z60" s="3" t="s">
        <v>81</v>
      </c>
      <c r="AA60" s="3" t="s">
        <v>308</v>
      </c>
      <c r="AB60" s="3" t="s">
        <v>156</v>
      </c>
      <c r="AC60" s="3">
        <v>3</v>
      </c>
      <c r="AD60" s="3">
        <v>2</v>
      </c>
      <c r="AE60" s="3" t="s">
        <v>112</v>
      </c>
      <c r="AF60" s="3" t="s">
        <v>66</v>
      </c>
      <c r="AG60" s="3" t="s">
        <v>78</v>
      </c>
      <c r="AH60" s="3">
        <v>36000</v>
      </c>
      <c r="AI60" s="3" t="s">
        <v>144</v>
      </c>
      <c r="AJ60" s="3" t="s">
        <v>409</v>
      </c>
      <c r="AK60" s="4">
        <v>43151</v>
      </c>
      <c r="AL60" s="3" t="s">
        <v>78</v>
      </c>
      <c r="AM60" s="3" t="s">
        <v>253</v>
      </c>
      <c r="AN60" s="3" t="s">
        <v>254</v>
      </c>
      <c r="AO60" s="3" t="s">
        <v>255</v>
      </c>
      <c r="AP60" s="3" t="s">
        <v>256</v>
      </c>
      <c r="AQ60" s="3" t="s">
        <v>74</v>
      </c>
    </row>
    <row r="61" spans="1:43" x14ac:dyDescent="0.25">
      <c r="A61" s="3" t="s">
        <v>58</v>
      </c>
      <c r="B61" s="3" t="s">
        <v>59</v>
      </c>
      <c r="C61" s="3" t="s">
        <v>60</v>
      </c>
      <c r="D61" s="3" t="s">
        <v>407</v>
      </c>
      <c r="E61" s="3">
        <v>4141010400</v>
      </c>
      <c r="F61" s="3">
        <v>2891</v>
      </c>
      <c r="G61" s="3">
        <v>2</v>
      </c>
      <c r="H61" s="3">
        <v>1993.09</v>
      </c>
      <c r="I61" s="3">
        <v>472</v>
      </c>
      <c r="J61" s="3">
        <v>8</v>
      </c>
      <c r="K61" s="3">
        <v>0.91</v>
      </c>
      <c r="L61" s="3">
        <v>23</v>
      </c>
      <c r="M61" s="3">
        <v>6</v>
      </c>
      <c r="N61" s="3">
        <v>138</v>
      </c>
      <c r="O61" s="3">
        <v>138.06</v>
      </c>
      <c r="P61" s="3">
        <v>41.76</v>
      </c>
      <c r="Q61" s="3">
        <v>114.45</v>
      </c>
      <c r="R61" s="3">
        <v>34.619999999999997</v>
      </c>
      <c r="S61" s="3">
        <v>212</v>
      </c>
      <c r="T61" s="3">
        <v>13</v>
      </c>
      <c r="U61" s="3">
        <v>2</v>
      </c>
      <c r="V61" s="3">
        <v>50000</v>
      </c>
      <c r="W61" s="3" t="s">
        <v>410</v>
      </c>
      <c r="X61" s="3">
        <v>7</v>
      </c>
      <c r="Y61" s="3">
        <v>15</v>
      </c>
      <c r="Z61" s="4">
        <v>43296</v>
      </c>
      <c r="AA61" s="3" t="s">
        <v>411</v>
      </c>
      <c r="AB61" s="3" t="s">
        <v>259</v>
      </c>
      <c r="AC61" s="3">
        <v>4</v>
      </c>
      <c r="AD61" s="3">
        <v>2</v>
      </c>
      <c r="AE61" s="3" t="s">
        <v>112</v>
      </c>
      <c r="AF61" s="3" t="s">
        <v>120</v>
      </c>
      <c r="AG61" s="3" t="s">
        <v>78</v>
      </c>
      <c r="AH61" s="3">
        <v>43000</v>
      </c>
      <c r="AI61" s="3" t="s">
        <v>391</v>
      </c>
      <c r="AJ61" s="3" t="s">
        <v>412</v>
      </c>
      <c r="AK61" s="4">
        <v>43174</v>
      </c>
      <c r="AL61" s="3" t="s">
        <v>167</v>
      </c>
      <c r="AM61" s="3" t="s">
        <v>400</v>
      </c>
      <c r="AN61" s="3" t="s">
        <v>401</v>
      </c>
      <c r="AO61" s="3" t="s">
        <v>402</v>
      </c>
      <c r="AP61" s="3" t="s">
        <v>403</v>
      </c>
      <c r="AQ61" s="3" t="s">
        <v>74</v>
      </c>
    </row>
    <row r="62" spans="1:43" x14ac:dyDescent="0.25">
      <c r="A62" s="3" t="s">
        <v>58</v>
      </c>
      <c r="B62" s="3" t="s">
        <v>59</v>
      </c>
      <c r="C62" s="3" t="s">
        <v>60</v>
      </c>
      <c r="D62" s="3" t="s">
        <v>407</v>
      </c>
      <c r="E62" s="3">
        <v>4141010400</v>
      </c>
      <c r="F62" s="3">
        <v>2891</v>
      </c>
      <c r="G62" s="3">
        <v>3</v>
      </c>
      <c r="H62" s="3">
        <v>1993.09</v>
      </c>
      <c r="I62" s="3">
        <v>472</v>
      </c>
      <c r="J62" s="3">
        <v>8</v>
      </c>
      <c r="K62" s="3">
        <v>0.91</v>
      </c>
      <c r="L62" s="3">
        <v>23</v>
      </c>
      <c r="M62" s="3">
        <v>6</v>
      </c>
      <c r="N62" s="3">
        <v>160</v>
      </c>
      <c r="O62" s="3">
        <v>160.68</v>
      </c>
      <c r="P62" s="3">
        <v>48.6</v>
      </c>
      <c r="Q62" s="3">
        <v>134.63999999999999</v>
      </c>
      <c r="R62" s="3">
        <v>40.72</v>
      </c>
      <c r="S62" s="3">
        <v>100</v>
      </c>
      <c r="T62" s="3">
        <v>3</v>
      </c>
      <c r="U62" s="3">
        <v>0</v>
      </c>
      <c r="V62" s="3">
        <v>55000</v>
      </c>
      <c r="W62" s="3" t="s">
        <v>413</v>
      </c>
      <c r="X62" s="3">
        <v>24</v>
      </c>
      <c r="Y62" s="3">
        <v>25</v>
      </c>
      <c r="Z62" s="3" t="s">
        <v>414</v>
      </c>
      <c r="AA62" s="3" t="s">
        <v>175</v>
      </c>
      <c r="AB62" s="3" t="s">
        <v>399</v>
      </c>
      <c r="AC62" s="3">
        <v>4</v>
      </c>
      <c r="AD62" s="3">
        <v>2</v>
      </c>
      <c r="AE62" s="3" t="s">
        <v>112</v>
      </c>
      <c r="AF62" s="3" t="s">
        <v>66</v>
      </c>
      <c r="AG62" s="3" t="s">
        <v>78</v>
      </c>
      <c r="AH62" s="3" t="s">
        <v>177</v>
      </c>
      <c r="AI62" s="3" t="s">
        <v>177</v>
      </c>
      <c r="AJ62" s="3" t="s">
        <v>177</v>
      </c>
      <c r="AK62" s="3" t="s">
        <v>177</v>
      </c>
      <c r="AL62" s="3" t="s">
        <v>177</v>
      </c>
      <c r="AM62" s="3" t="s">
        <v>253</v>
      </c>
      <c r="AN62" s="3" t="s">
        <v>254</v>
      </c>
      <c r="AO62" s="3" t="s">
        <v>255</v>
      </c>
      <c r="AP62" s="3" t="s">
        <v>256</v>
      </c>
      <c r="AQ62" s="3" t="s">
        <v>182</v>
      </c>
    </row>
    <row r="63" spans="1:4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5">
      <c r="A64" s="3" t="s">
        <v>58</v>
      </c>
      <c r="B64" s="3" t="s">
        <v>59</v>
      </c>
      <c r="C64" s="3" t="s">
        <v>60</v>
      </c>
      <c r="D64" s="3" t="s">
        <v>415</v>
      </c>
      <c r="E64" s="3">
        <v>4141010400</v>
      </c>
      <c r="F64" s="3">
        <v>2894</v>
      </c>
      <c r="G64" s="3">
        <v>1</v>
      </c>
      <c r="H64" s="3">
        <v>1993.06</v>
      </c>
      <c r="I64" s="3">
        <v>536</v>
      </c>
      <c r="J64" s="3">
        <v>8</v>
      </c>
      <c r="K64" s="3">
        <v>0.92</v>
      </c>
      <c r="L64" s="3">
        <v>13</v>
      </c>
      <c r="M64" s="3">
        <v>13</v>
      </c>
      <c r="N64" s="3">
        <v>121</v>
      </c>
      <c r="O64" s="3">
        <v>121.77</v>
      </c>
      <c r="P64" s="3">
        <v>36.83</v>
      </c>
      <c r="Q64" s="3">
        <v>101.76</v>
      </c>
      <c r="R64" s="3">
        <v>30.78</v>
      </c>
      <c r="S64" s="3">
        <v>378</v>
      </c>
      <c r="T64" s="3">
        <v>6</v>
      </c>
      <c r="U64" s="3">
        <v>12</v>
      </c>
      <c r="V64" s="3">
        <v>47500</v>
      </c>
      <c r="W64" s="3" t="s">
        <v>416</v>
      </c>
      <c r="X64" s="3">
        <v>10</v>
      </c>
      <c r="Y64" s="3">
        <v>23</v>
      </c>
      <c r="Z64" s="4">
        <v>43396</v>
      </c>
      <c r="AA64" s="3" t="s">
        <v>390</v>
      </c>
      <c r="AB64" s="3" t="s">
        <v>320</v>
      </c>
      <c r="AC64" s="3">
        <v>4</v>
      </c>
      <c r="AD64" s="3">
        <v>2</v>
      </c>
      <c r="AE64" s="3" t="s">
        <v>112</v>
      </c>
      <c r="AF64" s="3" t="s">
        <v>417</v>
      </c>
      <c r="AG64" s="3" t="s">
        <v>78</v>
      </c>
      <c r="AH64" s="3">
        <v>38000</v>
      </c>
      <c r="AI64" s="3" t="s">
        <v>200</v>
      </c>
      <c r="AJ64" s="3" t="s">
        <v>418</v>
      </c>
      <c r="AK64" s="4">
        <v>43391</v>
      </c>
      <c r="AL64" s="3" t="s">
        <v>167</v>
      </c>
      <c r="AM64" s="3" t="s">
        <v>419</v>
      </c>
      <c r="AN64" s="3" t="s">
        <v>420</v>
      </c>
      <c r="AO64" s="3" t="s">
        <v>421</v>
      </c>
      <c r="AP64" s="3" t="s">
        <v>422</v>
      </c>
      <c r="AQ64" s="3" t="s">
        <v>74</v>
      </c>
    </row>
    <row r="65" spans="1:43" x14ac:dyDescent="0.25">
      <c r="A65" s="3" t="s">
        <v>58</v>
      </c>
      <c r="B65" s="3" t="s">
        <v>59</v>
      </c>
      <c r="C65" s="3" t="s">
        <v>60</v>
      </c>
      <c r="D65" s="3" t="s">
        <v>415</v>
      </c>
      <c r="E65" s="3">
        <v>4141010400</v>
      </c>
      <c r="F65" s="3">
        <v>2894</v>
      </c>
      <c r="G65" s="3">
        <v>2</v>
      </c>
      <c r="H65" s="3">
        <v>1993.06</v>
      </c>
      <c r="I65" s="3">
        <v>536</v>
      </c>
      <c r="J65" s="3">
        <v>8</v>
      </c>
      <c r="K65" s="3">
        <v>0.92</v>
      </c>
      <c r="L65" s="3">
        <v>13</v>
      </c>
      <c r="M65" s="3">
        <v>13</v>
      </c>
      <c r="N65" s="3">
        <v>154</v>
      </c>
      <c r="O65" s="3">
        <v>154.13999999999999</v>
      </c>
      <c r="P65" s="3">
        <v>46.62</v>
      </c>
      <c r="Q65" s="3">
        <v>132.9</v>
      </c>
      <c r="R65" s="3">
        <v>40.200000000000003</v>
      </c>
      <c r="S65" s="3">
        <v>158</v>
      </c>
      <c r="T65" s="3">
        <v>7</v>
      </c>
      <c r="U65" s="3">
        <v>1</v>
      </c>
      <c r="V65" s="3">
        <v>50000</v>
      </c>
      <c r="W65" s="3" t="s">
        <v>423</v>
      </c>
      <c r="X65" s="3">
        <v>15</v>
      </c>
      <c r="Y65" s="3">
        <v>23</v>
      </c>
      <c r="Z65" s="3" t="s">
        <v>424</v>
      </c>
      <c r="AA65" s="3" t="s">
        <v>411</v>
      </c>
      <c r="AB65" s="3" t="s">
        <v>155</v>
      </c>
      <c r="AC65" s="3">
        <v>4</v>
      </c>
      <c r="AD65" s="3">
        <v>2</v>
      </c>
      <c r="AE65" s="3" t="s">
        <v>112</v>
      </c>
      <c r="AF65" s="3" t="s">
        <v>146</v>
      </c>
      <c r="AG65" s="3" t="s">
        <v>167</v>
      </c>
      <c r="AH65" s="3">
        <v>40000</v>
      </c>
      <c r="AI65" s="3" t="s">
        <v>268</v>
      </c>
      <c r="AJ65" s="3" t="s">
        <v>425</v>
      </c>
      <c r="AK65" s="4">
        <v>43177</v>
      </c>
      <c r="AL65" s="3" t="s">
        <v>78</v>
      </c>
      <c r="AM65" s="3" t="s">
        <v>149</v>
      </c>
      <c r="AN65" s="3" t="s">
        <v>150</v>
      </c>
      <c r="AO65" s="3" t="s">
        <v>151</v>
      </c>
      <c r="AP65" s="3" t="s">
        <v>152</v>
      </c>
      <c r="AQ65" s="3" t="s">
        <v>74</v>
      </c>
    </row>
    <row r="66" spans="1:4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x14ac:dyDescent="0.25">
      <c r="A67" s="3" t="s">
        <v>58</v>
      </c>
      <c r="B67" s="3" t="s">
        <v>59</v>
      </c>
      <c r="C67" s="3" t="s">
        <v>60</v>
      </c>
      <c r="D67" s="3" t="s">
        <v>426</v>
      </c>
      <c r="E67" s="3">
        <v>4141010400</v>
      </c>
      <c r="F67" s="3">
        <v>18607</v>
      </c>
      <c r="G67" s="3">
        <v>2</v>
      </c>
      <c r="H67" s="3">
        <v>2007.06</v>
      </c>
      <c r="I67" s="3">
        <v>677</v>
      </c>
      <c r="J67" s="3">
        <v>9</v>
      </c>
      <c r="K67" s="3">
        <v>1.1399999999999999</v>
      </c>
      <c r="L67" s="3">
        <v>13</v>
      </c>
      <c r="M67" s="3">
        <v>8</v>
      </c>
      <c r="N67" s="3" t="s">
        <v>427</v>
      </c>
      <c r="O67" s="3">
        <v>80.209999999999994</v>
      </c>
      <c r="P67" s="3">
        <v>24.26</v>
      </c>
      <c r="Q67" s="3">
        <v>59.99</v>
      </c>
      <c r="R67" s="3">
        <v>18.14</v>
      </c>
      <c r="S67" s="3">
        <v>106</v>
      </c>
      <c r="T67" s="3">
        <v>3</v>
      </c>
      <c r="U67" s="3">
        <v>3</v>
      </c>
      <c r="V67" s="3">
        <v>55000</v>
      </c>
      <c r="W67" s="3" t="s">
        <v>428</v>
      </c>
      <c r="X67" s="3">
        <v>19</v>
      </c>
      <c r="Y67" s="3">
        <v>27</v>
      </c>
      <c r="Z67" s="3" t="s">
        <v>429</v>
      </c>
      <c r="AA67" s="3" t="s">
        <v>399</v>
      </c>
      <c r="AB67" s="3" t="s">
        <v>390</v>
      </c>
      <c r="AC67" s="3">
        <v>3</v>
      </c>
      <c r="AD67" s="3">
        <v>2</v>
      </c>
      <c r="AE67" s="3" t="s">
        <v>112</v>
      </c>
      <c r="AF67" s="3" t="s">
        <v>66</v>
      </c>
      <c r="AG67" s="3" t="s">
        <v>69</v>
      </c>
      <c r="AH67" s="3">
        <v>37000</v>
      </c>
      <c r="AI67" s="3" t="s">
        <v>245</v>
      </c>
      <c r="AJ67" s="3" t="s">
        <v>430</v>
      </c>
      <c r="AK67" s="3" t="s">
        <v>431</v>
      </c>
      <c r="AL67" s="3" t="s">
        <v>69</v>
      </c>
      <c r="AM67" s="3" t="s">
        <v>432</v>
      </c>
      <c r="AN67" s="3" t="s">
        <v>433</v>
      </c>
      <c r="AO67" s="3" t="s">
        <v>434</v>
      </c>
      <c r="AP67" s="3" t="s">
        <v>435</v>
      </c>
      <c r="AQ67" s="3" t="s">
        <v>74</v>
      </c>
    </row>
    <row r="68" spans="1:43" x14ac:dyDescent="0.25">
      <c r="A68" s="3" t="s">
        <v>58</v>
      </c>
      <c r="B68" s="3" t="s">
        <v>59</v>
      </c>
      <c r="C68" s="3" t="s">
        <v>60</v>
      </c>
      <c r="D68" s="3" t="s">
        <v>426</v>
      </c>
      <c r="E68" s="3">
        <v>4141010400</v>
      </c>
      <c r="F68" s="3">
        <v>18607</v>
      </c>
      <c r="G68" s="3">
        <v>1</v>
      </c>
      <c r="H68" s="3">
        <v>2007.06</v>
      </c>
      <c r="I68" s="3">
        <v>677</v>
      </c>
      <c r="J68" s="3">
        <v>9</v>
      </c>
      <c r="K68" s="3">
        <v>1.1399999999999999</v>
      </c>
      <c r="L68" s="3">
        <v>13</v>
      </c>
      <c r="M68" s="3">
        <v>8</v>
      </c>
      <c r="N68" s="3" t="s">
        <v>97</v>
      </c>
      <c r="O68" s="3">
        <v>80.52</v>
      </c>
      <c r="P68" s="3">
        <v>24.35</v>
      </c>
      <c r="Q68" s="3">
        <v>59.99</v>
      </c>
      <c r="R68" s="3">
        <v>18.14</v>
      </c>
      <c r="S68" s="3">
        <v>38</v>
      </c>
      <c r="T68" s="3">
        <v>2</v>
      </c>
      <c r="U68" s="3">
        <v>1</v>
      </c>
      <c r="V68" s="3">
        <v>54000</v>
      </c>
      <c r="W68" s="3" t="s">
        <v>436</v>
      </c>
      <c r="X68" s="3">
        <v>4</v>
      </c>
      <c r="Y68" s="3">
        <v>19</v>
      </c>
      <c r="Z68" s="4">
        <v>43209</v>
      </c>
      <c r="AA68" s="3" t="s">
        <v>399</v>
      </c>
      <c r="AB68" s="3" t="s">
        <v>437</v>
      </c>
      <c r="AC68" s="3">
        <v>3</v>
      </c>
      <c r="AD68" s="3">
        <v>2</v>
      </c>
      <c r="AE68" s="3" t="s">
        <v>112</v>
      </c>
      <c r="AF68" s="3" t="s">
        <v>120</v>
      </c>
      <c r="AG68" s="3" t="s">
        <v>67</v>
      </c>
      <c r="AH68" s="3">
        <v>37000</v>
      </c>
      <c r="AI68" s="3" t="s">
        <v>157</v>
      </c>
      <c r="AJ68" s="3" t="s">
        <v>346</v>
      </c>
      <c r="AK68" s="3" t="s">
        <v>438</v>
      </c>
      <c r="AL68" s="3" t="s">
        <v>67</v>
      </c>
      <c r="AM68" s="3" t="s">
        <v>439</v>
      </c>
      <c r="AN68" s="3" t="s">
        <v>440</v>
      </c>
      <c r="AO68" s="3" t="s">
        <v>441</v>
      </c>
      <c r="AP68" s="3" t="s">
        <v>442</v>
      </c>
      <c r="AQ68" s="3" t="s">
        <v>74</v>
      </c>
    </row>
    <row r="69" spans="1:43" x14ac:dyDescent="0.25">
      <c r="A69" s="3" t="s">
        <v>58</v>
      </c>
      <c r="B69" s="3" t="s">
        <v>59</v>
      </c>
      <c r="C69" s="3" t="s">
        <v>60</v>
      </c>
      <c r="D69" s="3" t="s">
        <v>426</v>
      </c>
      <c r="E69" s="3">
        <v>4141010400</v>
      </c>
      <c r="F69" s="3">
        <v>18607</v>
      </c>
      <c r="G69" s="3">
        <v>3</v>
      </c>
      <c r="H69" s="3">
        <v>2007.06</v>
      </c>
      <c r="I69" s="3">
        <v>677</v>
      </c>
      <c r="J69" s="3">
        <v>9</v>
      </c>
      <c r="K69" s="3">
        <v>1.1399999999999999</v>
      </c>
      <c r="L69" s="3">
        <v>13</v>
      </c>
      <c r="M69" s="3">
        <v>8</v>
      </c>
      <c r="N69" s="3" t="s">
        <v>443</v>
      </c>
      <c r="O69" s="3">
        <v>109.72</v>
      </c>
      <c r="P69" s="3">
        <v>33.19</v>
      </c>
      <c r="Q69" s="3">
        <v>84.99</v>
      </c>
      <c r="R69" s="3">
        <v>25.7</v>
      </c>
      <c r="S69" s="3">
        <v>185</v>
      </c>
      <c r="T69" s="3">
        <v>0</v>
      </c>
      <c r="U69" s="3">
        <v>1</v>
      </c>
      <c r="V69" s="3" t="s">
        <v>177</v>
      </c>
      <c r="W69" s="3" t="s">
        <v>177</v>
      </c>
      <c r="X69" s="3" t="s">
        <v>177</v>
      </c>
      <c r="Y69" s="3" t="s">
        <v>177</v>
      </c>
      <c r="Z69" s="3" t="s">
        <v>177</v>
      </c>
      <c r="AA69" s="3" t="s">
        <v>177</v>
      </c>
      <c r="AB69" s="3" t="s">
        <v>177</v>
      </c>
      <c r="AC69" s="3" t="s">
        <v>177</v>
      </c>
      <c r="AD69" s="3" t="s">
        <v>177</v>
      </c>
      <c r="AE69" s="3" t="s">
        <v>177</v>
      </c>
      <c r="AF69" s="3" t="s">
        <v>177</v>
      </c>
      <c r="AG69" s="3" t="s">
        <v>177</v>
      </c>
      <c r="AH69" s="3">
        <v>43000</v>
      </c>
      <c r="AI69" s="3" t="s">
        <v>391</v>
      </c>
      <c r="AJ69" s="3" t="s">
        <v>321</v>
      </c>
      <c r="AK69" s="4">
        <v>43245</v>
      </c>
      <c r="AL69" s="3" t="s">
        <v>67</v>
      </c>
      <c r="AM69" s="3" t="s">
        <v>177</v>
      </c>
      <c r="AN69" s="3" t="s">
        <v>177</v>
      </c>
      <c r="AO69" s="3" t="s">
        <v>177</v>
      </c>
      <c r="AP69" s="3" t="s">
        <v>177</v>
      </c>
      <c r="AQ69" s="3" t="s">
        <v>248</v>
      </c>
    </row>
    <row r="70" spans="1:43" x14ac:dyDescent="0.25">
      <c r="A70" s="3" t="s">
        <v>58</v>
      </c>
      <c r="B70" s="3" t="s">
        <v>59</v>
      </c>
      <c r="C70" s="3" t="s">
        <v>60</v>
      </c>
      <c r="D70" s="3" t="s">
        <v>426</v>
      </c>
      <c r="E70" s="3">
        <v>4141010400</v>
      </c>
      <c r="F70" s="3">
        <v>18607</v>
      </c>
      <c r="G70" s="3">
        <v>4</v>
      </c>
      <c r="H70" s="3">
        <v>2007.06</v>
      </c>
      <c r="I70" s="3">
        <v>677</v>
      </c>
      <c r="J70" s="3">
        <v>9</v>
      </c>
      <c r="K70" s="3">
        <v>1.1399999999999999</v>
      </c>
      <c r="L70" s="3">
        <v>13</v>
      </c>
      <c r="M70" s="3">
        <v>8</v>
      </c>
      <c r="N70" s="3" t="s">
        <v>444</v>
      </c>
      <c r="O70" s="3">
        <v>109.9</v>
      </c>
      <c r="P70" s="3">
        <v>33.24</v>
      </c>
      <c r="Q70" s="3">
        <v>84.99</v>
      </c>
      <c r="R70" s="3">
        <v>25.7</v>
      </c>
      <c r="S70" s="3">
        <v>115</v>
      </c>
      <c r="T70" s="3">
        <v>2</v>
      </c>
      <c r="U70" s="3">
        <v>3</v>
      </c>
      <c r="V70" s="3">
        <v>66000</v>
      </c>
      <c r="W70" s="3" t="s">
        <v>445</v>
      </c>
      <c r="X70" s="3">
        <v>17</v>
      </c>
      <c r="Y70" s="3">
        <v>25</v>
      </c>
      <c r="Z70" s="3" t="s">
        <v>446</v>
      </c>
      <c r="AA70" s="3" t="s">
        <v>447</v>
      </c>
      <c r="AB70" s="3" t="s">
        <v>345</v>
      </c>
      <c r="AC70" s="3">
        <v>3</v>
      </c>
      <c r="AD70" s="3">
        <v>2</v>
      </c>
      <c r="AE70" s="3" t="s">
        <v>112</v>
      </c>
      <c r="AF70" s="3" t="s">
        <v>66</v>
      </c>
      <c r="AG70" s="3" t="s">
        <v>69</v>
      </c>
      <c r="AH70" s="3">
        <v>42000</v>
      </c>
      <c r="AI70" s="3" t="s">
        <v>251</v>
      </c>
      <c r="AJ70" s="3" t="s">
        <v>321</v>
      </c>
      <c r="AK70" s="3" t="s">
        <v>115</v>
      </c>
      <c r="AL70" s="3" t="s">
        <v>69</v>
      </c>
      <c r="AM70" s="3" t="s">
        <v>432</v>
      </c>
      <c r="AN70" s="3" t="s">
        <v>433</v>
      </c>
      <c r="AO70" s="3" t="s">
        <v>434</v>
      </c>
      <c r="AP70" s="3" t="s">
        <v>435</v>
      </c>
      <c r="AQ70" s="3" t="s">
        <v>74</v>
      </c>
    </row>
    <row r="71" spans="1:43" x14ac:dyDescent="0.25">
      <c r="A71" s="3" t="s">
        <v>58</v>
      </c>
      <c r="B71" s="3" t="s">
        <v>59</v>
      </c>
      <c r="C71" s="3" t="s">
        <v>60</v>
      </c>
      <c r="D71" s="3" t="s">
        <v>426</v>
      </c>
      <c r="E71" s="3">
        <v>4141010400</v>
      </c>
      <c r="F71" s="3">
        <v>18607</v>
      </c>
      <c r="G71" s="3">
        <v>5</v>
      </c>
      <c r="H71" s="3">
        <v>2007.06</v>
      </c>
      <c r="I71" s="3">
        <v>677</v>
      </c>
      <c r="J71" s="3">
        <v>9</v>
      </c>
      <c r="K71" s="3">
        <v>1.1399999999999999</v>
      </c>
      <c r="L71" s="3">
        <v>13</v>
      </c>
      <c r="M71" s="3">
        <v>8</v>
      </c>
      <c r="N71" s="3" t="s">
        <v>448</v>
      </c>
      <c r="O71" s="3">
        <v>127.13</v>
      </c>
      <c r="P71" s="3">
        <v>38.450000000000003</v>
      </c>
      <c r="Q71" s="3">
        <v>102.92</v>
      </c>
      <c r="R71" s="3">
        <v>31.13</v>
      </c>
      <c r="S71" s="3">
        <v>98</v>
      </c>
      <c r="T71" s="3">
        <v>1</v>
      </c>
      <c r="U71" s="3">
        <v>0</v>
      </c>
      <c r="V71" s="3">
        <v>67500</v>
      </c>
      <c r="W71" s="3" t="s">
        <v>449</v>
      </c>
      <c r="X71" s="3">
        <v>4</v>
      </c>
      <c r="Y71" s="3">
        <v>23</v>
      </c>
      <c r="Z71" s="4">
        <v>43213</v>
      </c>
      <c r="AA71" s="3" t="s">
        <v>450</v>
      </c>
      <c r="AB71" s="3" t="s">
        <v>450</v>
      </c>
      <c r="AC71" s="3">
        <v>3</v>
      </c>
      <c r="AD71" s="3">
        <v>2</v>
      </c>
      <c r="AE71" s="3" t="s">
        <v>112</v>
      </c>
      <c r="AF71" s="3" t="s">
        <v>120</v>
      </c>
      <c r="AG71" s="3"/>
      <c r="AH71" s="3" t="s">
        <v>177</v>
      </c>
      <c r="AI71" s="3" t="s">
        <v>177</v>
      </c>
      <c r="AJ71" s="3" t="s">
        <v>177</v>
      </c>
      <c r="AK71" s="3" t="s">
        <v>177</v>
      </c>
      <c r="AL71" s="3" t="s">
        <v>177</v>
      </c>
      <c r="AM71" s="3" t="s">
        <v>451</v>
      </c>
      <c r="AN71" s="3" t="s">
        <v>452</v>
      </c>
      <c r="AO71" s="3" t="s">
        <v>453</v>
      </c>
      <c r="AP71" s="3" t="s">
        <v>454</v>
      </c>
      <c r="AQ71" s="3" t="s">
        <v>182</v>
      </c>
    </row>
    <row r="72" spans="1:43" x14ac:dyDescent="0.25">
      <c r="A72" s="3" t="s">
        <v>58</v>
      </c>
      <c r="B72" s="3" t="s">
        <v>59</v>
      </c>
      <c r="C72" s="3" t="s">
        <v>60</v>
      </c>
      <c r="D72" s="3" t="s">
        <v>426</v>
      </c>
      <c r="E72" s="3">
        <v>4141010400</v>
      </c>
      <c r="F72" s="3">
        <v>18607</v>
      </c>
      <c r="G72" s="3">
        <v>6</v>
      </c>
      <c r="H72" s="3">
        <v>2007.06</v>
      </c>
      <c r="I72" s="3">
        <v>677</v>
      </c>
      <c r="J72" s="3">
        <v>9</v>
      </c>
      <c r="K72" s="3">
        <v>1.1399999999999999</v>
      </c>
      <c r="L72" s="3">
        <v>13</v>
      </c>
      <c r="M72" s="3">
        <v>8</v>
      </c>
      <c r="N72" s="3" t="s">
        <v>455</v>
      </c>
      <c r="O72" s="3">
        <v>127.13</v>
      </c>
      <c r="P72" s="3">
        <v>38.450000000000003</v>
      </c>
      <c r="Q72" s="3">
        <v>102.92</v>
      </c>
      <c r="R72" s="3">
        <v>31.13</v>
      </c>
      <c r="S72" s="3">
        <v>18</v>
      </c>
      <c r="T72" s="3">
        <v>1</v>
      </c>
      <c r="U72" s="3">
        <v>0</v>
      </c>
      <c r="V72" s="3">
        <v>67000</v>
      </c>
      <c r="W72" s="3" t="s">
        <v>456</v>
      </c>
      <c r="X72" s="3">
        <v>13</v>
      </c>
      <c r="Y72" s="3">
        <v>19</v>
      </c>
      <c r="Z72" s="3" t="s">
        <v>457</v>
      </c>
      <c r="AA72" s="3" t="s">
        <v>458</v>
      </c>
      <c r="AB72" s="3" t="s">
        <v>458</v>
      </c>
      <c r="AC72" s="3">
        <v>3</v>
      </c>
      <c r="AD72" s="3">
        <v>2</v>
      </c>
      <c r="AE72" s="3" t="s">
        <v>112</v>
      </c>
      <c r="AF72" s="3" t="s">
        <v>66</v>
      </c>
      <c r="AG72" s="3"/>
      <c r="AH72" s="3" t="s">
        <v>177</v>
      </c>
      <c r="AI72" s="3" t="s">
        <v>177</v>
      </c>
      <c r="AJ72" s="3" t="s">
        <v>177</v>
      </c>
      <c r="AK72" s="3" t="s">
        <v>177</v>
      </c>
      <c r="AL72" s="3" t="s">
        <v>177</v>
      </c>
      <c r="AM72" s="3" t="s">
        <v>292</v>
      </c>
      <c r="AN72" s="3" t="s">
        <v>293</v>
      </c>
      <c r="AO72" s="3" t="s">
        <v>294</v>
      </c>
      <c r="AP72" s="3" t="s">
        <v>295</v>
      </c>
      <c r="AQ72" s="3" t="s">
        <v>182</v>
      </c>
    </row>
    <row r="73" spans="1:43" x14ac:dyDescent="0.25">
      <c r="A73" s="3" t="s">
        <v>58</v>
      </c>
      <c r="B73" s="3" t="s">
        <v>59</v>
      </c>
      <c r="C73" s="3" t="s">
        <v>60</v>
      </c>
      <c r="D73" s="3" t="s">
        <v>426</v>
      </c>
      <c r="E73" s="3">
        <v>4141010400</v>
      </c>
      <c r="F73" s="3">
        <v>18607</v>
      </c>
      <c r="G73" s="3">
        <v>7</v>
      </c>
      <c r="H73" s="3">
        <v>2007.06</v>
      </c>
      <c r="I73" s="3">
        <v>677</v>
      </c>
      <c r="J73" s="3">
        <v>9</v>
      </c>
      <c r="K73" s="3">
        <v>1.1399999999999999</v>
      </c>
      <c r="L73" s="3">
        <v>13</v>
      </c>
      <c r="M73" s="3">
        <v>8</v>
      </c>
      <c r="N73" s="3" t="s">
        <v>459</v>
      </c>
      <c r="O73" s="3">
        <v>147.63999999999999</v>
      </c>
      <c r="P73" s="3">
        <v>44.66</v>
      </c>
      <c r="Q73" s="3">
        <v>117.99</v>
      </c>
      <c r="R73" s="3">
        <v>35.69</v>
      </c>
      <c r="S73" s="3">
        <v>90</v>
      </c>
      <c r="T73" s="3">
        <v>4</v>
      </c>
      <c r="U73" s="3">
        <v>0</v>
      </c>
      <c r="V73" s="3">
        <v>72000</v>
      </c>
      <c r="W73" s="3" t="s">
        <v>460</v>
      </c>
      <c r="X73" s="3">
        <v>8</v>
      </c>
      <c r="Y73" s="3">
        <v>19</v>
      </c>
      <c r="Z73" s="4">
        <v>43331</v>
      </c>
      <c r="AA73" s="3" t="s">
        <v>288</v>
      </c>
      <c r="AB73" s="3" t="s">
        <v>461</v>
      </c>
      <c r="AC73" s="3">
        <v>4</v>
      </c>
      <c r="AD73" s="3">
        <v>2</v>
      </c>
      <c r="AE73" s="3" t="s">
        <v>112</v>
      </c>
      <c r="AF73" s="3" t="s">
        <v>462</v>
      </c>
      <c r="AG73" s="3"/>
      <c r="AH73" s="3" t="s">
        <v>177</v>
      </c>
      <c r="AI73" s="3" t="s">
        <v>177</v>
      </c>
      <c r="AJ73" s="3" t="s">
        <v>177</v>
      </c>
      <c r="AK73" s="3" t="s">
        <v>177</v>
      </c>
      <c r="AL73" s="3" t="s">
        <v>177</v>
      </c>
      <c r="AM73" s="3" t="s">
        <v>451</v>
      </c>
      <c r="AN73" s="3" t="s">
        <v>452</v>
      </c>
      <c r="AO73" s="3" t="s">
        <v>453</v>
      </c>
      <c r="AP73" s="3" t="s">
        <v>454</v>
      </c>
      <c r="AQ73" s="3" t="s">
        <v>182</v>
      </c>
    </row>
    <row r="74" spans="1:43" x14ac:dyDescent="0.25">
      <c r="A74" s="3" t="s">
        <v>58</v>
      </c>
      <c r="B74" s="3" t="s">
        <v>59</v>
      </c>
      <c r="C74" s="3" t="s">
        <v>60</v>
      </c>
      <c r="D74" s="3" t="s">
        <v>426</v>
      </c>
      <c r="E74" s="3">
        <v>4141010400</v>
      </c>
      <c r="F74" s="3">
        <v>18607</v>
      </c>
      <c r="G74" s="3">
        <v>8</v>
      </c>
      <c r="H74" s="3">
        <v>2007.06</v>
      </c>
      <c r="I74" s="3">
        <v>677</v>
      </c>
      <c r="J74" s="3">
        <v>9</v>
      </c>
      <c r="K74" s="3">
        <v>1.1399999999999999</v>
      </c>
      <c r="L74" s="3">
        <v>13</v>
      </c>
      <c r="M74" s="3">
        <v>8</v>
      </c>
      <c r="N74" s="3" t="s">
        <v>463</v>
      </c>
      <c r="O74" s="3">
        <v>148.16999999999999</v>
      </c>
      <c r="P74" s="3">
        <v>44.82</v>
      </c>
      <c r="Q74" s="3">
        <v>117.99</v>
      </c>
      <c r="R74" s="3">
        <v>35.69</v>
      </c>
      <c r="S74" s="3">
        <v>27</v>
      </c>
      <c r="T74" s="3" t="s">
        <v>177</v>
      </c>
      <c r="U74" s="3" t="s">
        <v>177</v>
      </c>
      <c r="V74" s="3" t="s">
        <v>177</v>
      </c>
      <c r="W74" s="3" t="s">
        <v>177</v>
      </c>
      <c r="X74" s="3" t="s">
        <v>177</v>
      </c>
      <c r="Y74" s="3" t="s">
        <v>177</v>
      </c>
      <c r="Z74" s="3" t="s">
        <v>177</v>
      </c>
      <c r="AA74" s="3" t="s">
        <v>177</v>
      </c>
      <c r="AB74" s="3" t="s">
        <v>177</v>
      </c>
      <c r="AC74" s="3" t="s">
        <v>177</v>
      </c>
      <c r="AD74" s="3" t="s">
        <v>177</v>
      </c>
      <c r="AE74" s="3" t="s">
        <v>177</v>
      </c>
      <c r="AF74" s="3" t="s">
        <v>177</v>
      </c>
      <c r="AG74" s="3" t="s">
        <v>177</v>
      </c>
      <c r="AH74" s="3" t="s">
        <v>177</v>
      </c>
      <c r="AI74" s="3" t="s">
        <v>177</v>
      </c>
      <c r="AJ74" s="3" t="s">
        <v>177</v>
      </c>
      <c r="AK74" s="3" t="s">
        <v>177</v>
      </c>
      <c r="AL74" s="3" t="s">
        <v>177</v>
      </c>
      <c r="AM74" s="3" t="s">
        <v>177</v>
      </c>
      <c r="AN74" s="3" t="s">
        <v>177</v>
      </c>
      <c r="AO74" s="3" t="s">
        <v>177</v>
      </c>
      <c r="AP74" s="3" t="s">
        <v>177</v>
      </c>
      <c r="AQ74" s="3" t="s">
        <v>230</v>
      </c>
    </row>
    <row r="75" spans="1:4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x14ac:dyDescent="0.25">
      <c r="A76" s="3" t="s">
        <v>58</v>
      </c>
      <c r="B76" s="3" t="s">
        <v>59</v>
      </c>
      <c r="C76" s="3" t="s">
        <v>60</v>
      </c>
      <c r="D76" s="3" t="s">
        <v>464</v>
      </c>
      <c r="E76" s="3">
        <v>4141010400</v>
      </c>
      <c r="F76" s="3">
        <v>2905</v>
      </c>
      <c r="G76" s="3">
        <v>8</v>
      </c>
      <c r="H76" s="3">
        <v>1991.08</v>
      </c>
      <c r="I76" s="3">
        <v>1400</v>
      </c>
      <c r="J76" s="3">
        <v>11</v>
      </c>
      <c r="K76" s="3">
        <v>1</v>
      </c>
      <c r="L76" s="3">
        <v>28</v>
      </c>
      <c r="M76" s="3">
        <v>53</v>
      </c>
      <c r="N76" s="3" t="s">
        <v>465</v>
      </c>
      <c r="O76" s="3">
        <v>50.4</v>
      </c>
      <c r="P76" s="3">
        <v>15.24</v>
      </c>
      <c r="Q76" s="3">
        <v>38.64</v>
      </c>
      <c r="R76" s="3">
        <v>11.68</v>
      </c>
      <c r="S76" s="3">
        <v>120</v>
      </c>
      <c r="T76" s="3">
        <v>2</v>
      </c>
      <c r="U76" s="3">
        <v>1</v>
      </c>
      <c r="V76" s="3">
        <v>23000</v>
      </c>
      <c r="W76" s="3" t="s">
        <v>466</v>
      </c>
      <c r="X76" s="3">
        <v>7</v>
      </c>
      <c r="Y76" s="3">
        <v>15</v>
      </c>
      <c r="Z76" s="4">
        <v>43296</v>
      </c>
      <c r="AA76" s="3" t="s">
        <v>118</v>
      </c>
      <c r="AB76" s="3" t="s">
        <v>467</v>
      </c>
      <c r="AC76" s="3">
        <v>2</v>
      </c>
      <c r="AD76" s="3">
        <v>1</v>
      </c>
      <c r="AE76" s="3" t="s">
        <v>65</v>
      </c>
      <c r="AF76" s="3" t="s">
        <v>66</v>
      </c>
      <c r="AG76" s="3"/>
      <c r="AH76" s="3">
        <v>13500</v>
      </c>
      <c r="AI76" s="3" t="s">
        <v>468</v>
      </c>
      <c r="AJ76" s="3" t="s">
        <v>469</v>
      </c>
      <c r="AK76" s="4">
        <v>43174</v>
      </c>
      <c r="AL76" s="3" t="s">
        <v>78</v>
      </c>
      <c r="AM76" s="3" t="s">
        <v>470</v>
      </c>
      <c r="AN76" s="3" t="s">
        <v>471</v>
      </c>
      <c r="AO76" s="3" t="s">
        <v>472</v>
      </c>
      <c r="AP76" s="3" t="s">
        <v>473</v>
      </c>
      <c r="AQ76" s="3" t="s">
        <v>74</v>
      </c>
    </row>
    <row r="77" spans="1:43" x14ac:dyDescent="0.25">
      <c r="A77" s="3" t="s">
        <v>58</v>
      </c>
      <c r="B77" s="3" t="s">
        <v>59</v>
      </c>
      <c r="C77" s="3" t="s">
        <v>60</v>
      </c>
      <c r="D77" s="3" t="s">
        <v>464</v>
      </c>
      <c r="E77" s="3">
        <v>4141010400</v>
      </c>
      <c r="F77" s="3">
        <v>2905</v>
      </c>
      <c r="G77" s="3">
        <v>1</v>
      </c>
      <c r="H77" s="3">
        <v>1991.08</v>
      </c>
      <c r="I77" s="3">
        <v>1400</v>
      </c>
      <c r="J77" s="3">
        <v>11</v>
      </c>
      <c r="K77" s="3">
        <v>1</v>
      </c>
      <c r="L77" s="3">
        <v>28</v>
      </c>
      <c r="M77" s="3">
        <v>53</v>
      </c>
      <c r="N77" s="3" t="s">
        <v>474</v>
      </c>
      <c r="O77" s="3">
        <v>52.55</v>
      </c>
      <c r="P77" s="3">
        <v>15.89</v>
      </c>
      <c r="Q77" s="3">
        <v>36.159999999999997</v>
      </c>
      <c r="R77" s="3">
        <v>10.93</v>
      </c>
      <c r="S77" s="3">
        <v>300</v>
      </c>
      <c r="T77" s="3">
        <v>11</v>
      </c>
      <c r="U77" s="3">
        <v>10</v>
      </c>
      <c r="V77" s="3">
        <v>22500</v>
      </c>
      <c r="W77" s="3" t="s">
        <v>475</v>
      </c>
      <c r="X77" s="3">
        <v>13</v>
      </c>
      <c r="Y77" s="3">
        <v>15</v>
      </c>
      <c r="Z77" s="3" t="s">
        <v>476</v>
      </c>
      <c r="AA77" s="3" t="s">
        <v>118</v>
      </c>
      <c r="AB77" s="3" t="s">
        <v>84</v>
      </c>
      <c r="AC77" s="3">
        <v>2</v>
      </c>
      <c r="AD77" s="3">
        <v>1</v>
      </c>
      <c r="AE77" s="3" t="s">
        <v>65</v>
      </c>
      <c r="AF77" s="3" t="s">
        <v>101</v>
      </c>
      <c r="AG77" s="3" t="s">
        <v>78</v>
      </c>
      <c r="AH77" s="3">
        <v>13500</v>
      </c>
      <c r="AI77" s="3" t="s">
        <v>477</v>
      </c>
      <c r="AJ77" s="3" t="s">
        <v>478</v>
      </c>
      <c r="AK77" s="3" t="s">
        <v>476</v>
      </c>
      <c r="AL77" s="3" t="s">
        <v>78</v>
      </c>
      <c r="AM77" s="3" t="s">
        <v>479</v>
      </c>
      <c r="AN77" s="3" t="s">
        <v>480</v>
      </c>
      <c r="AO77" s="3" t="s">
        <v>481</v>
      </c>
      <c r="AP77" s="3" t="s">
        <v>482</v>
      </c>
      <c r="AQ77" s="3" t="s">
        <v>74</v>
      </c>
    </row>
    <row r="78" spans="1:43" x14ac:dyDescent="0.25">
      <c r="A78" s="3" t="s">
        <v>58</v>
      </c>
      <c r="B78" s="3" t="s">
        <v>59</v>
      </c>
      <c r="C78" s="3" t="s">
        <v>60</v>
      </c>
      <c r="D78" s="3" t="s">
        <v>464</v>
      </c>
      <c r="E78" s="3">
        <v>4141010400</v>
      </c>
      <c r="F78" s="3">
        <v>2905</v>
      </c>
      <c r="G78" s="3">
        <v>7</v>
      </c>
      <c r="H78" s="3">
        <v>1991.08</v>
      </c>
      <c r="I78" s="3">
        <v>1400</v>
      </c>
      <c r="J78" s="3">
        <v>11</v>
      </c>
      <c r="K78" s="3">
        <v>1</v>
      </c>
      <c r="L78" s="3">
        <v>28</v>
      </c>
      <c r="M78" s="3">
        <v>53</v>
      </c>
      <c r="N78" s="3" t="s">
        <v>483</v>
      </c>
      <c r="O78" s="3">
        <v>52.81</v>
      </c>
      <c r="P78" s="3">
        <v>15.97</v>
      </c>
      <c r="Q78" s="3">
        <v>36.340000000000003</v>
      </c>
      <c r="R78" s="3">
        <v>10.99</v>
      </c>
      <c r="S78" s="3">
        <v>60</v>
      </c>
      <c r="T78" s="3">
        <v>0</v>
      </c>
      <c r="U78" s="3">
        <v>3</v>
      </c>
      <c r="V78" s="3" t="s">
        <v>177</v>
      </c>
      <c r="W78" s="3" t="s">
        <v>177</v>
      </c>
      <c r="X78" s="3" t="s">
        <v>177</v>
      </c>
      <c r="Y78" s="3" t="s">
        <v>177</v>
      </c>
      <c r="Z78" s="3" t="s">
        <v>177</v>
      </c>
      <c r="AA78" s="3" t="s">
        <v>177</v>
      </c>
      <c r="AB78" s="3" t="s">
        <v>177</v>
      </c>
      <c r="AC78" s="3" t="s">
        <v>177</v>
      </c>
      <c r="AD78" s="3" t="s">
        <v>177</v>
      </c>
      <c r="AE78" s="3" t="s">
        <v>177</v>
      </c>
      <c r="AF78" s="3" t="s">
        <v>177</v>
      </c>
      <c r="AG78" s="3" t="s">
        <v>177</v>
      </c>
      <c r="AH78" s="3">
        <v>14000</v>
      </c>
      <c r="AI78" s="3" t="s">
        <v>484</v>
      </c>
      <c r="AJ78" s="3" t="s">
        <v>469</v>
      </c>
      <c r="AK78" s="4">
        <v>43146</v>
      </c>
      <c r="AL78" s="3" t="s">
        <v>78</v>
      </c>
      <c r="AM78" s="3" t="s">
        <v>177</v>
      </c>
      <c r="AN78" s="3" t="s">
        <v>177</v>
      </c>
      <c r="AO78" s="3" t="s">
        <v>177</v>
      </c>
      <c r="AP78" s="3" t="s">
        <v>177</v>
      </c>
      <c r="AQ78" s="3" t="s">
        <v>248</v>
      </c>
    </row>
    <row r="79" spans="1:43" x14ac:dyDescent="0.25">
      <c r="A79" s="3" t="s">
        <v>58</v>
      </c>
      <c r="B79" s="3" t="s">
        <v>59</v>
      </c>
      <c r="C79" s="3" t="s">
        <v>60</v>
      </c>
      <c r="D79" s="3" t="s">
        <v>464</v>
      </c>
      <c r="E79" s="3">
        <v>4141010400</v>
      </c>
      <c r="F79" s="3">
        <v>2905</v>
      </c>
      <c r="G79" s="3">
        <v>2</v>
      </c>
      <c r="H79" s="3">
        <v>1991.08</v>
      </c>
      <c r="I79" s="3">
        <v>1400</v>
      </c>
      <c r="J79" s="3">
        <v>11</v>
      </c>
      <c r="K79" s="3">
        <v>1</v>
      </c>
      <c r="L79" s="3">
        <v>28</v>
      </c>
      <c r="M79" s="3">
        <v>53</v>
      </c>
      <c r="N79" s="3" t="s">
        <v>485</v>
      </c>
      <c r="O79" s="3">
        <v>57.15</v>
      </c>
      <c r="P79" s="3">
        <v>17.28</v>
      </c>
      <c r="Q79" s="3">
        <v>41.3</v>
      </c>
      <c r="R79" s="3">
        <v>12.49</v>
      </c>
      <c r="S79" s="3">
        <v>150</v>
      </c>
      <c r="T79" s="3">
        <v>3</v>
      </c>
      <c r="U79" s="3">
        <v>6</v>
      </c>
      <c r="V79" s="3">
        <v>26000</v>
      </c>
      <c r="W79" s="3" t="s">
        <v>486</v>
      </c>
      <c r="X79" s="3">
        <v>7</v>
      </c>
      <c r="Y79" s="3">
        <v>15</v>
      </c>
      <c r="Z79" s="4">
        <v>43296</v>
      </c>
      <c r="AA79" s="3" t="s">
        <v>130</v>
      </c>
      <c r="AB79" s="3" t="s">
        <v>487</v>
      </c>
      <c r="AC79" s="3">
        <v>2</v>
      </c>
      <c r="AD79" s="3">
        <v>1</v>
      </c>
      <c r="AE79" s="3" t="s">
        <v>65</v>
      </c>
      <c r="AF79" s="3" t="s">
        <v>66</v>
      </c>
      <c r="AG79" s="3"/>
      <c r="AH79" s="3">
        <v>17000</v>
      </c>
      <c r="AI79" s="3" t="s">
        <v>484</v>
      </c>
      <c r="AJ79" s="3" t="s">
        <v>488</v>
      </c>
      <c r="AK79" s="4">
        <v>43205</v>
      </c>
      <c r="AL79" s="3" t="s">
        <v>67</v>
      </c>
      <c r="AM79" s="3" t="s">
        <v>489</v>
      </c>
      <c r="AN79" s="3" t="s">
        <v>490</v>
      </c>
      <c r="AO79" s="3" t="s">
        <v>491</v>
      </c>
      <c r="AP79" s="3" t="s">
        <v>492</v>
      </c>
      <c r="AQ79" s="3" t="s">
        <v>74</v>
      </c>
    </row>
    <row r="80" spans="1:43" x14ac:dyDescent="0.25">
      <c r="A80" s="3" t="s">
        <v>58</v>
      </c>
      <c r="B80" s="3" t="s">
        <v>59</v>
      </c>
      <c r="C80" s="3" t="s">
        <v>60</v>
      </c>
      <c r="D80" s="3" t="s">
        <v>464</v>
      </c>
      <c r="E80" s="3">
        <v>4141010400</v>
      </c>
      <c r="F80" s="3">
        <v>2905</v>
      </c>
      <c r="G80" s="3">
        <v>9</v>
      </c>
      <c r="H80" s="3">
        <v>1991.08</v>
      </c>
      <c r="I80" s="3">
        <v>1400</v>
      </c>
      <c r="J80" s="3">
        <v>11</v>
      </c>
      <c r="K80" s="3">
        <v>1</v>
      </c>
      <c r="L80" s="3">
        <v>28</v>
      </c>
      <c r="M80" s="3">
        <v>53</v>
      </c>
      <c r="N80" s="3" t="s">
        <v>493</v>
      </c>
      <c r="O80" s="3">
        <v>57.15</v>
      </c>
      <c r="P80" s="3">
        <v>17.28</v>
      </c>
      <c r="Q80" s="3">
        <v>41.3</v>
      </c>
      <c r="R80" s="3">
        <v>12.49</v>
      </c>
      <c r="S80" s="3">
        <v>0</v>
      </c>
      <c r="T80" s="3">
        <v>2</v>
      </c>
      <c r="U80" s="3">
        <v>1</v>
      </c>
      <c r="V80" s="3">
        <v>26000</v>
      </c>
      <c r="W80" s="3" t="s">
        <v>494</v>
      </c>
      <c r="X80" s="3">
        <v>9</v>
      </c>
      <c r="Y80" s="3">
        <v>15</v>
      </c>
      <c r="Z80" s="4">
        <v>43358</v>
      </c>
      <c r="AA80" s="3" t="s">
        <v>130</v>
      </c>
      <c r="AB80" s="3" t="s">
        <v>130</v>
      </c>
      <c r="AC80" s="3">
        <v>2</v>
      </c>
      <c r="AD80" s="3">
        <v>1</v>
      </c>
      <c r="AE80" s="3" t="s">
        <v>65</v>
      </c>
      <c r="AF80" s="3" t="s">
        <v>66</v>
      </c>
      <c r="AG80" s="3" t="s">
        <v>67</v>
      </c>
      <c r="AH80" s="3">
        <v>16000</v>
      </c>
      <c r="AI80" s="3" t="s">
        <v>185</v>
      </c>
      <c r="AJ80" s="3" t="s">
        <v>488</v>
      </c>
      <c r="AK80" s="4">
        <v>43146</v>
      </c>
      <c r="AL80" s="3" t="s">
        <v>67</v>
      </c>
      <c r="AM80" s="3" t="s">
        <v>479</v>
      </c>
      <c r="AN80" s="3" t="s">
        <v>480</v>
      </c>
      <c r="AO80" s="3" t="s">
        <v>481</v>
      </c>
      <c r="AP80" s="3" t="s">
        <v>482</v>
      </c>
      <c r="AQ80" s="3" t="s">
        <v>74</v>
      </c>
    </row>
    <row r="81" spans="1:43" x14ac:dyDescent="0.25">
      <c r="A81" s="3" t="s">
        <v>58</v>
      </c>
      <c r="B81" s="3" t="s">
        <v>59</v>
      </c>
      <c r="C81" s="3" t="s">
        <v>60</v>
      </c>
      <c r="D81" s="3" t="s">
        <v>464</v>
      </c>
      <c r="E81" s="3">
        <v>4141010400</v>
      </c>
      <c r="F81" s="3">
        <v>2905</v>
      </c>
      <c r="G81" s="3">
        <v>3</v>
      </c>
      <c r="H81" s="3">
        <v>1991.08</v>
      </c>
      <c r="I81" s="3">
        <v>1400</v>
      </c>
      <c r="J81" s="3">
        <v>11</v>
      </c>
      <c r="K81" s="3">
        <v>1</v>
      </c>
      <c r="L81" s="3">
        <v>28</v>
      </c>
      <c r="M81" s="3">
        <v>53</v>
      </c>
      <c r="N81" s="3">
        <v>58</v>
      </c>
      <c r="O81" s="3">
        <v>58.61</v>
      </c>
      <c r="P81" s="3">
        <v>17.72</v>
      </c>
      <c r="Q81" s="3">
        <v>44.94</v>
      </c>
      <c r="R81" s="3">
        <v>13.59</v>
      </c>
      <c r="S81" s="3">
        <v>60</v>
      </c>
      <c r="T81" s="3">
        <v>1</v>
      </c>
      <c r="U81" s="3">
        <v>2</v>
      </c>
      <c r="V81" s="3" t="s">
        <v>177</v>
      </c>
      <c r="W81" s="3" t="s">
        <v>177</v>
      </c>
      <c r="X81" s="3" t="s">
        <v>177</v>
      </c>
      <c r="Y81" s="3" t="s">
        <v>177</v>
      </c>
      <c r="Z81" s="3" t="s">
        <v>177</v>
      </c>
      <c r="AA81" s="3" t="s">
        <v>177</v>
      </c>
      <c r="AB81" s="3" t="s">
        <v>177</v>
      </c>
      <c r="AC81" s="3" t="s">
        <v>177</v>
      </c>
      <c r="AD81" s="3" t="s">
        <v>177</v>
      </c>
      <c r="AE81" s="3" t="s">
        <v>177</v>
      </c>
      <c r="AF81" s="3" t="s">
        <v>177</v>
      </c>
      <c r="AG81" s="3" t="s">
        <v>177</v>
      </c>
      <c r="AH81" s="3">
        <v>16000</v>
      </c>
      <c r="AI81" s="3" t="s">
        <v>185</v>
      </c>
      <c r="AJ81" s="3" t="s">
        <v>495</v>
      </c>
      <c r="AK81" s="4">
        <v>43388</v>
      </c>
      <c r="AL81" s="3" t="s">
        <v>78</v>
      </c>
      <c r="AM81" s="3" t="s">
        <v>177</v>
      </c>
      <c r="AN81" s="3" t="s">
        <v>177</v>
      </c>
      <c r="AO81" s="3" t="s">
        <v>177</v>
      </c>
      <c r="AP81" s="3" t="s">
        <v>177</v>
      </c>
      <c r="AQ81" s="3" t="s">
        <v>496</v>
      </c>
    </row>
    <row r="82" spans="1:43" x14ac:dyDescent="0.25">
      <c r="A82" s="3" t="s">
        <v>58</v>
      </c>
      <c r="B82" s="3" t="s">
        <v>59</v>
      </c>
      <c r="C82" s="3" t="s">
        <v>60</v>
      </c>
      <c r="D82" s="3" t="s">
        <v>464</v>
      </c>
      <c r="E82" s="3">
        <v>4141010400</v>
      </c>
      <c r="F82" s="3">
        <v>2905</v>
      </c>
      <c r="G82" s="3">
        <v>4</v>
      </c>
      <c r="H82" s="3">
        <v>1991.08</v>
      </c>
      <c r="I82" s="3">
        <v>1400</v>
      </c>
      <c r="J82" s="3">
        <v>11</v>
      </c>
      <c r="K82" s="3">
        <v>1</v>
      </c>
      <c r="L82" s="3">
        <v>28</v>
      </c>
      <c r="M82" s="3">
        <v>53</v>
      </c>
      <c r="N82" s="3">
        <v>69</v>
      </c>
      <c r="O82" s="3">
        <v>69.099999999999994</v>
      </c>
      <c r="P82" s="3">
        <v>20.9</v>
      </c>
      <c r="Q82" s="3">
        <v>49.94</v>
      </c>
      <c r="R82" s="3">
        <v>15.1</v>
      </c>
      <c r="S82" s="3">
        <v>90</v>
      </c>
      <c r="T82" s="3">
        <v>2</v>
      </c>
      <c r="U82" s="3">
        <v>5</v>
      </c>
      <c r="V82" s="3">
        <v>31000</v>
      </c>
      <c r="W82" s="3" t="s">
        <v>497</v>
      </c>
      <c r="X82" s="3">
        <v>8</v>
      </c>
      <c r="Y82" s="3">
        <v>15</v>
      </c>
      <c r="Z82" s="4">
        <v>43327</v>
      </c>
      <c r="AA82" s="3" t="s">
        <v>498</v>
      </c>
      <c r="AB82" s="3" t="s">
        <v>99</v>
      </c>
      <c r="AC82" s="3">
        <v>2</v>
      </c>
      <c r="AD82" s="3">
        <v>1</v>
      </c>
      <c r="AE82" s="3" t="s">
        <v>65</v>
      </c>
      <c r="AF82" s="3" t="s">
        <v>120</v>
      </c>
      <c r="AG82" s="3" t="s">
        <v>67</v>
      </c>
      <c r="AH82" s="3">
        <v>20000</v>
      </c>
      <c r="AI82" s="3" t="s">
        <v>499</v>
      </c>
      <c r="AJ82" s="3" t="s">
        <v>488</v>
      </c>
      <c r="AK82" s="4">
        <v>43419</v>
      </c>
      <c r="AL82" s="3" t="s">
        <v>78</v>
      </c>
      <c r="AM82" s="3" t="s">
        <v>500</v>
      </c>
      <c r="AN82" s="3" t="s">
        <v>501</v>
      </c>
      <c r="AO82" s="3" t="s">
        <v>502</v>
      </c>
      <c r="AP82" s="3" t="s">
        <v>503</v>
      </c>
      <c r="AQ82" s="3" t="s">
        <v>74</v>
      </c>
    </row>
    <row r="83" spans="1:43" x14ac:dyDescent="0.25">
      <c r="A83" s="3" t="s">
        <v>58</v>
      </c>
      <c r="B83" s="3" t="s">
        <v>59</v>
      </c>
      <c r="C83" s="3" t="s">
        <v>60</v>
      </c>
      <c r="D83" s="3" t="s">
        <v>464</v>
      </c>
      <c r="E83" s="3">
        <v>4141010400</v>
      </c>
      <c r="F83" s="3">
        <v>2905</v>
      </c>
      <c r="G83" s="3">
        <v>5</v>
      </c>
      <c r="H83" s="3">
        <v>1991.08</v>
      </c>
      <c r="I83" s="3">
        <v>1400</v>
      </c>
      <c r="J83" s="3">
        <v>11</v>
      </c>
      <c r="K83" s="3">
        <v>1</v>
      </c>
      <c r="L83" s="3">
        <v>28</v>
      </c>
      <c r="M83" s="3">
        <v>53</v>
      </c>
      <c r="N83" s="3">
        <v>72</v>
      </c>
      <c r="O83" s="3">
        <v>72.959999999999994</v>
      </c>
      <c r="P83" s="3">
        <v>22.07</v>
      </c>
      <c r="Q83" s="3">
        <v>49.94</v>
      </c>
      <c r="R83" s="3">
        <v>15.1</v>
      </c>
      <c r="S83" s="3">
        <v>180</v>
      </c>
      <c r="T83" s="3">
        <v>2</v>
      </c>
      <c r="U83" s="3">
        <v>5</v>
      </c>
      <c r="V83" s="3">
        <v>34000</v>
      </c>
      <c r="W83" s="3" t="s">
        <v>504</v>
      </c>
      <c r="X83" s="3">
        <v>12</v>
      </c>
      <c r="Y83" s="3">
        <v>15</v>
      </c>
      <c r="Z83" s="4">
        <v>43449</v>
      </c>
      <c r="AA83" s="3" t="s">
        <v>505</v>
      </c>
      <c r="AB83" s="3" t="s">
        <v>506</v>
      </c>
      <c r="AC83" s="3">
        <v>2</v>
      </c>
      <c r="AD83" s="3">
        <v>1</v>
      </c>
      <c r="AE83" s="3" t="s">
        <v>65</v>
      </c>
      <c r="AF83" s="3" t="s">
        <v>101</v>
      </c>
      <c r="AG83" s="3" t="s">
        <v>78</v>
      </c>
      <c r="AH83" s="3">
        <v>20500</v>
      </c>
      <c r="AI83" s="3" t="s">
        <v>147</v>
      </c>
      <c r="AJ83" s="3" t="s">
        <v>507</v>
      </c>
      <c r="AK83" s="4">
        <v>43388</v>
      </c>
      <c r="AL83" s="3" t="s">
        <v>78</v>
      </c>
      <c r="AM83" s="3" t="s">
        <v>479</v>
      </c>
      <c r="AN83" s="3" t="s">
        <v>480</v>
      </c>
      <c r="AO83" s="3" t="s">
        <v>481</v>
      </c>
      <c r="AP83" s="3" t="s">
        <v>482</v>
      </c>
      <c r="AQ83" s="3" t="s">
        <v>74</v>
      </c>
    </row>
    <row r="84" spans="1:43" x14ac:dyDescent="0.25">
      <c r="A84" s="3" t="s">
        <v>58</v>
      </c>
      <c r="B84" s="3" t="s">
        <v>59</v>
      </c>
      <c r="C84" s="3" t="s">
        <v>60</v>
      </c>
      <c r="D84" s="3" t="s">
        <v>464</v>
      </c>
      <c r="E84" s="3">
        <v>4141010400</v>
      </c>
      <c r="F84" s="3">
        <v>2905</v>
      </c>
      <c r="G84" s="3">
        <v>6</v>
      </c>
      <c r="H84" s="3">
        <v>1991.08</v>
      </c>
      <c r="I84" s="3">
        <v>1400</v>
      </c>
      <c r="J84" s="3">
        <v>11</v>
      </c>
      <c r="K84" s="3">
        <v>1</v>
      </c>
      <c r="L84" s="3">
        <v>28</v>
      </c>
      <c r="M84" s="3">
        <v>53</v>
      </c>
      <c r="N84" s="3">
        <v>80</v>
      </c>
      <c r="O84" s="3">
        <v>80.180000000000007</v>
      </c>
      <c r="P84" s="3">
        <v>24.25</v>
      </c>
      <c r="Q84" s="3">
        <v>58.01</v>
      </c>
      <c r="R84" s="3">
        <v>17.54</v>
      </c>
      <c r="S84" s="3">
        <v>440</v>
      </c>
      <c r="T84" s="3">
        <v>5</v>
      </c>
      <c r="U84" s="3">
        <v>20</v>
      </c>
      <c r="V84" s="3">
        <v>35000</v>
      </c>
      <c r="W84" s="3" t="s">
        <v>508</v>
      </c>
      <c r="X84" s="3">
        <v>11</v>
      </c>
      <c r="Y84" s="3">
        <v>15</v>
      </c>
      <c r="Z84" s="4">
        <v>43419</v>
      </c>
      <c r="AA84" s="3" t="s">
        <v>404</v>
      </c>
      <c r="AB84" s="3" t="s">
        <v>245</v>
      </c>
      <c r="AC84" s="3">
        <v>2</v>
      </c>
      <c r="AD84" s="3">
        <v>1</v>
      </c>
      <c r="AE84" s="3" t="s">
        <v>65</v>
      </c>
      <c r="AF84" s="3" t="s">
        <v>509</v>
      </c>
      <c r="AG84" s="3" t="s">
        <v>78</v>
      </c>
      <c r="AH84" s="3">
        <v>24000</v>
      </c>
      <c r="AI84" s="3" t="s">
        <v>375</v>
      </c>
      <c r="AJ84" s="3" t="s">
        <v>510</v>
      </c>
      <c r="AK84" s="4">
        <v>43174</v>
      </c>
      <c r="AL84" s="3" t="s">
        <v>78</v>
      </c>
      <c r="AM84" s="3" t="s">
        <v>479</v>
      </c>
      <c r="AN84" s="3" t="s">
        <v>480</v>
      </c>
      <c r="AO84" s="3" t="s">
        <v>481</v>
      </c>
      <c r="AP84" s="3" t="s">
        <v>482</v>
      </c>
      <c r="AQ84" s="3" t="s">
        <v>74</v>
      </c>
    </row>
    <row r="85" spans="1:4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x14ac:dyDescent="0.25">
      <c r="A86" s="3" t="s">
        <v>58</v>
      </c>
      <c r="B86" s="3" t="s">
        <v>59</v>
      </c>
      <c r="C86" s="3" t="s">
        <v>60</v>
      </c>
      <c r="D86" s="3" t="s">
        <v>511</v>
      </c>
      <c r="E86" s="3">
        <v>4141010400</v>
      </c>
      <c r="F86" s="3">
        <v>2629</v>
      </c>
      <c r="G86" s="3">
        <v>1</v>
      </c>
      <c r="H86" s="3">
        <v>1987.11</v>
      </c>
      <c r="I86" s="3">
        <v>370</v>
      </c>
      <c r="J86" s="3">
        <v>10</v>
      </c>
      <c r="K86" s="3">
        <v>1</v>
      </c>
      <c r="L86" s="3">
        <v>0</v>
      </c>
      <c r="M86" s="3">
        <v>8</v>
      </c>
      <c r="N86" s="3">
        <v>67</v>
      </c>
      <c r="O86" s="3">
        <v>67.790000000000006</v>
      </c>
      <c r="P86" s="3">
        <v>20.5</v>
      </c>
      <c r="Q86" s="3">
        <v>55.21</v>
      </c>
      <c r="R86" s="3">
        <v>16.7</v>
      </c>
      <c r="S86" s="3">
        <v>290</v>
      </c>
      <c r="T86" s="3">
        <v>0</v>
      </c>
      <c r="U86" s="3">
        <v>6</v>
      </c>
      <c r="V86" s="3" t="s">
        <v>177</v>
      </c>
      <c r="W86" s="3" t="s">
        <v>177</v>
      </c>
      <c r="X86" s="3" t="s">
        <v>177</v>
      </c>
      <c r="Y86" s="3" t="s">
        <v>177</v>
      </c>
      <c r="Z86" s="3" t="s">
        <v>177</v>
      </c>
      <c r="AA86" s="3" t="s">
        <v>177</v>
      </c>
      <c r="AB86" s="3" t="s">
        <v>177</v>
      </c>
      <c r="AC86" s="3" t="s">
        <v>177</v>
      </c>
      <c r="AD86" s="3" t="s">
        <v>177</v>
      </c>
      <c r="AE86" s="3" t="s">
        <v>177</v>
      </c>
      <c r="AF86" s="3" t="s">
        <v>177</v>
      </c>
      <c r="AG86" s="3" t="s">
        <v>177</v>
      </c>
      <c r="AH86" s="3">
        <v>18000</v>
      </c>
      <c r="AI86" s="3" t="s">
        <v>121</v>
      </c>
      <c r="AJ86" s="3" t="s">
        <v>512</v>
      </c>
      <c r="AK86" s="4">
        <v>43105</v>
      </c>
      <c r="AL86" s="3" t="s">
        <v>67</v>
      </c>
      <c r="AM86" s="3" t="s">
        <v>177</v>
      </c>
      <c r="AN86" s="3" t="s">
        <v>177</v>
      </c>
      <c r="AO86" s="3" t="s">
        <v>177</v>
      </c>
      <c r="AP86" s="3" t="s">
        <v>177</v>
      </c>
      <c r="AQ86" s="3" t="s">
        <v>248</v>
      </c>
    </row>
    <row r="87" spans="1:43" x14ac:dyDescent="0.25">
      <c r="A87" s="3" t="s">
        <v>58</v>
      </c>
      <c r="B87" s="3" t="s">
        <v>59</v>
      </c>
      <c r="C87" s="3" t="s">
        <v>60</v>
      </c>
      <c r="D87" s="3" t="s">
        <v>511</v>
      </c>
      <c r="E87" s="3">
        <v>4141010400</v>
      </c>
      <c r="F87" s="3">
        <v>2629</v>
      </c>
      <c r="G87" s="3">
        <v>2</v>
      </c>
      <c r="H87" s="3">
        <v>1987.11</v>
      </c>
      <c r="I87" s="3">
        <v>370</v>
      </c>
      <c r="J87" s="3">
        <v>10</v>
      </c>
      <c r="K87" s="3">
        <v>1</v>
      </c>
      <c r="L87" s="3">
        <v>0</v>
      </c>
      <c r="M87" s="3">
        <v>8</v>
      </c>
      <c r="N87" s="3">
        <v>84</v>
      </c>
      <c r="O87" s="3">
        <v>84.65</v>
      </c>
      <c r="P87" s="3">
        <v>25.6</v>
      </c>
      <c r="Q87" s="3">
        <v>70.510000000000005</v>
      </c>
      <c r="R87" s="3">
        <v>21.32</v>
      </c>
      <c r="S87" s="3">
        <v>80</v>
      </c>
      <c r="T87" s="3">
        <v>0</v>
      </c>
      <c r="U87" s="3">
        <v>2</v>
      </c>
      <c r="V87" s="3" t="s">
        <v>177</v>
      </c>
      <c r="W87" s="3" t="s">
        <v>177</v>
      </c>
      <c r="X87" s="3" t="s">
        <v>177</v>
      </c>
      <c r="Y87" s="3" t="s">
        <v>177</v>
      </c>
      <c r="Z87" s="3" t="s">
        <v>177</v>
      </c>
      <c r="AA87" s="3" t="s">
        <v>177</v>
      </c>
      <c r="AB87" s="3" t="s">
        <v>177</v>
      </c>
      <c r="AC87" s="3" t="s">
        <v>177</v>
      </c>
      <c r="AD87" s="3" t="s">
        <v>177</v>
      </c>
      <c r="AE87" s="3" t="s">
        <v>177</v>
      </c>
      <c r="AF87" s="3" t="s">
        <v>177</v>
      </c>
      <c r="AG87" s="3" t="s">
        <v>177</v>
      </c>
      <c r="AH87" s="3">
        <v>22000</v>
      </c>
      <c r="AI87" s="3" t="s">
        <v>76</v>
      </c>
      <c r="AJ87" s="3" t="s">
        <v>513</v>
      </c>
      <c r="AK87" s="4">
        <v>43164</v>
      </c>
      <c r="AL87" s="3" t="s">
        <v>67</v>
      </c>
      <c r="AM87" s="3" t="s">
        <v>177</v>
      </c>
      <c r="AN87" s="3" t="s">
        <v>177</v>
      </c>
      <c r="AO87" s="3" t="s">
        <v>177</v>
      </c>
      <c r="AP87" s="3" t="s">
        <v>177</v>
      </c>
      <c r="AQ87" s="3" t="s">
        <v>248</v>
      </c>
    </row>
    <row r="88" spans="1:4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x14ac:dyDescent="0.25">
      <c r="A89" s="3" t="s">
        <v>58</v>
      </c>
      <c r="B89" s="3" t="s">
        <v>59</v>
      </c>
      <c r="C89" s="3" t="s">
        <v>60</v>
      </c>
      <c r="D89" s="3" t="s">
        <v>514</v>
      </c>
      <c r="E89" s="3">
        <v>4141010400</v>
      </c>
      <c r="F89" s="3">
        <v>2630</v>
      </c>
      <c r="G89" s="3">
        <v>1</v>
      </c>
      <c r="H89" s="3">
        <v>1996.06</v>
      </c>
      <c r="I89" s="3">
        <v>1471</v>
      </c>
      <c r="J89" s="3">
        <v>11</v>
      </c>
      <c r="K89" s="3">
        <v>1.2</v>
      </c>
      <c r="L89" s="3">
        <v>75</v>
      </c>
      <c r="M89" s="3">
        <v>47</v>
      </c>
      <c r="N89" s="3">
        <v>52</v>
      </c>
      <c r="O89" s="3">
        <v>52.88</v>
      </c>
      <c r="P89" s="3">
        <v>15.99</v>
      </c>
      <c r="Q89" s="3">
        <v>36.96</v>
      </c>
      <c r="R89" s="3">
        <v>11.18</v>
      </c>
      <c r="S89" s="3">
        <v>126</v>
      </c>
      <c r="T89" s="3">
        <v>7</v>
      </c>
      <c r="U89" s="3">
        <v>12</v>
      </c>
      <c r="V89" s="3">
        <v>17000</v>
      </c>
      <c r="W89" s="3" t="s">
        <v>515</v>
      </c>
      <c r="X89" s="3">
        <v>8</v>
      </c>
      <c r="Y89" s="3">
        <v>21</v>
      </c>
      <c r="Z89" s="4">
        <v>43333</v>
      </c>
      <c r="AA89" s="3" t="s">
        <v>516</v>
      </c>
      <c r="AB89" s="3" t="s">
        <v>102</v>
      </c>
      <c r="AC89" s="3">
        <v>2</v>
      </c>
      <c r="AD89" s="3">
        <v>1</v>
      </c>
      <c r="AE89" s="3" t="s">
        <v>65</v>
      </c>
      <c r="AF89" s="3" t="s">
        <v>66</v>
      </c>
      <c r="AG89" s="3" t="s">
        <v>78</v>
      </c>
      <c r="AH89" s="3">
        <v>14000</v>
      </c>
      <c r="AI89" s="3" t="s">
        <v>477</v>
      </c>
      <c r="AJ89" s="3" t="s">
        <v>517</v>
      </c>
      <c r="AK89" s="4">
        <v>43121</v>
      </c>
      <c r="AL89" s="3" t="s">
        <v>67</v>
      </c>
      <c r="AM89" s="3" t="s">
        <v>518</v>
      </c>
      <c r="AN89" s="3" t="s">
        <v>519</v>
      </c>
      <c r="AO89" s="3" t="s">
        <v>520</v>
      </c>
      <c r="AP89" s="3" t="s">
        <v>521</v>
      </c>
      <c r="AQ89" s="3" t="s">
        <v>74</v>
      </c>
    </row>
    <row r="90" spans="1:43" x14ac:dyDescent="0.25">
      <c r="A90" s="3" t="s">
        <v>58</v>
      </c>
      <c r="B90" s="3" t="s">
        <v>59</v>
      </c>
      <c r="C90" s="3" t="s">
        <v>60</v>
      </c>
      <c r="D90" s="3" t="s">
        <v>514</v>
      </c>
      <c r="E90" s="3">
        <v>4141010400</v>
      </c>
      <c r="F90" s="3">
        <v>2630</v>
      </c>
      <c r="G90" s="3">
        <v>2</v>
      </c>
      <c r="H90" s="3">
        <v>1996.06</v>
      </c>
      <c r="I90" s="3">
        <v>1471</v>
      </c>
      <c r="J90" s="3">
        <v>11</v>
      </c>
      <c r="K90" s="3">
        <v>1.2</v>
      </c>
      <c r="L90" s="3">
        <v>75</v>
      </c>
      <c r="M90" s="3">
        <v>47</v>
      </c>
      <c r="N90" s="3">
        <v>60</v>
      </c>
      <c r="O90" s="3">
        <v>60.74</v>
      </c>
      <c r="P90" s="3">
        <v>18.37</v>
      </c>
      <c r="Q90" s="3">
        <v>43.56</v>
      </c>
      <c r="R90" s="3">
        <v>13.17</v>
      </c>
      <c r="S90" s="3">
        <v>538</v>
      </c>
      <c r="T90" s="3">
        <v>33</v>
      </c>
      <c r="U90" s="3">
        <v>17</v>
      </c>
      <c r="V90" s="3">
        <v>18300</v>
      </c>
      <c r="W90" s="3" t="s">
        <v>522</v>
      </c>
      <c r="X90" s="3">
        <v>4</v>
      </c>
      <c r="Y90" s="3">
        <v>15</v>
      </c>
      <c r="Z90" s="4">
        <v>43205</v>
      </c>
      <c r="AA90" s="3" t="s">
        <v>76</v>
      </c>
      <c r="AB90" s="3" t="s">
        <v>102</v>
      </c>
      <c r="AC90" s="3">
        <v>2</v>
      </c>
      <c r="AD90" s="3">
        <v>1</v>
      </c>
      <c r="AE90" s="3" t="s">
        <v>65</v>
      </c>
      <c r="AF90" s="3" t="s">
        <v>66</v>
      </c>
      <c r="AG90" s="3"/>
      <c r="AH90" s="3">
        <v>16500</v>
      </c>
      <c r="AI90" s="3" t="s">
        <v>523</v>
      </c>
      <c r="AJ90" s="3" t="s">
        <v>524</v>
      </c>
      <c r="AK90" s="4">
        <v>43174</v>
      </c>
      <c r="AL90" s="3" t="s">
        <v>78</v>
      </c>
      <c r="AM90" s="3" t="s">
        <v>525</v>
      </c>
      <c r="AN90" s="3" t="s">
        <v>526</v>
      </c>
      <c r="AO90" s="3" t="s">
        <v>527</v>
      </c>
      <c r="AP90" s="3" t="s">
        <v>528</v>
      </c>
      <c r="AQ90" s="3" t="s">
        <v>74</v>
      </c>
    </row>
    <row r="91" spans="1:43" x14ac:dyDescent="0.25">
      <c r="A91" s="3" t="s">
        <v>58</v>
      </c>
      <c r="B91" s="3" t="s">
        <v>59</v>
      </c>
      <c r="C91" s="3" t="s">
        <v>60</v>
      </c>
      <c r="D91" s="3" t="s">
        <v>514</v>
      </c>
      <c r="E91" s="3">
        <v>4141010400</v>
      </c>
      <c r="F91" s="3">
        <v>2630</v>
      </c>
      <c r="G91" s="3">
        <v>3</v>
      </c>
      <c r="H91" s="3">
        <v>1996.06</v>
      </c>
      <c r="I91" s="3">
        <v>1471</v>
      </c>
      <c r="J91" s="3">
        <v>11</v>
      </c>
      <c r="K91" s="3">
        <v>1.2</v>
      </c>
      <c r="L91" s="3">
        <v>75</v>
      </c>
      <c r="M91" s="3">
        <v>47</v>
      </c>
      <c r="N91" s="3">
        <v>68</v>
      </c>
      <c r="O91" s="3">
        <v>68.31</v>
      </c>
      <c r="P91" s="3">
        <v>20.66</v>
      </c>
      <c r="Q91" s="3">
        <v>49.89</v>
      </c>
      <c r="R91" s="3">
        <v>15.09</v>
      </c>
      <c r="S91" s="3">
        <v>807</v>
      </c>
      <c r="T91" s="3">
        <v>35</v>
      </c>
      <c r="U91" s="3">
        <v>18</v>
      </c>
      <c r="V91" s="3">
        <v>23000</v>
      </c>
      <c r="W91" s="3" t="s">
        <v>529</v>
      </c>
      <c r="X91" s="3">
        <v>10</v>
      </c>
      <c r="Y91" s="3">
        <v>21</v>
      </c>
      <c r="Z91" s="4">
        <v>43394</v>
      </c>
      <c r="AA91" s="3" t="s">
        <v>130</v>
      </c>
      <c r="AB91" s="3" t="s">
        <v>193</v>
      </c>
      <c r="AC91" s="3">
        <v>2</v>
      </c>
      <c r="AD91" s="3">
        <v>1</v>
      </c>
      <c r="AE91" s="3" t="s">
        <v>65</v>
      </c>
      <c r="AF91" s="3" t="s">
        <v>66</v>
      </c>
      <c r="AG91" s="3" t="s">
        <v>167</v>
      </c>
      <c r="AH91" s="3">
        <v>20000</v>
      </c>
      <c r="AI91" s="3" t="s">
        <v>185</v>
      </c>
      <c r="AJ91" s="3" t="s">
        <v>530</v>
      </c>
      <c r="AK91" s="3" t="s">
        <v>531</v>
      </c>
      <c r="AL91" s="3"/>
      <c r="AM91" s="3" t="s">
        <v>169</v>
      </c>
      <c r="AN91" s="3" t="s">
        <v>170</v>
      </c>
      <c r="AO91" s="3" t="s">
        <v>171</v>
      </c>
      <c r="AP91" s="3" t="s">
        <v>172</v>
      </c>
      <c r="AQ91" s="3" t="s">
        <v>74</v>
      </c>
    </row>
    <row r="92" spans="1:4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x14ac:dyDescent="0.25">
      <c r="A93" s="3" t="s">
        <v>58</v>
      </c>
      <c r="B93" s="3" t="s">
        <v>59</v>
      </c>
      <c r="C93" s="3" t="s">
        <v>60</v>
      </c>
      <c r="D93" s="3" t="s">
        <v>532</v>
      </c>
      <c r="E93" s="3">
        <v>4141010400</v>
      </c>
      <c r="F93" s="3">
        <v>3864</v>
      </c>
      <c r="G93" s="3">
        <v>1</v>
      </c>
      <c r="H93" s="3">
        <v>1994.07</v>
      </c>
      <c r="I93" s="3">
        <v>1827</v>
      </c>
      <c r="J93" s="3">
        <v>21</v>
      </c>
      <c r="K93" s="3">
        <v>0.5</v>
      </c>
      <c r="L93" s="3">
        <v>44</v>
      </c>
      <c r="M93" s="3">
        <v>83</v>
      </c>
      <c r="N93" s="3">
        <v>80</v>
      </c>
      <c r="O93" s="3">
        <v>80.489999999999995</v>
      </c>
      <c r="P93" s="3">
        <v>24.34</v>
      </c>
      <c r="Q93" s="3">
        <v>58.46</v>
      </c>
      <c r="R93" s="3">
        <v>17.68</v>
      </c>
      <c r="S93" s="3">
        <v>968</v>
      </c>
      <c r="T93" s="3">
        <v>25</v>
      </c>
      <c r="U93" s="3">
        <v>46</v>
      </c>
      <c r="V93" s="3">
        <v>34000</v>
      </c>
      <c r="W93" s="3" t="s">
        <v>533</v>
      </c>
      <c r="X93" s="3">
        <v>13</v>
      </c>
      <c r="Y93" s="3">
        <v>15</v>
      </c>
      <c r="Z93" s="3" t="s">
        <v>476</v>
      </c>
      <c r="AA93" s="3" t="s">
        <v>268</v>
      </c>
      <c r="AB93" s="3" t="s">
        <v>498</v>
      </c>
      <c r="AC93" s="3">
        <v>2</v>
      </c>
      <c r="AD93" s="3">
        <v>1</v>
      </c>
      <c r="AE93" s="3" t="s">
        <v>65</v>
      </c>
      <c r="AF93" s="3" t="s">
        <v>534</v>
      </c>
      <c r="AG93" s="3" t="s">
        <v>78</v>
      </c>
      <c r="AH93" s="3">
        <v>24000</v>
      </c>
      <c r="AI93" s="3" t="s">
        <v>147</v>
      </c>
      <c r="AJ93" s="3" t="s">
        <v>535</v>
      </c>
      <c r="AK93" s="3" t="s">
        <v>536</v>
      </c>
      <c r="AL93" s="3" t="s">
        <v>167</v>
      </c>
      <c r="AM93" s="3" t="s">
        <v>479</v>
      </c>
      <c r="AN93" s="3" t="s">
        <v>480</v>
      </c>
      <c r="AO93" s="3" t="s">
        <v>481</v>
      </c>
      <c r="AP93" s="3" t="s">
        <v>482</v>
      </c>
      <c r="AQ93" s="3" t="s">
        <v>74</v>
      </c>
    </row>
    <row r="94" spans="1:43" x14ac:dyDescent="0.25">
      <c r="A94" s="3" t="s">
        <v>58</v>
      </c>
      <c r="B94" s="3" t="s">
        <v>59</v>
      </c>
      <c r="C94" s="3" t="s">
        <v>60</v>
      </c>
      <c r="D94" s="3" t="s">
        <v>532</v>
      </c>
      <c r="E94" s="3">
        <v>4141010400</v>
      </c>
      <c r="F94" s="3">
        <v>3864</v>
      </c>
      <c r="G94" s="3">
        <v>2</v>
      </c>
      <c r="H94" s="3">
        <v>1994.07</v>
      </c>
      <c r="I94" s="3">
        <v>1827</v>
      </c>
      <c r="J94" s="3">
        <v>21</v>
      </c>
      <c r="K94" s="3">
        <v>0.5</v>
      </c>
      <c r="L94" s="3">
        <v>44</v>
      </c>
      <c r="M94" s="3">
        <v>83</v>
      </c>
      <c r="N94" s="3">
        <v>85</v>
      </c>
      <c r="O94" s="3">
        <v>85.35</v>
      </c>
      <c r="P94" s="3">
        <v>25.81</v>
      </c>
      <c r="Q94" s="3">
        <v>58.71</v>
      </c>
      <c r="R94" s="3">
        <v>17.75</v>
      </c>
      <c r="S94" s="3">
        <v>659</v>
      </c>
      <c r="T94" s="3">
        <v>18</v>
      </c>
      <c r="U94" s="3">
        <v>31</v>
      </c>
      <c r="V94" s="3">
        <v>35500</v>
      </c>
      <c r="W94" s="3" t="s">
        <v>537</v>
      </c>
      <c r="X94" s="3">
        <v>9</v>
      </c>
      <c r="Y94" s="3">
        <v>20</v>
      </c>
      <c r="Z94" s="4">
        <v>43363</v>
      </c>
      <c r="AA94" s="3" t="s">
        <v>268</v>
      </c>
      <c r="AB94" s="3" t="s">
        <v>498</v>
      </c>
      <c r="AC94" s="3">
        <v>2</v>
      </c>
      <c r="AD94" s="3">
        <v>1</v>
      </c>
      <c r="AE94" s="3" t="s">
        <v>65</v>
      </c>
      <c r="AF94" s="3" t="s">
        <v>66</v>
      </c>
      <c r="AG94" s="3"/>
      <c r="AH94" s="3">
        <v>25000</v>
      </c>
      <c r="AI94" s="3" t="s">
        <v>147</v>
      </c>
      <c r="AJ94" s="3" t="s">
        <v>538</v>
      </c>
      <c r="AK94" s="4">
        <v>43454</v>
      </c>
      <c r="AL94" s="3" t="s">
        <v>67</v>
      </c>
      <c r="AM94" s="3" t="s">
        <v>539</v>
      </c>
      <c r="AN94" s="3" t="s">
        <v>540</v>
      </c>
      <c r="AO94" s="3" t="s">
        <v>541</v>
      </c>
      <c r="AP94" s="3" t="s">
        <v>542</v>
      </c>
      <c r="AQ94" s="3" t="s">
        <v>74</v>
      </c>
    </row>
    <row r="95" spans="1:43" x14ac:dyDescent="0.25">
      <c r="A95" s="3" t="s">
        <v>58</v>
      </c>
      <c r="B95" s="3" t="s">
        <v>59</v>
      </c>
      <c r="C95" s="3" t="s">
        <v>60</v>
      </c>
      <c r="D95" s="3" t="s">
        <v>532</v>
      </c>
      <c r="E95" s="3">
        <v>4141010400</v>
      </c>
      <c r="F95" s="3">
        <v>3864</v>
      </c>
      <c r="G95" s="3">
        <v>3</v>
      </c>
      <c r="H95" s="3">
        <v>1994.07</v>
      </c>
      <c r="I95" s="3">
        <v>1827</v>
      </c>
      <c r="J95" s="3">
        <v>21</v>
      </c>
      <c r="K95" s="3">
        <v>0.5</v>
      </c>
      <c r="L95" s="3">
        <v>44</v>
      </c>
      <c r="M95" s="3">
        <v>83</v>
      </c>
      <c r="N95" s="3">
        <v>106</v>
      </c>
      <c r="O95" s="3">
        <v>106.03</v>
      </c>
      <c r="P95" s="3">
        <v>32.07</v>
      </c>
      <c r="Q95" s="3">
        <v>84.9</v>
      </c>
      <c r="R95" s="3">
        <v>25.68</v>
      </c>
      <c r="S95" s="3">
        <v>200</v>
      </c>
      <c r="T95" s="3">
        <v>1</v>
      </c>
      <c r="U95" s="3">
        <v>6</v>
      </c>
      <c r="V95" s="3">
        <v>50000</v>
      </c>
      <c r="W95" s="3" t="s">
        <v>543</v>
      </c>
      <c r="X95" s="3" t="s">
        <v>317</v>
      </c>
      <c r="Y95" s="3">
        <v>25</v>
      </c>
      <c r="Z95" s="3" t="s">
        <v>544</v>
      </c>
      <c r="AA95" s="3" t="s">
        <v>155</v>
      </c>
      <c r="AB95" s="3" t="s">
        <v>155</v>
      </c>
      <c r="AC95" s="3">
        <v>3</v>
      </c>
      <c r="AD95" s="3">
        <v>2</v>
      </c>
      <c r="AE95" s="3" t="s">
        <v>112</v>
      </c>
      <c r="AF95" s="3" t="s">
        <v>66</v>
      </c>
      <c r="AG95" s="3" t="s">
        <v>67</v>
      </c>
      <c r="AH95" s="3">
        <v>38000</v>
      </c>
      <c r="AI95" s="3" t="s">
        <v>157</v>
      </c>
      <c r="AJ95" s="3" t="s">
        <v>545</v>
      </c>
      <c r="AK95" s="4">
        <v>43215</v>
      </c>
      <c r="AL95" s="3" t="s">
        <v>167</v>
      </c>
      <c r="AM95" s="3" t="s">
        <v>202</v>
      </c>
      <c r="AN95" s="3" t="s">
        <v>546</v>
      </c>
      <c r="AO95" s="3" t="s">
        <v>547</v>
      </c>
      <c r="AP95" s="3" t="s">
        <v>548</v>
      </c>
      <c r="AQ95" s="3" t="s">
        <v>74</v>
      </c>
    </row>
    <row r="96" spans="1:4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x14ac:dyDescent="0.25">
      <c r="A97" s="3" t="s">
        <v>58</v>
      </c>
      <c r="B97" s="3" t="s">
        <v>59</v>
      </c>
      <c r="C97" s="3" t="s">
        <v>60</v>
      </c>
      <c r="D97" s="3" t="s">
        <v>549</v>
      </c>
      <c r="E97" s="3">
        <v>4141010400</v>
      </c>
      <c r="F97" s="3">
        <v>2895</v>
      </c>
      <c r="G97" s="3">
        <v>1</v>
      </c>
      <c r="H97" s="3">
        <v>1993.09</v>
      </c>
      <c r="I97" s="3">
        <v>1158</v>
      </c>
      <c r="J97" s="3">
        <v>16</v>
      </c>
      <c r="K97" s="3">
        <v>1.02</v>
      </c>
      <c r="L97" s="3">
        <v>13</v>
      </c>
      <c r="M97" s="3">
        <v>17</v>
      </c>
      <c r="N97" s="3">
        <v>112</v>
      </c>
      <c r="O97" s="3">
        <v>112.47</v>
      </c>
      <c r="P97" s="3">
        <v>34.020000000000003</v>
      </c>
      <c r="Q97" s="3">
        <v>90.15</v>
      </c>
      <c r="R97" s="3">
        <v>27.27</v>
      </c>
      <c r="S97" s="3">
        <v>392</v>
      </c>
      <c r="T97" s="3">
        <v>5</v>
      </c>
      <c r="U97" s="3">
        <v>4</v>
      </c>
      <c r="V97" s="3">
        <v>52000</v>
      </c>
      <c r="W97" s="3" t="s">
        <v>550</v>
      </c>
      <c r="X97" s="3">
        <v>4</v>
      </c>
      <c r="Y97" s="3">
        <v>25</v>
      </c>
      <c r="Z97" s="4">
        <v>43215</v>
      </c>
      <c r="AA97" s="3" t="s">
        <v>399</v>
      </c>
      <c r="AB97" s="3" t="s">
        <v>155</v>
      </c>
      <c r="AC97" s="3">
        <v>3</v>
      </c>
      <c r="AD97" s="3">
        <v>2</v>
      </c>
      <c r="AE97" s="3" t="s">
        <v>112</v>
      </c>
      <c r="AF97" s="3" t="s">
        <v>66</v>
      </c>
      <c r="AG97" s="3" t="s">
        <v>78</v>
      </c>
      <c r="AH97" s="3">
        <v>38000</v>
      </c>
      <c r="AI97" s="3" t="s">
        <v>404</v>
      </c>
      <c r="AJ97" s="3" t="s">
        <v>551</v>
      </c>
      <c r="AK97" s="4">
        <v>43215</v>
      </c>
      <c r="AL97" s="3" t="s">
        <v>78</v>
      </c>
      <c r="AM97" s="3" t="s">
        <v>552</v>
      </c>
      <c r="AN97" s="3" t="s">
        <v>553</v>
      </c>
      <c r="AO97" s="3" t="s">
        <v>554</v>
      </c>
      <c r="AP97" s="3" t="s">
        <v>555</v>
      </c>
      <c r="AQ97" s="3" t="s">
        <v>74</v>
      </c>
    </row>
    <row r="98" spans="1:43" x14ac:dyDescent="0.25">
      <c r="A98" s="3" t="s">
        <v>58</v>
      </c>
      <c r="B98" s="3" t="s">
        <v>59</v>
      </c>
      <c r="C98" s="3" t="s">
        <v>60</v>
      </c>
      <c r="D98" s="3" t="s">
        <v>549</v>
      </c>
      <c r="E98" s="3">
        <v>4141010400</v>
      </c>
      <c r="F98" s="3">
        <v>2895</v>
      </c>
      <c r="G98" s="3">
        <v>2</v>
      </c>
      <c r="H98" s="3">
        <v>1993.09</v>
      </c>
      <c r="I98" s="3">
        <v>1158</v>
      </c>
      <c r="J98" s="3">
        <v>16</v>
      </c>
      <c r="K98" s="3">
        <v>1.02</v>
      </c>
      <c r="L98" s="3">
        <v>13</v>
      </c>
      <c r="M98" s="3">
        <v>17</v>
      </c>
      <c r="N98" s="3">
        <v>125</v>
      </c>
      <c r="O98" s="3">
        <v>125.22</v>
      </c>
      <c r="P98" s="3">
        <v>37.869999999999997</v>
      </c>
      <c r="Q98" s="3">
        <v>101.91</v>
      </c>
      <c r="R98" s="3">
        <v>30.82</v>
      </c>
      <c r="S98" s="3">
        <v>400</v>
      </c>
      <c r="T98" s="3">
        <v>5</v>
      </c>
      <c r="U98" s="3">
        <v>7</v>
      </c>
      <c r="V98" s="3">
        <v>56000</v>
      </c>
      <c r="W98" s="3" t="s">
        <v>556</v>
      </c>
      <c r="X98" s="3">
        <v>6</v>
      </c>
      <c r="Y98" s="3">
        <v>20</v>
      </c>
      <c r="Z98" s="4">
        <v>43271</v>
      </c>
      <c r="AA98" s="3" t="s">
        <v>411</v>
      </c>
      <c r="AB98" s="3" t="s">
        <v>155</v>
      </c>
      <c r="AC98" s="3">
        <v>4</v>
      </c>
      <c r="AD98" s="3">
        <v>2</v>
      </c>
      <c r="AE98" s="3" t="s">
        <v>112</v>
      </c>
      <c r="AF98" s="3" t="s">
        <v>66</v>
      </c>
      <c r="AG98" s="3" t="s">
        <v>167</v>
      </c>
      <c r="AH98" s="3">
        <v>43000</v>
      </c>
      <c r="AI98" s="3" t="s">
        <v>289</v>
      </c>
      <c r="AJ98" s="3" t="s">
        <v>557</v>
      </c>
      <c r="AK98" s="4">
        <v>43146</v>
      </c>
      <c r="AL98" s="3" t="s">
        <v>67</v>
      </c>
      <c r="AM98" s="3" t="s">
        <v>552</v>
      </c>
      <c r="AN98" s="3" t="s">
        <v>553</v>
      </c>
      <c r="AO98" s="3" t="s">
        <v>554</v>
      </c>
      <c r="AP98" s="3" t="s">
        <v>555</v>
      </c>
      <c r="AQ98" s="3" t="s">
        <v>74</v>
      </c>
    </row>
    <row r="99" spans="1:43" x14ac:dyDescent="0.25">
      <c r="A99" s="3" t="s">
        <v>58</v>
      </c>
      <c r="B99" s="3" t="s">
        <v>59</v>
      </c>
      <c r="C99" s="3" t="s">
        <v>60</v>
      </c>
      <c r="D99" s="3" t="s">
        <v>549</v>
      </c>
      <c r="E99" s="3">
        <v>4141010400</v>
      </c>
      <c r="F99" s="3">
        <v>2895</v>
      </c>
      <c r="G99" s="3">
        <v>3</v>
      </c>
      <c r="H99" s="3">
        <v>1993.09</v>
      </c>
      <c r="I99" s="3">
        <v>1158</v>
      </c>
      <c r="J99" s="3">
        <v>16</v>
      </c>
      <c r="K99" s="3">
        <v>1.02</v>
      </c>
      <c r="L99" s="3">
        <v>13</v>
      </c>
      <c r="M99" s="3">
        <v>17</v>
      </c>
      <c r="N99" s="3">
        <v>152</v>
      </c>
      <c r="O99" s="3">
        <v>152.27000000000001</v>
      </c>
      <c r="P99" s="3">
        <v>46.06</v>
      </c>
      <c r="Q99" s="3">
        <v>127.02</v>
      </c>
      <c r="R99" s="3">
        <v>38.42</v>
      </c>
      <c r="S99" s="3">
        <v>320</v>
      </c>
      <c r="T99" s="3">
        <v>3</v>
      </c>
      <c r="U99" s="3">
        <v>5</v>
      </c>
      <c r="V99" s="3">
        <v>63000</v>
      </c>
      <c r="W99" s="3" t="s">
        <v>558</v>
      </c>
      <c r="X99" s="3">
        <v>13</v>
      </c>
      <c r="Y99" s="3">
        <v>25</v>
      </c>
      <c r="Z99" s="3" t="s">
        <v>559</v>
      </c>
      <c r="AA99" s="3" t="s">
        <v>560</v>
      </c>
      <c r="AB99" s="3" t="s">
        <v>345</v>
      </c>
      <c r="AC99" s="3">
        <v>4</v>
      </c>
      <c r="AD99" s="3">
        <v>2</v>
      </c>
      <c r="AE99" s="3" t="s">
        <v>112</v>
      </c>
      <c r="AF99" s="3" t="s">
        <v>66</v>
      </c>
      <c r="AG99" s="3" t="s">
        <v>67</v>
      </c>
      <c r="AH99" s="3">
        <v>50000</v>
      </c>
      <c r="AI99" s="3" t="s">
        <v>165</v>
      </c>
      <c r="AJ99" s="3" t="s">
        <v>561</v>
      </c>
      <c r="AK99" s="3" t="s">
        <v>476</v>
      </c>
      <c r="AL99" s="3" t="s">
        <v>78</v>
      </c>
      <c r="AM99" s="3" t="s">
        <v>552</v>
      </c>
      <c r="AN99" s="3" t="s">
        <v>553</v>
      </c>
      <c r="AO99" s="3" t="s">
        <v>554</v>
      </c>
      <c r="AP99" s="3" t="s">
        <v>555</v>
      </c>
      <c r="AQ99" s="3" t="s">
        <v>74</v>
      </c>
    </row>
    <row r="100" spans="1:43" x14ac:dyDescent="0.25">
      <c r="A100" s="3" t="s">
        <v>58</v>
      </c>
      <c r="B100" s="3" t="s">
        <v>59</v>
      </c>
      <c r="C100" s="3" t="s">
        <v>60</v>
      </c>
      <c r="D100" s="3" t="s">
        <v>549</v>
      </c>
      <c r="E100" s="3">
        <v>4141010400</v>
      </c>
      <c r="F100" s="3">
        <v>2895</v>
      </c>
      <c r="G100" s="3">
        <v>4</v>
      </c>
      <c r="H100" s="3">
        <v>1993.09</v>
      </c>
      <c r="I100" s="3">
        <v>1158</v>
      </c>
      <c r="J100" s="3">
        <v>16</v>
      </c>
      <c r="K100" s="3">
        <v>1.02</v>
      </c>
      <c r="L100" s="3">
        <v>13</v>
      </c>
      <c r="M100" s="3">
        <v>17</v>
      </c>
      <c r="N100" s="3">
        <v>198</v>
      </c>
      <c r="O100" s="3">
        <v>198.77</v>
      </c>
      <c r="P100" s="3">
        <v>60.12</v>
      </c>
      <c r="Q100" s="3">
        <v>164.7</v>
      </c>
      <c r="R100" s="3">
        <v>49.82</v>
      </c>
      <c r="S100" s="3">
        <v>46</v>
      </c>
      <c r="T100" s="3">
        <v>0</v>
      </c>
      <c r="U100" s="3">
        <v>1</v>
      </c>
      <c r="V100" s="3" t="s">
        <v>177</v>
      </c>
      <c r="W100" s="3" t="s">
        <v>177</v>
      </c>
      <c r="X100" s="3" t="s">
        <v>177</v>
      </c>
      <c r="Y100" s="3" t="s">
        <v>177</v>
      </c>
      <c r="Z100" s="3" t="s">
        <v>177</v>
      </c>
      <c r="AA100" s="3" t="s">
        <v>177</v>
      </c>
      <c r="AB100" s="3" t="s">
        <v>177</v>
      </c>
      <c r="AC100" s="3" t="s">
        <v>177</v>
      </c>
      <c r="AD100" s="3" t="s">
        <v>177</v>
      </c>
      <c r="AE100" s="3" t="s">
        <v>177</v>
      </c>
      <c r="AF100" s="3" t="s">
        <v>177</v>
      </c>
      <c r="AG100" s="3" t="s">
        <v>177</v>
      </c>
      <c r="AH100" s="3">
        <v>49000</v>
      </c>
      <c r="AI100" s="3" t="s">
        <v>308</v>
      </c>
      <c r="AJ100" s="3" t="s">
        <v>562</v>
      </c>
      <c r="AK100" s="4">
        <v>43427</v>
      </c>
      <c r="AL100" s="3" t="s">
        <v>67</v>
      </c>
      <c r="AM100" s="3" t="s">
        <v>177</v>
      </c>
      <c r="AN100" s="3" t="s">
        <v>177</v>
      </c>
      <c r="AO100" s="3" t="s">
        <v>177</v>
      </c>
      <c r="AP100" s="3" t="s">
        <v>177</v>
      </c>
      <c r="AQ100" s="3" t="s">
        <v>248</v>
      </c>
    </row>
    <row r="101" spans="1:4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x14ac:dyDescent="0.25">
      <c r="A102" s="3" t="s">
        <v>58</v>
      </c>
      <c r="B102" s="3" t="s">
        <v>59</v>
      </c>
      <c r="C102" s="3" t="s">
        <v>60</v>
      </c>
      <c r="D102" s="3" t="s">
        <v>563</v>
      </c>
      <c r="E102" s="3">
        <v>4141010400</v>
      </c>
      <c r="F102" s="3">
        <v>2897</v>
      </c>
      <c r="G102" s="3">
        <v>1</v>
      </c>
      <c r="H102" s="3">
        <v>1994.1</v>
      </c>
      <c r="I102" s="3">
        <v>716</v>
      </c>
      <c r="J102" s="3">
        <v>8</v>
      </c>
      <c r="K102" s="3">
        <v>0.69</v>
      </c>
      <c r="L102" s="3">
        <v>25</v>
      </c>
      <c r="M102" s="3">
        <v>17</v>
      </c>
      <c r="N102" s="3">
        <v>84</v>
      </c>
      <c r="O102" s="3">
        <v>84.95</v>
      </c>
      <c r="P102" s="3">
        <v>25.69</v>
      </c>
      <c r="Q102" s="3">
        <v>66.16</v>
      </c>
      <c r="R102" s="3">
        <v>20.010000000000002</v>
      </c>
      <c r="S102" s="3">
        <v>352</v>
      </c>
      <c r="T102" s="3">
        <v>18</v>
      </c>
      <c r="U102" s="3">
        <v>9</v>
      </c>
      <c r="V102" s="3">
        <v>35800</v>
      </c>
      <c r="W102" s="3" t="s">
        <v>564</v>
      </c>
      <c r="X102" s="3">
        <v>11</v>
      </c>
      <c r="Y102" s="3">
        <v>15</v>
      </c>
      <c r="Z102" s="4">
        <v>43419</v>
      </c>
      <c r="AA102" s="3" t="s">
        <v>404</v>
      </c>
      <c r="AB102" s="3" t="s">
        <v>505</v>
      </c>
      <c r="AC102" s="3">
        <v>3</v>
      </c>
      <c r="AD102" s="3">
        <v>1</v>
      </c>
      <c r="AE102" s="3" t="s">
        <v>112</v>
      </c>
      <c r="AF102" s="3" t="s">
        <v>66</v>
      </c>
      <c r="AG102" s="3"/>
      <c r="AH102" s="3">
        <v>32000</v>
      </c>
      <c r="AI102" s="3" t="s">
        <v>565</v>
      </c>
      <c r="AJ102" s="3" t="s">
        <v>566</v>
      </c>
      <c r="AK102" s="3" t="s">
        <v>567</v>
      </c>
      <c r="AL102" s="3" t="s">
        <v>67</v>
      </c>
      <c r="AM102" s="3" t="s">
        <v>568</v>
      </c>
      <c r="AN102" s="3" t="s">
        <v>569</v>
      </c>
      <c r="AO102" s="3" t="s">
        <v>570</v>
      </c>
      <c r="AP102" s="3" t="s">
        <v>571</v>
      </c>
      <c r="AQ102" s="3" t="s">
        <v>74</v>
      </c>
    </row>
    <row r="103" spans="1:43" x14ac:dyDescent="0.25">
      <c r="A103" s="3" t="s">
        <v>58</v>
      </c>
      <c r="B103" s="3" t="s">
        <v>59</v>
      </c>
      <c r="C103" s="3" t="s">
        <v>60</v>
      </c>
      <c r="D103" s="3" t="s">
        <v>563</v>
      </c>
      <c r="E103" s="3">
        <v>4141010400</v>
      </c>
      <c r="F103" s="3">
        <v>2897</v>
      </c>
      <c r="G103" s="3">
        <v>2</v>
      </c>
      <c r="H103" s="3">
        <v>1994.1</v>
      </c>
      <c r="I103" s="3">
        <v>716</v>
      </c>
      <c r="J103" s="3">
        <v>8</v>
      </c>
      <c r="K103" s="3">
        <v>0.69</v>
      </c>
      <c r="L103" s="3">
        <v>25</v>
      </c>
      <c r="M103" s="3">
        <v>17</v>
      </c>
      <c r="N103" s="3">
        <v>102</v>
      </c>
      <c r="O103" s="3">
        <v>102.13</v>
      </c>
      <c r="P103" s="3">
        <v>30.89</v>
      </c>
      <c r="Q103" s="3">
        <v>80.28</v>
      </c>
      <c r="R103" s="3">
        <v>24.28</v>
      </c>
      <c r="S103" s="3">
        <v>364</v>
      </c>
      <c r="T103" s="3">
        <v>7</v>
      </c>
      <c r="U103" s="3">
        <v>8</v>
      </c>
      <c r="V103" s="3">
        <v>42000</v>
      </c>
      <c r="W103" s="3" t="s">
        <v>572</v>
      </c>
      <c r="X103" s="3">
        <v>5</v>
      </c>
      <c r="Y103" s="3">
        <v>23</v>
      </c>
      <c r="Z103" s="4">
        <v>43243</v>
      </c>
      <c r="AA103" s="3" t="s">
        <v>391</v>
      </c>
      <c r="AB103" s="3" t="s">
        <v>573</v>
      </c>
      <c r="AC103" s="3">
        <v>3</v>
      </c>
      <c r="AD103" s="3">
        <v>2</v>
      </c>
      <c r="AE103" s="3" t="s">
        <v>112</v>
      </c>
      <c r="AF103" s="3" t="s">
        <v>574</v>
      </c>
      <c r="AG103" s="3" t="s">
        <v>167</v>
      </c>
      <c r="AH103" s="3">
        <v>34000</v>
      </c>
      <c r="AI103" s="3" t="s">
        <v>99</v>
      </c>
      <c r="AJ103" s="3" t="s">
        <v>575</v>
      </c>
      <c r="AK103" s="4">
        <v>43273</v>
      </c>
      <c r="AL103" s="3"/>
      <c r="AM103" s="3" t="s">
        <v>576</v>
      </c>
      <c r="AN103" s="3" t="s">
        <v>577</v>
      </c>
      <c r="AO103" s="3" t="s">
        <v>578</v>
      </c>
      <c r="AP103" s="3" t="s">
        <v>579</v>
      </c>
      <c r="AQ103" s="3" t="s">
        <v>74</v>
      </c>
    </row>
    <row r="104" spans="1:4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x14ac:dyDescent="0.25">
      <c r="A105" s="3" t="s">
        <v>58</v>
      </c>
      <c r="B105" s="3" t="s">
        <v>59</v>
      </c>
      <c r="C105" s="3" t="s">
        <v>60</v>
      </c>
      <c r="D105" s="3" t="s">
        <v>580</v>
      </c>
      <c r="E105" s="3">
        <v>4141010400</v>
      </c>
      <c r="F105" s="3">
        <v>2898</v>
      </c>
      <c r="G105" s="3">
        <v>4</v>
      </c>
      <c r="H105" s="3">
        <v>1994.07</v>
      </c>
      <c r="I105" s="3">
        <v>1312</v>
      </c>
      <c r="J105" s="3">
        <v>15</v>
      </c>
      <c r="K105" s="3">
        <v>0.49</v>
      </c>
      <c r="L105" s="3">
        <v>45</v>
      </c>
      <c r="M105" s="3">
        <v>43</v>
      </c>
      <c r="N105" s="3" t="s">
        <v>427</v>
      </c>
      <c r="O105" s="3">
        <v>80.489999999999995</v>
      </c>
      <c r="P105" s="3">
        <v>24.34</v>
      </c>
      <c r="Q105" s="3">
        <v>58.46</v>
      </c>
      <c r="R105" s="3">
        <v>17.68</v>
      </c>
      <c r="S105" s="3">
        <v>616</v>
      </c>
      <c r="T105" s="3">
        <v>32</v>
      </c>
      <c r="U105" s="3">
        <v>19</v>
      </c>
      <c r="V105" s="3">
        <v>29200</v>
      </c>
      <c r="W105" s="3" t="s">
        <v>581</v>
      </c>
      <c r="X105" s="3">
        <v>5</v>
      </c>
      <c r="Y105" s="3">
        <v>15</v>
      </c>
      <c r="Z105" s="4">
        <v>43235</v>
      </c>
      <c r="AA105" s="3" t="s">
        <v>391</v>
      </c>
      <c r="AB105" s="3" t="s">
        <v>582</v>
      </c>
      <c r="AC105" s="3">
        <v>2</v>
      </c>
      <c r="AD105" s="3">
        <v>1</v>
      </c>
      <c r="AE105" s="3" t="s">
        <v>65</v>
      </c>
      <c r="AF105" s="3" t="s">
        <v>146</v>
      </c>
      <c r="AG105" s="3" t="s">
        <v>167</v>
      </c>
      <c r="AH105" s="3">
        <v>24000</v>
      </c>
      <c r="AI105" s="3" t="s">
        <v>94</v>
      </c>
      <c r="AJ105" s="3" t="s">
        <v>583</v>
      </c>
      <c r="AK105" s="4">
        <v>43296</v>
      </c>
      <c r="AL105" s="3" t="s">
        <v>67</v>
      </c>
      <c r="AM105" s="3" t="s">
        <v>584</v>
      </c>
      <c r="AN105" s="3" t="s">
        <v>585</v>
      </c>
      <c r="AO105" s="3" t="s">
        <v>586</v>
      </c>
      <c r="AP105" s="3" t="s">
        <v>587</v>
      </c>
      <c r="AQ105" s="3" t="s">
        <v>74</v>
      </c>
    </row>
    <row r="106" spans="1:43" x14ac:dyDescent="0.25">
      <c r="A106" s="3" t="s">
        <v>58</v>
      </c>
      <c r="B106" s="3" t="s">
        <v>59</v>
      </c>
      <c r="C106" s="3" t="s">
        <v>60</v>
      </c>
      <c r="D106" s="3" t="s">
        <v>580</v>
      </c>
      <c r="E106" s="3">
        <v>4141010400</v>
      </c>
      <c r="F106" s="3">
        <v>2898</v>
      </c>
      <c r="G106" s="3">
        <v>1</v>
      </c>
      <c r="H106" s="3">
        <v>1994.07</v>
      </c>
      <c r="I106" s="3">
        <v>1312</v>
      </c>
      <c r="J106" s="3">
        <v>15</v>
      </c>
      <c r="K106" s="3">
        <v>0.49</v>
      </c>
      <c r="L106" s="3">
        <v>45</v>
      </c>
      <c r="M106" s="3">
        <v>43</v>
      </c>
      <c r="N106" s="3" t="s">
        <v>97</v>
      </c>
      <c r="O106" s="3">
        <v>80.930000000000007</v>
      </c>
      <c r="P106" s="3">
        <v>24.48</v>
      </c>
      <c r="Q106" s="3">
        <v>58.19</v>
      </c>
      <c r="R106" s="3">
        <v>17.600000000000001</v>
      </c>
      <c r="S106" s="3">
        <v>59</v>
      </c>
      <c r="T106" s="3">
        <v>0</v>
      </c>
      <c r="U106" s="3">
        <v>6</v>
      </c>
      <c r="V106" s="3" t="s">
        <v>177</v>
      </c>
      <c r="W106" s="3" t="s">
        <v>177</v>
      </c>
      <c r="X106" s="3" t="s">
        <v>177</v>
      </c>
      <c r="Y106" s="3" t="s">
        <v>177</v>
      </c>
      <c r="Z106" s="3" t="s">
        <v>177</v>
      </c>
      <c r="AA106" s="3" t="s">
        <v>177</v>
      </c>
      <c r="AB106" s="3" t="s">
        <v>177</v>
      </c>
      <c r="AC106" s="3" t="s">
        <v>177</v>
      </c>
      <c r="AD106" s="3" t="s">
        <v>177</v>
      </c>
      <c r="AE106" s="3" t="s">
        <v>177</v>
      </c>
      <c r="AF106" s="3" t="s">
        <v>177</v>
      </c>
      <c r="AG106" s="3" t="s">
        <v>177</v>
      </c>
      <c r="AH106" s="3">
        <v>22000</v>
      </c>
      <c r="AI106" s="3" t="s">
        <v>147</v>
      </c>
      <c r="AJ106" s="3" t="s">
        <v>588</v>
      </c>
      <c r="AK106" s="4">
        <v>43205</v>
      </c>
      <c r="AL106" s="3" t="s">
        <v>78</v>
      </c>
      <c r="AM106" s="3" t="s">
        <v>177</v>
      </c>
      <c r="AN106" s="3" t="s">
        <v>177</v>
      </c>
      <c r="AO106" s="3" t="s">
        <v>177</v>
      </c>
      <c r="AP106" s="3" t="s">
        <v>177</v>
      </c>
      <c r="AQ106" s="3" t="s">
        <v>248</v>
      </c>
    </row>
    <row r="107" spans="1:43" x14ac:dyDescent="0.25">
      <c r="A107" s="3" t="s">
        <v>58</v>
      </c>
      <c r="B107" s="3" t="s">
        <v>59</v>
      </c>
      <c r="C107" s="3" t="s">
        <v>60</v>
      </c>
      <c r="D107" s="3" t="s">
        <v>580</v>
      </c>
      <c r="E107" s="3">
        <v>4141010400</v>
      </c>
      <c r="F107" s="3">
        <v>2898</v>
      </c>
      <c r="G107" s="3">
        <v>2</v>
      </c>
      <c r="H107" s="3">
        <v>1994.07</v>
      </c>
      <c r="I107" s="3">
        <v>1312</v>
      </c>
      <c r="J107" s="3">
        <v>15</v>
      </c>
      <c r="K107" s="3">
        <v>0.49</v>
      </c>
      <c r="L107" s="3">
        <v>45</v>
      </c>
      <c r="M107" s="3">
        <v>43</v>
      </c>
      <c r="N107" s="3">
        <v>84</v>
      </c>
      <c r="O107" s="3">
        <v>84.8</v>
      </c>
      <c r="P107" s="3">
        <v>25.65</v>
      </c>
      <c r="Q107" s="3">
        <v>58.71</v>
      </c>
      <c r="R107" s="3">
        <v>17.75</v>
      </c>
      <c r="S107" s="3">
        <v>537</v>
      </c>
      <c r="T107" s="3">
        <v>13</v>
      </c>
      <c r="U107" s="3">
        <v>16</v>
      </c>
      <c r="V107" s="3">
        <v>31000</v>
      </c>
      <c r="W107" s="3" t="s">
        <v>589</v>
      </c>
      <c r="X107" s="3">
        <v>6</v>
      </c>
      <c r="Y107" s="3">
        <v>25</v>
      </c>
      <c r="Z107" s="4">
        <v>43276</v>
      </c>
      <c r="AA107" s="3" t="s">
        <v>260</v>
      </c>
      <c r="AB107" s="3" t="s">
        <v>590</v>
      </c>
      <c r="AC107" s="3">
        <v>2</v>
      </c>
      <c r="AD107" s="3">
        <v>1</v>
      </c>
      <c r="AE107" s="3" t="s">
        <v>65</v>
      </c>
      <c r="AF107" s="3" t="s">
        <v>120</v>
      </c>
      <c r="AG107" s="3" t="s">
        <v>67</v>
      </c>
      <c r="AH107" s="3">
        <v>25000</v>
      </c>
      <c r="AI107" s="3" t="s">
        <v>147</v>
      </c>
      <c r="AJ107" s="3" t="s">
        <v>591</v>
      </c>
      <c r="AK107" s="3" t="s">
        <v>592</v>
      </c>
      <c r="AL107" s="3"/>
      <c r="AM107" s="3" t="s">
        <v>584</v>
      </c>
      <c r="AN107" s="3" t="s">
        <v>585</v>
      </c>
      <c r="AO107" s="3" t="s">
        <v>586</v>
      </c>
      <c r="AP107" s="3" t="s">
        <v>587</v>
      </c>
      <c r="AQ107" s="3" t="s">
        <v>74</v>
      </c>
    </row>
    <row r="108" spans="1:43" x14ac:dyDescent="0.25">
      <c r="A108" s="3" t="s">
        <v>58</v>
      </c>
      <c r="B108" s="3" t="s">
        <v>59</v>
      </c>
      <c r="C108" s="3" t="s">
        <v>60</v>
      </c>
      <c r="D108" s="3" t="s">
        <v>580</v>
      </c>
      <c r="E108" s="3">
        <v>4141010400</v>
      </c>
      <c r="F108" s="3">
        <v>2898</v>
      </c>
      <c r="G108" s="3">
        <v>3</v>
      </c>
      <c r="H108" s="3">
        <v>1994.07</v>
      </c>
      <c r="I108" s="3">
        <v>1312</v>
      </c>
      <c r="J108" s="3">
        <v>15</v>
      </c>
      <c r="K108" s="3">
        <v>0.49</v>
      </c>
      <c r="L108" s="3">
        <v>45</v>
      </c>
      <c r="M108" s="3">
        <v>43</v>
      </c>
      <c r="N108" s="3">
        <v>106</v>
      </c>
      <c r="O108" s="3">
        <v>106.03</v>
      </c>
      <c r="P108" s="3">
        <v>32.07</v>
      </c>
      <c r="Q108" s="3">
        <v>84.9</v>
      </c>
      <c r="R108" s="3">
        <v>25.68</v>
      </c>
      <c r="S108" s="3">
        <v>100</v>
      </c>
      <c r="T108" s="3">
        <v>0</v>
      </c>
      <c r="U108" s="3">
        <v>2</v>
      </c>
      <c r="V108" s="3" t="s">
        <v>177</v>
      </c>
      <c r="W108" s="3" t="s">
        <v>177</v>
      </c>
      <c r="X108" s="3" t="s">
        <v>177</v>
      </c>
      <c r="Y108" s="3" t="s">
        <v>177</v>
      </c>
      <c r="Z108" s="3" t="s">
        <v>177</v>
      </c>
      <c r="AA108" s="3" t="s">
        <v>177</v>
      </c>
      <c r="AB108" s="3" t="s">
        <v>177</v>
      </c>
      <c r="AC108" s="3" t="s">
        <v>177</v>
      </c>
      <c r="AD108" s="3" t="s">
        <v>177</v>
      </c>
      <c r="AE108" s="3" t="s">
        <v>177</v>
      </c>
      <c r="AF108" s="3" t="s">
        <v>177</v>
      </c>
      <c r="AG108" s="3" t="s">
        <v>177</v>
      </c>
      <c r="AH108" s="3">
        <v>35000</v>
      </c>
      <c r="AI108" s="3" t="s">
        <v>245</v>
      </c>
      <c r="AJ108" s="3" t="s">
        <v>593</v>
      </c>
      <c r="AK108" s="4">
        <v>43429</v>
      </c>
      <c r="AL108" s="3" t="s">
        <v>167</v>
      </c>
      <c r="AM108" s="3" t="s">
        <v>177</v>
      </c>
      <c r="AN108" s="3" t="s">
        <v>177</v>
      </c>
      <c r="AO108" s="3" t="s">
        <v>177</v>
      </c>
      <c r="AP108" s="3" t="s">
        <v>177</v>
      </c>
      <c r="AQ108" s="3" t="s">
        <v>248</v>
      </c>
    </row>
    <row r="109" spans="1:4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x14ac:dyDescent="0.25">
      <c r="A110" s="3" t="s">
        <v>58</v>
      </c>
      <c r="B110" s="3" t="s">
        <v>59</v>
      </c>
      <c r="C110" s="3" t="s">
        <v>60</v>
      </c>
      <c r="D110" s="3" t="s">
        <v>594</v>
      </c>
      <c r="E110" s="3">
        <v>4141010400</v>
      </c>
      <c r="F110" s="3">
        <v>2887</v>
      </c>
      <c r="G110" s="3">
        <v>1</v>
      </c>
      <c r="H110" s="3">
        <v>1994.1</v>
      </c>
      <c r="I110" s="3">
        <v>792</v>
      </c>
      <c r="J110" s="3">
        <v>12</v>
      </c>
      <c r="K110" s="3">
        <v>0</v>
      </c>
      <c r="L110" s="3">
        <v>37</v>
      </c>
      <c r="M110" s="3">
        <v>26</v>
      </c>
      <c r="N110" s="3">
        <v>93</v>
      </c>
      <c r="O110" s="3">
        <v>93.16</v>
      </c>
      <c r="P110" s="3">
        <v>28.18</v>
      </c>
      <c r="Q110" s="3">
        <v>72.319999999999993</v>
      </c>
      <c r="R110" s="3">
        <v>21.87</v>
      </c>
      <c r="S110" s="3">
        <v>152</v>
      </c>
      <c r="T110" s="3">
        <v>13</v>
      </c>
      <c r="U110" s="3">
        <v>4</v>
      </c>
      <c r="V110" s="3">
        <v>37000</v>
      </c>
      <c r="W110" s="3" t="s">
        <v>595</v>
      </c>
      <c r="X110" s="3">
        <v>14</v>
      </c>
      <c r="Y110" s="3">
        <v>19</v>
      </c>
      <c r="Z110" s="3" t="s">
        <v>596</v>
      </c>
      <c r="AA110" s="3" t="s">
        <v>597</v>
      </c>
      <c r="AB110" s="3" t="s">
        <v>245</v>
      </c>
      <c r="AC110" s="3">
        <v>3</v>
      </c>
      <c r="AD110" s="3">
        <v>1</v>
      </c>
      <c r="AE110" s="3" t="s">
        <v>112</v>
      </c>
      <c r="AF110" s="3" t="s">
        <v>66</v>
      </c>
      <c r="AG110" s="3" t="s">
        <v>167</v>
      </c>
      <c r="AH110" s="3">
        <v>31500</v>
      </c>
      <c r="AI110" s="3" t="s">
        <v>200</v>
      </c>
      <c r="AJ110" s="3" t="s">
        <v>598</v>
      </c>
      <c r="AK110" s="4">
        <v>43453</v>
      </c>
      <c r="AL110" s="3" t="s">
        <v>67</v>
      </c>
      <c r="AM110" s="3" t="s">
        <v>599</v>
      </c>
      <c r="AN110" s="3" t="s">
        <v>600</v>
      </c>
      <c r="AO110" s="3" t="s">
        <v>601</v>
      </c>
      <c r="AP110" s="3" t="s">
        <v>602</v>
      </c>
      <c r="AQ110" s="3" t="s">
        <v>74</v>
      </c>
    </row>
    <row r="111" spans="1:43" x14ac:dyDescent="0.25">
      <c r="A111" s="3" t="s">
        <v>58</v>
      </c>
      <c r="B111" s="3" t="s">
        <v>59</v>
      </c>
      <c r="C111" s="3" t="s">
        <v>60</v>
      </c>
      <c r="D111" s="3" t="s">
        <v>594</v>
      </c>
      <c r="E111" s="3">
        <v>4141010400</v>
      </c>
      <c r="F111" s="3">
        <v>2887</v>
      </c>
      <c r="G111" s="3">
        <v>2</v>
      </c>
      <c r="H111" s="3">
        <v>1994.1</v>
      </c>
      <c r="I111" s="3">
        <v>792</v>
      </c>
      <c r="J111" s="3">
        <v>12</v>
      </c>
      <c r="K111" s="3">
        <v>0</v>
      </c>
      <c r="L111" s="3">
        <v>37</v>
      </c>
      <c r="M111" s="3">
        <v>26</v>
      </c>
      <c r="N111" s="3">
        <v>108</v>
      </c>
      <c r="O111" s="3">
        <v>108.5</v>
      </c>
      <c r="P111" s="3">
        <v>32.82</v>
      </c>
      <c r="Q111" s="3">
        <v>84.97</v>
      </c>
      <c r="R111" s="3">
        <v>25.7</v>
      </c>
      <c r="S111" s="3">
        <v>640</v>
      </c>
      <c r="T111" s="3">
        <v>24</v>
      </c>
      <c r="U111" s="3">
        <v>22</v>
      </c>
      <c r="V111" s="3">
        <v>41000</v>
      </c>
      <c r="W111" s="3" t="s">
        <v>603</v>
      </c>
      <c r="X111" s="3">
        <v>14</v>
      </c>
      <c r="Y111" s="3">
        <v>15</v>
      </c>
      <c r="Z111" s="3" t="s">
        <v>536</v>
      </c>
      <c r="AA111" s="3" t="s">
        <v>604</v>
      </c>
      <c r="AB111" s="3" t="s">
        <v>404</v>
      </c>
      <c r="AC111" s="3">
        <v>3</v>
      </c>
      <c r="AD111" s="3">
        <v>2</v>
      </c>
      <c r="AE111" s="3" t="s">
        <v>112</v>
      </c>
      <c r="AF111" s="3" t="s">
        <v>605</v>
      </c>
      <c r="AG111" s="3" t="s">
        <v>167</v>
      </c>
      <c r="AH111" s="3">
        <v>35000</v>
      </c>
      <c r="AI111" s="3" t="s">
        <v>200</v>
      </c>
      <c r="AJ111" s="3" t="s">
        <v>606</v>
      </c>
      <c r="AK111" s="4">
        <v>43327</v>
      </c>
      <c r="AL111" s="3" t="s">
        <v>78</v>
      </c>
      <c r="AM111" s="3" t="s">
        <v>607</v>
      </c>
      <c r="AN111" s="3" t="s">
        <v>608</v>
      </c>
      <c r="AO111" s="3" t="s">
        <v>609</v>
      </c>
      <c r="AP111" s="3" t="s">
        <v>610</v>
      </c>
      <c r="AQ111" s="3" t="s">
        <v>74</v>
      </c>
    </row>
    <row r="112" spans="1:4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x14ac:dyDescent="0.25">
      <c r="A113" s="3" t="s">
        <v>58</v>
      </c>
      <c r="B113" s="3" t="s">
        <v>59</v>
      </c>
      <c r="C113" s="3" t="s">
        <v>60</v>
      </c>
      <c r="D113" s="3" t="s">
        <v>611</v>
      </c>
      <c r="E113" s="3">
        <v>4141010400</v>
      </c>
      <c r="F113" s="3">
        <v>2901</v>
      </c>
      <c r="G113" s="3">
        <v>1</v>
      </c>
      <c r="H113" s="3">
        <v>1993.09</v>
      </c>
      <c r="I113" s="3">
        <v>818</v>
      </c>
      <c r="J113" s="3">
        <v>13</v>
      </c>
      <c r="K113" s="3">
        <v>0.9</v>
      </c>
      <c r="L113" s="3">
        <v>35</v>
      </c>
      <c r="M113" s="3">
        <v>12</v>
      </c>
      <c r="N113" s="3">
        <v>123</v>
      </c>
      <c r="O113" s="3">
        <v>123.38</v>
      </c>
      <c r="P113" s="3">
        <v>37.32</v>
      </c>
      <c r="Q113" s="3">
        <v>99.28</v>
      </c>
      <c r="R113" s="3">
        <v>30.03</v>
      </c>
      <c r="S113" s="3">
        <v>270</v>
      </c>
      <c r="T113" s="3">
        <v>10</v>
      </c>
      <c r="U113" s="3">
        <v>2</v>
      </c>
      <c r="V113" s="3">
        <v>52000</v>
      </c>
      <c r="W113" s="3" t="s">
        <v>612</v>
      </c>
      <c r="X113" s="3">
        <v>7</v>
      </c>
      <c r="Y113" s="3">
        <v>25</v>
      </c>
      <c r="Z113" s="4">
        <v>43306</v>
      </c>
      <c r="AA113" s="3" t="s">
        <v>267</v>
      </c>
      <c r="AB113" s="3" t="s">
        <v>390</v>
      </c>
      <c r="AC113" s="3">
        <v>3</v>
      </c>
      <c r="AD113" s="3">
        <v>2</v>
      </c>
      <c r="AE113" s="3" t="s">
        <v>112</v>
      </c>
      <c r="AF113" s="3" t="s">
        <v>66</v>
      </c>
      <c r="AG113" s="3" t="s">
        <v>613</v>
      </c>
      <c r="AH113" s="3">
        <v>38000</v>
      </c>
      <c r="AI113" s="3" t="s">
        <v>404</v>
      </c>
      <c r="AJ113" s="3" t="s">
        <v>614</v>
      </c>
      <c r="AK113" s="3" t="s">
        <v>424</v>
      </c>
      <c r="AL113" s="3" t="s">
        <v>78</v>
      </c>
      <c r="AM113" s="3" t="s">
        <v>615</v>
      </c>
      <c r="AN113" s="3" t="s">
        <v>616</v>
      </c>
      <c r="AO113" s="3" t="s">
        <v>617</v>
      </c>
      <c r="AP113" s="3" t="s">
        <v>618</v>
      </c>
      <c r="AQ113" s="3" t="s">
        <v>74</v>
      </c>
    </row>
    <row r="114" spans="1:43" x14ac:dyDescent="0.25">
      <c r="A114" s="3" t="s">
        <v>58</v>
      </c>
      <c r="B114" s="3" t="s">
        <v>59</v>
      </c>
      <c r="C114" s="3" t="s">
        <v>60</v>
      </c>
      <c r="D114" s="3" t="s">
        <v>611</v>
      </c>
      <c r="E114" s="3">
        <v>4141010400</v>
      </c>
      <c r="F114" s="3">
        <v>2901</v>
      </c>
      <c r="G114" s="3">
        <v>4</v>
      </c>
      <c r="H114" s="3">
        <v>1993.09</v>
      </c>
      <c r="I114" s="3">
        <v>818</v>
      </c>
      <c r="J114" s="3">
        <v>13</v>
      </c>
      <c r="K114" s="3">
        <v>0.9</v>
      </c>
      <c r="L114" s="3">
        <v>35</v>
      </c>
      <c r="M114" s="3">
        <v>12</v>
      </c>
      <c r="N114" s="3">
        <v>126</v>
      </c>
      <c r="O114" s="3">
        <v>126.84</v>
      </c>
      <c r="P114" s="3">
        <v>38.36</v>
      </c>
      <c r="Q114" s="3">
        <v>101.67</v>
      </c>
      <c r="R114" s="3">
        <v>30.75</v>
      </c>
      <c r="S114" s="3">
        <v>322</v>
      </c>
      <c r="T114" s="3">
        <v>16</v>
      </c>
      <c r="U114" s="3">
        <v>5</v>
      </c>
      <c r="V114" s="3">
        <v>45000</v>
      </c>
      <c r="W114" s="3" t="s">
        <v>619</v>
      </c>
      <c r="X114" s="3">
        <v>4</v>
      </c>
      <c r="Y114" s="3">
        <v>25</v>
      </c>
      <c r="Z114" s="4">
        <v>43215</v>
      </c>
      <c r="AA114" s="3" t="s">
        <v>258</v>
      </c>
      <c r="AB114" s="3" t="s">
        <v>251</v>
      </c>
      <c r="AC114" s="3">
        <v>3</v>
      </c>
      <c r="AD114" s="3">
        <v>2</v>
      </c>
      <c r="AE114" s="3" t="s">
        <v>112</v>
      </c>
      <c r="AF114" s="3" t="s">
        <v>66</v>
      </c>
      <c r="AG114" s="3"/>
      <c r="AH114" s="3">
        <v>37000</v>
      </c>
      <c r="AI114" s="3" t="s">
        <v>505</v>
      </c>
      <c r="AJ114" s="3" t="s">
        <v>620</v>
      </c>
      <c r="AK114" s="4">
        <v>43429</v>
      </c>
      <c r="AL114" s="3" t="s">
        <v>78</v>
      </c>
      <c r="AM114" s="3" t="s">
        <v>621</v>
      </c>
      <c r="AN114" s="3" t="s">
        <v>622</v>
      </c>
      <c r="AO114" s="3" t="s">
        <v>623</v>
      </c>
      <c r="AP114" s="3" t="s">
        <v>624</v>
      </c>
      <c r="AQ114" s="3" t="s">
        <v>74</v>
      </c>
    </row>
    <row r="115" spans="1:43" x14ac:dyDescent="0.25">
      <c r="A115" s="3" t="s">
        <v>58</v>
      </c>
      <c r="B115" s="3" t="s">
        <v>59</v>
      </c>
      <c r="C115" s="3" t="s">
        <v>60</v>
      </c>
      <c r="D115" s="3" t="s">
        <v>611</v>
      </c>
      <c r="E115" s="3">
        <v>4141010400</v>
      </c>
      <c r="F115" s="3">
        <v>2901</v>
      </c>
      <c r="G115" s="3">
        <v>2</v>
      </c>
      <c r="H115" s="3">
        <v>1993.09</v>
      </c>
      <c r="I115" s="3">
        <v>818</v>
      </c>
      <c r="J115" s="3">
        <v>13</v>
      </c>
      <c r="K115" s="3">
        <v>0.9</v>
      </c>
      <c r="L115" s="3">
        <v>35</v>
      </c>
      <c r="M115" s="3">
        <v>12</v>
      </c>
      <c r="N115" s="3">
        <v>145</v>
      </c>
      <c r="O115" s="3">
        <v>145.43</v>
      </c>
      <c r="P115" s="3">
        <v>43.99</v>
      </c>
      <c r="Q115" s="3">
        <v>118.77</v>
      </c>
      <c r="R115" s="3">
        <v>35.92</v>
      </c>
      <c r="S115" s="3">
        <v>100</v>
      </c>
      <c r="T115" s="3">
        <v>2</v>
      </c>
      <c r="U115" s="3">
        <v>3</v>
      </c>
      <c r="V115" s="3">
        <v>54000</v>
      </c>
      <c r="W115" s="3" t="s">
        <v>625</v>
      </c>
      <c r="X115" s="3">
        <v>11</v>
      </c>
      <c r="Y115" s="3">
        <v>25</v>
      </c>
      <c r="Z115" s="4">
        <v>43429</v>
      </c>
      <c r="AA115" s="3" t="s">
        <v>328</v>
      </c>
      <c r="AB115" s="3" t="s">
        <v>437</v>
      </c>
      <c r="AC115" s="3">
        <v>4</v>
      </c>
      <c r="AD115" s="3">
        <v>2</v>
      </c>
      <c r="AE115" s="3" t="s">
        <v>112</v>
      </c>
      <c r="AF115" s="3" t="s">
        <v>66</v>
      </c>
      <c r="AG115" s="3" t="s">
        <v>167</v>
      </c>
      <c r="AH115" s="3">
        <v>42000</v>
      </c>
      <c r="AI115" s="3" t="s">
        <v>268</v>
      </c>
      <c r="AJ115" s="3" t="s">
        <v>626</v>
      </c>
      <c r="AK115" s="4">
        <v>43306</v>
      </c>
      <c r="AL115" s="3" t="s">
        <v>167</v>
      </c>
      <c r="AM115" s="3" t="s">
        <v>615</v>
      </c>
      <c r="AN115" s="3" t="s">
        <v>616</v>
      </c>
      <c r="AO115" s="3" t="s">
        <v>617</v>
      </c>
      <c r="AP115" s="3" t="s">
        <v>618</v>
      </c>
      <c r="AQ115" s="3" t="s">
        <v>74</v>
      </c>
    </row>
    <row r="116" spans="1:43" x14ac:dyDescent="0.25">
      <c r="A116" s="3" t="s">
        <v>58</v>
      </c>
      <c r="B116" s="3" t="s">
        <v>59</v>
      </c>
      <c r="C116" s="3" t="s">
        <v>60</v>
      </c>
      <c r="D116" s="3" t="s">
        <v>611</v>
      </c>
      <c r="E116" s="3">
        <v>4141010400</v>
      </c>
      <c r="F116" s="3">
        <v>2901</v>
      </c>
      <c r="G116" s="3">
        <v>5</v>
      </c>
      <c r="H116" s="3">
        <v>1993.09</v>
      </c>
      <c r="I116" s="3">
        <v>818</v>
      </c>
      <c r="J116" s="3">
        <v>13</v>
      </c>
      <c r="K116" s="3">
        <v>0.9</v>
      </c>
      <c r="L116" s="3">
        <v>35</v>
      </c>
      <c r="M116" s="3">
        <v>12</v>
      </c>
      <c r="N116" s="3">
        <v>160</v>
      </c>
      <c r="O116" s="3">
        <v>160.1</v>
      </c>
      <c r="P116" s="3">
        <v>48.43</v>
      </c>
      <c r="Q116" s="3">
        <v>134.76</v>
      </c>
      <c r="R116" s="3">
        <v>40.76</v>
      </c>
      <c r="S116" s="3">
        <v>78</v>
      </c>
      <c r="T116" s="3">
        <v>2</v>
      </c>
      <c r="U116" s="3">
        <v>2</v>
      </c>
      <c r="V116" s="3">
        <v>55000</v>
      </c>
      <c r="W116" s="3" t="s">
        <v>627</v>
      </c>
      <c r="X116" s="3">
        <v>4</v>
      </c>
      <c r="Y116" s="3">
        <v>14</v>
      </c>
      <c r="Z116" s="4">
        <v>43204</v>
      </c>
      <c r="AA116" s="3" t="s">
        <v>411</v>
      </c>
      <c r="AB116" s="3" t="s">
        <v>399</v>
      </c>
      <c r="AC116" s="3">
        <v>4</v>
      </c>
      <c r="AD116" s="3">
        <v>2</v>
      </c>
      <c r="AE116" s="3" t="s">
        <v>112</v>
      </c>
      <c r="AF116" s="3" t="s">
        <v>628</v>
      </c>
      <c r="AG116" s="3"/>
      <c r="AH116" s="3">
        <v>40000</v>
      </c>
      <c r="AI116" s="3" t="s">
        <v>268</v>
      </c>
      <c r="AJ116" s="3" t="s">
        <v>629</v>
      </c>
      <c r="AK116" s="4">
        <v>43387</v>
      </c>
      <c r="AL116" s="3"/>
      <c r="AM116" s="3" t="s">
        <v>615</v>
      </c>
      <c r="AN116" s="3" t="s">
        <v>616</v>
      </c>
      <c r="AO116" s="3" t="s">
        <v>617</v>
      </c>
      <c r="AP116" s="3" t="s">
        <v>618</v>
      </c>
      <c r="AQ116" s="3" t="s">
        <v>74</v>
      </c>
    </row>
    <row r="117" spans="1:43" x14ac:dyDescent="0.25">
      <c r="A117" s="3" t="s">
        <v>58</v>
      </c>
      <c r="B117" s="3" t="s">
        <v>59</v>
      </c>
      <c r="C117" s="3" t="s">
        <v>60</v>
      </c>
      <c r="D117" s="3" t="s">
        <v>611</v>
      </c>
      <c r="E117" s="3">
        <v>4141010400</v>
      </c>
      <c r="F117" s="3">
        <v>2901</v>
      </c>
      <c r="G117" s="3">
        <v>3</v>
      </c>
      <c r="H117" s="3">
        <v>1993.09</v>
      </c>
      <c r="I117" s="3">
        <v>818</v>
      </c>
      <c r="J117" s="3">
        <v>13</v>
      </c>
      <c r="K117" s="3">
        <v>0.9</v>
      </c>
      <c r="L117" s="3">
        <v>35</v>
      </c>
      <c r="M117" s="3">
        <v>12</v>
      </c>
      <c r="N117" s="3">
        <v>163</v>
      </c>
      <c r="O117" s="3">
        <v>163.69</v>
      </c>
      <c r="P117" s="3">
        <v>49.51</v>
      </c>
      <c r="Q117" s="3">
        <v>134.77000000000001</v>
      </c>
      <c r="R117" s="3">
        <v>40.76</v>
      </c>
      <c r="S117" s="3">
        <v>42</v>
      </c>
      <c r="T117" s="3">
        <v>5</v>
      </c>
      <c r="U117" s="3">
        <v>0</v>
      </c>
      <c r="V117" s="3">
        <v>56000</v>
      </c>
      <c r="W117" s="3" t="s">
        <v>630</v>
      </c>
      <c r="X117" s="3">
        <v>16</v>
      </c>
      <c r="Y117" s="3">
        <v>25</v>
      </c>
      <c r="Z117" s="3" t="s">
        <v>631</v>
      </c>
      <c r="AA117" s="3" t="s">
        <v>175</v>
      </c>
      <c r="AB117" s="3" t="s">
        <v>328</v>
      </c>
      <c r="AC117" s="3">
        <v>4</v>
      </c>
      <c r="AD117" s="3">
        <v>2</v>
      </c>
      <c r="AE117" s="3" t="s">
        <v>112</v>
      </c>
      <c r="AF117" s="3" t="s">
        <v>120</v>
      </c>
      <c r="AG117" s="3"/>
      <c r="AH117" s="3" t="s">
        <v>177</v>
      </c>
      <c r="AI117" s="3" t="s">
        <v>177</v>
      </c>
      <c r="AJ117" s="3" t="s">
        <v>177</v>
      </c>
      <c r="AK117" s="3" t="s">
        <v>177</v>
      </c>
      <c r="AL117" s="3" t="s">
        <v>177</v>
      </c>
      <c r="AM117" s="3" t="s">
        <v>621</v>
      </c>
      <c r="AN117" s="3" t="s">
        <v>622</v>
      </c>
      <c r="AO117" s="3" t="s">
        <v>623</v>
      </c>
      <c r="AP117" s="3" t="s">
        <v>624</v>
      </c>
      <c r="AQ117" s="3" t="s">
        <v>182</v>
      </c>
    </row>
    <row r="118" spans="1:43" x14ac:dyDescent="0.25">
      <c r="A118" s="3" t="s">
        <v>58</v>
      </c>
      <c r="B118" s="3" t="s">
        <v>59</v>
      </c>
      <c r="C118" s="3" t="s">
        <v>60</v>
      </c>
      <c r="D118" s="3" t="s">
        <v>611</v>
      </c>
      <c r="E118" s="3">
        <v>4141010400</v>
      </c>
      <c r="F118" s="3">
        <v>2901</v>
      </c>
      <c r="G118" s="3">
        <v>6</v>
      </c>
      <c r="H118" s="3">
        <v>1993.09</v>
      </c>
      <c r="I118" s="3">
        <v>818</v>
      </c>
      <c r="J118" s="3">
        <v>13</v>
      </c>
      <c r="K118" s="3">
        <v>0.9</v>
      </c>
      <c r="L118" s="3">
        <v>35</v>
      </c>
      <c r="M118" s="3">
        <v>12</v>
      </c>
      <c r="N118" s="3">
        <v>228</v>
      </c>
      <c r="O118" s="3">
        <v>228.35</v>
      </c>
      <c r="P118" s="3">
        <v>69.069999999999993</v>
      </c>
      <c r="Q118" s="3">
        <v>192.21</v>
      </c>
      <c r="R118" s="3">
        <v>58.14</v>
      </c>
      <c r="S118" s="3">
        <v>6</v>
      </c>
      <c r="T118" s="3" t="s">
        <v>177</v>
      </c>
      <c r="U118" s="3" t="s">
        <v>177</v>
      </c>
      <c r="V118" s="3" t="s">
        <v>177</v>
      </c>
      <c r="W118" s="3" t="s">
        <v>177</v>
      </c>
      <c r="X118" s="3" t="s">
        <v>177</v>
      </c>
      <c r="Y118" s="3" t="s">
        <v>177</v>
      </c>
      <c r="Z118" s="3" t="s">
        <v>177</v>
      </c>
      <c r="AA118" s="3" t="s">
        <v>177</v>
      </c>
      <c r="AB118" s="3" t="s">
        <v>177</v>
      </c>
      <c r="AC118" s="3" t="s">
        <v>177</v>
      </c>
      <c r="AD118" s="3" t="s">
        <v>177</v>
      </c>
      <c r="AE118" s="3" t="s">
        <v>177</v>
      </c>
      <c r="AF118" s="3" t="s">
        <v>177</v>
      </c>
      <c r="AG118" s="3" t="s">
        <v>177</v>
      </c>
      <c r="AH118" s="3" t="s">
        <v>177</v>
      </c>
      <c r="AI118" s="3" t="s">
        <v>177</v>
      </c>
      <c r="AJ118" s="3" t="s">
        <v>177</v>
      </c>
      <c r="AK118" s="3" t="s">
        <v>177</v>
      </c>
      <c r="AL118" s="3" t="s">
        <v>177</v>
      </c>
      <c r="AM118" s="3" t="s">
        <v>177</v>
      </c>
      <c r="AN118" s="3" t="s">
        <v>177</v>
      </c>
      <c r="AO118" s="3" t="s">
        <v>177</v>
      </c>
      <c r="AP118" s="3" t="s">
        <v>177</v>
      </c>
      <c r="AQ118" s="3" t="s">
        <v>230</v>
      </c>
    </row>
    <row r="119" spans="1:4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x14ac:dyDescent="0.25">
      <c r="A120" s="3" t="s">
        <v>58</v>
      </c>
      <c r="B120" s="3" t="s">
        <v>59</v>
      </c>
      <c r="C120" s="3" t="s">
        <v>60</v>
      </c>
      <c r="D120" s="3" t="s">
        <v>632</v>
      </c>
      <c r="E120" s="3">
        <v>4141010400</v>
      </c>
      <c r="F120" s="3">
        <v>2903</v>
      </c>
      <c r="G120" s="3">
        <v>2</v>
      </c>
      <c r="H120" s="3">
        <v>1993.07</v>
      </c>
      <c r="I120" s="3">
        <v>822</v>
      </c>
      <c r="J120" s="3">
        <v>12</v>
      </c>
      <c r="K120" s="3">
        <v>0.91</v>
      </c>
      <c r="L120" s="3">
        <v>6</v>
      </c>
      <c r="M120" s="3">
        <v>19</v>
      </c>
      <c r="N120" s="3" t="s">
        <v>633</v>
      </c>
      <c r="O120" s="3">
        <v>122.52</v>
      </c>
      <c r="P120" s="3">
        <v>37.06</v>
      </c>
      <c r="Q120" s="3">
        <v>101.7</v>
      </c>
      <c r="R120" s="3">
        <v>30.76</v>
      </c>
      <c r="S120" s="3">
        <v>230</v>
      </c>
      <c r="T120" s="3">
        <v>1</v>
      </c>
      <c r="U120" s="3">
        <v>5</v>
      </c>
      <c r="V120" s="3">
        <v>53000</v>
      </c>
      <c r="W120" s="3" t="s">
        <v>634</v>
      </c>
      <c r="X120" s="3">
        <v>8</v>
      </c>
      <c r="Y120" s="3">
        <v>19</v>
      </c>
      <c r="Z120" s="4">
        <v>43331</v>
      </c>
      <c r="AA120" s="3" t="s">
        <v>267</v>
      </c>
      <c r="AB120" s="3" t="s">
        <v>267</v>
      </c>
      <c r="AC120" s="3">
        <v>4</v>
      </c>
      <c r="AD120" s="3">
        <v>2</v>
      </c>
      <c r="AE120" s="3" t="s">
        <v>112</v>
      </c>
      <c r="AF120" s="3" t="s">
        <v>120</v>
      </c>
      <c r="AG120" s="3" t="s">
        <v>167</v>
      </c>
      <c r="AH120" s="3">
        <v>37000</v>
      </c>
      <c r="AI120" s="3" t="s">
        <v>157</v>
      </c>
      <c r="AJ120" s="3" t="s">
        <v>635</v>
      </c>
      <c r="AK120" s="3" t="s">
        <v>636</v>
      </c>
      <c r="AL120" s="3" t="s">
        <v>167</v>
      </c>
      <c r="AM120" s="3" t="s">
        <v>637</v>
      </c>
      <c r="AN120" s="3" t="s">
        <v>638</v>
      </c>
      <c r="AO120" s="3" t="s">
        <v>639</v>
      </c>
      <c r="AP120" s="3" t="s">
        <v>640</v>
      </c>
      <c r="AQ120" s="3" t="s">
        <v>74</v>
      </c>
    </row>
    <row r="121" spans="1:43" x14ac:dyDescent="0.25">
      <c r="A121" s="3" t="s">
        <v>58</v>
      </c>
      <c r="B121" s="3" t="s">
        <v>59</v>
      </c>
      <c r="C121" s="3" t="s">
        <v>60</v>
      </c>
      <c r="D121" s="3" t="s">
        <v>632</v>
      </c>
      <c r="E121" s="3">
        <v>4141010400</v>
      </c>
      <c r="F121" s="3">
        <v>2903</v>
      </c>
      <c r="G121" s="3">
        <v>1</v>
      </c>
      <c r="H121" s="3">
        <v>1993.07</v>
      </c>
      <c r="I121" s="3">
        <v>822</v>
      </c>
      <c r="J121" s="3">
        <v>12</v>
      </c>
      <c r="K121" s="3">
        <v>0.91</v>
      </c>
      <c r="L121" s="3">
        <v>6</v>
      </c>
      <c r="M121" s="3">
        <v>19</v>
      </c>
      <c r="N121" s="3" t="s">
        <v>641</v>
      </c>
      <c r="O121" s="3">
        <v>122.67</v>
      </c>
      <c r="P121" s="3">
        <v>37.1</v>
      </c>
      <c r="Q121" s="3">
        <v>101.82</v>
      </c>
      <c r="R121" s="3">
        <v>30.8</v>
      </c>
      <c r="S121" s="3">
        <v>388</v>
      </c>
      <c r="T121" s="3">
        <v>4</v>
      </c>
      <c r="U121" s="3">
        <v>7</v>
      </c>
      <c r="V121" s="3">
        <v>48000</v>
      </c>
      <c r="W121" s="3" t="s">
        <v>642</v>
      </c>
      <c r="X121" s="3">
        <v>9</v>
      </c>
      <c r="Y121" s="3">
        <v>24</v>
      </c>
      <c r="Z121" s="4">
        <v>43367</v>
      </c>
      <c r="AA121" s="3" t="s">
        <v>267</v>
      </c>
      <c r="AB121" s="3" t="s">
        <v>243</v>
      </c>
      <c r="AC121" s="3">
        <v>4</v>
      </c>
      <c r="AD121" s="3">
        <v>2</v>
      </c>
      <c r="AE121" s="3" t="s">
        <v>112</v>
      </c>
      <c r="AF121" s="3" t="s">
        <v>120</v>
      </c>
      <c r="AG121" s="3" t="s">
        <v>78</v>
      </c>
      <c r="AH121" s="3">
        <v>36500</v>
      </c>
      <c r="AI121" s="3" t="s">
        <v>505</v>
      </c>
      <c r="AJ121" s="3" t="s">
        <v>643</v>
      </c>
      <c r="AK121" s="3" t="s">
        <v>636</v>
      </c>
      <c r="AL121" s="3" t="s">
        <v>67</v>
      </c>
      <c r="AM121" s="3" t="s">
        <v>364</v>
      </c>
      <c r="AN121" s="3" t="s">
        <v>644</v>
      </c>
      <c r="AO121" s="3" t="s">
        <v>645</v>
      </c>
      <c r="AP121" s="3" t="s">
        <v>646</v>
      </c>
      <c r="AQ121" s="3" t="s">
        <v>74</v>
      </c>
    </row>
    <row r="122" spans="1:43" x14ac:dyDescent="0.25">
      <c r="A122" s="3" t="s">
        <v>58</v>
      </c>
      <c r="B122" s="3" t="s">
        <v>59</v>
      </c>
      <c r="C122" s="3" t="s">
        <v>60</v>
      </c>
      <c r="D122" s="3" t="s">
        <v>632</v>
      </c>
      <c r="E122" s="3">
        <v>4141010400</v>
      </c>
      <c r="F122" s="3">
        <v>2903</v>
      </c>
      <c r="G122" s="3">
        <v>3</v>
      </c>
      <c r="H122" s="3">
        <v>1993.07</v>
      </c>
      <c r="I122" s="3">
        <v>822</v>
      </c>
      <c r="J122" s="3">
        <v>12</v>
      </c>
      <c r="K122" s="3">
        <v>0.91</v>
      </c>
      <c r="L122" s="3">
        <v>6</v>
      </c>
      <c r="M122" s="3">
        <v>19</v>
      </c>
      <c r="N122" s="3">
        <v>159</v>
      </c>
      <c r="O122" s="3">
        <v>159.93</v>
      </c>
      <c r="P122" s="3">
        <v>48.37</v>
      </c>
      <c r="Q122" s="3">
        <v>132.75</v>
      </c>
      <c r="R122" s="3">
        <v>40.15</v>
      </c>
      <c r="S122" s="3">
        <v>204</v>
      </c>
      <c r="T122" s="3">
        <v>1</v>
      </c>
      <c r="U122" s="3">
        <v>7</v>
      </c>
      <c r="V122" s="3" t="s">
        <v>177</v>
      </c>
      <c r="W122" s="3" t="s">
        <v>177</v>
      </c>
      <c r="X122" s="3" t="s">
        <v>177</v>
      </c>
      <c r="Y122" s="3" t="s">
        <v>177</v>
      </c>
      <c r="Z122" s="3" t="s">
        <v>177</v>
      </c>
      <c r="AA122" s="3" t="s">
        <v>177</v>
      </c>
      <c r="AB122" s="3" t="s">
        <v>177</v>
      </c>
      <c r="AC122" s="3" t="s">
        <v>177</v>
      </c>
      <c r="AD122" s="3" t="s">
        <v>177</v>
      </c>
      <c r="AE122" s="3" t="s">
        <v>177</v>
      </c>
      <c r="AF122" s="3" t="s">
        <v>177</v>
      </c>
      <c r="AG122" s="3" t="s">
        <v>177</v>
      </c>
      <c r="AH122" s="3">
        <v>39000</v>
      </c>
      <c r="AI122" s="3" t="s">
        <v>260</v>
      </c>
      <c r="AJ122" s="3" t="s">
        <v>647</v>
      </c>
      <c r="AK122" s="4">
        <v>43362</v>
      </c>
      <c r="AL122" s="3" t="s">
        <v>167</v>
      </c>
      <c r="AM122" s="3" t="s">
        <v>177</v>
      </c>
      <c r="AN122" s="3" t="s">
        <v>177</v>
      </c>
      <c r="AO122" s="3" t="s">
        <v>177</v>
      </c>
      <c r="AP122" s="3" t="s">
        <v>177</v>
      </c>
      <c r="AQ122" s="3" t="s">
        <v>496</v>
      </c>
    </row>
    <row r="123" spans="1:4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x14ac:dyDescent="0.25">
      <c r="A124" s="3" t="s">
        <v>58</v>
      </c>
      <c r="B124" s="3" t="s">
        <v>59</v>
      </c>
      <c r="C124" s="3" t="s">
        <v>60</v>
      </c>
      <c r="D124" s="3" t="s">
        <v>648</v>
      </c>
      <c r="E124" s="3">
        <v>4141010400</v>
      </c>
      <c r="F124" s="3">
        <v>3584</v>
      </c>
      <c r="G124" s="3">
        <v>1</v>
      </c>
      <c r="H124" s="3">
        <v>2002.01</v>
      </c>
      <c r="I124" s="3">
        <v>525</v>
      </c>
      <c r="J124" s="3">
        <v>11</v>
      </c>
      <c r="K124" s="3">
        <v>1</v>
      </c>
      <c r="L124" s="3">
        <v>6</v>
      </c>
      <c r="M124" s="3">
        <v>6</v>
      </c>
      <c r="N124" s="3" t="s">
        <v>649</v>
      </c>
      <c r="O124" s="3">
        <v>82.22</v>
      </c>
      <c r="P124" s="3">
        <v>24.87</v>
      </c>
      <c r="Q124" s="3">
        <v>59.81</v>
      </c>
      <c r="R124" s="3">
        <v>18.09</v>
      </c>
      <c r="S124" s="3">
        <v>25</v>
      </c>
      <c r="T124" s="3">
        <v>1</v>
      </c>
      <c r="U124" s="3">
        <v>0</v>
      </c>
      <c r="V124" s="3">
        <v>54000</v>
      </c>
      <c r="W124" s="3" t="s">
        <v>650</v>
      </c>
      <c r="X124" s="3">
        <v>4</v>
      </c>
      <c r="Y124" s="3">
        <v>13</v>
      </c>
      <c r="Z124" s="4">
        <v>43203</v>
      </c>
      <c r="AA124" s="3" t="s">
        <v>437</v>
      </c>
      <c r="AB124" s="3" t="s">
        <v>437</v>
      </c>
      <c r="AC124" s="3">
        <v>3</v>
      </c>
      <c r="AD124" s="3">
        <v>1</v>
      </c>
      <c r="AE124" s="3" t="s">
        <v>112</v>
      </c>
      <c r="AF124" s="3" t="s">
        <v>120</v>
      </c>
      <c r="AG124" s="3" t="s">
        <v>78</v>
      </c>
      <c r="AH124" s="3" t="s">
        <v>177</v>
      </c>
      <c r="AI124" s="3" t="s">
        <v>177</v>
      </c>
      <c r="AJ124" s="3" t="s">
        <v>177</v>
      </c>
      <c r="AK124" s="3" t="s">
        <v>177</v>
      </c>
      <c r="AL124" s="3" t="s">
        <v>177</v>
      </c>
      <c r="AM124" s="3" t="s">
        <v>651</v>
      </c>
      <c r="AN124" s="3" t="s">
        <v>652</v>
      </c>
      <c r="AO124" s="3" t="s">
        <v>653</v>
      </c>
      <c r="AP124" s="3" t="s">
        <v>654</v>
      </c>
      <c r="AQ124" s="3" t="s">
        <v>182</v>
      </c>
    </row>
    <row r="125" spans="1:43" x14ac:dyDescent="0.25">
      <c r="A125" s="3" t="s">
        <v>58</v>
      </c>
      <c r="B125" s="3" t="s">
        <v>59</v>
      </c>
      <c r="C125" s="3" t="s">
        <v>60</v>
      </c>
      <c r="D125" s="3" t="s">
        <v>648</v>
      </c>
      <c r="E125" s="3">
        <v>4141010400</v>
      </c>
      <c r="F125" s="3">
        <v>3584</v>
      </c>
      <c r="G125" s="3">
        <v>3</v>
      </c>
      <c r="H125" s="3">
        <v>2002.01</v>
      </c>
      <c r="I125" s="3">
        <v>525</v>
      </c>
      <c r="J125" s="3">
        <v>11</v>
      </c>
      <c r="K125" s="3">
        <v>1</v>
      </c>
      <c r="L125" s="3">
        <v>6</v>
      </c>
      <c r="M125" s="3">
        <v>6</v>
      </c>
      <c r="N125" s="3" t="s">
        <v>655</v>
      </c>
      <c r="O125" s="3">
        <v>82.22</v>
      </c>
      <c r="P125" s="3">
        <v>24.87</v>
      </c>
      <c r="Q125" s="3">
        <v>59.81</v>
      </c>
      <c r="R125" s="3">
        <v>18.09</v>
      </c>
      <c r="S125" s="3">
        <v>45</v>
      </c>
      <c r="T125" s="3" t="s">
        <v>177</v>
      </c>
      <c r="U125" s="3" t="s">
        <v>177</v>
      </c>
      <c r="V125" s="3" t="s">
        <v>177</v>
      </c>
      <c r="W125" s="3" t="s">
        <v>177</v>
      </c>
      <c r="X125" s="3" t="s">
        <v>177</v>
      </c>
      <c r="Y125" s="3" t="s">
        <v>177</v>
      </c>
      <c r="Z125" s="3" t="s">
        <v>177</v>
      </c>
      <c r="AA125" s="3" t="s">
        <v>177</v>
      </c>
      <c r="AB125" s="3" t="s">
        <v>177</v>
      </c>
      <c r="AC125" s="3" t="s">
        <v>177</v>
      </c>
      <c r="AD125" s="3" t="s">
        <v>177</v>
      </c>
      <c r="AE125" s="3" t="s">
        <v>177</v>
      </c>
      <c r="AF125" s="3" t="s">
        <v>177</v>
      </c>
      <c r="AG125" s="3" t="s">
        <v>177</v>
      </c>
      <c r="AH125" s="3" t="s">
        <v>177</v>
      </c>
      <c r="AI125" s="3" t="s">
        <v>177</v>
      </c>
      <c r="AJ125" s="3" t="s">
        <v>177</v>
      </c>
      <c r="AK125" s="3" t="s">
        <v>177</v>
      </c>
      <c r="AL125" s="3" t="s">
        <v>177</v>
      </c>
      <c r="AM125" s="3" t="s">
        <v>177</v>
      </c>
      <c r="AN125" s="3" t="s">
        <v>177</v>
      </c>
      <c r="AO125" s="3" t="s">
        <v>177</v>
      </c>
      <c r="AP125" s="3" t="s">
        <v>177</v>
      </c>
      <c r="AQ125" s="3" t="s">
        <v>230</v>
      </c>
    </row>
    <row r="126" spans="1:43" x14ac:dyDescent="0.25">
      <c r="A126" s="3" t="s">
        <v>58</v>
      </c>
      <c r="B126" s="3" t="s">
        <v>59</v>
      </c>
      <c r="C126" s="3" t="s">
        <v>60</v>
      </c>
      <c r="D126" s="3" t="s">
        <v>648</v>
      </c>
      <c r="E126" s="3">
        <v>4141010400</v>
      </c>
      <c r="F126" s="3">
        <v>3584</v>
      </c>
      <c r="G126" s="3">
        <v>2</v>
      </c>
      <c r="H126" s="3">
        <v>2002.01</v>
      </c>
      <c r="I126" s="3">
        <v>525</v>
      </c>
      <c r="J126" s="3">
        <v>11</v>
      </c>
      <c r="K126" s="3">
        <v>1</v>
      </c>
      <c r="L126" s="3">
        <v>6</v>
      </c>
      <c r="M126" s="3">
        <v>6</v>
      </c>
      <c r="N126" s="3" t="s">
        <v>656</v>
      </c>
      <c r="O126" s="3">
        <v>112.42</v>
      </c>
      <c r="P126" s="3">
        <v>34</v>
      </c>
      <c r="Q126" s="3">
        <v>84.24</v>
      </c>
      <c r="R126" s="3">
        <v>25.48</v>
      </c>
      <c r="S126" s="3">
        <v>455</v>
      </c>
      <c r="T126" s="3">
        <v>5</v>
      </c>
      <c r="U126" s="3">
        <v>6</v>
      </c>
      <c r="V126" s="3">
        <v>61500</v>
      </c>
      <c r="W126" s="3" t="s">
        <v>657</v>
      </c>
      <c r="X126" s="3">
        <v>8</v>
      </c>
      <c r="Y126" s="3">
        <v>15</v>
      </c>
      <c r="Z126" s="4">
        <v>43327</v>
      </c>
      <c r="AA126" s="3" t="s">
        <v>658</v>
      </c>
      <c r="AB126" s="3" t="s">
        <v>659</v>
      </c>
      <c r="AC126" s="3">
        <v>3</v>
      </c>
      <c r="AD126" s="3">
        <v>2</v>
      </c>
      <c r="AE126" s="3" t="s">
        <v>112</v>
      </c>
      <c r="AF126" s="3" t="s">
        <v>146</v>
      </c>
      <c r="AG126" s="3" t="s">
        <v>78</v>
      </c>
      <c r="AH126" s="3">
        <v>42000</v>
      </c>
      <c r="AI126" s="3" t="s">
        <v>268</v>
      </c>
      <c r="AJ126" s="3" t="s">
        <v>660</v>
      </c>
      <c r="AK126" s="4">
        <v>43296</v>
      </c>
      <c r="AL126" s="3" t="s">
        <v>78</v>
      </c>
      <c r="AM126" s="3" t="s">
        <v>651</v>
      </c>
      <c r="AN126" s="3" t="s">
        <v>652</v>
      </c>
      <c r="AO126" s="3" t="s">
        <v>653</v>
      </c>
      <c r="AP126" s="3" t="s">
        <v>654</v>
      </c>
      <c r="AQ126" s="3" t="s">
        <v>74</v>
      </c>
    </row>
    <row r="127" spans="1:4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x14ac:dyDescent="0.25">
      <c r="A128" s="3" t="s">
        <v>58</v>
      </c>
      <c r="B128" s="3" t="s">
        <v>59</v>
      </c>
      <c r="C128" s="3" t="s">
        <v>60</v>
      </c>
      <c r="D128" s="3" t="s">
        <v>661</v>
      </c>
      <c r="E128" s="3">
        <v>4141010400</v>
      </c>
      <c r="F128" s="3">
        <v>2906</v>
      </c>
      <c r="G128" s="3">
        <v>5</v>
      </c>
      <c r="H128" s="3">
        <v>1996.08</v>
      </c>
      <c r="I128" s="3">
        <v>2118</v>
      </c>
      <c r="J128" s="3">
        <v>17</v>
      </c>
      <c r="K128" s="3">
        <v>0.31</v>
      </c>
      <c r="L128" s="3">
        <v>46</v>
      </c>
      <c r="M128" s="3">
        <v>30</v>
      </c>
      <c r="N128" s="3">
        <v>39</v>
      </c>
      <c r="O128" s="3">
        <v>39.75</v>
      </c>
      <c r="P128" s="3">
        <v>12.02</v>
      </c>
      <c r="Q128" s="3">
        <v>26.37</v>
      </c>
      <c r="R128" s="3">
        <v>7.97</v>
      </c>
      <c r="S128" s="3">
        <v>745</v>
      </c>
      <c r="T128" s="3">
        <v>1</v>
      </c>
      <c r="U128" s="3">
        <v>1</v>
      </c>
      <c r="V128" s="3" t="s">
        <v>177</v>
      </c>
      <c r="W128" s="3" t="s">
        <v>177</v>
      </c>
      <c r="X128" s="3" t="s">
        <v>177</v>
      </c>
      <c r="Y128" s="3" t="s">
        <v>177</v>
      </c>
      <c r="Z128" s="3" t="s">
        <v>177</v>
      </c>
      <c r="AA128" s="3" t="s">
        <v>177</v>
      </c>
      <c r="AB128" s="3" t="s">
        <v>177</v>
      </c>
      <c r="AC128" s="3" t="s">
        <v>177</v>
      </c>
      <c r="AD128" s="3" t="s">
        <v>177</v>
      </c>
      <c r="AE128" s="3" t="s">
        <v>177</v>
      </c>
      <c r="AF128" s="3" t="s">
        <v>177</v>
      </c>
      <c r="AG128" s="3" t="s">
        <v>177</v>
      </c>
      <c r="AH128" s="3">
        <v>13000</v>
      </c>
      <c r="AI128" s="3" t="s">
        <v>121</v>
      </c>
      <c r="AJ128" s="3" t="s">
        <v>662</v>
      </c>
      <c r="AK128" s="4">
        <v>43388</v>
      </c>
      <c r="AL128" s="3"/>
      <c r="AM128" s="3" t="s">
        <v>177</v>
      </c>
      <c r="AN128" s="3" t="s">
        <v>177</v>
      </c>
      <c r="AO128" s="3" t="s">
        <v>177</v>
      </c>
      <c r="AP128" s="3" t="s">
        <v>177</v>
      </c>
      <c r="AQ128" s="3" t="s">
        <v>496</v>
      </c>
    </row>
    <row r="129" spans="1:43" x14ac:dyDescent="0.25">
      <c r="A129" s="3" t="s">
        <v>58</v>
      </c>
      <c r="B129" s="3" t="s">
        <v>59</v>
      </c>
      <c r="C129" s="3" t="s">
        <v>60</v>
      </c>
      <c r="D129" s="3" t="s">
        <v>661</v>
      </c>
      <c r="E129" s="3">
        <v>4141010400</v>
      </c>
      <c r="F129" s="3">
        <v>2906</v>
      </c>
      <c r="G129" s="3">
        <v>1</v>
      </c>
      <c r="H129" s="3">
        <v>1996.08</v>
      </c>
      <c r="I129" s="3">
        <v>2118</v>
      </c>
      <c r="J129" s="3">
        <v>17</v>
      </c>
      <c r="K129" s="3">
        <v>0.31</v>
      </c>
      <c r="L129" s="3">
        <v>46</v>
      </c>
      <c r="M129" s="3">
        <v>30</v>
      </c>
      <c r="N129" s="3">
        <v>53</v>
      </c>
      <c r="O129" s="3">
        <v>53.15</v>
      </c>
      <c r="P129" s="3">
        <v>16.07</v>
      </c>
      <c r="Q129" s="3">
        <v>37.67</v>
      </c>
      <c r="R129" s="3">
        <v>11.39</v>
      </c>
      <c r="S129" s="3">
        <v>178</v>
      </c>
      <c r="T129" s="3">
        <v>7</v>
      </c>
      <c r="U129" s="3">
        <v>5</v>
      </c>
      <c r="V129" s="3">
        <v>18900</v>
      </c>
      <c r="W129" s="3" t="s">
        <v>663</v>
      </c>
      <c r="X129" s="3">
        <v>10</v>
      </c>
      <c r="Y129" s="3">
        <v>15</v>
      </c>
      <c r="Z129" s="4">
        <v>43388</v>
      </c>
      <c r="AA129" s="3" t="s">
        <v>76</v>
      </c>
      <c r="AB129" s="3" t="s">
        <v>102</v>
      </c>
      <c r="AC129" s="3">
        <v>2</v>
      </c>
      <c r="AD129" s="3">
        <v>1</v>
      </c>
      <c r="AE129" s="3" t="s">
        <v>65</v>
      </c>
      <c r="AF129" s="3" t="s">
        <v>101</v>
      </c>
      <c r="AG129" s="3" t="s">
        <v>167</v>
      </c>
      <c r="AH129" s="3">
        <v>14000</v>
      </c>
      <c r="AI129" s="3" t="s">
        <v>85</v>
      </c>
      <c r="AJ129" s="3" t="s">
        <v>662</v>
      </c>
      <c r="AK129" s="3" t="s">
        <v>476</v>
      </c>
      <c r="AL129" s="3" t="s">
        <v>167</v>
      </c>
      <c r="AM129" s="3" t="s">
        <v>664</v>
      </c>
      <c r="AN129" s="3" t="s">
        <v>665</v>
      </c>
      <c r="AO129" s="3" t="s">
        <v>666</v>
      </c>
      <c r="AP129" s="3" t="s">
        <v>667</v>
      </c>
      <c r="AQ129" s="3" t="s">
        <v>74</v>
      </c>
    </row>
    <row r="130" spans="1:43" x14ac:dyDescent="0.25">
      <c r="A130" s="3" t="s">
        <v>58</v>
      </c>
      <c r="B130" s="3" t="s">
        <v>59</v>
      </c>
      <c r="C130" s="3" t="s">
        <v>60</v>
      </c>
      <c r="D130" s="3" t="s">
        <v>661</v>
      </c>
      <c r="E130" s="3">
        <v>4141010400</v>
      </c>
      <c r="F130" s="3">
        <v>2906</v>
      </c>
      <c r="G130" s="3">
        <v>2</v>
      </c>
      <c r="H130" s="3">
        <v>1996.08</v>
      </c>
      <c r="I130" s="3">
        <v>2118</v>
      </c>
      <c r="J130" s="3">
        <v>17</v>
      </c>
      <c r="K130" s="3">
        <v>0.31</v>
      </c>
      <c r="L130" s="3">
        <v>46</v>
      </c>
      <c r="M130" s="3">
        <v>30</v>
      </c>
      <c r="N130" s="3">
        <v>60</v>
      </c>
      <c r="O130" s="3">
        <v>60.34</v>
      </c>
      <c r="P130" s="3">
        <v>18.25</v>
      </c>
      <c r="Q130" s="3">
        <v>42.87</v>
      </c>
      <c r="R130" s="3">
        <v>12.96</v>
      </c>
      <c r="S130" s="3">
        <v>300</v>
      </c>
      <c r="T130" s="3">
        <v>16</v>
      </c>
      <c r="U130" s="3">
        <v>9</v>
      </c>
      <c r="V130" s="3">
        <v>20500</v>
      </c>
      <c r="W130" s="3" t="s">
        <v>668</v>
      </c>
      <c r="X130" s="3">
        <v>14</v>
      </c>
      <c r="Y130" s="3">
        <v>25</v>
      </c>
      <c r="Z130" s="3" t="s">
        <v>669</v>
      </c>
      <c r="AA130" s="3" t="s">
        <v>467</v>
      </c>
      <c r="AB130" s="3" t="s">
        <v>516</v>
      </c>
      <c r="AC130" s="3">
        <v>1</v>
      </c>
      <c r="AD130" s="3">
        <v>1</v>
      </c>
      <c r="AE130" s="3" t="s">
        <v>65</v>
      </c>
      <c r="AF130" s="3" t="s">
        <v>66</v>
      </c>
      <c r="AG130" s="3" t="s">
        <v>78</v>
      </c>
      <c r="AH130" s="3">
        <v>16000</v>
      </c>
      <c r="AI130" s="3" t="s">
        <v>121</v>
      </c>
      <c r="AJ130" s="3" t="s">
        <v>670</v>
      </c>
      <c r="AK130" s="3" t="s">
        <v>671</v>
      </c>
      <c r="AL130" s="3" t="s">
        <v>78</v>
      </c>
      <c r="AM130" s="3" t="s">
        <v>672</v>
      </c>
      <c r="AN130" s="3" t="s">
        <v>673</v>
      </c>
      <c r="AO130" s="3" t="s">
        <v>674</v>
      </c>
      <c r="AP130" s="3" t="s">
        <v>675</v>
      </c>
      <c r="AQ130" s="3" t="s">
        <v>74</v>
      </c>
    </row>
    <row r="131" spans="1:43" x14ac:dyDescent="0.25">
      <c r="A131" s="3" t="s">
        <v>58</v>
      </c>
      <c r="B131" s="3" t="s">
        <v>59</v>
      </c>
      <c r="C131" s="3" t="s">
        <v>60</v>
      </c>
      <c r="D131" s="3" t="s">
        <v>661</v>
      </c>
      <c r="E131" s="3">
        <v>4141010400</v>
      </c>
      <c r="F131" s="3">
        <v>2906</v>
      </c>
      <c r="G131" s="3">
        <v>4</v>
      </c>
      <c r="H131" s="3">
        <v>1996.08</v>
      </c>
      <c r="I131" s="3">
        <v>2118</v>
      </c>
      <c r="J131" s="3">
        <v>17</v>
      </c>
      <c r="K131" s="3">
        <v>0.31</v>
      </c>
      <c r="L131" s="3">
        <v>46</v>
      </c>
      <c r="M131" s="3">
        <v>30</v>
      </c>
      <c r="N131" s="3" t="s">
        <v>676</v>
      </c>
      <c r="O131" s="3">
        <v>67.760000000000005</v>
      </c>
      <c r="P131" s="3">
        <v>20.49</v>
      </c>
      <c r="Q131" s="3">
        <v>49.69</v>
      </c>
      <c r="R131" s="3">
        <v>15.03</v>
      </c>
      <c r="S131" s="3">
        <v>89</v>
      </c>
      <c r="T131" s="3">
        <v>3</v>
      </c>
      <c r="U131" s="3">
        <v>3</v>
      </c>
      <c r="V131" s="3">
        <v>25000</v>
      </c>
      <c r="W131" s="3" t="s">
        <v>677</v>
      </c>
      <c r="X131" s="3">
        <v>4</v>
      </c>
      <c r="Y131" s="3">
        <v>15</v>
      </c>
      <c r="Z131" s="4">
        <v>43205</v>
      </c>
      <c r="AA131" s="3" t="s">
        <v>590</v>
      </c>
      <c r="AB131" s="3" t="s">
        <v>118</v>
      </c>
      <c r="AC131" s="3">
        <v>2</v>
      </c>
      <c r="AD131" s="3">
        <v>1</v>
      </c>
      <c r="AE131" s="3" t="s">
        <v>65</v>
      </c>
      <c r="AF131" s="3" t="s">
        <v>101</v>
      </c>
      <c r="AG131" s="3" t="s">
        <v>78</v>
      </c>
      <c r="AH131" s="3">
        <v>20000</v>
      </c>
      <c r="AI131" s="3" t="s">
        <v>102</v>
      </c>
      <c r="AJ131" s="3" t="s">
        <v>678</v>
      </c>
      <c r="AK131" s="4">
        <v>43388</v>
      </c>
      <c r="AL131" s="3" t="s">
        <v>78</v>
      </c>
      <c r="AM131" s="3" t="s">
        <v>679</v>
      </c>
      <c r="AN131" s="3" t="s">
        <v>680</v>
      </c>
      <c r="AO131" s="3" t="s">
        <v>681</v>
      </c>
      <c r="AP131" s="3" t="s">
        <v>682</v>
      </c>
      <c r="AQ131" s="3" t="s">
        <v>74</v>
      </c>
    </row>
    <row r="132" spans="1:43" x14ac:dyDescent="0.25">
      <c r="A132" s="3" t="s">
        <v>58</v>
      </c>
      <c r="B132" s="3" t="s">
        <v>59</v>
      </c>
      <c r="C132" s="3" t="s">
        <v>60</v>
      </c>
      <c r="D132" s="3" t="s">
        <v>661</v>
      </c>
      <c r="E132" s="3">
        <v>4141010400</v>
      </c>
      <c r="F132" s="3">
        <v>2906</v>
      </c>
      <c r="G132" s="3">
        <v>3</v>
      </c>
      <c r="H132" s="3">
        <v>1996.08</v>
      </c>
      <c r="I132" s="3">
        <v>2118</v>
      </c>
      <c r="J132" s="3">
        <v>17</v>
      </c>
      <c r="K132" s="3">
        <v>0.31</v>
      </c>
      <c r="L132" s="3">
        <v>46</v>
      </c>
      <c r="M132" s="3">
        <v>30</v>
      </c>
      <c r="N132" s="3" t="s">
        <v>683</v>
      </c>
      <c r="O132" s="3">
        <v>70.290000000000006</v>
      </c>
      <c r="P132" s="3">
        <v>21.26</v>
      </c>
      <c r="Q132" s="3">
        <v>49.67</v>
      </c>
      <c r="R132" s="3">
        <v>15.02</v>
      </c>
      <c r="S132" s="3">
        <v>360</v>
      </c>
      <c r="T132" s="3">
        <v>19</v>
      </c>
      <c r="U132" s="3">
        <v>12</v>
      </c>
      <c r="V132" s="3">
        <v>25000</v>
      </c>
      <c r="W132" s="3" t="s">
        <v>684</v>
      </c>
      <c r="X132" s="3">
        <v>4</v>
      </c>
      <c r="Y132" s="3">
        <v>15</v>
      </c>
      <c r="Z132" s="4">
        <v>43205</v>
      </c>
      <c r="AA132" s="3" t="s">
        <v>685</v>
      </c>
      <c r="AB132" s="3" t="s">
        <v>686</v>
      </c>
      <c r="AC132" s="3">
        <v>2</v>
      </c>
      <c r="AD132" s="3">
        <v>1</v>
      </c>
      <c r="AE132" s="3" t="s">
        <v>65</v>
      </c>
      <c r="AF132" s="3" t="s">
        <v>687</v>
      </c>
      <c r="AG132" s="3" t="s">
        <v>78</v>
      </c>
      <c r="AH132" s="3">
        <v>22500</v>
      </c>
      <c r="AI132" s="3" t="s">
        <v>375</v>
      </c>
      <c r="AJ132" s="3" t="s">
        <v>688</v>
      </c>
      <c r="AK132" s="4">
        <v>43424</v>
      </c>
      <c r="AL132" s="3" t="s">
        <v>167</v>
      </c>
      <c r="AM132" s="3" t="s">
        <v>664</v>
      </c>
      <c r="AN132" s="3" t="s">
        <v>665</v>
      </c>
      <c r="AO132" s="3" t="s">
        <v>666</v>
      </c>
      <c r="AP132" s="3" t="s">
        <v>667</v>
      </c>
      <c r="AQ132" s="3" t="s">
        <v>74</v>
      </c>
    </row>
    <row r="133" spans="1:4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x14ac:dyDescent="0.25">
      <c r="A134" s="3" t="s">
        <v>58</v>
      </c>
      <c r="B134" s="3" t="s">
        <v>59</v>
      </c>
      <c r="C134" s="3" t="s">
        <v>60</v>
      </c>
      <c r="D134" s="3" t="s">
        <v>689</v>
      </c>
      <c r="E134" s="3">
        <v>4141010400</v>
      </c>
      <c r="F134" s="3">
        <v>13865</v>
      </c>
      <c r="G134" s="3">
        <v>1</v>
      </c>
      <c r="H134" s="3">
        <v>1992.04</v>
      </c>
      <c r="I134" s="3">
        <v>1248</v>
      </c>
      <c r="J134" s="3">
        <v>10</v>
      </c>
      <c r="K134" s="3">
        <v>0.3</v>
      </c>
      <c r="L134" s="3">
        <v>16</v>
      </c>
      <c r="M134" s="3">
        <v>59</v>
      </c>
      <c r="N134" s="3">
        <v>57</v>
      </c>
      <c r="O134" s="3">
        <v>57.27</v>
      </c>
      <c r="P134" s="3">
        <v>17.32</v>
      </c>
      <c r="Q134" s="3">
        <v>41.85</v>
      </c>
      <c r="R134" s="3">
        <v>12.65</v>
      </c>
      <c r="S134" s="3">
        <v>354</v>
      </c>
      <c r="T134" s="3">
        <v>9</v>
      </c>
      <c r="U134" s="3">
        <v>22</v>
      </c>
      <c r="V134" s="3">
        <v>20500</v>
      </c>
      <c r="W134" s="3" t="s">
        <v>690</v>
      </c>
      <c r="X134" s="3">
        <v>7</v>
      </c>
      <c r="Y134" s="3">
        <v>15</v>
      </c>
      <c r="Z134" s="4">
        <v>43296</v>
      </c>
      <c r="AA134" s="3" t="s">
        <v>193</v>
      </c>
      <c r="AB134" s="3" t="s">
        <v>63</v>
      </c>
      <c r="AC134" s="3">
        <v>2</v>
      </c>
      <c r="AD134" s="3">
        <v>1</v>
      </c>
      <c r="AE134" s="3" t="s">
        <v>65</v>
      </c>
      <c r="AF134" s="3" t="s">
        <v>66</v>
      </c>
      <c r="AG134" s="3" t="s">
        <v>67</v>
      </c>
      <c r="AH134" s="3">
        <v>15000</v>
      </c>
      <c r="AI134" s="3" t="s">
        <v>477</v>
      </c>
      <c r="AJ134" s="3" t="s">
        <v>691</v>
      </c>
      <c r="AK134" s="3" t="s">
        <v>536</v>
      </c>
      <c r="AL134" s="3" t="s">
        <v>67</v>
      </c>
      <c r="AM134" s="3" t="s">
        <v>70</v>
      </c>
      <c r="AN134" s="3" t="s">
        <v>71</v>
      </c>
      <c r="AO134" s="3" t="s">
        <v>72</v>
      </c>
      <c r="AP134" s="3" t="s">
        <v>73</v>
      </c>
      <c r="AQ134" s="3" t="s">
        <v>74</v>
      </c>
    </row>
    <row r="135" spans="1:43" x14ac:dyDescent="0.25">
      <c r="A135" s="3" t="s">
        <v>58</v>
      </c>
      <c r="B135" s="3" t="s">
        <v>59</v>
      </c>
      <c r="C135" s="3" t="s">
        <v>60</v>
      </c>
      <c r="D135" s="3" t="s">
        <v>689</v>
      </c>
      <c r="E135" s="3">
        <v>4141010400</v>
      </c>
      <c r="F135" s="3">
        <v>13865</v>
      </c>
      <c r="G135" s="3">
        <v>2</v>
      </c>
      <c r="H135" s="3">
        <v>1992.04</v>
      </c>
      <c r="I135" s="3">
        <v>1248</v>
      </c>
      <c r="J135" s="3">
        <v>10</v>
      </c>
      <c r="K135" s="3">
        <v>0.3</v>
      </c>
      <c r="L135" s="3">
        <v>16</v>
      </c>
      <c r="M135" s="3">
        <v>59</v>
      </c>
      <c r="N135" s="3">
        <v>61</v>
      </c>
      <c r="O135" s="3">
        <v>61.64</v>
      </c>
      <c r="P135" s="3">
        <v>18.64</v>
      </c>
      <c r="Q135" s="3">
        <v>41.85</v>
      </c>
      <c r="R135" s="3">
        <v>12.65</v>
      </c>
      <c r="S135" s="3">
        <v>138</v>
      </c>
      <c r="T135" s="3">
        <v>0</v>
      </c>
      <c r="U135" s="3">
        <v>1</v>
      </c>
      <c r="V135" s="3" t="s">
        <v>177</v>
      </c>
      <c r="W135" s="3" t="s">
        <v>177</v>
      </c>
      <c r="X135" s="3" t="s">
        <v>177</v>
      </c>
      <c r="Y135" s="3" t="s">
        <v>177</v>
      </c>
      <c r="Z135" s="3" t="s">
        <v>177</v>
      </c>
      <c r="AA135" s="3" t="s">
        <v>177</v>
      </c>
      <c r="AB135" s="3" t="s">
        <v>177</v>
      </c>
      <c r="AC135" s="3" t="s">
        <v>177</v>
      </c>
      <c r="AD135" s="3" t="s">
        <v>177</v>
      </c>
      <c r="AE135" s="3" t="s">
        <v>177</v>
      </c>
      <c r="AF135" s="3" t="s">
        <v>177</v>
      </c>
      <c r="AG135" s="3" t="s">
        <v>177</v>
      </c>
      <c r="AH135" s="3">
        <v>14000</v>
      </c>
      <c r="AI135" s="3" t="s">
        <v>371</v>
      </c>
      <c r="AJ135" s="3" t="s">
        <v>692</v>
      </c>
      <c r="AK135" s="4">
        <v>43358</v>
      </c>
      <c r="AL135" s="3" t="s">
        <v>67</v>
      </c>
      <c r="AM135" s="3" t="s">
        <v>177</v>
      </c>
      <c r="AN135" s="3" t="s">
        <v>177</v>
      </c>
      <c r="AO135" s="3" t="s">
        <v>177</v>
      </c>
      <c r="AP135" s="3" t="s">
        <v>177</v>
      </c>
      <c r="AQ135" s="3" t="s">
        <v>248</v>
      </c>
    </row>
    <row r="136" spans="1:43" x14ac:dyDescent="0.25">
      <c r="A136" s="3" t="s">
        <v>58</v>
      </c>
      <c r="B136" s="3" t="s">
        <v>59</v>
      </c>
      <c r="C136" s="3" t="s">
        <v>60</v>
      </c>
      <c r="D136" s="3" t="s">
        <v>689</v>
      </c>
      <c r="E136" s="3">
        <v>4141010400</v>
      </c>
      <c r="F136" s="3">
        <v>13865</v>
      </c>
      <c r="G136" s="3">
        <v>3</v>
      </c>
      <c r="H136" s="3">
        <v>1992.04</v>
      </c>
      <c r="I136" s="3">
        <v>1248</v>
      </c>
      <c r="J136" s="3">
        <v>10</v>
      </c>
      <c r="K136" s="3">
        <v>0.3</v>
      </c>
      <c r="L136" s="3">
        <v>16</v>
      </c>
      <c r="M136" s="3">
        <v>59</v>
      </c>
      <c r="N136" s="3">
        <v>70</v>
      </c>
      <c r="O136" s="3">
        <v>70.7</v>
      </c>
      <c r="P136" s="3">
        <v>21.38</v>
      </c>
      <c r="Q136" s="3">
        <v>51.66</v>
      </c>
      <c r="R136" s="3">
        <v>15.62</v>
      </c>
      <c r="S136" s="3">
        <v>180</v>
      </c>
      <c r="T136" s="3">
        <v>1</v>
      </c>
      <c r="U136" s="3">
        <v>12</v>
      </c>
      <c r="V136" s="3" t="s">
        <v>177</v>
      </c>
      <c r="W136" s="3" t="s">
        <v>177</v>
      </c>
      <c r="X136" s="3" t="s">
        <v>177</v>
      </c>
      <c r="Y136" s="3" t="s">
        <v>177</v>
      </c>
      <c r="Z136" s="3" t="s">
        <v>177</v>
      </c>
      <c r="AA136" s="3" t="s">
        <v>177</v>
      </c>
      <c r="AB136" s="3" t="s">
        <v>177</v>
      </c>
      <c r="AC136" s="3" t="s">
        <v>177</v>
      </c>
      <c r="AD136" s="3" t="s">
        <v>177</v>
      </c>
      <c r="AE136" s="3" t="s">
        <v>177</v>
      </c>
      <c r="AF136" s="3" t="s">
        <v>177</v>
      </c>
      <c r="AG136" s="3" t="s">
        <v>177</v>
      </c>
      <c r="AH136" s="3">
        <v>19000</v>
      </c>
      <c r="AI136" s="3" t="s">
        <v>375</v>
      </c>
      <c r="AJ136" s="3" t="s">
        <v>693</v>
      </c>
      <c r="AK136" s="4">
        <v>43115</v>
      </c>
      <c r="AL136" s="3"/>
      <c r="AM136" s="3" t="s">
        <v>177</v>
      </c>
      <c r="AN136" s="3" t="s">
        <v>177</v>
      </c>
      <c r="AO136" s="3" t="s">
        <v>177</v>
      </c>
      <c r="AP136" s="3" t="s">
        <v>177</v>
      </c>
      <c r="AQ136" s="3" t="s">
        <v>496</v>
      </c>
    </row>
    <row r="137" spans="1:43" x14ac:dyDescent="0.25">
      <c r="A137" s="3" t="s">
        <v>58</v>
      </c>
      <c r="B137" s="3" t="s">
        <v>59</v>
      </c>
      <c r="C137" s="3" t="s">
        <v>60</v>
      </c>
      <c r="D137" s="3" t="s">
        <v>689</v>
      </c>
      <c r="E137" s="3">
        <v>4141010400</v>
      </c>
      <c r="F137" s="3">
        <v>13865</v>
      </c>
      <c r="G137" s="3">
        <v>4</v>
      </c>
      <c r="H137" s="3">
        <v>1992.04</v>
      </c>
      <c r="I137" s="3">
        <v>1248</v>
      </c>
      <c r="J137" s="3">
        <v>10</v>
      </c>
      <c r="K137" s="3">
        <v>0.3</v>
      </c>
      <c r="L137" s="3">
        <v>16</v>
      </c>
      <c r="M137" s="3">
        <v>59</v>
      </c>
      <c r="N137" s="3">
        <v>76</v>
      </c>
      <c r="O137" s="3">
        <v>76.09</v>
      </c>
      <c r="P137" s="3">
        <v>23.01</v>
      </c>
      <c r="Q137" s="3">
        <v>51.66</v>
      </c>
      <c r="R137" s="3">
        <v>15.62</v>
      </c>
      <c r="S137" s="3">
        <v>396</v>
      </c>
      <c r="T137" s="3">
        <v>5</v>
      </c>
      <c r="U137" s="3">
        <v>18</v>
      </c>
      <c r="V137" s="3">
        <v>30000</v>
      </c>
      <c r="W137" s="3" t="s">
        <v>694</v>
      </c>
      <c r="X137" s="3">
        <v>11</v>
      </c>
      <c r="Y137" s="3">
        <v>15</v>
      </c>
      <c r="Z137" s="4">
        <v>43419</v>
      </c>
      <c r="AA137" s="3" t="s">
        <v>99</v>
      </c>
      <c r="AB137" s="3" t="s">
        <v>695</v>
      </c>
      <c r="AC137" s="3">
        <v>2</v>
      </c>
      <c r="AD137" s="3">
        <v>1</v>
      </c>
      <c r="AE137" s="3" t="s">
        <v>65</v>
      </c>
      <c r="AF137" s="3" t="s">
        <v>696</v>
      </c>
      <c r="AG137" s="3" t="s">
        <v>67</v>
      </c>
      <c r="AH137" s="3">
        <v>19500</v>
      </c>
      <c r="AI137" s="3" t="s">
        <v>375</v>
      </c>
      <c r="AJ137" s="3" t="s">
        <v>697</v>
      </c>
      <c r="AK137" s="4">
        <v>43419</v>
      </c>
      <c r="AL137" s="3"/>
      <c r="AM137" s="3" t="s">
        <v>698</v>
      </c>
      <c r="AN137" s="3" t="s">
        <v>699</v>
      </c>
      <c r="AO137" s="3" t="s">
        <v>700</v>
      </c>
      <c r="AP137" s="3" t="s">
        <v>701</v>
      </c>
      <c r="AQ137" s="3" t="s">
        <v>74</v>
      </c>
    </row>
    <row r="138" spans="1:43" x14ac:dyDescent="0.25">
      <c r="A138" s="3" t="s">
        <v>58</v>
      </c>
      <c r="B138" s="3" t="s">
        <v>59</v>
      </c>
      <c r="C138" s="3" t="s">
        <v>60</v>
      </c>
      <c r="D138" s="3" t="s">
        <v>689</v>
      </c>
      <c r="E138" s="3">
        <v>4141010400</v>
      </c>
      <c r="F138" s="3">
        <v>13865</v>
      </c>
      <c r="G138" s="3">
        <v>5</v>
      </c>
      <c r="H138" s="3">
        <v>1992.04</v>
      </c>
      <c r="I138" s="3">
        <v>1248</v>
      </c>
      <c r="J138" s="3">
        <v>10</v>
      </c>
      <c r="K138" s="3">
        <v>0.3</v>
      </c>
      <c r="L138" s="3">
        <v>16</v>
      </c>
      <c r="M138" s="3">
        <v>59</v>
      </c>
      <c r="N138" s="3" t="s">
        <v>702</v>
      </c>
      <c r="O138" s="3">
        <v>86.45</v>
      </c>
      <c r="P138" s="3">
        <v>26.15</v>
      </c>
      <c r="Q138" s="3">
        <v>58.65</v>
      </c>
      <c r="R138" s="3">
        <v>17.739999999999998</v>
      </c>
      <c r="S138" s="3">
        <v>135</v>
      </c>
      <c r="T138" s="3">
        <v>1</v>
      </c>
      <c r="U138" s="3">
        <v>5</v>
      </c>
      <c r="V138" s="3">
        <v>35000</v>
      </c>
      <c r="W138" s="3" t="s">
        <v>703</v>
      </c>
      <c r="X138" s="3">
        <v>8</v>
      </c>
      <c r="Y138" s="3">
        <v>15</v>
      </c>
      <c r="Z138" s="4">
        <v>43327</v>
      </c>
      <c r="AA138" s="3" t="s">
        <v>245</v>
      </c>
      <c r="AB138" s="3" t="s">
        <v>245</v>
      </c>
      <c r="AC138" s="3">
        <v>2</v>
      </c>
      <c r="AD138" s="3">
        <v>1</v>
      </c>
      <c r="AE138" s="3" t="s">
        <v>65</v>
      </c>
      <c r="AF138" s="3" t="s">
        <v>66</v>
      </c>
      <c r="AG138" s="3"/>
      <c r="AH138" s="3">
        <v>21000</v>
      </c>
      <c r="AI138" s="3" t="s">
        <v>64</v>
      </c>
      <c r="AJ138" s="3" t="s">
        <v>697</v>
      </c>
      <c r="AK138" s="4">
        <v>43174</v>
      </c>
      <c r="AL138" s="3" t="s">
        <v>67</v>
      </c>
      <c r="AM138" s="3" t="s">
        <v>704</v>
      </c>
      <c r="AN138" s="3" t="s">
        <v>705</v>
      </c>
      <c r="AO138" s="3" t="s">
        <v>706</v>
      </c>
      <c r="AP138" s="3" t="s">
        <v>707</v>
      </c>
      <c r="AQ138" s="3" t="s">
        <v>74</v>
      </c>
    </row>
    <row r="139" spans="1:43" x14ac:dyDescent="0.25">
      <c r="A139" s="3" t="s">
        <v>58</v>
      </c>
      <c r="B139" s="3" t="s">
        <v>59</v>
      </c>
      <c r="C139" s="3" t="s">
        <v>60</v>
      </c>
      <c r="D139" s="3" t="s">
        <v>689</v>
      </c>
      <c r="E139" s="3">
        <v>4141010400</v>
      </c>
      <c r="F139" s="3">
        <v>13865</v>
      </c>
      <c r="G139" s="3">
        <v>6</v>
      </c>
      <c r="H139" s="3">
        <v>1992.04</v>
      </c>
      <c r="I139" s="3">
        <v>1248</v>
      </c>
      <c r="J139" s="3">
        <v>10</v>
      </c>
      <c r="K139" s="3">
        <v>0.3</v>
      </c>
      <c r="L139" s="3">
        <v>16</v>
      </c>
      <c r="M139" s="3">
        <v>59</v>
      </c>
      <c r="N139" s="3" t="s">
        <v>708</v>
      </c>
      <c r="O139" s="3">
        <v>88.39</v>
      </c>
      <c r="P139" s="3">
        <v>26.73</v>
      </c>
      <c r="Q139" s="3">
        <v>59.97</v>
      </c>
      <c r="R139" s="3">
        <v>18.14</v>
      </c>
      <c r="S139" s="3">
        <v>45</v>
      </c>
      <c r="T139" s="3">
        <v>0</v>
      </c>
      <c r="U139" s="3">
        <v>1</v>
      </c>
      <c r="V139" s="3" t="s">
        <v>177</v>
      </c>
      <c r="W139" s="3" t="s">
        <v>177</v>
      </c>
      <c r="X139" s="3" t="s">
        <v>177</v>
      </c>
      <c r="Y139" s="3" t="s">
        <v>177</v>
      </c>
      <c r="Z139" s="3" t="s">
        <v>177</v>
      </c>
      <c r="AA139" s="3" t="s">
        <v>177</v>
      </c>
      <c r="AB139" s="3" t="s">
        <v>177</v>
      </c>
      <c r="AC139" s="3" t="s">
        <v>177</v>
      </c>
      <c r="AD139" s="3" t="s">
        <v>177</v>
      </c>
      <c r="AE139" s="3" t="s">
        <v>177</v>
      </c>
      <c r="AF139" s="3" t="s">
        <v>177</v>
      </c>
      <c r="AG139" s="3" t="s">
        <v>177</v>
      </c>
      <c r="AH139" s="3">
        <v>22000</v>
      </c>
      <c r="AI139" s="3" t="s">
        <v>193</v>
      </c>
      <c r="AJ139" s="3" t="s">
        <v>709</v>
      </c>
      <c r="AK139" s="4">
        <v>43174</v>
      </c>
      <c r="AL139" s="3" t="s">
        <v>167</v>
      </c>
      <c r="AM139" s="3" t="s">
        <v>177</v>
      </c>
      <c r="AN139" s="3" t="s">
        <v>177</v>
      </c>
      <c r="AO139" s="3" t="s">
        <v>177</v>
      </c>
      <c r="AP139" s="3" t="s">
        <v>177</v>
      </c>
      <c r="AQ139" s="3" t="s">
        <v>248</v>
      </c>
    </row>
    <row r="140" spans="1:4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x14ac:dyDescent="0.25">
      <c r="A141" s="3" t="s">
        <v>58</v>
      </c>
      <c r="B141" s="3" t="s">
        <v>59</v>
      </c>
      <c r="C141" s="3" t="s">
        <v>60</v>
      </c>
      <c r="D141" s="3" t="s">
        <v>710</v>
      </c>
      <c r="E141" s="3">
        <v>4141010400</v>
      </c>
      <c r="F141" s="3">
        <v>8960</v>
      </c>
      <c r="G141" s="3">
        <v>1</v>
      </c>
      <c r="H141" s="3">
        <v>1997.11</v>
      </c>
      <c r="I141" s="3">
        <v>1639</v>
      </c>
      <c r="J141" s="3">
        <v>16</v>
      </c>
      <c r="K141" s="3">
        <v>0.69</v>
      </c>
      <c r="L141" s="3">
        <v>39</v>
      </c>
      <c r="M141" s="3">
        <v>40</v>
      </c>
      <c r="N141" s="3">
        <v>53</v>
      </c>
      <c r="O141" s="3">
        <v>53.72</v>
      </c>
      <c r="P141" s="3">
        <v>16.25</v>
      </c>
      <c r="Q141" s="3">
        <v>39.97</v>
      </c>
      <c r="R141" s="3">
        <v>12.09</v>
      </c>
      <c r="S141" s="3">
        <v>136</v>
      </c>
      <c r="T141" s="3">
        <v>4</v>
      </c>
      <c r="U141" s="3">
        <v>1</v>
      </c>
      <c r="V141" s="3">
        <v>16900</v>
      </c>
      <c r="W141" s="3" t="s">
        <v>711</v>
      </c>
      <c r="X141" s="3">
        <v>23</v>
      </c>
      <c r="Y141" s="3">
        <v>25</v>
      </c>
      <c r="Z141" s="3" t="s">
        <v>712</v>
      </c>
      <c r="AA141" s="3" t="s">
        <v>64</v>
      </c>
      <c r="AB141" s="3" t="s">
        <v>713</v>
      </c>
      <c r="AC141" s="3">
        <v>2</v>
      </c>
      <c r="AD141" s="3">
        <v>1</v>
      </c>
      <c r="AE141" s="3" t="s">
        <v>65</v>
      </c>
      <c r="AF141" s="3" t="s">
        <v>66</v>
      </c>
      <c r="AG141" s="3" t="s">
        <v>167</v>
      </c>
      <c r="AH141" s="3">
        <v>13000</v>
      </c>
      <c r="AI141" s="3" t="s">
        <v>121</v>
      </c>
      <c r="AJ141" s="3" t="s">
        <v>714</v>
      </c>
      <c r="AK141" s="4">
        <v>43457</v>
      </c>
      <c r="AL141" s="3" t="s">
        <v>167</v>
      </c>
      <c r="AM141" s="3" t="s">
        <v>715</v>
      </c>
      <c r="AN141" s="3" t="s">
        <v>716</v>
      </c>
      <c r="AO141" s="3" t="s">
        <v>717</v>
      </c>
      <c r="AP141" s="3" t="s">
        <v>718</v>
      </c>
      <c r="AQ141" s="3" t="s">
        <v>74</v>
      </c>
    </row>
    <row r="142" spans="1:43" x14ac:dyDescent="0.25">
      <c r="A142" s="3" t="s">
        <v>58</v>
      </c>
      <c r="B142" s="3" t="s">
        <v>59</v>
      </c>
      <c r="C142" s="3" t="s">
        <v>60</v>
      </c>
      <c r="D142" s="3" t="s">
        <v>710</v>
      </c>
      <c r="E142" s="3">
        <v>4141010400</v>
      </c>
      <c r="F142" s="3">
        <v>8960</v>
      </c>
      <c r="G142" s="3">
        <v>2</v>
      </c>
      <c r="H142" s="3">
        <v>1997.11</v>
      </c>
      <c r="I142" s="3">
        <v>1639</v>
      </c>
      <c r="J142" s="3">
        <v>16</v>
      </c>
      <c r="K142" s="3">
        <v>0.69</v>
      </c>
      <c r="L142" s="3">
        <v>39</v>
      </c>
      <c r="M142" s="3">
        <v>40</v>
      </c>
      <c r="N142" s="3">
        <v>80</v>
      </c>
      <c r="O142" s="3">
        <v>80.63</v>
      </c>
      <c r="P142" s="3">
        <v>24.39</v>
      </c>
      <c r="Q142" s="3">
        <v>59.99</v>
      </c>
      <c r="R142" s="3">
        <v>18.14</v>
      </c>
      <c r="S142" s="3">
        <v>130</v>
      </c>
      <c r="T142" s="3">
        <v>1</v>
      </c>
      <c r="U142" s="3">
        <v>0</v>
      </c>
      <c r="V142" s="3">
        <v>26500</v>
      </c>
      <c r="W142" s="3" t="s">
        <v>719</v>
      </c>
      <c r="X142" s="3" t="s">
        <v>317</v>
      </c>
      <c r="Y142" s="3">
        <v>25</v>
      </c>
      <c r="Z142" s="3" t="s">
        <v>544</v>
      </c>
      <c r="AA142" s="3" t="s">
        <v>93</v>
      </c>
      <c r="AB142" s="3" t="s">
        <v>93</v>
      </c>
      <c r="AC142" s="3">
        <v>3</v>
      </c>
      <c r="AD142" s="3">
        <v>1</v>
      </c>
      <c r="AE142" s="3" t="s">
        <v>720</v>
      </c>
      <c r="AF142" s="3" t="s">
        <v>120</v>
      </c>
      <c r="AG142" s="3" t="s">
        <v>67</v>
      </c>
      <c r="AH142" s="3" t="s">
        <v>177</v>
      </c>
      <c r="AI142" s="3" t="s">
        <v>177</v>
      </c>
      <c r="AJ142" s="3" t="s">
        <v>177</v>
      </c>
      <c r="AK142" s="3" t="s">
        <v>177</v>
      </c>
      <c r="AL142" s="3" t="s">
        <v>177</v>
      </c>
      <c r="AM142" s="3" t="s">
        <v>721</v>
      </c>
      <c r="AN142" s="3" t="s">
        <v>722</v>
      </c>
      <c r="AO142" s="3" t="s">
        <v>723</v>
      </c>
      <c r="AP142" s="3" t="s">
        <v>724</v>
      </c>
      <c r="AQ142" s="3" t="s">
        <v>182</v>
      </c>
    </row>
    <row r="143" spans="1:43" x14ac:dyDescent="0.25">
      <c r="A143" s="3" t="s">
        <v>58</v>
      </c>
      <c r="B143" s="3" t="s">
        <v>59</v>
      </c>
      <c r="C143" s="3" t="s">
        <v>60</v>
      </c>
      <c r="D143" s="3" t="s">
        <v>710</v>
      </c>
      <c r="E143" s="3">
        <v>4141010400</v>
      </c>
      <c r="F143" s="3">
        <v>8960</v>
      </c>
      <c r="G143" s="3">
        <v>5</v>
      </c>
      <c r="H143" s="3">
        <v>1997.11</v>
      </c>
      <c r="I143" s="3">
        <v>1639</v>
      </c>
      <c r="J143" s="3">
        <v>16</v>
      </c>
      <c r="K143" s="3">
        <v>0.69</v>
      </c>
      <c r="L143" s="3">
        <v>39</v>
      </c>
      <c r="M143" s="3">
        <v>40</v>
      </c>
      <c r="N143" s="3">
        <v>83</v>
      </c>
      <c r="O143" s="3">
        <v>83.43</v>
      </c>
      <c r="P143" s="3">
        <v>25.23</v>
      </c>
      <c r="Q143" s="3">
        <v>59.99</v>
      </c>
      <c r="R143" s="3">
        <v>18.14</v>
      </c>
      <c r="S143" s="3">
        <v>220</v>
      </c>
      <c r="T143" s="3">
        <v>0</v>
      </c>
      <c r="U143" s="3">
        <v>0</v>
      </c>
      <c r="V143" s="3" t="s">
        <v>177</v>
      </c>
      <c r="W143" s="3" t="s">
        <v>177</v>
      </c>
      <c r="X143" s="3" t="s">
        <v>177</v>
      </c>
      <c r="Y143" s="3" t="s">
        <v>177</v>
      </c>
      <c r="Z143" s="3" t="s">
        <v>177</v>
      </c>
      <c r="AA143" s="3" t="s">
        <v>177</v>
      </c>
      <c r="AB143" s="3" t="s">
        <v>177</v>
      </c>
      <c r="AC143" s="3" t="s">
        <v>177</v>
      </c>
      <c r="AD143" s="3" t="s">
        <v>177</v>
      </c>
      <c r="AE143" s="3" t="s">
        <v>177</v>
      </c>
      <c r="AF143" s="3" t="s">
        <v>177</v>
      </c>
      <c r="AG143" s="3" t="s">
        <v>177</v>
      </c>
      <c r="AH143" s="3" t="s">
        <v>177</v>
      </c>
      <c r="AI143" s="3" t="s">
        <v>177</v>
      </c>
      <c r="AJ143" s="3" t="s">
        <v>177</v>
      </c>
      <c r="AK143" s="3" t="s">
        <v>177</v>
      </c>
      <c r="AL143" s="3" t="s">
        <v>177</v>
      </c>
      <c r="AM143" s="3" t="s">
        <v>177</v>
      </c>
      <c r="AN143" s="3" t="s">
        <v>177</v>
      </c>
      <c r="AO143" s="3" t="s">
        <v>177</v>
      </c>
      <c r="AP143" s="3" t="s">
        <v>177</v>
      </c>
      <c r="AQ143" s="3" t="s">
        <v>230</v>
      </c>
    </row>
    <row r="144" spans="1:43" x14ac:dyDescent="0.25">
      <c r="A144" s="3" t="s">
        <v>58</v>
      </c>
      <c r="B144" s="3" t="s">
        <v>59</v>
      </c>
      <c r="C144" s="3" t="s">
        <v>60</v>
      </c>
      <c r="D144" s="3" t="s">
        <v>710</v>
      </c>
      <c r="E144" s="3">
        <v>4141010400</v>
      </c>
      <c r="F144" s="3">
        <v>8960</v>
      </c>
      <c r="G144" s="3">
        <v>4</v>
      </c>
      <c r="H144" s="3">
        <v>1997.11</v>
      </c>
      <c r="I144" s="3">
        <v>1639</v>
      </c>
      <c r="J144" s="3">
        <v>16</v>
      </c>
      <c r="K144" s="3">
        <v>0.69</v>
      </c>
      <c r="L144" s="3">
        <v>39</v>
      </c>
      <c r="M144" s="3">
        <v>40</v>
      </c>
      <c r="N144" s="3" t="s">
        <v>725</v>
      </c>
      <c r="O144" s="3">
        <v>84.7</v>
      </c>
      <c r="P144" s="3">
        <v>25.62</v>
      </c>
      <c r="Q144" s="3">
        <v>59.98</v>
      </c>
      <c r="R144" s="3">
        <v>18.14</v>
      </c>
      <c r="S144" s="3">
        <v>490</v>
      </c>
      <c r="T144" s="3">
        <v>9</v>
      </c>
      <c r="U144" s="3">
        <v>9</v>
      </c>
      <c r="V144" s="3">
        <v>24500</v>
      </c>
      <c r="W144" s="3" t="s">
        <v>726</v>
      </c>
      <c r="X144" s="3">
        <v>6</v>
      </c>
      <c r="Y144" s="3">
        <v>20</v>
      </c>
      <c r="Z144" s="4">
        <v>43271</v>
      </c>
      <c r="AA144" s="3" t="s">
        <v>727</v>
      </c>
      <c r="AB144" s="3" t="s">
        <v>137</v>
      </c>
      <c r="AC144" s="3">
        <v>3</v>
      </c>
      <c r="AD144" s="3">
        <v>1</v>
      </c>
      <c r="AE144" s="3" t="s">
        <v>65</v>
      </c>
      <c r="AF144" s="3" t="s">
        <v>146</v>
      </c>
      <c r="AG144" s="3"/>
      <c r="AH144" s="3">
        <v>21000</v>
      </c>
      <c r="AI144" s="3" t="s">
        <v>185</v>
      </c>
      <c r="AJ144" s="3" t="s">
        <v>728</v>
      </c>
      <c r="AK144" s="3" t="s">
        <v>669</v>
      </c>
      <c r="AL144" s="3" t="s">
        <v>67</v>
      </c>
      <c r="AM144" s="3" t="s">
        <v>698</v>
      </c>
      <c r="AN144" s="3" t="s">
        <v>699</v>
      </c>
      <c r="AO144" s="3" t="s">
        <v>700</v>
      </c>
      <c r="AP144" s="3" t="s">
        <v>701</v>
      </c>
      <c r="AQ144" s="3" t="s">
        <v>74</v>
      </c>
    </row>
    <row r="145" spans="1:43" x14ac:dyDescent="0.25">
      <c r="A145" s="3" t="s">
        <v>58</v>
      </c>
      <c r="B145" s="3" t="s">
        <v>59</v>
      </c>
      <c r="C145" s="3" t="s">
        <v>60</v>
      </c>
      <c r="D145" s="3" t="s">
        <v>710</v>
      </c>
      <c r="E145" s="3">
        <v>4141010400</v>
      </c>
      <c r="F145" s="3">
        <v>8960</v>
      </c>
      <c r="G145" s="3">
        <v>3</v>
      </c>
      <c r="H145" s="3">
        <v>1997.11</v>
      </c>
      <c r="I145" s="3">
        <v>1639</v>
      </c>
      <c r="J145" s="3">
        <v>16</v>
      </c>
      <c r="K145" s="3">
        <v>0.69</v>
      </c>
      <c r="L145" s="3">
        <v>39</v>
      </c>
      <c r="M145" s="3">
        <v>40</v>
      </c>
      <c r="N145" s="3" t="s">
        <v>729</v>
      </c>
      <c r="O145" s="3">
        <v>85.59</v>
      </c>
      <c r="P145" s="3">
        <v>25.89</v>
      </c>
      <c r="Q145" s="3">
        <v>59.99</v>
      </c>
      <c r="R145" s="3">
        <v>18.14</v>
      </c>
      <c r="S145" s="3">
        <v>590</v>
      </c>
      <c r="T145" s="3">
        <v>24</v>
      </c>
      <c r="U145" s="3">
        <v>30</v>
      </c>
      <c r="V145" s="3">
        <v>24000</v>
      </c>
      <c r="W145" s="3" t="s">
        <v>730</v>
      </c>
      <c r="X145" s="3">
        <v>6</v>
      </c>
      <c r="Y145" s="3">
        <v>20</v>
      </c>
      <c r="Z145" s="4">
        <v>43271</v>
      </c>
      <c r="AA145" s="3" t="s">
        <v>731</v>
      </c>
      <c r="AB145" s="3" t="s">
        <v>487</v>
      </c>
      <c r="AC145" s="3">
        <v>3</v>
      </c>
      <c r="AD145" s="3">
        <v>1</v>
      </c>
      <c r="AE145" s="3" t="s">
        <v>65</v>
      </c>
      <c r="AF145" s="3" t="s">
        <v>146</v>
      </c>
      <c r="AG145" s="3" t="s">
        <v>167</v>
      </c>
      <c r="AH145" s="3">
        <v>22500</v>
      </c>
      <c r="AI145" s="3" t="s">
        <v>102</v>
      </c>
      <c r="AJ145" s="3" t="s">
        <v>732</v>
      </c>
      <c r="AK145" s="4">
        <v>43243</v>
      </c>
      <c r="AL145" s="3" t="s">
        <v>167</v>
      </c>
      <c r="AM145" s="3" t="s">
        <v>733</v>
      </c>
      <c r="AN145" s="3" t="s">
        <v>734</v>
      </c>
      <c r="AO145" s="3" t="s">
        <v>735</v>
      </c>
      <c r="AP145" s="3" t="s">
        <v>736</v>
      </c>
      <c r="AQ145" s="3" t="s">
        <v>74</v>
      </c>
    </row>
    <row r="146" spans="1:43" x14ac:dyDescent="0.25">
      <c r="A146" s="3" t="s">
        <v>58</v>
      </c>
      <c r="B146" s="3" t="s">
        <v>59</v>
      </c>
      <c r="C146" s="3" t="s">
        <v>60</v>
      </c>
      <c r="D146" s="3" t="s">
        <v>710</v>
      </c>
      <c r="E146" s="3">
        <v>4141010400</v>
      </c>
      <c r="F146" s="3">
        <v>8960</v>
      </c>
      <c r="G146" s="3">
        <v>6</v>
      </c>
      <c r="H146" s="3">
        <v>1997.11</v>
      </c>
      <c r="I146" s="3">
        <v>1639</v>
      </c>
      <c r="J146" s="3">
        <v>16</v>
      </c>
      <c r="K146" s="3">
        <v>0.69</v>
      </c>
      <c r="L146" s="3">
        <v>39</v>
      </c>
      <c r="M146" s="3">
        <v>40</v>
      </c>
      <c r="N146" s="3" t="s">
        <v>737</v>
      </c>
      <c r="O146" s="3">
        <v>86.59</v>
      </c>
      <c r="P146" s="3">
        <v>26.19</v>
      </c>
      <c r="Q146" s="3">
        <v>59.99</v>
      </c>
      <c r="R146" s="3">
        <v>18.14</v>
      </c>
      <c r="S146" s="3">
        <v>78</v>
      </c>
      <c r="T146" s="3">
        <v>1</v>
      </c>
      <c r="U146" s="3">
        <v>0</v>
      </c>
      <c r="V146" s="3">
        <v>27500</v>
      </c>
      <c r="W146" s="3" t="s">
        <v>738</v>
      </c>
      <c r="X146" s="3">
        <v>12</v>
      </c>
      <c r="Y146" s="3">
        <v>23</v>
      </c>
      <c r="Z146" s="4">
        <v>43457</v>
      </c>
      <c r="AA146" s="3" t="s">
        <v>590</v>
      </c>
      <c r="AB146" s="3" t="s">
        <v>590</v>
      </c>
      <c r="AC146" s="3">
        <v>3</v>
      </c>
      <c r="AD146" s="3">
        <v>1</v>
      </c>
      <c r="AE146" s="3" t="s">
        <v>112</v>
      </c>
      <c r="AF146" s="3" t="s">
        <v>146</v>
      </c>
      <c r="AG146" s="3" t="s">
        <v>78</v>
      </c>
      <c r="AH146" s="3" t="s">
        <v>177</v>
      </c>
      <c r="AI146" s="3" t="s">
        <v>177</v>
      </c>
      <c r="AJ146" s="3" t="s">
        <v>177</v>
      </c>
      <c r="AK146" s="3" t="s">
        <v>177</v>
      </c>
      <c r="AL146" s="3" t="s">
        <v>177</v>
      </c>
      <c r="AM146" s="3" t="s">
        <v>733</v>
      </c>
      <c r="AN146" s="3" t="s">
        <v>734</v>
      </c>
      <c r="AO146" s="3" t="s">
        <v>735</v>
      </c>
      <c r="AP146" s="3" t="s">
        <v>736</v>
      </c>
      <c r="AQ146" s="3" t="s">
        <v>182</v>
      </c>
    </row>
    <row r="147" spans="1:4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x14ac:dyDescent="0.25">
      <c r="A148" s="3" t="s">
        <v>58</v>
      </c>
      <c r="B148" s="3" t="s">
        <v>59</v>
      </c>
      <c r="C148" s="3" t="s">
        <v>60</v>
      </c>
      <c r="D148" s="3" t="s">
        <v>739</v>
      </c>
      <c r="E148" s="3">
        <v>4141010400</v>
      </c>
      <c r="F148" s="3">
        <v>2888</v>
      </c>
      <c r="G148" s="3">
        <v>1</v>
      </c>
      <c r="H148" s="3">
        <v>1994.1</v>
      </c>
      <c r="I148" s="3">
        <v>1040</v>
      </c>
      <c r="J148" s="3">
        <v>22</v>
      </c>
      <c r="K148" s="3">
        <v>1.47</v>
      </c>
      <c r="L148" s="3">
        <v>56</v>
      </c>
      <c r="M148" s="3">
        <v>24</v>
      </c>
      <c r="N148" s="3" t="s">
        <v>740</v>
      </c>
      <c r="O148" s="3">
        <v>99.77</v>
      </c>
      <c r="P148" s="3">
        <v>30.18</v>
      </c>
      <c r="Q148" s="3">
        <v>81.05</v>
      </c>
      <c r="R148" s="3">
        <v>24.51</v>
      </c>
      <c r="S148" s="3">
        <v>1</v>
      </c>
      <c r="T148" s="3" t="s">
        <v>177</v>
      </c>
      <c r="U148" s="3" t="s">
        <v>177</v>
      </c>
      <c r="V148" s="3" t="s">
        <v>177</v>
      </c>
      <c r="W148" s="3" t="s">
        <v>177</v>
      </c>
      <c r="X148" s="3" t="s">
        <v>177</v>
      </c>
      <c r="Y148" s="3" t="s">
        <v>177</v>
      </c>
      <c r="Z148" s="3" t="s">
        <v>177</v>
      </c>
      <c r="AA148" s="3" t="s">
        <v>177</v>
      </c>
      <c r="AB148" s="3" t="s">
        <v>177</v>
      </c>
      <c r="AC148" s="3" t="s">
        <v>177</v>
      </c>
      <c r="AD148" s="3" t="s">
        <v>177</v>
      </c>
      <c r="AE148" s="3" t="s">
        <v>177</v>
      </c>
      <c r="AF148" s="3" t="s">
        <v>177</v>
      </c>
      <c r="AG148" s="3" t="s">
        <v>177</v>
      </c>
      <c r="AH148" s="3" t="s">
        <v>177</v>
      </c>
      <c r="AI148" s="3" t="s">
        <v>177</v>
      </c>
      <c r="AJ148" s="3" t="s">
        <v>177</v>
      </c>
      <c r="AK148" s="3" t="s">
        <v>177</v>
      </c>
      <c r="AL148" s="3" t="s">
        <v>177</v>
      </c>
      <c r="AM148" s="3" t="s">
        <v>177</v>
      </c>
      <c r="AN148" s="3" t="s">
        <v>177</v>
      </c>
      <c r="AO148" s="3" t="s">
        <v>177</v>
      </c>
      <c r="AP148" s="3" t="s">
        <v>177</v>
      </c>
      <c r="AQ148" s="3" t="s">
        <v>230</v>
      </c>
    </row>
    <row r="149" spans="1:43" x14ac:dyDescent="0.25">
      <c r="A149" s="3" t="s">
        <v>58</v>
      </c>
      <c r="B149" s="3" t="s">
        <v>59</v>
      </c>
      <c r="C149" s="3" t="s">
        <v>60</v>
      </c>
      <c r="D149" s="3" t="s">
        <v>739</v>
      </c>
      <c r="E149" s="3">
        <v>4141010400</v>
      </c>
      <c r="F149" s="3">
        <v>2888</v>
      </c>
      <c r="G149" s="3">
        <v>20</v>
      </c>
      <c r="H149" s="3">
        <v>1994.1</v>
      </c>
      <c r="I149" s="3">
        <v>1040</v>
      </c>
      <c r="J149" s="3">
        <v>22</v>
      </c>
      <c r="K149" s="3">
        <v>1.47</v>
      </c>
      <c r="L149" s="3">
        <v>56</v>
      </c>
      <c r="M149" s="3">
        <v>24</v>
      </c>
      <c r="N149" s="3" t="s">
        <v>741</v>
      </c>
      <c r="O149" s="3">
        <v>99.77</v>
      </c>
      <c r="P149" s="3">
        <v>30.18</v>
      </c>
      <c r="Q149" s="3">
        <v>81.05</v>
      </c>
      <c r="R149" s="3">
        <v>24.51</v>
      </c>
      <c r="S149" s="3">
        <v>3</v>
      </c>
      <c r="T149" s="3" t="s">
        <v>177</v>
      </c>
      <c r="U149" s="3" t="s">
        <v>177</v>
      </c>
      <c r="V149" s="3" t="s">
        <v>177</v>
      </c>
      <c r="W149" s="3" t="s">
        <v>177</v>
      </c>
      <c r="X149" s="3" t="s">
        <v>177</v>
      </c>
      <c r="Y149" s="3" t="s">
        <v>177</v>
      </c>
      <c r="Z149" s="3" t="s">
        <v>177</v>
      </c>
      <c r="AA149" s="3" t="s">
        <v>177</v>
      </c>
      <c r="AB149" s="3" t="s">
        <v>177</v>
      </c>
      <c r="AC149" s="3" t="s">
        <v>177</v>
      </c>
      <c r="AD149" s="3" t="s">
        <v>177</v>
      </c>
      <c r="AE149" s="3" t="s">
        <v>177</v>
      </c>
      <c r="AF149" s="3" t="s">
        <v>177</v>
      </c>
      <c r="AG149" s="3" t="s">
        <v>177</v>
      </c>
      <c r="AH149" s="3" t="s">
        <v>177</v>
      </c>
      <c r="AI149" s="3" t="s">
        <v>177</v>
      </c>
      <c r="AJ149" s="3" t="s">
        <v>177</v>
      </c>
      <c r="AK149" s="3" t="s">
        <v>177</v>
      </c>
      <c r="AL149" s="3" t="s">
        <v>177</v>
      </c>
      <c r="AM149" s="3" t="s">
        <v>177</v>
      </c>
      <c r="AN149" s="3" t="s">
        <v>177</v>
      </c>
      <c r="AO149" s="3" t="s">
        <v>177</v>
      </c>
      <c r="AP149" s="3" t="s">
        <v>177</v>
      </c>
      <c r="AQ149" s="3" t="s">
        <v>230</v>
      </c>
    </row>
    <row r="150" spans="1:43" x14ac:dyDescent="0.25">
      <c r="A150" s="3" t="s">
        <v>58</v>
      </c>
      <c r="B150" s="3" t="s">
        <v>59</v>
      </c>
      <c r="C150" s="3" t="s">
        <v>60</v>
      </c>
      <c r="D150" s="3" t="s">
        <v>739</v>
      </c>
      <c r="E150" s="3">
        <v>4141010400</v>
      </c>
      <c r="F150" s="3">
        <v>2888</v>
      </c>
      <c r="G150" s="3">
        <v>2</v>
      </c>
      <c r="H150" s="3">
        <v>1994.1</v>
      </c>
      <c r="I150" s="3">
        <v>1040</v>
      </c>
      <c r="J150" s="3">
        <v>22</v>
      </c>
      <c r="K150" s="3">
        <v>1.47</v>
      </c>
      <c r="L150" s="3">
        <v>56</v>
      </c>
      <c r="M150" s="3">
        <v>24</v>
      </c>
      <c r="N150" s="3" t="s">
        <v>742</v>
      </c>
      <c r="O150" s="3">
        <v>103.64</v>
      </c>
      <c r="P150" s="3">
        <v>31.35</v>
      </c>
      <c r="Q150" s="3">
        <v>84.2</v>
      </c>
      <c r="R150" s="3">
        <v>25.47</v>
      </c>
      <c r="S150" s="3">
        <v>4</v>
      </c>
      <c r="T150" s="3" t="s">
        <v>177</v>
      </c>
      <c r="U150" s="3" t="s">
        <v>177</v>
      </c>
      <c r="V150" s="3" t="s">
        <v>177</v>
      </c>
      <c r="W150" s="3" t="s">
        <v>177</v>
      </c>
      <c r="X150" s="3" t="s">
        <v>177</v>
      </c>
      <c r="Y150" s="3" t="s">
        <v>177</v>
      </c>
      <c r="Z150" s="3" t="s">
        <v>177</v>
      </c>
      <c r="AA150" s="3" t="s">
        <v>177</v>
      </c>
      <c r="AB150" s="3" t="s">
        <v>177</v>
      </c>
      <c r="AC150" s="3" t="s">
        <v>177</v>
      </c>
      <c r="AD150" s="3" t="s">
        <v>177</v>
      </c>
      <c r="AE150" s="3" t="s">
        <v>177</v>
      </c>
      <c r="AF150" s="3" t="s">
        <v>177</v>
      </c>
      <c r="AG150" s="3" t="s">
        <v>177</v>
      </c>
      <c r="AH150" s="3" t="s">
        <v>177</v>
      </c>
      <c r="AI150" s="3" t="s">
        <v>177</v>
      </c>
      <c r="AJ150" s="3" t="s">
        <v>177</v>
      </c>
      <c r="AK150" s="3" t="s">
        <v>177</v>
      </c>
      <c r="AL150" s="3" t="s">
        <v>177</v>
      </c>
      <c r="AM150" s="3" t="s">
        <v>177</v>
      </c>
      <c r="AN150" s="3" t="s">
        <v>177</v>
      </c>
      <c r="AO150" s="3" t="s">
        <v>177</v>
      </c>
      <c r="AP150" s="3" t="s">
        <v>177</v>
      </c>
      <c r="AQ150" s="3" t="s">
        <v>230</v>
      </c>
    </row>
    <row r="151" spans="1:43" x14ac:dyDescent="0.25">
      <c r="A151" s="3" t="s">
        <v>58</v>
      </c>
      <c r="B151" s="3" t="s">
        <v>59</v>
      </c>
      <c r="C151" s="3" t="s">
        <v>60</v>
      </c>
      <c r="D151" s="3" t="s">
        <v>739</v>
      </c>
      <c r="E151" s="3">
        <v>4141010400</v>
      </c>
      <c r="F151" s="3">
        <v>2888</v>
      </c>
      <c r="G151" s="3">
        <v>3</v>
      </c>
      <c r="H151" s="3">
        <v>1994.1</v>
      </c>
      <c r="I151" s="3">
        <v>1040</v>
      </c>
      <c r="J151" s="3">
        <v>22</v>
      </c>
      <c r="K151" s="3">
        <v>1.47</v>
      </c>
      <c r="L151" s="3">
        <v>56</v>
      </c>
      <c r="M151" s="3">
        <v>24</v>
      </c>
      <c r="N151" s="3" t="s">
        <v>743</v>
      </c>
      <c r="O151" s="3">
        <v>107.61</v>
      </c>
      <c r="P151" s="3">
        <v>32.549999999999997</v>
      </c>
      <c r="Q151" s="3">
        <v>87.44</v>
      </c>
      <c r="R151" s="3">
        <v>26.45</v>
      </c>
      <c r="S151" s="3">
        <v>3</v>
      </c>
      <c r="T151" s="3">
        <v>0</v>
      </c>
      <c r="U151" s="3">
        <v>1</v>
      </c>
      <c r="V151" s="3" t="s">
        <v>177</v>
      </c>
      <c r="W151" s="3" t="s">
        <v>177</v>
      </c>
      <c r="X151" s="3" t="s">
        <v>177</v>
      </c>
      <c r="Y151" s="3" t="s">
        <v>177</v>
      </c>
      <c r="Z151" s="3" t="s">
        <v>177</v>
      </c>
      <c r="AA151" s="3" t="s">
        <v>177</v>
      </c>
      <c r="AB151" s="3" t="s">
        <v>177</v>
      </c>
      <c r="AC151" s="3" t="s">
        <v>177</v>
      </c>
      <c r="AD151" s="3" t="s">
        <v>177</v>
      </c>
      <c r="AE151" s="3" t="s">
        <v>177</v>
      </c>
      <c r="AF151" s="3" t="s">
        <v>177</v>
      </c>
      <c r="AG151" s="3" t="s">
        <v>177</v>
      </c>
      <c r="AH151" s="3">
        <v>35500</v>
      </c>
      <c r="AI151" s="3" t="s">
        <v>744</v>
      </c>
      <c r="AJ151" s="3" t="s">
        <v>745</v>
      </c>
      <c r="AK151" s="3" t="s">
        <v>96</v>
      </c>
      <c r="AL151" s="3" t="s">
        <v>78</v>
      </c>
      <c r="AM151" s="3" t="s">
        <v>177</v>
      </c>
      <c r="AN151" s="3" t="s">
        <v>177</v>
      </c>
      <c r="AO151" s="3" t="s">
        <v>177</v>
      </c>
      <c r="AP151" s="3" t="s">
        <v>177</v>
      </c>
      <c r="AQ151" s="3" t="s">
        <v>248</v>
      </c>
    </row>
    <row r="152" spans="1:43" x14ac:dyDescent="0.25">
      <c r="A152" s="3" t="s">
        <v>58</v>
      </c>
      <c r="B152" s="3" t="s">
        <v>59</v>
      </c>
      <c r="C152" s="3" t="s">
        <v>60</v>
      </c>
      <c r="D152" s="3" t="s">
        <v>739</v>
      </c>
      <c r="E152" s="3">
        <v>4141010400</v>
      </c>
      <c r="F152" s="3">
        <v>2888</v>
      </c>
      <c r="G152" s="3">
        <v>4</v>
      </c>
      <c r="H152" s="3">
        <v>1994.1</v>
      </c>
      <c r="I152" s="3">
        <v>1040</v>
      </c>
      <c r="J152" s="3">
        <v>22</v>
      </c>
      <c r="K152" s="3">
        <v>1.47</v>
      </c>
      <c r="L152" s="3">
        <v>56</v>
      </c>
      <c r="M152" s="3">
        <v>24</v>
      </c>
      <c r="N152" s="3" t="s">
        <v>746</v>
      </c>
      <c r="O152" s="3">
        <v>118.54</v>
      </c>
      <c r="P152" s="3">
        <v>35.85</v>
      </c>
      <c r="Q152" s="3">
        <v>96.35</v>
      </c>
      <c r="R152" s="3">
        <v>29.14</v>
      </c>
      <c r="S152" s="3">
        <v>206</v>
      </c>
      <c r="T152" s="3">
        <v>13</v>
      </c>
      <c r="U152" s="3">
        <v>4</v>
      </c>
      <c r="V152" s="3">
        <v>43000</v>
      </c>
      <c r="W152" s="3" t="s">
        <v>747</v>
      </c>
      <c r="X152" s="3">
        <v>18</v>
      </c>
      <c r="Y152" s="3">
        <v>24</v>
      </c>
      <c r="Z152" s="3" t="s">
        <v>748</v>
      </c>
      <c r="AA152" s="3" t="s">
        <v>320</v>
      </c>
      <c r="AB152" s="3" t="s">
        <v>391</v>
      </c>
      <c r="AC152" s="3">
        <v>4</v>
      </c>
      <c r="AD152" s="3">
        <v>2</v>
      </c>
      <c r="AE152" s="3" t="s">
        <v>112</v>
      </c>
      <c r="AF152" s="3" t="s">
        <v>120</v>
      </c>
      <c r="AG152" s="3" t="s">
        <v>78</v>
      </c>
      <c r="AH152" s="3">
        <v>35500</v>
      </c>
      <c r="AI152" s="3" t="s">
        <v>505</v>
      </c>
      <c r="AJ152" s="3" t="s">
        <v>745</v>
      </c>
      <c r="AK152" s="3" t="s">
        <v>96</v>
      </c>
      <c r="AL152" s="3" t="s">
        <v>78</v>
      </c>
      <c r="AM152" s="3" t="s">
        <v>749</v>
      </c>
      <c r="AN152" s="3" t="s">
        <v>750</v>
      </c>
      <c r="AO152" s="3" t="s">
        <v>751</v>
      </c>
      <c r="AP152" s="3" t="s">
        <v>752</v>
      </c>
      <c r="AQ152" s="3" t="s">
        <v>74</v>
      </c>
    </row>
    <row r="153" spans="1:43" x14ac:dyDescent="0.25">
      <c r="A153" s="3" t="s">
        <v>58</v>
      </c>
      <c r="B153" s="3" t="s">
        <v>59</v>
      </c>
      <c r="C153" s="3" t="s">
        <v>60</v>
      </c>
      <c r="D153" s="3" t="s">
        <v>739</v>
      </c>
      <c r="E153" s="3">
        <v>4141010400</v>
      </c>
      <c r="F153" s="3">
        <v>2888</v>
      </c>
      <c r="G153" s="3">
        <v>21</v>
      </c>
      <c r="H153" s="3">
        <v>1994.1</v>
      </c>
      <c r="I153" s="3">
        <v>1040</v>
      </c>
      <c r="J153" s="3">
        <v>22</v>
      </c>
      <c r="K153" s="3">
        <v>1.47</v>
      </c>
      <c r="L153" s="3">
        <v>56</v>
      </c>
      <c r="M153" s="3">
        <v>24</v>
      </c>
      <c r="N153" s="3" t="s">
        <v>753</v>
      </c>
      <c r="O153" s="3">
        <v>118.54</v>
      </c>
      <c r="P153" s="3">
        <v>35.85</v>
      </c>
      <c r="Q153" s="3">
        <v>96.35</v>
      </c>
      <c r="R153" s="3">
        <v>29.14</v>
      </c>
      <c r="S153" s="3">
        <v>191</v>
      </c>
      <c r="T153" s="3" t="s">
        <v>177</v>
      </c>
      <c r="U153" s="3" t="s">
        <v>177</v>
      </c>
      <c r="V153" s="3" t="s">
        <v>177</v>
      </c>
      <c r="W153" s="3" t="s">
        <v>177</v>
      </c>
      <c r="X153" s="3" t="s">
        <v>177</v>
      </c>
      <c r="Y153" s="3" t="s">
        <v>177</v>
      </c>
      <c r="Z153" s="3" t="s">
        <v>177</v>
      </c>
      <c r="AA153" s="3" t="s">
        <v>177</v>
      </c>
      <c r="AB153" s="3" t="s">
        <v>177</v>
      </c>
      <c r="AC153" s="3" t="s">
        <v>177</v>
      </c>
      <c r="AD153" s="3" t="s">
        <v>177</v>
      </c>
      <c r="AE153" s="3" t="s">
        <v>177</v>
      </c>
      <c r="AF153" s="3" t="s">
        <v>177</v>
      </c>
      <c r="AG153" s="3" t="s">
        <v>177</v>
      </c>
      <c r="AH153" s="3" t="s">
        <v>177</v>
      </c>
      <c r="AI153" s="3" t="s">
        <v>177</v>
      </c>
      <c r="AJ153" s="3" t="s">
        <v>177</v>
      </c>
      <c r="AK153" s="3" t="s">
        <v>177</v>
      </c>
      <c r="AL153" s="3" t="s">
        <v>177</v>
      </c>
      <c r="AM153" s="3" t="s">
        <v>177</v>
      </c>
      <c r="AN153" s="3" t="s">
        <v>177</v>
      </c>
      <c r="AO153" s="3" t="s">
        <v>177</v>
      </c>
      <c r="AP153" s="3" t="s">
        <v>177</v>
      </c>
      <c r="AQ153" s="3" t="s">
        <v>230</v>
      </c>
    </row>
    <row r="154" spans="1:43" x14ac:dyDescent="0.25">
      <c r="A154" s="3" t="s">
        <v>58</v>
      </c>
      <c r="B154" s="3" t="s">
        <v>59</v>
      </c>
      <c r="C154" s="3" t="s">
        <v>60</v>
      </c>
      <c r="D154" s="3" t="s">
        <v>739</v>
      </c>
      <c r="E154" s="3">
        <v>4141010400</v>
      </c>
      <c r="F154" s="3">
        <v>2888</v>
      </c>
      <c r="G154" s="3">
        <v>5</v>
      </c>
      <c r="H154" s="3">
        <v>1994.1</v>
      </c>
      <c r="I154" s="3">
        <v>1040</v>
      </c>
      <c r="J154" s="3">
        <v>22</v>
      </c>
      <c r="K154" s="3">
        <v>1.47</v>
      </c>
      <c r="L154" s="3">
        <v>56</v>
      </c>
      <c r="M154" s="3">
        <v>24</v>
      </c>
      <c r="N154" s="3">
        <v>129</v>
      </c>
      <c r="O154" s="3">
        <v>129.52000000000001</v>
      </c>
      <c r="P154" s="3">
        <v>39.17</v>
      </c>
      <c r="Q154" s="3">
        <v>108.31</v>
      </c>
      <c r="R154" s="3">
        <v>32.76</v>
      </c>
      <c r="S154" s="3">
        <v>4</v>
      </c>
      <c r="T154" s="3" t="s">
        <v>177</v>
      </c>
      <c r="U154" s="3" t="s">
        <v>177</v>
      </c>
      <c r="V154" s="3" t="s">
        <v>177</v>
      </c>
      <c r="W154" s="3" t="s">
        <v>177</v>
      </c>
      <c r="X154" s="3" t="s">
        <v>177</v>
      </c>
      <c r="Y154" s="3" t="s">
        <v>177</v>
      </c>
      <c r="Z154" s="3" t="s">
        <v>177</v>
      </c>
      <c r="AA154" s="3" t="s">
        <v>177</v>
      </c>
      <c r="AB154" s="3" t="s">
        <v>177</v>
      </c>
      <c r="AC154" s="3" t="s">
        <v>177</v>
      </c>
      <c r="AD154" s="3" t="s">
        <v>177</v>
      </c>
      <c r="AE154" s="3" t="s">
        <v>177</v>
      </c>
      <c r="AF154" s="3" t="s">
        <v>177</v>
      </c>
      <c r="AG154" s="3" t="s">
        <v>177</v>
      </c>
      <c r="AH154" s="3" t="s">
        <v>177</v>
      </c>
      <c r="AI154" s="3" t="s">
        <v>177</v>
      </c>
      <c r="AJ154" s="3" t="s">
        <v>177</v>
      </c>
      <c r="AK154" s="3" t="s">
        <v>177</v>
      </c>
      <c r="AL154" s="3" t="s">
        <v>177</v>
      </c>
      <c r="AM154" s="3" t="s">
        <v>177</v>
      </c>
      <c r="AN154" s="3" t="s">
        <v>177</v>
      </c>
      <c r="AO154" s="3" t="s">
        <v>177</v>
      </c>
      <c r="AP154" s="3" t="s">
        <v>177</v>
      </c>
      <c r="AQ154" s="3" t="s">
        <v>230</v>
      </c>
    </row>
    <row r="155" spans="1:43" x14ac:dyDescent="0.25">
      <c r="A155" s="3" t="s">
        <v>58</v>
      </c>
      <c r="B155" s="3" t="s">
        <v>59</v>
      </c>
      <c r="C155" s="3" t="s">
        <v>60</v>
      </c>
      <c r="D155" s="3" t="s">
        <v>739</v>
      </c>
      <c r="E155" s="3">
        <v>4141010400</v>
      </c>
      <c r="F155" s="3">
        <v>2888</v>
      </c>
      <c r="G155" s="3">
        <v>6</v>
      </c>
      <c r="H155" s="3">
        <v>1994.1</v>
      </c>
      <c r="I155" s="3">
        <v>1040</v>
      </c>
      <c r="J155" s="3">
        <v>22</v>
      </c>
      <c r="K155" s="3">
        <v>1.47</v>
      </c>
      <c r="L155" s="3">
        <v>56</v>
      </c>
      <c r="M155" s="3">
        <v>24</v>
      </c>
      <c r="N155" s="3">
        <v>131</v>
      </c>
      <c r="O155" s="3">
        <v>131.96</v>
      </c>
      <c r="P155" s="3">
        <v>39.909999999999997</v>
      </c>
      <c r="Q155" s="3">
        <v>109.55</v>
      </c>
      <c r="R155" s="3">
        <v>33.130000000000003</v>
      </c>
      <c r="S155" s="3">
        <v>2</v>
      </c>
      <c r="T155" s="3" t="s">
        <v>177</v>
      </c>
      <c r="U155" s="3" t="s">
        <v>177</v>
      </c>
      <c r="V155" s="3" t="s">
        <v>177</v>
      </c>
      <c r="W155" s="3" t="s">
        <v>177</v>
      </c>
      <c r="X155" s="3" t="s">
        <v>177</v>
      </c>
      <c r="Y155" s="3" t="s">
        <v>177</v>
      </c>
      <c r="Z155" s="3" t="s">
        <v>177</v>
      </c>
      <c r="AA155" s="3" t="s">
        <v>177</v>
      </c>
      <c r="AB155" s="3" t="s">
        <v>177</v>
      </c>
      <c r="AC155" s="3" t="s">
        <v>177</v>
      </c>
      <c r="AD155" s="3" t="s">
        <v>177</v>
      </c>
      <c r="AE155" s="3" t="s">
        <v>177</v>
      </c>
      <c r="AF155" s="3" t="s">
        <v>177</v>
      </c>
      <c r="AG155" s="3" t="s">
        <v>177</v>
      </c>
      <c r="AH155" s="3" t="s">
        <v>177</v>
      </c>
      <c r="AI155" s="3" t="s">
        <v>177</v>
      </c>
      <c r="AJ155" s="3" t="s">
        <v>177</v>
      </c>
      <c r="AK155" s="3" t="s">
        <v>177</v>
      </c>
      <c r="AL155" s="3" t="s">
        <v>177</v>
      </c>
      <c r="AM155" s="3" t="s">
        <v>177</v>
      </c>
      <c r="AN155" s="3" t="s">
        <v>177</v>
      </c>
      <c r="AO155" s="3" t="s">
        <v>177</v>
      </c>
      <c r="AP155" s="3" t="s">
        <v>177</v>
      </c>
      <c r="AQ155" s="3" t="s">
        <v>230</v>
      </c>
    </row>
    <row r="156" spans="1:43" x14ac:dyDescent="0.25">
      <c r="A156" s="3" t="s">
        <v>58</v>
      </c>
      <c r="B156" s="3" t="s">
        <v>59</v>
      </c>
      <c r="C156" s="3" t="s">
        <v>60</v>
      </c>
      <c r="D156" s="3" t="s">
        <v>739</v>
      </c>
      <c r="E156" s="3">
        <v>4141010400</v>
      </c>
      <c r="F156" s="3">
        <v>2888</v>
      </c>
      <c r="G156" s="3">
        <v>7</v>
      </c>
      <c r="H156" s="3">
        <v>1994.1</v>
      </c>
      <c r="I156" s="3">
        <v>1040</v>
      </c>
      <c r="J156" s="3">
        <v>22</v>
      </c>
      <c r="K156" s="3">
        <v>1.47</v>
      </c>
      <c r="L156" s="3">
        <v>56</v>
      </c>
      <c r="M156" s="3">
        <v>24</v>
      </c>
      <c r="N156" s="3">
        <v>138</v>
      </c>
      <c r="O156" s="3">
        <v>138.69</v>
      </c>
      <c r="P156" s="3">
        <v>41.95</v>
      </c>
      <c r="Q156" s="3">
        <v>114.43</v>
      </c>
      <c r="R156" s="3">
        <v>34.61</v>
      </c>
      <c r="S156" s="3">
        <v>1</v>
      </c>
      <c r="T156" s="3" t="s">
        <v>177</v>
      </c>
      <c r="U156" s="3" t="s">
        <v>177</v>
      </c>
      <c r="V156" s="3" t="s">
        <v>177</v>
      </c>
      <c r="W156" s="3" t="s">
        <v>177</v>
      </c>
      <c r="X156" s="3" t="s">
        <v>177</v>
      </c>
      <c r="Y156" s="3" t="s">
        <v>177</v>
      </c>
      <c r="Z156" s="3" t="s">
        <v>177</v>
      </c>
      <c r="AA156" s="3" t="s">
        <v>177</v>
      </c>
      <c r="AB156" s="3" t="s">
        <v>177</v>
      </c>
      <c r="AC156" s="3" t="s">
        <v>177</v>
      </c>
      <c r="AD156" s="3" t="s">
        <v>177</v>
      </c>
      <c r="AE156" s="3" t="s">
        <v>177</v>
      </c>
      <c r="AF156" s="3" t="s">
        <v>177</v>
      </c>
      <c r="AG156" s="3" t="s">
        <v>177</v>
      </c>
      <c r="AH156" s="3" t="s">
        <v>177</v>
      </c>
      <c r="AI156" s="3" t="s">
        <v>177</v>
      </c>
      <c r="AJ156" s="3" t="s">
        <v>177</v>
      </c>
      <c r="AK156" s="3" t="s">
        <v>177</v>
      </c>
      <c r="AL156" s="3" t="s">
        <v>177</v>
      </c>
      <c r="AM156" s="3" t="s">
        <v>177</v>
      </c>
      <c r="AN156" s="3" t="s">
        <v>177</v>
      </c>
      <c r="AO156" s="3" t="s">
        <v>177</v>
      </c>
      <c r="AP156" s="3" t="s">
        <v>177</v>
      </c>
      <c r="AQ156" s="3" t="s">
        <v>230</v>
      </c>
    </row>
    <row r="157" spans="1:43" x14ac:dyDescent="0.25">
      <c r="A157" s="3" t="s">
        <v>58</v>
      </c>
      <c r="B157" s="3" t="s">
        <v>59</v>
      </c>
      <c r="C157" s="3" t="s">
        <v>60</v>
      </c>
      <c r="D157" s="3" t="s">
        <v>739</v>
      </c>
      <c r="E157" s="3">
        <v>4141010400</v>
      </c>
      <c r="F157" s="3">
        <v>2888</v>
      </c>
      <c r="G157" s="3">
        <v>8</v>
      </c>
      <c r="H157" s="3">
        <v>1994.1</v>
      </c>
      <c r="I157" s="3">
        <v>1040</v>
      </c>
      <c r="J157" s="3">
        <v>22</v>
      </c>
      <c r="K157" s="3">
        <v>1.47</v>
      </c>
      <c r="L157" s="3">
        <v>56</v>
      </c>
      <c r="M157" s="3">
        <v>24</v>
      </c>
      <c r="N157" s="3" t="s">
        <v>754</v>
      </c>
      <c r="O157" s="3">
        <v>153.05000000000001</v>
      </c>
      <c r="P157" s="3">
        <v>46.29</v>
      </c>
      <c r="Q157" s="3">
        <v>126.83</v>
      </c>
      <c r="R157" s="3">
        <v>38.36</v>
      </c>
      <c r="S157" s="3">
        <v>90</v>
      </c>
      <c r="T157" s="3">
        <v>3</v>
      </c>
      <c r="U157" s="3">
        <v>1</v>
      </c>
      <c r="V157" s="3">
        <v>48000</v>
      </c>
      <c r="W157" s="3" t="s">
        <v>755</v>
      </c>
      <c r="X157" s="3">
        <v>14</v>
      </c>
      <c r="Y157" s="3">
        <v>21</v>
      </c>
      <c r="Z157" s="3" t="s">
        <v>756</v>
      </c>
      <c r="AA157" s="3" t="s">
        <v>399</v>
      </c>
      <c r="AB157" s="3" t="s">
        <v>243</v>
      </c>
      <c r="AC157" s="3">
        <v>4</v>
      </c>
      <c r="AD157" s="3">
        <v>2</v>
      </c>
      <c r="AE157" s="3" t="s">
        <v>112</v>
      </c>
      <c r="AF157" s="3" t="s">
        <v>120</v>
      </c>
      <c r="AG157" s="3" t="s">
        <v>78</v>
      </c>
      <c r="AH157" s="3">
        <v>37000</v>
      </c>
      <c r="AI157" s="3" t="s">
        <v>157</v>
      </c>
      <c r="AJ157" s="3" t="s">
        <v>757</v>
      </c>
      <c r="AK157" s="4">
        <v>43245</v>
      </c>
      <c r="AL157" s="3" t="s">
        <v>67</v>
      </c>
      <c r="AM157" s="3" t="s">
        <v>749</v>
      </c>
      <c r="AN157" s="3" t="s">
        <v>750</v>
      </c>
      <c r="AO157" s="3" t="s">
        <v>751</v>
      </c>
      <c r="AP157" s="3" t="s">
        <v>752</v>
      </c>
      <c r="AQ157" s="3" t="s">
        <v>74</v>
      </c>
    </row>
    <row r="158" spans="1:43" x14ac:dyDescent="0.25">
      <c r="A158" s="3" t="s">
        <v>58</v>
      </c>
      <c r="B158" s="3" t="s">
        <v>59</v>
      </c>
      <c r="C158" s="3" t="s">
        <v>60</v>
      </c>
      <c r="D158" s="3" t="s">
        <v>739</v>
      </c>
      <c r="E158" s="3">
        <v>4141010400</v>
      </c>
      <c r="F158" s="3">
        <v>2888</v>
      </c>
      <c r="G158" s="3">
        <v>22</v>
      </c>
      <c r="H158" s="3">
        <v>1994.1</v>
      </c>
      <c r="I158" s="3">
        <v>1040</v>
      </c>
      <c r="J158" s="3">
        <v>22</v>
      </c>
      <c r="K158" s="3">
        <v>1.47</v>
      </c>
      <c r="L158" s="3">
        <v>56</v>
      </c>
      <c r="M158" s="3">
        <v>24</v>
      </c>
      <c r="N158" s="3" t="s">
        <v>758</v>
      </c>
      <c r="O158" s="3">
        <v>153.59</v>
      </c>
      <c r="P158" s="3">
        <v>46.46</v>
      </c>
      <c r="Q158" s="3">
        <v>128.11000000000001</v>
      </c>
      <c r="R158" s="3">
        <v>38.75</v>
      </c>
      <c r="S158" s="3">
        <v>195</v>
      </c>
      <c r="T158" s="3">
        <v>9</v>
      </c>
      <c r="U158" s="3">
        <v>4</v>
      </c>
      <c r="V158" s="3">
        <v>50000</v>
      </c>
      <c r="W158" s="3" t="s">
        <v>759</v>
      </c>
      <c r="X158" s="3">
        <v>15</v>
      </c>
      <c r="Y158" s="3">
        <v>25</v>
      </c>
      <c r="Z158" s="3" t="s">
        <v>760</v>
      </c>
      <c r="AA158" s="3" t="s">
        <v>761</v>
      </c>
      <c r="AB158" s="3" t="s">
        <v>308</v>
      </c>
      <c r="AC158" s="3">
        <v>4</v>
      </c>
      <c r="AD158" s="3">
        <v>2</v>
      </c>
      <c r="AE158" s="3" t="s">
        <v>112</v>
      </c>
      <c r="AF158" s="3" t="s">
        <v>66</v>
      </c>
      <c r="AG158" s="3" t="s">
        <v>67</v>
      </c>
      <c r="AH158" s="3">
        <v>39000</v>
      </c>
      <c r="AI158" s="3" t="s">
        <v>157</v>
      </c>
      <c r="AJ158" s="3" t="s">
        <v>762</v>
      </c>
      <c r="AK158" s="4">
        <v>43397</v>
      </c>
      <c r="AL158" s="3" t="s">
        <v>167</v>
      </c>
      <c r="AM158" s="3" t="s">
        <v>209</v>
      </c>
      <c r="AN158" s="3" t="s">
        <v>210</v>
      </c>
      <c r="AO158" s="3" t="s">
        <v>211</v>
      </c>
      <c r="AP158" s="3" t="s">
        <v>212</v>
      </c>
      <c r="AQ158" s="3" t="s">
        <v>74</v>
      </c>
    </row>
    <row r="159" spans="1:43" x14ac:dyDescent="0.25">
      <c r="A159" s="3" t="s">
        <v>58</v>
      </c>
      <c r="B159" s="3" t="s">
        <v>59</v>
      </c>
      <c r="C159" s="3" t="s">
        <v>60</v>
      </c>
      <c r="D159" s="3" t="s">
        <v>739</v>
      </c>
      <c r="E159" s="3">
        <v>4141010400</v>
      </c>
      <c r="F159" s="3">
        <v>2888</v>
      </c>
      <c r="G159" s="3">
        <v>13</v>
      </c>
      <c r="H159" s="3">
        <v>1994.1</v>
      </c>
      <c r="I159" s="3">
        <v>1040</v>
      </c>
      <c r="J159" s="3">
        <v>22</v>
      </c>
      <c r="K159" s="3">
        <v>1.47</v>
      </c>
      <c r="L159" s="3">
        <v>56</v>
      </c>
      <c r="M159" s="3">
        <v>24</v>
      </c>
      <c r="N159" s="3" t="s">
        <v>763</v>
      </c>
      <c r="O159" s="3">
        <v>153.59</v>
      </c>
      <c r="P159" s="3">
        <v>46.46</v>
      </c>
      <c r="Q159" s="3">
        <v>128.11000000000001</v>
      </c>
      <c r="R159" s="3">
        <v>38.75</v>
      </c>
      <c r="S159" s="3">
        <v>46</v>
      </c>
      <c r="T159" s="3" t="s">
        <v>177</v>
      </c>
      <c r="U159" s="3" t="s">
        <v>177</v>
      </c>
      <c r="V159" s="3" t="s">
        <v>177</v>
      </c>
      <c r="W159" s="3" t="s">
        <v>177</v>
      </c>
      <c r="X159" s="3" t="s">
        <v>177</v>
      </c>
      <c r="Y159" s="3" t="s">
        <v>177</v>
      </c>
      <c r="Z159" s="3" t="s">
        <v>177</v>
      </c>
      <c r="AA159" s="3" t="s">
        <v>177</v>
      </c>
      <c r="AB159" s="3" t="s">
        <v>177</v>
      </c>
      <c r="AC159" s="3" t="s">
        <v>177</v>
      </c>
      <c r="AD159" s="3" t="s">
        <v>177</v>
      </c>
      <c r="AE159" s="3" t="s">
        <v>177</v>
      </c>
      <c r="AF159" s="3" t="s">
        <v>177</v>
      </c>
      <c r="AG159" s="3" t="s">
        <v>177</v>
      </c>
      <c r="AH159" s="3" t="s">
        <v>177</v>
      </c>
      <c r="AI159" s="3" t="s">
        <v>177</v>
      </c>
      <c r="AJ159" s="3" t="s">
        <v>177</v>
      </c>
      <c r="AK159" s="3" t="s">
        <v>177</v>
      </c>
      <c r="AL159" s="3" t="s">
        <v>177</v>
      </c>
      <c r="AM159" s="3" t="s">
        <v>177</v>
      </c>
      <c r="AN159" s="3" t="s">
        <v>177</v>
      </c>
      <c r="AO159" s="3" t="s">
        <v>177</v>
      </c>
      <c r="AP159" s="3" t="s">
        <v>177</v>
      </c>
      <c r="AQ159" s="3" t="s">
        <v>230</v>
      </c>
    </row>
    <row r="160" spans="1:43" x14ac:dyDescent="0.25">
      <c r="A160" s="3" t="s">
        <v>58</v>
      </c>
      <c r="B160" s="3" t="s">
        <v>59</v>
      </c>
      <c r="C160" s="3" t="s">
        <v>60</v>
      </c>
      <c r="D160" s="3" t="s">
        <v>739</v>
      </c>
      <c r="E160" s="3">
        <v>4141010400</v>
      </c>
      <c r="F160" s="3">
        <v>2888</v>
      </c>
      <c r="G160" s="3">
        <v>14</v>
      </c>
      <c r="H160" s="3">
        <v>1994.1</v>
      </c>
      <c r="I160" s="3">
        <v>1040</v>
      </c>
      <c r="J160" s="3">
        <v>22</v>
      </c>
      <c r="K160" s="3">
        <v>1.47</v>
      </c>
      <c r="L160" s="3">
        <v>56</v>
      </c>
      <c r="M160" s="3">
        <v>24</v>
      </c>
      <c r="N160" s="3" t="s">
        <v>764</v>
      </c>
      <c r="O160" s="3">
        <v>154.13</v>
      </c>
      <c r="P160" s="3">
        <v>46.62</v>
      </c>
      <c r="Q160" s="3">
        <v>127.08</v>
      </c>
      <c r="R160" s="3">
        <v>38.44</v>
      </c>
      <c r="S160" s="3">
        <v>2</v>
      </c>
      <c r="T160" s="3" t="s">
        <v>177</v>
      </c>
      <c r="U160" s="3" t="s">
        <v>177</v>
      </c>
      <c r="V160" s="3" t="s">
        <v>177</v>
      </c>
      <c r="W160" s="3" t="s">
        <v>177</v>
      </c>
      <c r="X160" s="3" t="s">
        <v>177</v>
      </c>
      <c r="Y160" s="3" t="s">
        <v>177</v>
      </c>
      <c r="Z160" s="3" t="s">
        <v>177</v>
      </c>
      <c r="AA160" s="3" t="s">
        <v>177</v>
      </c>
      <c r="AB160" s="3" t="s">
        <v>177</v>
      </c>
      <c r="AC160" s="3" t="s">
        <v>177</v>
      </c>
      <c r="AD160" s="3" t="s">
        <v>177</v>
      </c>
      <c r="AE160" s="3" t="s">
        <v>177</v>
      </c>
      <c r="AF160" s="3" t="s">
        <v>177</v>
      </c>
      <c r="AG160" s="3" t="s">
        <v>177</v>
      </c>
      <c r="AH160" s="3" t="s">
        <v>177</v>
      </c>
      <c r="AI160" s="3" t="s">
        <v>177</v>
      </c>
      <c r="AJ160" s="3" t="s">
        <v>177</v>
      </c>
      <c r="AK160" s="3" t="s">
        <v>177</v>
      </c>
      <c r="AL160" s="3" t="s">
        <v>177</v>
      </c>
      <c r="AM160" s="3" t="s">
        <v>177</v>
      </c>
      <c r="AN160" s="3" t="s">
        <v>177</v>
      </c>
      <c r="AO160" s="3" t="s">
        <v>177</v>
      </c>
      <c r="AP160" s="3" t="s">
        <v>177</v>
      </c>
      <c r="AQ160" s="3" t="s">
        <v>230</v>
      </c>
    </row>
    <row r="161" spans="1:43" x14ac:dyDescent="0.25">
      <c r="A161" s="3" t="s">
        <v>58</v>
      </c>
      <c r="B161" s="3" t="s">
        <v>59</v>
      </c>
      <c r="C161" s="3" t="s">
        <v>60</v>
      </c>
      <c r="D161" s="3" t="s">
        <v>739</v>
      </c>
      <c r="E161" s="3">
        <v>4141010400</v>
      </c>
      <c r="F161" s="3">
        <v>2888</v>
      </c>
      <c r="G161" s="3">
        <v>9</v>
      </c>
      <c r="H161" s="3">
        <v>1994.1</v>
      </c>
      <c r="I161" s="3">
        <v>1040</v>
      </c>
      <c r="J161" s="3">
        <v>22</v>
      </c>
      <c r="K161" s="3">
        <v>1.47</v>
      </c>
      <c r="L161" s="3">
        <v>56</v>
      </c>
      <c r="M161" s="3">
        <v>24</v>
      </c>
      <c r="N161" s="3">
        <v>156</v>
      </c>
      <c r="O161" s="3">
        <v>156.05000000000001</v>
      </c>
      <c r="P161" s="3">
        <v>47.2</v>
      </c>
      <c r="Q161" s="3">
        <v>130.31</v>
      </c>
      <c r="R161" s="3">
        <v>39.409999999999997</v>
      </c>
      <c r="S161" s="3">
        <v>4</v>
      </c>
      <c r="T161" s="3" t="s">
        <v>177</v>
      </c>
      <c r="U161" s="3" t="s">
        <v>177</v>
      </c>
      <c r="V161" s="3" t="s">
        <v>177</v>
      </c>
      <c r="W161" s="3" t="s">
        <v>177</v>
      </c>
      <c r="X161" s="3" t="s">
        <v>177</v>
      </c>
      <c r="Y161" s="3" t="s">
        <v>177</v>
      </c>
      <c r="Z161" s="3" t="s">
        <v>177</v>
      </c>
      <c r="AA161" s="3" t="s">
        <v>177</v>
      </c>
      <c r="AB161" s="3" t="s">
        <v>177</v>
      </c>
      <c r="AC161" s="3" t="s">
        <v>177</v>
      </c>
      <c r="AD161" s="3" t="s">
        <v>177</v>
      </c>
      <c r="AE161" s="3" t="s">
        <v>177</v>
      </c>
      <c r="AF161" s="3" t="s">
        <v>177</v>
      </c>
      <c r="AG161" s="3" t="s">
        <v>177</v>
      </c>
      <c r="AH161" s="3" t="s">
        <v>177</v>
      </c>
      <c r="AI161" s="3" t="s">
        <v>177</v>
      </c>
      <c r="AJ161" s="3" t="s">
        <v>177</v>
      </c>
      <c r="AK161" s="3" t="s">
        <v>177</v>
      </c>
      <c r="AL161" s="3" t="s">
        <v>177</v>
      </c>
      <c r="AM161" s="3" t="s">
        <v>177</v>
      </c>
      <c r="AN161" s="3" t="s">
        <v>177</v>
      </c>
      <c r="AO161" s="3" t="s">
        <v>177</v>
      </c>
      <c r="AP161" s="3" t="s">
        <v>177</v>
      </c>
      <c r="AQ161" s="3" t="s">
        <v>230</v>
      </c>
    </row>
    <row r="162" spans="1:43" x14ac:dyDescent="0.25">
      <c r="A162" s="3" t="s">
        <v>58</v>
      </c>
      <c r="B162" s="3" t="s">
        <v>59</v>
      </c>
      <c r="C162" s="3" t="s">
        <v>60</v>
      </c>
      <c r="D162" s="3" t="s">
        <v>739</v>
      </c>
      <c r="E162" s="3">
        <v>4141010400</v>
      </c>
      <c r="F162" s="3">
        <v>2888</v>
      </c>
      <c r="G162" s="3">
        <v>10</v>
      </c>
      <c r="H162" s="3">
        <v>1994.1</v>
      </c>
      <c r="I162" s="3">
        <v>1040</v>
      </c>
      <c r="J162" s="3">
        <v>22</v>
      </c>
      <c r="K162" s="3">
        <v>1.47</v>
      </c>
      <c r="L162" s="3">
        <v>56</v>
      </c>
      <c r="M162" s="3">
        <v>24</v>
      </c>
      <c r="N162" s="3" t="s">
        <v>765</v>
      </c>
      <c r="O162" s="3">
        <v>180.99</v>
      </c>
      <c r="P162" s="3">
        <v>54.74</v>
      </c>
      <c r="Q162" s="3">
        <v>149.76</v>
      </c>
      <c r="R162" s="3">
        <v>45.3</v>
      </c>
      <c r="S162" s="3">
        <v>68</v>
      </c>
      <c r="T162" s="3">
        <v>5</v>
      </c>
      <c r="U162" s="3">
        <v>5</v>
      </c>
      <c r="V162" s="3">
        <v>53000</v>
      </c>
      <c r="W162" s="3" t="s">
        <v>766</v>
      </c>
      <c r="X162" s="3">
        <v>19</v>
      </c>
      <c r="Y162" s="3">
        <v>22</v>
      </c>
      <c r="Z162" s="3" t="s">
        <v>567</v>
      </c>
      <c r="AA162" s="3" t="s">
        <v>437</v>
      </c>
      <c r="AB162" s="3" t="s">
        <v>267</v>
      </c>
      <c r="AC162" s="3">
        <v>4</v>
      </c>
      <c r="AD162" s="3">
        <v>2</v>
      </c>
      <c r="AE162" s="3" t="s">
        <v>112</v>
      </c>
      <c r="AF162" s="3" t="s">
        <v>120</v>
      </c>
      <c r="AG162" s="3" t="s">
        <v>167</v>
      </c>
      <c r="AH162" s="3">
        <v>45000</v>
      </c>
      <c r="AI162" s="3" t="s">
        <v>157</v>
      </c>
      <c r="AJ162" s="3" t="s">
        <v>767</v>
      </c>
      <c r="AK162" s="4">
        <v>43212</v>
      </c>
      <c r="AL162" s="3" t="s">
        <v>167</v>
      </c>
      <c r="AM162" s="3" t="s">
        <v>749</v>
      </c>
      <c r="AN162" s="3" t="s">
        <v>750</v>
      </c>
      <c r="AO162" s="3" t="s">
        <v>751</v>
      </c>
      <c r="AP162" s="3" t="s">
        <v>752</v>
      </c>
      <c r="AQ162" s="3" t="s">
        <v>74</v>
      </c>
    </row>
    <row r="163" spans="1:43" x14ac:dyDescent="0.25">
      <c r="A163" s="3" t="s">
        <v>58</v>
      </c>
      <c r="B163" s="3" t="s">
        <v>59</v>
      </c>
      <c r="C163" s="3" t="s">
        <v>60</v>
      </c>
      <c r="D163" s="3" t="s">
        <v>739</v>
      </c>
      <c r="E163" s="3">
        <v>4141010400</v>
      </c>
      <c r="F163" s="3">
        <v>2888</v>
      </c>
      <c r="G163" s="3">
        <v>17</v>
      </c>
      <c r="H163" s="3">
        <v>1994.1</v>
      </c>
      <c r="I163" s="3">
        <v>1040</v>
      </c>
      <c r="J163" s="3">
        <v>22</v>
      </c>
      <c r="K163" s="3">
        <v>1.47</v>
      </c>
      <c r="L163" s="3">
        <v>56</v>
      </c>
      <c r="M163" s="3">
        <v>24</v>
      </c>
      <c r="N163" s="3" t="s">
        <v>768</v>
      </c>
      <c r="O163" s="3">
        <v>181.21</v>
      </c>
      <c r="P163" s="3">
        <v>54.81</v>
      </c>
      <c r="Q163" s="3">
        <v>151.38999999999999</v>
      </c>
      <c r="R163" s="3">
        <v>45.79</v>
      </c>
      <c r="S163" s="3">
        <v>145</v>
      </c>
      <c r="T163" s="3">
        <v>15</v>
      </c>
      <c r="U163" s="3">
        <v>6</v>
      </c>
      <c r="V163" s="3">
        <v>51000</v>
      </c>
      <c r="W163" s="3" t="s">
        <v>769</v>
      </c>
      <c r="X163" s="3">
        <v>4</v>
      </c>
      <c r="Y163" s="3">
        <v>22</v>
      </c>
      <c r="Z163" s="4">
        <v>43212</v>
      </c>
      <c r="AA163" s="3" t="s">
        <v>399</v>
      </c>
      <c r="AB163" s="3" t="s">
        <v>259</v>
      </c>
      <c r="AC163" s="3">
        <v>4</v>
      </c>
      <c r="AD163" s="3">
        <v>2</v>
      </c>
      <c r="AE163" s="3" t="s">
        <v>112</v>
      </c>
      <c r="AF163" s="3" t="s">
        <v>66</v>
      </c>
      <c r="AG163" s="3" t="s">
        <v>167</v>
      </c>
      <c r="AH163" s="3">
        <v>45000</v>
      </c>
      <c r="AI163" s="3" t="s">
        <v>157</v>
      </c>
      <c r="AJ163" s="3" t="s">
        <v>767</v>
      </c>
      <c r="AK163" s="4">
        <v>43212</v>
      </c>
      <c r="AL163" s="3" t="s">
        <v>67</v>
      </c>
      <c r="AM163" s="3" t="s">
        <v>749</v>
      </c>
      <c r="AN163" s="3" t="s">
        <v>750</v>
      </c>
      <c r="AO163" s="3" t="s">
        <v>751</v>
      </c>
      <c r="AP163" s="3" t="s">
        <v>752</v>
      </c>
      <c r="AQ163" s="3" t="s">
        <v>74</v>
      </c>
    </row>
    <row r="164" spans="1:43" x14ac:dyDescent="0.25">
      <c r="A164" s="3" t="s">
        <v>58</v>
      </c>
      <c r="B164" s="3" t="s">
        <v>59</v>
      </c>
      <c r="C164" s="3" t="s">
        <v>60</v>
      </c>
      <c r="D164" s="3" t="s">
        <v>739</v>
      </c>
      <c r="E164" s="3">
        <v>4141010400</v>
      </c>
      <c r="F164" s="3">
        <v>2888</v>
      </c>
      <c r="G164" s="3">
        <v>23</v>
      </c>
      <c r="H164" s="3">
        <v>1994.1</v>
      </c>
      <c r="I164" s="3">
        <v>1040</v>
      </c>
      <c r="J164" s="3">
        <v>22</v>
      </c>
      <c r="K164" s="3">
        <v>1.47</v>
      </c>
      <c r="L164" s="3">
        <v>56</v>
      </c>
      <c r="M164" s="3">
        <v>24</v>
      </c>
      <c r="N164" s="3" t="s">
        <v>770</v>
      </c>
      <c r="O164" s="3">
        <v>181.21</v>
      </c>
      <c r="P164" s="3">
        <v>54.81</v>
      </c>
      <c r="Q164" s="3">
        <v>151.38999999999999</v>
      </c>
      <c r="R164" s="3">
        <v>45.79</v>
      </c>
      <c r="S164" s="3">
        <v>15</v>
      </c>
      <c r="T164" s="3" t="s">
        <v>177</v>
      </c>
      <c r="U164" s="3" t="s">
        <v>177</v>
      </c>
      <c r="V164" s="3" t="s">
        <v>177</v>
      </c>
      <c r="W164" s="3" t="s">
        <v>177</v>
      </c>
      <c r="X164" s="3" t="s">
        <v>177</v>
      </c>
      <c r="Y164" s="3" t="s">
        <v>177</v>
      </c>
      <c r="Z164" s="3" t="s">
        <v>177</v>
      </c>
      <c r="AA164" s="3" t="s">
        <v>177</v>
      </c>
      <c r="AB164" s="3" t="s">
        <v>177</v>
      </c>
      <c r="AC164" s="3" t="s">
        <v>177</v>
      </c>
      <c r="AD164" s="3" t="s">
        <v>177</v>
      </c>
      <c r="AE164" s="3" t="s">
        <v>177</v>
      </c>
      <c r="AF164" s="3" t="s">
        <v>177</v>
      </c>
      <c r="AG164" s="3" t="s">
        <v>177</v>
      </c>
      <c r="AH164" s="3" t="s">
        <v>177</v>
      </c>
      <c r="AI164" s="3" t="s">
        <v>177</v>
      </c>
      <c r="AJ164" s="3" t="s">
        <v>177</v>
      </c>
      <c r="AK164" s="3" t="s">
        <v>177</v>
      </c>
      <c r="AL164" s="3" t="s">
        <v>177</v>
      </c>
      <c r="AM164" s="3" t="s">
        <v>177</v>
      </c>
      <c r="AN164" s="3" t="s">
        <v>177</v>
      </c>
      <c r="AO164" s="3" t="s">
        <v>177</v>
      </c>
      <c r="AP164" s="3" t="s">
        <v>177</v>
      </c>
      <c r="AQ164" s="3" t="s">
        <v>230</v>
      </c>
    </row>
    <row r="165" spans="1:43" x14ac:dyDescent="0.25">
      <c r="A165" s="3" t="s">
        <v>58</v>
      </c>
      <c r="B165" s="3" t="s">
        <v>59</v>
      </c>
      <c r="C165" s="3" t="s">
        <v>60</v>
      </c>
      <c r="D165" s="3" t="s">
        <v>739</v>
      </c>
      <c r="E165" s="3">
        <v>4141010400</v>
      </c>
      <c r="F165" s="3">
        <v>2888</v>
      </c>
      <c r="G165" s="3">
        <v>11</v>
      </c>
      <c r="H165" s="3">
        <v>1994.1</v>
      </c>
      <c r="I165" s="3">
        <v>1040</v>
      </c>
      <c r="J165" s="3">
        <v>22</v>
      </c>
      <c r="K165" s="3">
        <v>1.47</v>
      </c>
      <c r="L165" s="3">
        <v>56</v>
      </c>
      <c r="M165" s="3">
        <v>24</v>
      </c>
      <c r="N165" s="3" t="s">
        <v>771</v>
      </c>
      <c r="O165" s="3">
        <v>190.89</v>
      </c>
      <c r="P165" s="3">
        <v>57.74</v>
      </c>
      <c r="Q165" s="3">
        <v>163.9</v>
      </c>
      <c r="R165" s="3">
        <v>49.57</v>
      </c>
      <c r="S165" s="3">
        <v>1</v>
      </c>
      <c r="T165" s="3">
        <v>1</v>
      </c>
      <c r="U165" s="3">
        <v>0</v>
      </c>
      <c r="V165" s="3" t="s">
        <v>177</v>
      </c>
      <c r="W165" s="3" t="s">
        <v>177</v>
      </c>
      <c r="X165" s="3" t="s">
        <v>177</v>
      </c>
      <c r="Y165" s="3" t="s">
        <v>177</v>
      </c>
      <c r="Z165" s="3" t="s">
        <v>177</v>
      </c>
      <c r="AA165" s="3" t="s">
        <v>177</v>
      </c>
      <c r="AB165" s="3" t="s">
        <v>177</v>
      </c>
      <c r="AC165" s="3" t="s">
        <v>177</v>
      </c>
      <c r="AD165" s="3" t="s">
        <v>177</v>
      </c>
      <c r="AE165" s="3" t="s">
        <v>177</v>
      </c>
      <c r="AF165" s="3" t="s">
        <v>177</v>
      </c>
      <c r="AG165" s="3" t="s">
        <v>177</v>
      </c>
      <c r="AH165" s="3" t="s">
        <v>177</v>
      </c>
      <c r="AI165" s="3" t="s">
        <v>177</v>
      </c>
      <c r="AJ165" s="3" t="s">
        <v>177</v>
      </c>
      <c r="AK165" s="3" t="s">
        <v>177</v>
      </c>
      <c r="AL165" s="3" t="s">
        <v>177</v>
      </c>
      <c r="AM165" s="3" t="s">
        <v>177</v>
      </c>
      <c r="AN165" s="3" t="s">
        <v>177</v>
      </c>
      <c r="AO165" s="3" t="s">
        <v>177</v>
      </c>
      <c r="AP165" s="3" t="s">
        <v>177</v>
      </c>
      <c r="AQ165" s="3" t="s">
        <v>406</v>
      </c>
    </row>
    <row r="166" spans="1:43" x14ac:dyDescent="0.25">
      <c r="A166" s="3" t="s">
        <v>58</v>
      </c>
      <c r="B166" s="3" t="s">
        <v>59</v>
      </c>
      <c r="C166" s="3" t="s">
        <v>60</v>
      </c>
      <c r="D166" s="3" t="s">
        <v>739</v>
      </c>
      <c r="E166" s="3">
        <v>4141010400</v>
      </c>
      <c r="F166" s="3">
        <v>2888</v>
      </c>
      <c r="G166" s="3">
        <v>18</v>
      </c>
      <c r="H166" s="3">
        <v>1994.1</v>
      </c>
      <c r="I166" s="3">
        <v>1040</v>
      </c>
      <c r="J166" s="3">
        <v>22</v>
      </c>
      <c r="K166" s="3">
        <v>1.47</v>
      </c>
      <c r="L166" s="3">
        <v>56</v>
      </c>
      <c r="M166" s="3">
        <v>24</v>
      </c>
      <c r="N166" s="3" t="s">
        <v>772</v>
      </c>
      <c r="O166" s="3">
        <v>192.1</v>
      </c>
      <c r="P166" s="3">
        <v>58.11</v>
      </c>
      <c r="Q166" s="3">
        <v>164.77</v>
      </c>
      <c r="R166" s="3">
        <v>49.84</v>
      </c>
      <c r="S166" s="3">
        <v>1</v>
      </c>
      <c r="T166" s="3">
        <v>0</v>
      </c>
      <c r="U166" s="3">
        <v>1</v>
      </c>
      <c r="V166" s="3" t="s">
        <v>177</v>
      </c>
      <c r="W166" s="3" t="s">
        <v>177</v>
      </c>
      <c r="X166" s="3" t="s">
        <v>177</v>
      </c>
      <c r="Y166" s="3" t="s">
        <v>177</v>
      </c>
      <c r="Z166" s="3" t="s">
        <v>177</v>
      </c>
      <c r="AA166" s="3" t="s">
        <v>177</v>
      </c>
      <c r="AB166" s="3" t="s">
        <v>177</v>
      </c>
      <c r="AC166" s="3" t="s">
        <v>177</v>
      </c>
      <c r="AD166" s="3" t="s">
        <v>177</v>
      </c>
      <c r="AE166" s="3" t="s">
        <v>177</v>
      </c>
      <c r="AF166" s="3" t="s">
        <v>177</v>
      </c>
      <c r="AG166" s="3" t="s">
        <v>177</v>
      </c>
      <c r="AH166" s="3">
        <v>38000</v>
      </c>
      <c r="AI166" s="3" t="s">
        <v>404</v>
      </c>
      <c r="AJ166" s="3" t="s">
        <v>773</v>
      </c>
      <c r="AK166" s="4">
        <v>43115</v>
      </c>
      <c r="AL166" s="3" t="s">
        <v>167</v>
      </c>
      <c r="AM166" s="3" t="s">
        <v>177</v>
      </c>
      <c r="AN166" s="3" t="s">
        <v>177</v>
      </c>
      <c r="AO166" s="3" t="s">
        <v>177</v>
      </c>
      <c r="AP166" s="3" t="s">
        <v>177</v>
      </c>
      <c r="AQ166" s="3" t="s">
        <v>248</v>
      </c>
    </row>
    <row r="167" spans="1:43" x14ac:dyDescent="0.25">
      <c r="A167" s="3" t="s">
        <v>58</v>
      </c>
      <c r="B167" s="3" t="s">
        <v>59</v>
      </c>
      <c r="C167" s="3" t="s">
        <v>60</v>
      </c>
      <c r="D167" s="3" t="s">
        <v>739</v>
      </c>
      <c r="E167" s="3">
        <v>4141010400</v>
      </c>
      <c r="F167" s="3">
        <v>2888</v>
      </c>
      <c r="G167" s="3">
        <v>12</v>
      </c>
      <c r="H167" s="3">
        <v>1994.1</v>
      </c>
      <c r="I167" s="3">
        <v>1040</v>
      </c>
      <c r="J167" s="3">
        <v>22</v>
      </c>
      <c r="K167" s="3">
        <v>1.47</v>
      </c>
      <c r="L167" s="3">
        <v>56</v>
      </c>
      <c r="M167" s="3">
        <v>24</v>
      </c>
      <c r="N167" s="3" t="s">
        <v>774</v>
      </c>
      <c r="O167" s="3">
        <v>213.82</v>
      </c>
      <c r="P167" s="3">
        <v>64.680000000000007</v>
      </c>
      <c r="Q167" s="3">
        <v>183.61</v>
      </c>
      <c r="R167" s="3">
        <v>55.54</v>
      </c>
      <c r="S167" s="3">
        <v>29</v>
      </c>
      <c r="T167" s="3">
        <v>3</v>
      </c>
      <c r="U167" s="3">
        <v>1</v>
      </c>
      <c r="V167" s="3">
        <v>63000</v>
      </c>
      <c r="W167" s="3" t="s">
        <v>775</v>
      </c>
      <c r="X167" s="3">
        <v>6</v>
      </c>
      <c r="Y167" s="3">
        <v>15</v>
      </c>
      <c r="Z167" s="4">
        <v>43266</v>
      </c>
      <c r="AA167" s="3" t="s">
        <v>345</v>
      </c>
      <c r="AB167" s="3" t="s">
        <v>390</v>
      </c>
      <c r="AC167" s="3">
        <v>5</v>
      </c>
      <c r="AD167" s="3">
        <v>2</v>
      </c>
      <c r="AE167" s="3" t="s">
        <v>112</v>
      </c>
      <c r="AF167" s="3" t="s">
        <v>120</v>
      </c>
      <c r="AG167" s="3" t="s">
        <v>167</v>
      </c>
      <c r="AH167" s="3">
        <v>45000</v>
      </c>
      <c r="AI167" s="3" t="s">
        <v>165</v>
      </c>
      <c r="AJ167" s="3" t="s">
        <v>773</v>
      </c>
      <c r="AK167" s="4">
        <v>43146</v>
      </c>
      <c r="AL167" s="3" t="s">
        <v>167</v>
      </c>
      <c r="AM167" s="3" t="s">
        <v>749</v>
      </c>
      <c r="AN167" s="3" t="s">
        <v>750</v>
      </c>
      <c r="AO167" s="3" t="s">
        <v>751</v>
      </c>
      <c r="AP167" s="3" t="s">
        <v>752</v>
      </c>
      <c r="AQ167" s="3" t="s">
        <v>74</v>
      </c>
    </row>
    <row r="168" spans="1:43" x14ac:dyDescent="0.25">
      <c r="A168" s="3" t="s">
        <v>58</v>
      </c>
      <c r="B168" s="3" t="s">
        <v>59</v>
      </c>
      <c r="C168" s="3" t="s">
        <v>60</v>
      </c>
      <c r="D168" s="3" t="s">
        <v>739</v>
      </c>
      <c r="E168" s="3">
        <v>4141010400</v>
      </c>
      <c r="F168" s="3">
        <v>2888</v>
      </c>
      <c r="G168" s="3">
        <v>19</v>
      </c>
      <c r="H168" s="3">
        <v>1994.1</v>
      </c>
      <c r="I168" s="3">
        <v>1040</v>
      </c>
      <c r="J168" s="3">
        <v>22</v>
      </c>
      <c r="K168" s="3">
        <v>1.47</v>
      </c>
      <c r="L168" s="3">
        <v>56</v>
      </c>
      <c r="M168" s="3">
        <v>24</v>
      </c>
      <c r="N168" s="3" t="s">
        <v>776</v>
      </c>
      <c r="O168" s="3">
        <v>213.96</v>
      </c>
      <c r="P168" s="3">
        <v>64.72</v>
      </c>
      <c r="Q168" s="3">
        <v>183.79</v>
      </c>
      <c r="R168" s="3">
        <v>55.59</v>
      </c>
      <c r="S168" s="3">
        <v>29</v>
      </c>
      <c r="T168" s="3">
        <v>7</v>
      </c>
      <c r="U168" s="3">
        <v>1</v>
      </c>
      <c r="V168" s="3">
        <v>60000</v>
      </c>
      <c r="W168" s="3" t="s">
        <v>777</v>
      </c>
      <c r="X168" s="3">
        <v>12</v>
      </c>
      <c r="Y168" s="3">
        <v>15</v>
      </c>
      <c r="Z168" s="4">
        <v>43449</v>
      </c>
      <c r="AA168" s="3" t="s">
        <v>175</v>
      </c>
      <c r="AB168" s="3" t="s">
        <v>155</v>
      </c>
      <c r="AC168" s="3">
        <v>5</v>
      </c>
      <c r="AD168" s="3">
        <v>2</v>
      </c>
      <c r="AE168" s="3" t="s">
        <v>112</v>
      </c>
      <c r="AF168" s="3" t="s">
        <v>66</v>
      </c>
      <c r="AG168" s="3" t="s">
        <v>167</v>
      </c>
      <c r="AH168" s="3">
        <v>50000</v>
      </c>
      <c r="AI168" s="3" t="s">
        <v>155</v>
      </c>
      <c r="AJ168" s="3" t="s">
        <v>778</v>
      </c>
      <c r="AK168" s="4">
        <v>43146</v>
      </c>
      <c r="AL168" s="3" t="s">
        <v>167</v>
      </c>
      <c r="AM168" s="3" t="s">
        <v>209</v>
      </c>
      <c r="AN168" s="3" t="s">
        <v>210</v>
      </c>
      <c r="AO168" s="3" t="s">
        <v>211</v>
      </c>
      <c r="AP168" s="3" t="s">
        <v>212</v>
      </c>
      <c r="AQ168" s="3" t="s">
        <v>74</v>
      </c>
    </row>
    <row r="169" spans="1:4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x14ac:dyDescent="0.25">
      <c r="A170" s="3" t="s">
        <v>58</v>
      </c>
      <c r="B170" s="3" t="s">
        <v>59</v>
      </c>
      <c r="C170" s="3" t="s">
        <v>60</v>
      </c>
      <c r="D170" s="3" t="s">
        <v>779</v>
      </c>
      <c r="E170" s="3">
        <v>4141010400</v>
      </c>
      <c r="F170" s="3">
        <v>2893</v>
      </c>
      <c r="G170" s="3">
        <v>10</v>
      </c>
      <c r="H170" s="3">
        <v>1994.09</v>
      </c>
      <c r="I170" s="3">
        <v>930</v>
      </c>
      <c r="J170" s="3">
        <v>18</v>
      </c>
      <c r="K170" s="3">
        <v>2</v>
      </c>
      <c r="L170" s="3">
        <v>22</v>
      </c>
      <c r="M170" s="3">
        <v>21</v>
      </c>
      <c r="N170" s="3" t="s">
        <v>740</v>
      </c>
      <c r="O170" s="3">
        <v>99.64</v>
      </c>
      <c r="P170" s="3">
        <v>30.14</v>
      </c>
      <c r="Q170" s="3">
        <v>81.05</v>
      </c>
      <c r="R170" s="3">
        <v>24.51</v>
      </c>
      <c r="S170" s="3">
        <v>2</v>
      </c>
      <c r="T170" s="3">
        <v>2</v>
      </c>
      <c r="U170" s="3">
        <v>0</v>
      </c>
      <c r="V170" s="3" t="s">
        <v>177</v>
      </c>
      <c r="W170" s="3" t="s">
        <v>177</v>
      </c>
      <c r="X170" s="3" t="s">
        <v>177</v>
      </c>
      <c r="Y170" s="3" t="s">
        <v>177</v>
      </c>
      <c r="Z170" s="3" t="s">
        <v>177</v>
      </c>
      <c r="AA170" s="3" t="s">
        <v>177</v>
      </c>
      <c r="AB170" s="3" t="s">
        <v>177</v>
      </c>
      <c r="AC170" s="3" t="s">
        <v>177</v>
      </c>
      <c r="AD170" s="3" t="s">
        <v>177</v>
      </c>
      <c r="AE170" s="3" t="s">
        <v>177</v>
      </c>
      <c r="AF170" s="3" t="s">
        <v>177</v>
      </c>
      <c r="AG170" s="3" t="s">
        <v>177</v>
      </c>
      <c r="AH170" s="3" t="s">
        <v>177</v>
      </c>
      <c r="AI170" s="3" t="s">
        <v>177</v>
      </c>
      <c r="AJ170" s="3" t="s">
        <v>177</v>
      </c>
      <c r="AK170" s="3" t="s">
        <v>177</v>
      </c>
      <c r="AL170" s="3" t="s">
        <v>177</v>
      </c>
      <c r="AM170" s="3" t="s">
        <v>177</v>
      </c>
      <c r="AN170" s="3" t="s">
        <v>177</v>
      </c>
      <c r="AO170" s="3" t="s">
        <v>177</v>
      </c>
      <c r="AP170" s="3" t="s">
        <v>177</v>
      </c>
      <c r="AQ170" s="3" t="s">
        <v>406</v>
      </c>
    </row>
    <row r="171" spans="1:43" x14ac:dyDescent="0.25">
      <c r="A171" s="3" t="s">
        <v>58</v>
      </c>
      <c r="B171" s="3" t="s">
        <v>59</v>
      </c>
      <c r="C171" s="3" t="s">
        <v>60</v>
      </c>
      <c r="D171" s="3" t="s">
        <v>779</v>
      </c>
      <c r="E171" s="3">
        <v>4141010400</v>
      </c>
      <c r="F171" s="3">
        <v>2893</v>
      </c>
      <c r="G171" s="3">
        <v>15</v>
      </c>
      <c r="H171" s="3">
        <v>1994.09</v>
      </c>
      <c r="I171" s="3">
        <v>930</v>
      </c>
      <c r="J171" s="3">
        <v>18</v>
      </c>
      <c r="K171" s="3">
        <v>2</v>
      </c>
      <c r="L171" s="3">
        <v>22</v>
      </c>
      <c r="M171" s="3">
        <v>21</v>
      </c>
      <c r="N171" s="3" t="s">
        <v>741</v>
      </c>
      <c r="O171" s="3">
        <v>99.64</v>
      </c>
      <c r="P171" s="3">
        <v>30.14</v>
      </c>
      <c r="Q171" s="3">
        <v>81.05</v>
      </c>
      <c r="R171" s="3">
        <v>24.51</v>
      </c>
      <c r="S171" s="3">
        <v>2</v>
      </c>
      <c r="T171" s="3" t="s">
        <v>177</v>
      </c>
      <c r="U171" s="3" t="s">
        <v>177</v>
      </c>
      <c r="V171" s="3" t="s">
        <v>177</v>
      </c>
      <c r="W171" s="3" t="s">
        <v>177</v>
      </c>
      <c r="X171" s="3" t="s">
        <v>177</v>
      </c>
      <c r="Y171" s="3" t="s">
        <v>177</v>
      </c>
      <c r="Z171" s="3" t="s">
        <v>177</v>
      </c>
      <c r="AA171" s="3" t="s">
        <v>177</v>
      </c>
      <c r="AB171" s="3" t="s">
        <v>177</v>
      </c>
      <c r="AC171" s="3" t="s">
        <v>177</v>
      </c>
      <c r="AD171" s="3" t="s">
        <v>177</v>
      </c>
      <c r="AE171" s="3" t="s">
        <v>177</v>
      </c>
      <c r="AF171" s="3" t="s">
        <v>177</v>
      </c>
      <c r="AG171" s="3" t="s">
        <v>177</v>
      </c>
      <c r="AH171" s="3" t="s">
        <v>177</v>
      </c>
      <c r="AI171" s="3" t="s">
        <v>177</v>
      </c>
      <c r="AJ171" s="3" t="s">
        <v>177</v>
      </c>
      <c r="AK171" s="3" t="s">
        <v>177</v>
      </c>
      <c r="AL171" s="3" t="s">
        <v>177</v>
      </c>
      <c r="AM171" s="3" t="s">
        <v>177</v>
      </c>
      <c r="AN171" s="3" t="s">
        <v>177</v>
      </c>
      <c r="AO171" s="3" t="s">
        <v>177</v>
      </c>
      <c r="AP171" s="3" t="s">
        <v>177</v>
      </c>
      <c r="AQ171" s="3" t="s">
        <v>230</v>
      </c>
    </row>
    <row r="172" spans="1:43" x14ac:dyDescent="0.25">
      <c r="A172" s="3" t="s">
        <v>58</v>
      </c>
      <c r="B172" s="3" t="s">
        <v>59</v>
      </c>
      <c r="C172" s="3" t="s">
        <v>60</v>
      </c>
      <c r="D172" s="3" t="s">
        <v>779</v>
      </c>
      <c r="E172" s="3">
        <v>4141010400</v>
      </c>
      <c r="F172" s="3">
        <v>2893</v>
      </c>
      <c r="G172" s="3">
        <v>11</v>
      </c>
      <c r="H172" s="3">
        <v>1994.09</v>
      </c>
      <c r="I172" s="3">
        <v>930</v>
      </c>
      <c r="J172" s="3">
        <v>18</v>
      </c>
      <c r="K172" s="3">
        <v>2</v>
      </c>
      <c r="L172" s="3">
        <v>22</v>
      </c>
      <c r="M172" s="3">
        <v>21</v>
      </c>
      <c r="N172" s="3" t="s">
        <v>742</v>
      </c>
      <c r="O172" s="3">
        <v>103.55</v>
      </c>
      <c r="P172" s="3">
        <v>31.32</v>
      </c>
      <c r="Q172" s="3">
        <v>84.2</v>
      </c>
      <c r="R172" s="3">
        <v>25.47</v>
      </c>
      <c r="S172" s="3">
        <v>3</v>
      </c>
      <c r="T172" s="3" t="s">
        <v>177</v>
      </c>
      <c r="U172" s="3" t="s">
        <v>177</v>
      </c>
      <c r="V172" s="3" t="s">
        <v>177</v>
      </c>
      <c r="W172" s="3" t="s">
        <v>177</v>
      </c>
      <c r="X172" s="3" t="s">
        <v>177</v>
      </c>
      <c r="Y172" s="3" t="s">
        <v>177</v>
      </c>
      <c r="Z172" s="3" t="s">
        <v>177</v>
      </c>
      <c r="AA172" s="3" t="s">
        <v>177</v>
      </c>
      <c r="AB172" s="3" t="s">
        <v>177</v>
      </c>
      <c r="AC172" s="3" t="s">
        <v>177</v>
      </c>
      <c r="AD172" s="3" t="s">
        <v>177</v>
      </c>
      <c r="AE172" s="3" t="s">
        <v>177</v>
      </c>
      <c r="AF172" s="3" t="s">
        <v>177</v>
      </c>
      <c r="AG172" s="3" t="s">
        <v>177</v>
      </c>
      <c r="AH172" s="3" t="s">
        <v>177</v>
      </c>
      <c r="AI172" s="3" t="s">
        <v>177</v>
      </c>
      <c r="AJ172" s="3" t="s">
        <v>177</v>
      </c>
      <c r="AK172" s="3" t="s">
        <v>177</v>
      </c>
      <c r="AL172" s="3" t="s">
        <v>177</v>
      </c>
      <c r="AM172" s="3" t="s">
        <v>177</v>
      </c>
      <c r="AN172" s="3" t="s">
        <v>177</v>
      </c>
      <c r="AO172" s="3" t="s">
        <v>177</v>
      </c>
      <c r="AP172" s="3" t="s">
        <v>177</v>
      </c>
      <c r="AQ172" s="3" t="s">
        <v>230</v>
      </c>
    </row>
    <row r="173" spans="1:43" x14ac:dyDescent="0.25">
      <c r="A173" s="3" t="s">
        <v>58</v>
      </c>
      <c r="B173" s="3" t="s">
        <v>59</v>
      </c>
      <c r="C173" s="3" t="s">
        <v>60</v>
      </c>
      <c r="D173" s="3" t="s">
        <v>779</v>
      </c>
      <c r="E173" s="3">
        <v>4141010400</v>
      </c>
      <c r="F173" s="3">
        <v>2893</v>
      </c>
      <c r="G173" s="3">
        <v>4</v>
      </c>
      <c r="H173" s="3">
        <v>1994.09</v>
      </c>
      <c r="I173" s="3">
        <v>930</v>
      </c>
      <c r="J173" s="3">
        <v>18</v>
      </c>
      <c r="K173" s="3">
        <v>2</v>
      </c>
      <c r="L173" s="3">
        <v>22</v>
      </c>
      <c r="M173" s="3">
        <v>21</v>
      </c>
      <c r="N173" s="3" t="s">
        <v>743</v>
      </c>
      <c r="O173" s="3">
        <v>107.5</v>
      </c>
      <c r="P173" s="3">
        <v>32.51</v>
      </c>
      <c r="Q173" s="3">
        <v>87.44</v>
      </c>
      <c r="R173" s="3">
        <v>26.45</v>
      </c>
      <c r="S173" s="3">
        <v>2</v>
      </c>
      <c r="T173" s="3" t="s">
        <v>177</v>
      </c>
      <c r="U173" s="3" t="s">
        <v>177</v>
      </c>
      <c r="V173" s="3" t="s">
        <v>177</v>
      </c>
      <c r="W173" s="3" t="s">
        <v>177</v>
      </c>
      <c r="X173" s="3" t="s">
        <v>177</v>
      </c>
      <c r="Y173" s="3" t="s">
        <v>177</v>
      </c>
      <c r="Z173" s="3" t="s">
        <v>177</v>
      </c>
      <c r="AA173" s="3" t="s">
        <v>177</v>
      </c>
      <c r="AB173" s="3" t="s">
        <v>177</v>
      </c>
      <c r="AC173" s="3" t="s">
        <v>177</v>
      </c>
      <c r="AD173" s="3" t="s">
        <v>177</v>
      </c>
      <c r="AE173" s="3" t="s">
        <v>177</v>
      </c>
      <c r="AF173" s="3" t="s">
        <v>177</v>
      </c>
      <c r="AG173" s="3" t="s">
        <v>177</v>
      </c>
      <c r="AH173" s="3" t="s">
        <v>177</v>
      </c>
      <c r="AI173" s="3" t="s">
        <v>177</v>
      </c>
      <c r="AJ173" s="3" t="s">
        <v>177</v>
      </c>
      <c r="AK173" s="3" t="s">
        <v>177</v>
      </c>
      <c r="AL173" s="3" t="s">
        <v>177</v>
      </c>
      <c r="AM173" s="3" t="s">
        <v>177</v>
      </c>
      <c r="AN173" s="3" t="s">
        <v>177</v>
      </c>
      <c r="AO173" s="3" t="s">
        <v>177</v>
      </c>
      <c r="AP173" s="3" t="s">
        <v>177</v>
      </c>
      <c r="AQ173" s="3" t="s">
        <v>230</v>
      </c>
    </row>
    <row r="174" spans="1:43" x14ac:dyDescent="0.25">
      <c r="A174" s="3" t="s">
        <v>58</v>
      </c>
      <c r="B174" s="3" t="s">
        <v>59</v>
      </c>
      <c r="C174" s="3" t="s">
        <v>60</v>
      </c>
      <c r="D174" s="3" t="s">
        <v>779</v>
      </c>
      <c r="E174" s="3">
        <v>4141010400</v>
      </c>
      <c r="F174" s="3">
        <v>2893</v>
      </c>
      <c r="G174" s="3">
        <v>16</v>
      </c>
      <c r="H174" s="3">
        <v>1994.09</v>
      </c>
      <c r="I174" s="3">
        <v>930</v>
      </c>
      <c r="J174" s="3">
        <v>18</v>
      </c>
      <c r="K174" s="3">
        <v>2</v>
      </c>
      <c r="L174" s="3">
        <v>22</v>
      </c>
      <c r="M174" s="3">
        <v>21</v>
      </c>
      <c r="N174" s="3" t="s">
        <v>780</v>
      </c>
      <c r="O174" s="3">
        <v>107.5</v>
      </c>
      <c r="P174" s="3">
        <v>32.51</v>
      </c>
      <c r="Q174" s="3">
        <v>87.44</v>
      </c>
      <c r="R174" s="3">
        <v>26.45</v>
      </c>
      <c r="S174" s="3">
        <v>7</v>
      </c>
      <c r="T174" s="3" t="s">
        <v>177</v>
      </c>
      <c r="U174" s="3" t="s">
        <v>177</v>
      </c>
      <c r="V174" s="3" t="s">
        <v>177</v>
      </c>
      <c r="W174" s="3" t="s">
        <v>177</v>
      </c>
      <c r="X174" s="3" t="s">
        <v>177</v>
      </c>
      <c r="Y174" s="3" t="s">
        <v>177</v>
      </c>
      <c r="Z174" s="3" t="s">
        <v>177</v>
      </c>
      <c r="AA174" s="3" t="s">
        <v>177</v>
      </c>
      <c r="AB174" s="3" t="s">
        <v>177</v>
      </c>
      <c r="AC174" s="3" t="s">
        <v>177</v>
      </c>
      <c r="AD174" s="3" t="s">
        <v>177</v>
      </c>
      <c r="AE174" s="3" t="s">
        <v>177</v>
      </c>
      <c r="AF174" s="3" t="s">
        <v>177</v>
      </c>
      <c r="AG174" s="3" t="s">
        <v>177</v>
      </c>
      <c r="AH174" s="3" t="s">
        <v>177</v>
      </c>
      <c r="AI174" s="3" t="s">
        <v>177</v>
      </c>
      <c r="AJ174" s="3" t="s">
        <v>177</v>
      </c>
      <c r="AK174" s="3" t="s">
        <v>177</v>
      </c>
      <c r="AL174" s="3" t="s">
        <v>177</v>
      </c>
      <c r="AM174" s="3" t="s">
        <v>177</v>
      </c>
      <c r="AN174" s="3" t="s">
        <v>177</v>
      </c>
      <c r="AO174" s="3" t="s">
        <v>177</v>
      </c>
      <c r="AP174" s="3" t="s">
        <v>177</v>
      </c>
      <c r="AQ174" s="3" t="s">
        <v>230</v>
      </c>
    </row>
    <row r="175" spans="1:43" x14ac:dyDescent="0.25">
      <c r="A175" s="3" t="s">
        <v>58</v>
      </c>
      <c r="B175" s="3" t="s">
        <v>59</v>
      </c>
      <c r="C175" s="3" t="s">
        <v>60</v>
      </c>
      <c r="D175" s="3" t="s">
        <v>779</v>
      </c>
      <c r="E175" s="3">
        <v>4141010400</v>
      </c>
      <c r="F175" s="3">
        <v>2893</v>
      </c>
      <c r="G175" s="3">
        <v>1</v>
      </c>
      <c r="H175" s="3">
        <v>1994.09</v>
      </c>
      <c r="I175" s="3">
        <v>930</v>
      </c>
      <c r="J175" s="3">
        <v>18</v>
      </c>
      <c r="K175" s="3">
        <v>2</v>
      </c>
      <c r="L175" s="3">
        <v>22</v>
      </c>
      <c r="M175" s="3">
        <v>21</v>
      </c>
      <c r="N175" s="3" t="s">
        <v>746</v>
      </c>
      <c r="O175" s="3">
        <v>118.45</v>
      </c>
      <c r="P175" s="3">
        <v>35.83</v>
      </c>
      <c r="Q175" s="3">
        <v>96.35</v>
      </c>
      <c r="R175" s="3">
        <v>29.14</v>
      </c>
      <c r="S175" s="3">
        <v>484</v>
      </c>
      <c r="T175" s="3">
        <v>15</v>
      </c>
      <c r="U175" s="3">
        <v>14</v>
      </c>
      <c r="V175" s="3">
        <v>45000</v>
      </c>
      <c r="W175" s="3" t="s">
        <v>781</v>
      </c>
      <c r="X175" s="3">
        <v>17</v>
      </c>
      <c r="Y175" s="3">
        <v>21</v>
      </c>
      <c r="Z175" s="3" t="s">
        <v>782</v>
      </c>
      <c r="AA175" s="3" t="s">
        <v>155</v>
      </c>
      <c r="AB175" s="3" t="s">
        <v>165</v>
      </c>
      <c r="AC175" s="3">
        <v>4</v>
      </c>
      <c r="AD175" s="3">
        <v>2</v>
      </c>
      <c r="AE175" s="3" t="s">
        <v>112</v>
      </c>
      <c r="AF175" s="3" t="s">
        <v>66</v>
      </c>
      <c r="AG175" s="3" t="s">
        <v>78</v>
      </c>
      <c r="AH175" s="3">
        <v>42000</v>
      </c>
      <c r="AI175" s="3" t="s">
        <v>505</v>
      </c>
      <c r="AJ175" s="3" t="s">
        <v>783</v>
      </c>
      <c r="AK175" s="3" t="s">
        <v>405</v>
      </c>
      <c r="AL175" s="3" t="s">
        <v>78</v>
      </c>
      <c r="AM175" s="3" t="s">
        <v>209</v>
      </c>
      <c r="AN175" s="3" t="s">
        <v>784</v>
      </c>
      <c r="AO175" s="3" t="s">
        <v>785</v>
      </c>
      <c r="AP175" s="3" t="s">
        <v>786</v>
      </c>
      <c r="AQ175" s="3" t="s">
        <v>74</v>
      </c>
    </row>
    <row r="176" spans="1:43" x14ac:dyDescent="0.25">
      <c r="A176" s="3" t="s">
        <v>58</v>
      </c>
      <c r="B176" s="3" t="s">
        <v>59</v>
      </c>
      <c r="C176" s="3" t="s">
        <v>60</v>
      </c>
      <c r="D176" s="3" t="s">
        <v>779</v>
      </c>
      <c r="E176" s="3">
        <v>4141010400</v>
      </c>
      <c r="F176" s="3">
        <v>2893</v>
      </c>
      <c r="G176" s="3">
        <v>17</v>
      </c>
      <c r="H176" s="3">
        <v>1994.09</v>
      </c>
      <c r="I176" s="3">
        <v>930</v>
      </c>
      <c r="J176" s="3">
        <v>18</v>
      </c>
      <c r="K176" s="3">
        <v>2</v>
      </c>
      <c r="L176" s="3">
        <v>22</v>
      </c>
      <c r="M176" s="3">
        <v>21</v>
      </c>
      <c r="N176" s="3" t="s">
        <v>753</v>
      </c>
      <c r="O176" s="3">
        <v>118.45</v>
      </c>
      <c r="P176" s="3">
        <v>35.83</v>
      </c>
      <c r="Q176" s="3">
        <v>96.35</v>
      </c>
      <c r="R176" s="3">
        <v>29.14</v>
      </c>
      <c r="S176" s="3">
        <v>198</v>
      </c>
      <c r="T176" s="3">
        <v>0</v>
      </c>
      <c r="U176" s="3">
        <v>4</v>
      </c>
      <c r="V176" s="3" t="s">
        <v>177</v>
      </c>
      <c r="W176" s="3" t="s">
        <v>177</v>
      </c>
      <c r="X176" s="3" t="s">
        <v>177</v>
      </c>
      <c r="Y176" s="3" t="s">
        <v>177</v>
      </c>
      <c r="Z176" s="3" t="s">
        <v>177</v>
      </c>
      <c r="AA176" s="3" t="s">
        <v>177</v>
      </c>
      <c r="AB176" s="3" t="s">
        <v>177</v>
      </c>
      <c r="AC176" s="3" t="s">
        <v>177</v>
      </c>
      <c r="AD176" s="3" t="s">
        <v>177</v>
      </c>
      <c r="AE176" s="3" t="s">
        <v>177</v>
      </c>
      <c r="AF176" s="3" t="s">
        <v>177</v>
      </c>
      <c r="AG176" s="3" t="s">
        <v>177</v>
      </c>
      <c r="AH176" s="3">
        <v>36000</v>
      </c>
      <c r="AI176" s="3" t="s">
        <v>245</v>
      </c>
      <c r="AJ176" s="3" t="s">
        <v>787</v>
      </c>
      <c r="AK176" s="4">
        <v>43364</v>
      </c>
      <c r="AL176" s="3" t="s">
        <v>67</v>
      </c>
      <c r="AM176" s="3" t="s">
        <v>177</v>
      </c>
      <c r="AN176" s="3" t="s">
        <v>177</v>
      </c>
      <c r="AO176" s="3" t="s">
        <v>177</v>
      </c>
      <c r="AP176" s="3" t="s">
        <v>177</v>
      </c>
      <c r="AQ176" s="3" t="s">
        <v>248</v>
      </c>
    </row>
    <row r="177" spans="1:43" x14ac:dyDescent="0.25">
      <c r="A177" s="3" t="s">
        <v>58</v>
      </c>
      <c r="B177" s="3" t="s">
        <v>59</v>
      </c>
      <c r="C177" s="3" t="s">
        <v>60</v>
      </c>
      <c r="D177" s="3" t="s">
        <v>779</v>
      </c>
      <c r="E177" s="3">
        <v>4141010400</v>
      </c>
      <c r="F177" s="3">
        <v>2893</v>
      </c>
      <c r="G177" s="3">
        <v>12</v>
      </c>
      <c r="H177" s="3">
        <v>1994.09</v>
      </c>
      <c r="I177" s="3">
        <v>930</v>
      </c>
      <c r="J177" s="3">
        <v>18</v>
      </c>
      <c r="K177" s="3">
        <v>2</v>
      </c>
      <c r="L177" s="3">
        <v>22</v>
      </c>
      <c r="M177" s="3">
        <v>21</v>
      </c>
      <c r="N177" s="3">
        <v>129</v>
      </c>
      <c r="O177" s="3">
        <v>129.83000000000001</v>
      </c>
      <c r="P177" s="3">
        <v>39.270000000000003</v>
      </c>
      <c r="Q177" s="3">
        <v>108.31</v>
      </c>
      <c r="R177" s="3">
        <v>32.76</v>
      </c>
      <c r="S177" s="3">
        <v>1</v>
      </c>
      <c r="T177" s="3" t="s">
        <v>177</v>
      </c>
      <c r="U177" s="3" t="s">
        <v>177</v>
      </c>
      <c r="V177" s="3" t="s">
        <v>177</v>
      </c>
      <c r="W177" s="3" t="s">
        <v>177</v>
      </c>
      <c r="X177" s="3" t="s">
        <v>177</v>
      </c>
      <c r="Y177" s="3" t="s">
        <v>177</v>
      </c>
      <c r="Z177" s="3" t="s">
        <v>177</v>
      </c>
      <c r="AA177" s="3" t="s">
        <v>177</v>
      </c>
      <c r="AB177" s="3" t="s">
        <v>177</v>
      </c>
      <c r="AC177" s="3" t="s">
        <v>177</v>
      </c>
      <c r="AD177" s="3" t="s">
        <v>177</v>
      </c>
      <c r="AE177" s="3" t="s">
        <v>177</v>
      </c>
      <c r="AF177" s="3" t="s">
        <v>177</v>
      </c>
      <c r="AG177" s="3" t="s">
        <v>177</v>
      </c>
      <c r="AH177" s="3" t="s">
        <v>177</v>
      </c>
      <c r="AI177" s="3" t="s">
        <v>177</v>
      </c>
      <c r="AJ177" s="3" t="s">
        <v>177</v>
      </c>
      <c r="AK177" s="3" t="s">
        <v>177</v>
      </c>
      <c r="AL177" s="3" t="s">
        <v>177</v>
      </c>
      <c r="AM177" s="3" t="s">
        <v>177</v>
      </c>
      <c r="AN177" s="3" t="s">
        <v>177</v>
      </c>
      <c r="AO177" s="3" t="s">
        <v>177</v>
      </c>
      <c r="AP177" s="3" t="s">
        <v>177</v>
      </c>
      <c r="AQ177" s="3" t="s">
        <v>230</v>
      </c>
    </row>
    <row r="178" spans="1:43" x14ac:dyDescent="0.25">
      <c r="A178" s="3" t="s">
        <v>58</v>
      </c>
      <c r="B178" s="3" t="s">
        <v>59</v>
      </c>
      <c r="C178" s="3" t="s">
        <v>60</v>
      </c>
      <c r="D178" s="3" t="s">
        <v>779</v>
      </c>
      <c r="E178" s="3">
        <v>4141010400</v>
      </c>
      <c r="F178" s="3">
        <v>2893</v>
      </c>
      <c r="G178" s="3">
        <v>13</v>
      </c>
      <c r="H178" s="3">
        <v>1994.09</v>
      </c>
      <c r="I178" s="3">
        <v>930</v>
      </c>
      <c r="J178" s="3">
        <v>18</v>
      </c>
      <c r="K178" s="3">
        <v>2</v>
      </c>
      <c r="L178" s="3">
        <v>22</v>
      </c>
      <c r="M178" s="3">
        <v>21</v>
      </c>
      <c r="N178" s="3">
        <v>132</v>
      </c>
      <c r="O178" s="3">
        <v>132.72999999999999</v>
      </c>
      <c r="P178" s="3">
        <v>40.15</v>
      </c>
      <c r="Q178" s="3">
        <v>109.55</v>
      </c>
      <c r="R178" s="3">
        <v>33.130000000000003</v>
      </c>
      <c r="S178" s="3">
        <v>1</v>
      </c>
      <c r="T178" s="3" t="s">
        <v>177</v>
      </c>
      <c r="U178" s="3" t="s">
        <v>177</v>
      </c>
      <c r="V178" s="3" t="s">
        <v>177</v>
      </c>
      <c r="W178" s="3" t="s">
        <v>177</v>
      </c>
      <c r="X178" s="3" t="s">
        <v>177</v>
      </c>
      <c r="Y178" s="3" t="s">
        <v>177</v>
      </c>
      <c r="Z178" s="3" t="s">
        <v>177</v>
      </c>
      <c r="AA178" s="3" t="s">
        <v>177</v>
      </c>
      <c r="AB178" s="3" t="s">
        <v>177</v>
      </c>
      <c r="AC178" s="3" t="s">
        <v>177</v>
      </c>
      <c r="AD178" s="3" t="s">
        <v>177</v>
      </c>
      <c r="AE178" s="3" t="s">
        <v>177</v>
      </c>
      <c r="AF178" s="3" t="s">
        <v>177</v>
      </c>
      <c r="AG178" s="3" t="s">
        <v>177</v>
      </c>
      <c r="AH178" s="3" t="s">
        <v>177</v>
      </c>
      <c r="AI178" s="3" t="s">
        <v>177</v>
      </c>
      <c r="AJ178" s="3" t="s">
        <v>177</v>
      </c>
      <c r="AK178" s="3" t="s">
        <v>177</v>
      </c>
      <c r="AL178" s="3" t="s">
        <v>177</v>
      </c>
      <c r="AM178" s="3" t="s">
        <v>177</v>
      </c>
      <c r="AN178" s="3" t="s">
        <v>177</v>
      </c>
      <c r="AO178" s="3" t="s">
        <v>177</v>
      </c>
      <c r="AP178" s="3" t="s">
        <v>177</v>
      </c>
      <c r="AQ178" s="3" t="s">
        <v>230</v>
      </c>
    </row>
    <row r="179" spans="1:43" x14ac:dyDescent="0.25">
      <c r="A179" s="3" t="s">
        <v>58</v>
      </c>
      <c r="B179" s="3" t="s">
        <v>59</v>
      </c>
      <c r="C179" s="3" t="s">
        <v>60</v>
      </c>
      <c r="D179" s="3" t="s">
        <v>779</v>
      </c>
      <c r="E179" s="3">
        <v>4141010400</v>
      </c>
      <c r="F179" s="3">
        <v>2893</v>
      </c>
      <c r="G179" s="3">
        <v>14</v>
      </c>
      <c r="H179" s="3">
        <v>1994.09</v>
      </c>
      <c r="I179" s="3">
        <v>930</v>
      </c>
      <c r="J179" s="3">
        <v>18</v>
      </c>
      <c r="K179" s="3">
        <v>2</v>
      </c>
      <c r="L179" s="3">
        <v>22</v>
      </c>
      <c r="M179" s="3">
        <v>21</v>
      </c>
      <c r="N179" s="3">
        <v>137</v>
      </c>
      <c r="O179" s="3">
        <v>137.27000000000001</v>
      </c>
      <c r="P179" s="3">
        <v>41.52</v>
      </c>
      <c r="Q179" s="3">
        <v>114.43</v>
      </c>
      <c r="R179" s="3">
        <v>34.61</v>
      </c>
      <c r="S179" s="3">
        <v>1</v>
      </c>
      <c r="T179" s="3" t="s">
        <v>177</v>
      </c>
      <c r="U179" s="3" t="s">
        <v>177</v>
      </c>
      <c r="V179" s="3" t="s">
        <v>177</v>
      </c>
      <c r="W179" s="3" t="s">
        <v>177</v>
      </c>
      <c r="X179" s="3" t="s">
        <v>177</v>
      </c>
      <c r="Y179" s="3" t="s">
        <v>177</v>
      </c>
      <c r="Z179" s="3" t="s">
        <v>177</v>
      </c>
      <c r="AA179" s="3" t="s">
        <v>177</v>
      </c>
      <c r="AB179" s="3" t="s">
        <v>177</v>
      </c>
      <c r="AC179" s="3" t="s">
        <v>177</v>
      </c>
      <c r="AD179" s="3" t="s">
        <v>177</v>
      </c>
      <c r="AE179" s="3" t="s">
        <v>177</v>
      </c>
      <c r="AF179" s="3" t="s">
        <v>177</v>
      </c>
      <c r="AG179" s="3" t="s">
        <v>177</v>
      </c>
      <c r="AH179" s="3" t="s">
        <v>177</v>
      </c>
      <c r="AI179" s="3" t="s">
        <v>177</v>
      </c>
      <c r="AJ179" s="3" t="s">
        <v>177</v>
      </c>
      <c r="AK179" s="3" t="s">
        <v>177</v>
      </c>
      <c r="AL179" s="3" t="s">
        <v>177</v>
      </c>
      <c r="AM179" s="3" t="s">
        <v>177</v>
      </c>
      <c r="AN179" s="3" t="s">
        <v>177</v>
      </c>
      <c r="AO179" s="3" t="s">
        <v>177</v>
      </c>
      <c r="AP179" s="3" t="s">
        <v>177</v>
      </c>
      <c r="AQ179" s="3" t="s">
        <v>230</v>
      </c>
    </row>
    <row r="180" spans="1:43" x14ac:dyDescent="0.25">
      <c r="A180" s="3" t="s">
        <v>58</v>
      </c>
      <c r="B180" s="3" t="s">
        <v>59</v>
      </c>
      <c r="C180" s="3" t="s">
        <v>60</v>
      </c>
      <c r="D180" s="3" t="s">
        <v>779</v>
      </c>
      <c r="E180" s="3">
        <v>4141010400</v>
      </c>
      <c r="F180" s="3">
        <v>2893</v>
      </c>
      <c r="G180" s="3">
        <v>2</v>
      </c>
      <c r="H180" s="3">
        <v>1994.09</v>
      </c>
      <c r="I180" s="3">
        <v>930</v>
      </c>
      <c r="J180" s="3">
        <v>18</v>
      </c>
      <c r="K180" s="3">
        <v>2</v>
      </c>
      <c r="L180" s="3">
        <v>22</v>
      </c>
      <c r="M180" s="3">
        <v>21</v>
      </c>
      <c r="N180" s="3" t="s">
        <v>754</v>
      </c>
      <c r="O180" s="3">
        <v>153.80000000000001</v>
      </c>
      <c r="P180" s="3">
        <v>46.52</v>
      </c>
      <c r="Q180" s="3">
        <v>126.83</v>
      </c>
      <c r="R180" s="3">
        <v>38.36</v>
      </c>
      <c r="S180" s="3">
        <v>43</v>
      </c>
      <c r="T180" s="3" t="s">
        <v>177</v>
      </c>
      <c r="U180" s="3" t="s">
        <v>177</v>
      </c>
      <c r="V180" s="3" t="s">
        <v>177</v>
      </c>
      <c r="W180" s="3" t="s">
        <v>177</v>
      </c>
      <c r="X180" s="3" t="s">
        <v>177</v>
      </c>
      <c r="Y180" s="3" t="s">
        <v>177</v>
      </c>
      <c r="Z180" s="3" t="s">
        <v>177</v>
      </c>
      <c r="AA180" s="3" t="s">
        <v>177</v>
      </c>
      <c r="AB180" s="3" t="s">
        <v>177</v>
      </c>
      <c r="AC180" s="3" t="s">
        <v>177</v>
      </c>
      <c r="AD180" s="3" t="s">
        <v>177</v>
      </c>
      <c r="AE180" s="3" t="s">
        <v>177</v>
      </c>
      <c r="AF180" s="3" t="s">
        <v>177</v>
      </c>
      <c r="AG180" s="3" t="s">
        <v>177</v>
      </c>
      <c r="AH180" s="3" t="s">
        <v>177</v>
      </c>
      <c r="AI180" s="3" t="s">
        <v>177</v>
      </c>
      <c r="AJ180" s="3" t="s">
        <v>177</v>
      </c>
      <c r="AK180" s="3" t="s">
        <v>177</v>
      </c>
      <c r="AL180" s="3" t="s">
        <v>177</v>
      </c>
      <c r="AM180" s="3" t="s">
        <v>177</v>
      </c>
      <c r="AN180" s="3" t="s">
        <v>177</v>
      </c>
      <c r="AO180" s="3" t="s">
        <v>177</v>
      </c>
      <c r="AP180" s="3" t="s">
        <v>177</v>
      </c>
      <c r="AQ180" s="3" t="s">
        <v>230</v>
      </c>
    </row>
    <row r="181" spans="1:43" x14ac:dyDescent="0.25">
      <c r="A181" s="3" t="s">
        <v>58</v>
      </c>
      <c r="B181" s="3" t="s">
        <v>59</v>
      </c>
      <c r="C181" s="3" t="s">
        <v>60</v>
      </c>
      <c r="D181" s="3" t="s">
        <v>779</v>
      </c>
      <c r="E181" s="3">
        <v>4141010400</v>
      </c>
      <c r="F181" s="3">
        <v>2893</v>
      </c>
      <c r="G181" s="3">
        <v>6</v>
      </c>
      <c r="H181" s="3">
        <v>1994.09</v>
      </c>
      <c r="I181" s="3">
        <v>930</v>
      </c>
      <c r="J181" s="3">
        <v>18</v>
      </c>
      <c r="K181" s="3">
        <v>2</v>
      </c>
      <c r="L181" s="3">
        <v>22</v>
      </c>
      <c r="M181" s="3">
        <v>21</v>
      </c>
      <c r="N181" s="3" t="s">
        <v>758</v>
      </c>
      <c r="O181" s="3">
        <v>153.88</v>
      </c>
      <c r="P181" s="3">
        <v>46.54</v>
      </c>
      <c r="Q181" s="3">
        <v>128.11000000000001</v>
      </c>
      <c r="R181" s="3">
        <v>38.75</v>
      </c>
      <c r="S181" s="3">
        <v>64</v>
      </c>
      <c r="T181" s="3">
        <v>1</v>
      </c>
      <c r="U181" s="3">
        <v>1</v>
      </c>
      <c r="V181" s="3" t="s">
        <v>177</v>
      </c>
      <c r="W181" s="3" t="s">
        <v>177</v>
      </c>
      <c r="X181" s="3" t="s">
        <v>177</v>
      </c>
      <c r="Y181" s="3" t="s">
        <v>177</v>
      </c>
      <c r="Z181" s="3" t="s">
        <v>177</v>
      </c>
      <c r="AA181" s="3" t="s">
        <v>177</v>
      </c>
      <c r="AB181" s="3" t="s">
        <v>177</v>
      </c>
      <c r="AC181" s="3" t="s">
        <v>177</v>
      </c>
      <c r="AD181" s="3" t="s">
        <v>177</v>
      </c>
      <c r="AE181" s="3" t="s">
        <v>177</v>
      </c>
      <c r="AF181" s="3" t="s">
        <v>177</v>
      </c>
      <c r="AG181" s="3" t="s">
        <v>177</v>
      </c>
      <c r="AH181" s="3">
        <v>42000</v>
      </c>
      <c r="AI181" s="3" t="s">
        <v>251</v>
      </c>
      <c r="AJ181" s="3" t="s">
        <v>783</v>
      </c>
      <c r="AK181" s="3" t="s">
        <v>405</v>
      </c>
      <c r="AL181" s="3" t="s">
        <v>167</v>
      </c>
      <c r="AM181" s="3" t="s">
        <v>177</v>
      </c>
      <c r="AN181" s="3" t="s">
        <v>177</v>
      </c>
      <c r="AO181" s="3" t="s">
        <v>177</v>
      </c>
      <c r="AP181" s="3" t="s">
        <v>177</v>
      </c>
      <c r="AQ181" s="3" t="s">
        <v>496</v>
      </c>
    </row>
    <row r="182" spans="1:43" x14ac:dyDescent="0.25">
      <c r="A182" s="3" t="s">
        <v>58</v>
      </c>
      <c r="B182" s="3" t="s">
        <v>59</v>
      </c>
      <c r="C182" s="3" t="s">
        <v>60</v>
      </c>
      <c r="D182" s="3" t="s">
        <v>779</v>
      </c>
      <c r="E182" s="3">
        <v>4141010400</v>
      </c>
      <c r="F182" s="3">
        <v>2893</v>
      </c>
      <c r="G182" s="3">
        <v>18</v>
      </c>
      <c r="H182" s="3">
        <v>1994.09</v>
      </c>
      <c r="I182" s="3">
        <v>930</v>
      </c>
      <c r="J182" s="3">
        <v>18</v>
      </c>
      <c r="K182" s="3">
        <v>2</v>
      </c>
      <c r="L182" s="3">
        <v>22</v>
      </c>
      <c r="M182" s="3">
        <v>21</v>
      </c>
      <c r="N182" s="3" t="s">
        <v>763</v>
      </c>
      <c r="O182" s="3">
        <v>153.88</v>
      </c>
      <c r="P182" s="3">
        <v>46.54</v>
      </c>
      <c r="Q182" s="3">
        <v>128.11000000000001</v>
      </c>
      <c r="R182" s="3">
        <v>38.75</v>
      </c>
      <c r="S182" s="3">
        <v>20</v>
      </c>
      <c r="T182" s="3" t="s">
        <v>177</v>
      </c>
      <c r="U182" s="3" t="s">
        <v>177</v>
      </c>
      <c r="V182" s="3" t="s">
        <v>177</v>
      </c>
      <c r="W182" s="3" t="s">
        <v>177</v>
      </c>
      <c r="X182" s="3" t="s">
        <v>177</v>
      </c>
      <c r="Y182" s="3" t="s">
        <v>177</v>
      </c>
      <c r="Z182" s="3" t="s">
        <v>177</v>
      </c>
      <c r="AA182" s="3" t="s">
        <v>177</v>
      </c>
      <c r="AB182" s="3" t="s">
        <v>177</v>
      </c>
      <c r="AC182" s="3" t="s">
        <v>177</v>
      </c>
      <c r="AD182" s="3" t="s">
        <v>177</v>
      </c>
      <c r="AE182" s="3" t="s">
        <v>177</v>
      </c>
      <c r="AF182" s="3" t="s">
        <v>177</v>
      </c>
      <c r="AG182" s="3" t="s">
        <v>177</v>
      </c>
      <c r="AH182" s="3" t="s">
        <v>177</v>
      </c>
      <c r="AI182" s="3" t="s">
        <v>177</v>
      </c>
      <c r="AJ182" s="3" t="s">
        <v>177</v>
      </c>
      <c r="AK182" s="3" t="s">
        <v>177</v>
      </c>
      <c r="AL182" s="3" t="s">
        <v>177</v>
      </c>
      <c r="AM182" s="3" t="s">
        <v>177</v>
      </c>
      <c r="AN182" s="3" t="s">
        <v>177</v>
      </c>
      <c r="AO182" s="3" t="s">
        <v>177</v>
      </c>
      <c r="AP182" s="3" t="s">
        <v>177</v>
      </c>
      <c r="AQ182" s="3" t="s">
        <v>230</v>
      </c>
    </row>
    <row r="183" spans="1:43" x14ac:dyDescent="0.25">
      <c r="A183" s="3" t="s">
        <v>58</v>
      </c>
      <c r="B183" s="3" t="s">
        <v>59</v>
      </c>
      <c r="C183" s="3" t="s">
        <v>60</v>
      </c>
      <c r="D183" s="3" t="s">
        <v>779</v>
      </c>
      <c r="E183" s="3">
        <v>4141010400</v>
      </c>
      <c r="F183" s="3">
        <v>2893</v>
      </c>
      <c r="G183" s="3">
        <v>5</v>
      </c>
      <c r="H183" s="3">
        <v>1994.09</v>
      </c>
      <c r="I183" s="3">
        <v>930</v>
      </c>
      <c r="J183" s="3">
        <v>18</v>
      </c>
      <c r="K183" s="3">
        <v>2</v>
      </c>
      <c r="L183" s="3">
        <v>22</v>
      </c>
      <c r="M183" s="3">
        <v>21</v>
      </c>
      <c r="N183" s="3" t="s">
        <v>764</v>
      </c>
      <c r="O183" s="3">
        <v>154.16</v>
      </c>
      <c r="P183" s="3">
        <v>46.63</v>
      </c>
      <c r="Q183" s="3">
        <v>127.08</v>
      </c>
      <c r="R183" s="3">
        <v>38.44</v>
      </c>
      <c r="S183" s="3">
        <v>1</v>
      </c>
      <c r="T183" s="3" t="s">
        <v>177</v>
      </c>
      <c r="U183" s="3" t="s">
        <v>177</v>
      </c>
      <c r="V183" s="3" t="s">
        <v>177</v>
      </c>
      <c r="W183" s="3" t="s">
        <v>177</v>
      </c>
      <c r="X183" s="3" t="s">
        <v>177</v>
      </c>
      <c r="Y183" s="3" t="s">
        <v>177</v>
      </c>
      <c r="Z183" s="3" t="s">
        <v>177</v>
      </c>
      <c r="AA183" s="3" t="s">
        <v>177</v>
      </c>
      <c r="AB183" s="3" t="s">
        <v>177</v>
      </c>
      <c r="AC183" s="3" t="s">
        <v>177</v>
      </c>
      <c r="AD183" s="3" t="s">
        <v>177</v>
      </c>
      <c r="AE183" s="3" t="s">
        <v>177</v>
      </c>
      <c r="AF183" s="3" t="s">
        <v>177</v>
      </c>
      <c r="AG183" s="3" t="s">
        <v>177</v>
      </c>
      <c r="AH183" s="3" t="s">
        <v>177</v>
      </c>
      <c r="AI183" s="3" t="s">
        <v>177</v>
      </c>
      <c r="AJ183" s="3" t="s">
        <v>177</v>
      </c>
      <c r="AK183" s="3" t="s">
        <v>177</v>
      </c>
      <c r="AL183" s="3" t="s">
        <v>177</v>
      </c>
      <c r="AM183" s="3" t="s">
        <v>177</v>
      </c>
      <c r="AN183" s="3" t="s">
        <v>177</v>
      </c>
      <c r="AO183" s="3" t="s">
        <v>177</v>
      </c>
      <c r="AP183" s="3" t="s">
        <v>177</v>
      </c>
      <c r="AQ183" s="3" t="s">
        <v>230</v>
      </c>
    </row>
    <row r="184" spans="1:43" x14ac:dyDescent="0.25">
      <c r="A184" s="3" t="s">
        <v>58</v>
      </c>
      <c r="B184" s="3" t="s">
        <v>59</v>
      </c>
      <c r="C184" s="3" t="s">
        <v>60</v>
      </c>
      <c r="D184" s="3" t="s">
        <v>779</v>
      </c>
      <c r="E184" s="3">
        <v>4141010400</v>
      </c>
      <c r="F184" s="3">
        <v>2893</v>
      </c>
      <c r="G184" s="3">
        <v>7</v>
      </c>
      <c r="H184" s="3">
        <v>1994.09</v>
      </c>
      <c r="I184" s="3">
        <v>930</v>
      </c>
      <c r="J184" s="3">
        <v>18</v>
      </c>
      <c r="K184" s="3">
        <v>2</v>
      </c>
      <c r="L184" s="3">
        <v>22</v>
      </c>
      <c r="M184" s="3">
        <v>21</v>
      </c>
      <c r="N184" s="3">
        <v>156</v>
      </c>
      <c r="O184" s="3">
        <v>156</v>
      </c>
      <c r="P184" s="3">
        <v>47.19</v>
      </c>
      <c r="Q184" s="3">
        <v>130.31</v>
      </c>
      <c r="R184" s="3">
        <v>39.409999999999997</v>
      </c>
      <c r="S184" s="3">
        <v>2</v>
      </c>
      <c r="T184" s="3" t="s">
        <v>177</v>
      </c>
      <c r="U184" s="3" t="s">
        <v>177</v>
      </c>
      <c r="V184" s="3" t="s">
        <v>177</v>
      </c>
      <c r="W184" s="3" t="s">
        <v>177</v>
      </c>
      <c r="X184" s="3" t="s">
        <v>177</v>
      </c>
      <c r="Y184" s="3" t="s">
        <v>177</v>
      </c>
      <c r="Z184" s="3" t="s">
        <v>177</v>
      </c>
      <c r="AA184" s="3" t="s">
        <v>177</v>
      </c>
      <c r="AB184" s="3" t="s">
        <v>177</v>
      </c>
      <c r="AC184" s="3" t="s">
        <v>177</v>
      </c>
      <c r="AD184" s="3" t="s">
        <v>177</v>
      </c>
      <c r="AE184" s="3" t="s">
        <v>177</v>
      </c>
      <c r="AF184" s="3" t="s">
        <v>177</v>
      </c>
      <c r="AG184" s="3" t="s">
        <v>177</v>
      </c>
      <c r="AH184" s="3" t="s">
        <v>177</v>
      </c>
      <c r="AI184" s="3" t="s">
        <v>177</v>
      </c>
      <c r="AJ184" s="3" t="s">
        <v>177</v>
      </c>
      <c r="AK184" s="3" t="s">
        <v>177</v>
      </c>
      <c r="AL184" s="3" t="s">
        <v>177</v>
      </c>
      <c r="AM184" s="3" t="s">
        <v>177</v>
      </c>
      <c r="AN184" s="3" t="s">
        <v>177</v>
      </c>
      <c r="AO184" s="3" t="s">
        <v>177</v>
      </c>
      <c r="AP184" s="3" t="s">
        <v>177</v>
      </c>
      <c r="AQ184" s="3" t="s">
        <v>230</v>
      </c>
    </row>
    <row r="185" spans="1:43" x14ac:dyDescent="0.25">
      <c r="A185" s="3" t="s">
        <v>58</v>
      </c>
      <c r="B185" s="3" t="s">
        <v>59</v>
      </c>
      <c r="C185" s="3" t="s">
        <v>60</v>
      </c>
      <c r="D185" s="3" t="s">
        <v>779</v>
      </c>
      <c r="E185" s="3">
        <v>4141010400</v>
      </c>
      <c r="F185" s="3">
        <v>2893</v>
      </c>
      <c r="G185" s="3">
        <v>3</v>
      </c>
      <c r="H185" s="3">
        <v>1994.09</v>
      </c>
      <c r="I185" s="3">
        <v>930</v>
      </c>
      <c r="J185" s="3">
        <v>18</v>
      </c>
      <c r="K185" s="3">
        <v>2</v>
      </c>
      <c r="L185" s="3">
        <v>22</v>
      </c>
      <c r="M185" s="3">
        <v>21</v>
      </c>
      <c r="N185" s="3" t="s">
        <v>768</v>
      </c>
      <c r="O185" s="3">
        <v>181.07</v>
      </c>
      <c r="P185" s="3">
        <v>54.77</v>
      </c>
      <c r="Q185" s="3">
        <v>151.38999999999999</v>
      </c>
      <c r="R185" s="3">
        <v>45.79</v>
      </c>
      <c r="S185" s="3">
        <v>56</v>
      </c>
      <c r="T185" s="3">
        <v>4</v>
      </c>
      <c r="U185" s="3">
        <v>2</v>
      </c>
      <c r="V185" s="3">
        <v>55000</v>
      </c>
      <c r="W185" s="3" t="s">
        <v>788</v>
      </c>
      <c r="X185" s="3">
        <v>15</v>
      </c>
      <c r="Y185" s="3">
        <v>21</v>
      </c>
      <c r="Z185" s="3" t="s">
        <v>789</v>
      </c>
      <c r="AA185" s="3" t="s">
        <v>790</v>
      </c>
      <c r="AB185" s="3" t="s">
        <v>390</v>
      </c>
      <c r="AC185" s="3">
        <v>4</v>
      </c>
      <c r="AD185" s="3">
        <v>2</v>
      </c>
      <c r="AE185" s="3" t="s">
        <v>112</v>
      </c>
      <c r="AF185" s="3" t="s">
        <v>66</v>
      </c>
      <c r="AG185" s="3" t="s">
        <v>78</v>
      </c>
      <c r="AH185" s="3">
        <v>42000</v>
      </c>
      <c r="AI185" s="3" t="s">
        <v>251</v>
      </c>
      <c r="AJ185" s="3" t="s">
        <v>791</v>
      </c>
      <c r="AK185" s="4">
        <v>43296</v>
      </c>
      <c r="AL185" s="3" t="s">
        <v>167</v>
      </c>
      <c r="AM185" s="3" t="s">
        <v>209</v>
      </c>
      <c r="AN185" s="3" t="s">
        <v>784</v>
      </c>
      <c r="AO185" s="3" t="s">
        <v>785</v>
      </c>
      <c r="AP185" s="3" t="s">
        <v>786</v>
      </c>
      <c r="AQ185" s="3" t="s">
        <v>74</v>
      </c>
    </row>
    <row r="186" spans="1:43" x14ac:dyDescent="0.25">
      <c r="A186" s="3" t="s">
        <v>58</v>
      </c>
      <c r="B186" s="3" t="s">
        <v>59</v>
      </c>
      <c r="C186" s="3" t="s">
        <v>60</v>
      </c>
      <c r="D186" s="3" t="s">
        <v>779</v>
      </c>
      <c r="E186" s="3">
        <v>4141010400</v>
      </c>
      <c r="F186" s="3">
        <v>2893</v>
      </c>
      <c r="G186" s="3">
        <v>19</v>
      </c>
      <c r="H186" s="3">
        <v>1994.09</v>
      </c>
      <c r="I186" s="3">
        <v>930</v>
      </c>
      <c r="J186" s="3">
        <v>18</v>
      </c>
      <c r="K186" s="3">
        <v>2</v>
      </c>
      <c r="L186" s="3">
        <v>22</v>
      </c>
      <c r="M186" s="3">
        <v>21</v>
      </c>
      <c r="N186" s="3" t="s">
        <v>770</v>
      </c>
      <c r="O186" s="3">
        <v>181.07</v>
      </c>
      <c r="P186" s="3">
        <v>54.77</v>
      </c>
      <c r="Q186" s="3">
        <v>151.38999999999999</v>
      </c>
      <c r="R186" s="3">
        <v>45.79</v>
      </c>
      <c r="S186" s="3">
        <v>14</v>
      </c>
      <c r="T186" s="3" t="s">
        <v>177</v>
      </c>
      <c r="U186" s="3" t="s">
        <v>177</v>
      </c>
      <c r="V186" s="3" t="s">
        <v>177</v>
      </c>
      <c r="W186" s="3" t="s">
        <v>177</v>
      </c>
      <c r="X186" s="3" t="s">
        <v>177</v>
      </c>
      <c r="Y186" s="3" t="s">
        <v>177</v>
      </c>
      <c r="Z186" s="3" t="s">
        <v>177</v>
      </c>
      <c r="AA186" s="3" t="s">
        <v>177</v>
      </c>
      <c r="AB186" s="3" t="s">
        <v>177</v>
      </c>
      <c r="AC186" s="3" t="s">
        <v>177</v>
      </c>
      <c r="AD186" s="3" t="s">
        <v>177</v>
      </c>
      <c r="AE186" s="3" t="s">
        <v>177</v>
      </c>
      <c r="AF186" s="3" t="s">
        <v>177</v>
      </c>
      <c r="AG186" s="3" t="s">
        <v>177</v>
      </c>
      <c r="AH186" s="3" t="s">
        <v>177</v>
      </c>
      <c r="AI186" s="3" t="s">
        <v>177</v>
      </c>
      <c r="AJ186" s="3" t="s">
        <v>177</v>
      </c>
      <c r="AK186" s="3" t="s">
        <v>177</v>
      </c>
      <c r="AL186" s="3" t="s">
        <v>177</v>
      </c>
      <c r="AM186" s="3" t="s">
        <v>177</v>
      </c>
      <c r="AN186" s="3" t="s">
        <v>177</v>
      </c>
      <c r="AO186" s="3" t="s">
        <v>177</v>
      </c>
      <c r="AP186" s="3" t="s">
        <v>177</v>
      </c>
      <c r="AQ186" s="3" t="s">
        <v>230</v>
      </c>
    </row>
    <row r="187" spans="1:43" x14ac:dyDescent="0.25">
      <c r="A187" s="3" t="s">
        <v>58</v>
      </c>
      <c r="B187" s="3" t="s">
        <v>59</v>
      </c>
      <c r="C187" s="3" t="s">
        <v>60</v>
      </c>
      <c r="D187" s="3" t="s">
        <v>779</v>
      </c>
      <c r="E187" s="3">
        <v>4141010400</v>
      </c>
      <c r="F187" s="3">
        <v>2893</v>
      </c>
      <c r="G187" s="3">
        <v>20</v>
      </c>
      <c r="H187" s="3">
        <v>1994.09</v>
      </c>
      <c r="I187" s="3">
        <v>930</v>
      </c>
      <c r="J187" s="3">
        <v>18</v>
      </c>
      <c r="K187" s="3">
        <v>2</v>
      </c>
      <c r="L187" s="3">
        <v>22</v>
      </c>
      <c r="M187" s="3">
        <v>21</v>
      </c>
      <c r="N187" s="3" t="s">
        <v>792</v>
      </c>
      <c r="O187" s="3">
        <v>181.07</v>
      </c>
      <c r="P187" s="3">
        <v>54.77</v>
      </c>
      <c r="Q187" s="3">
        <v>151.38999999999999</v>
      </c>
      <c r="R187" s="3">
        <v>45.79</v>
      </c>
      <c r="S187" s="3">
        <v>29</v>
      </c>
      <c r="T187" s="3" t="s">
        <v>177</v>
      </c>
      <c r="U187" s="3" t="s">
        <v>177</v>
      </c>
      <c r="V187" s="3" t="s">
        <v>177</v>
      </c>
      <c r="W187" s="3" t="s">
        <v>177</v>
      </c>
      <c r="X187" s="3" t="s">
        <v>177</v>
      </c>
      <c r="Y187" s="3" t="s">
        <v>177</v>
      </c>
      <c r="Z187" s="3" t="s">
        <v>177</v>
      </c>
      <c r="AA187" s="3" t="s">
        <v>177</v>
      </c>
      <c r="AB187" s="3" t="s">
        <v>177</v>
      </c>
      <c r="AC187" s="3" t="s">
        <v>177</v>
      </c>
      <c r="AD187" s="3" t="s">
        <v>177</v>
      </c>
      <c r="AE187" s="3" t="s">
        <v>177</v>
      </c>
      <c r="AF187" s="3" t="s">
        <v>177</v>
      </c>
      <c r="AG187" s="3" t="s">
        <v>177</v>
      </c>
      <c r="AH187" s="3" t="s">
        <v>177</v>
      </c>
      <c r="AI187" s="3" t="s">
        <v>177</v>
      </c>
      <c r="AJ187" s="3" t="s">
        <v>177</v>
      </c>
      <c r="AK187" s="3" t="s">
        <v>177</v>
      </c>
      <c r="AL187" s="3" t="s">
        <v>177</v>
      </c>
      <c r="AM187" s="3" t="s">
        <v>177</v>
      </c>
      <c r="AN187" s="3" t="s">
        <v>177</v>
      </c>
      <c r="AO187" s="3" t="s">
        <v>177</v>
      </c>
      <c r="AP187" s="3" t="s">
        <v>177</v>
      </c>
      <c r="AQ187" s="3" t="s">
        <v>230</v>
      </c>
    </row>
    <row r="188" spans="1:4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x14ac:dyDescent="0.25">
      <c r="A189" s="3" t="s">
        <v>58</v>
      </c>
      <c r="B189" s="3" t="s">
        <v>59</v>
      </c>
      <c r="C189" s="3" t="s">
        <v>60</v>
      </c>
      <c r="D189" s="3" t="s">
        <v>793</v>
      </c>
      <c r="E189" s="3">
        <v>4141010400</v>
      </c>
      <c r="F189" s="3">
        <v>7963</v>
      </c>
      <c r="G189" s="3">
        <v>1</v>
      </c>
      <c r="H189" s="3">
        <v>1994.07</v>
      </c>
      <c r="I189" s="3">
        <v>1342</v>
      </c>
      <c r="J189" s="3">
        <v>26</v>
      </c>
      <c r="K189" s="3">
        <v>1.39</v>
      </c>
      <c r="L189" s="3">
        <v>31</v>
      </c>
      <c r="M189" s="3">
        <v>22</v>
      </c>
      <c r="N189" s="3" t="s">
        <v>794</v>
      </c>
      <c r="O189" s="3">
        <v>100.03</v>
      </c>
      <c r="P189" s="3">
        <v>30.25</v>
      </c>
      <c r="Q189" s="3">
        <v>81.05</v>
      </c>
      <c r="R189" s="3">
        <v>24.51</v>
      </c>
      <c r="S189" s="3">
        <v>6</v>
      </c>
      <c r="T189" s="3" t="s">
        <v>177</v>
      </c>
      <c r="U189" s="3" t="s">
        <v>177</v>
      </c>
      <c r="V189" s="3" t="s">
        <v>177</v>
      </c>
      <c r="W189" s="3" t="s">
        <v>177</v>
      </c>
      <c r="X189" s="3" t="s">
        <v>177</v>
      </c>
      <c r="Y189" s="3" t="s">
        <v>177</v>
      </c>
      <c r="Z189" s="3" t="s">
        <v>177</v>
      </c>
      <c r="AA189" s="3" t="s">
        <v>177</v>
      </c>
      <c r="AB189" s="3" t="s">
        <v>177</v>
      </c>
      <c r="AC189" s="3" t="s">
        <v>177</v>
      </c>
      <c r="AD189" s="3" t="s">
        <v>177</v>
      </c>
      <c r="AE189" s="3" t="s">
        <v>177</v>
      </c>
      <c r="AF189" s="3" t="s">
        <v>177</v>
      </c>
      <c r="AG189" s="3" t="s">
        <v>177</v>
      </c>
      <c r="AH189" s="3" t="s">
        <v>177</v>
      </c>
      <c r="AI189" s="3" t="s">
        <v>177</v>
      </c>
      <c r="AJ189" s="3" t="s">
        <v>177</v>
      </c>
      <c r="AK189" s="3" t="s">
        <v>177</v>
      </c>
      <c r="AL189" s="3" t="s">
        <v>177</v>
      </c>
      <c r="AM189" s="3" t="s">
        <v>177</v>
      </c>
      <c r="AN189" s="3" t="s">
        <v>177</v>
      </c>
      <c r="AO189" s="3" t="s">
        <v>177</v>
      </c>
      <c r="AP189" s="3" t="s">
        <v>177</v>
      </c>
      <c r="AQ189" s="3" t="s">
        <v>230</v>
      </c>
    </row>
    <row r="190" spans="1:43" x14ac:dyDescent="0.25">
      <c r="A190" s="3" t="s">
        <v>58</v>
      </c>
      <c r="B190" s="3" t="s">
        <v>59</v>
      </c>
      <c r="C190" s="3" t="s">
        <v>60</v>
      </c>
      <c r="D190" s="3" t="s">
        <v>793</v>
      </c>
      <c r="E190" s="3">
        <v>4141010400</v>
      </c>
      <c r="F190" s="3">
        <v>7963</v>
      </c>
      <c r="G190" s="3">
        <v>23</v>
      </c>
      <c r="H190" s="3">
        <v>1994.07</v>
      </c>
      <c r="I190" s="3">
        <v>1342</v>
      </c>
      <c r="J190" s="3">
        <v>26</v>
      </c>
      <c r="K190" s="3">
        <v>1.39</v>
      </c>
      <c r="L190" s="3">
        <v>31</v>
      </c>
      <c r="M190" s="3">
        <v>22</v>
      </c>
      <c r="N190" s="3" t="s">
        <v>795</v>
      </c>
      <c r="O190" s="3">
        <v>100.03</v>
      </c>
      <c r="P190" s="3">
        <v>30.25</v>
      </c>
      <c r="Q190" s="3">
        <v>81.05</v>
      </c>
      <c r="R190" s="3">
        <v>24.51</v>
      </c>
      <c r="S190" s="3">
        <v>3</v>
      </c>
      <c r="T190" s="3" t="s">
        <v>177</v>
      </c>
      <c r="U190" s="3" t="s">
        <v>177</v>
      </c>
      <c r="V190" s="3" t="s">
        <v>177</v>
      </c>
      <c r="W190" s="3" t="s">
        <v>177</v>
      </c>
      <c r="X190" s="3" t="s">
        <v>177</v>
      </c>
      <c r="Y190" s="3" t="s">
        <v>177</v>
      </c>
      <c r="Z190" s="3" t="s">
        <v>177</v>
      </c>
      <c r="AA190" s="3" t="s">
        <v>177</v>
      </c>
      <c r="AB190" s="3" t="s">
        <v>177</v>
      </c>
      <c r="AC190" s="3" t="s">
        <v>177</v>
      </c>
      <c r="AD190" s="3" t="s">
        <v>177</v>
      </c>
      <c r="AE190" s="3" t="s">
        <v>177</v>
      </c>
      <c r="AF190" s="3" t="s">
        <v>177</v>
      </c>
      <c r="AG190" s="3" t="s">
        <v>177</v>
      </c>
      <c r="AH190" s="3" t="s">
        <v>177</v>
      </c>
      <c r="AI190" s="3" t="s">
        <v>177</v>
      </c>
      <c r="AJ190" s="3" t="s">
        <v>177</v>
      </c>
      <c r="AK190" s="3" t="s">
        <v>177</v>
      </c>
      <c r="AL190" s="3" t="s">
        <v>177</v>
      </c>
      <c r="AM190" s="3" t="s">
        <v>177</v>
      </c>
      <c r="AN190" s="3" t="s">
        <v>177</v>
      </c>
      <c r="AO190" s="3" t="s">
        <v>177</v>
      </c>
      <c r="AP190" s="3" t="s">
        <v>177</v>
      </c>
      <c r="AQ190" s="3" t="s">
        <v>230</v>
      </c>
    </row>
    <row r="191" spans="1:43" x14ac:dyDescent="0.25">
      <c r="A191" s="3" t="s">
        <v>58</v>
      </c>
      <c r="B191" s="3" t="s">
        <v>59</v>
      </c>
      <c r="C191" s="3" t="s">
        <v>60</v>
      </c>
      <c r="D191" s="3" t="s">
        <v>793</v>
      </c>
      <c r="E191" s="3">
        <v>4141010400</v>
      </c>
      <c r="F191" s="3">
        <v>7963</v>
      </c>
      <c r="G191" s="3">
        <v>2</v>
      </c>
      <c r="H191" s="3">
        <v>1994.07</v>
      </c>
      <c r="I191" s="3">
        <v>1342</v>
      </c>
      <c r="J191" s="3">
        <v>26</v>
      </c>
      <c r="K191" s="3">
        <v>1.39</v>
      </c>
      <c r="L191" s="3">
        <v>31</v>
      </c>
      <c r="M191" s="3">
        <v>22</v>
      </c>
      <c r="N191" s="3" t="s">
        <v>796</v>
      </c>
      <c r="O191" s="3">
        <v>103.72</v>
      </c>
      <c r="P191" s="3">
        <v>31.37</v>
      </c>
      <c r="Q191" s="3">
        <v>84.2</v>
      </c>
      <c r="R191" s="3">
        <v>25.47</v>
      </c>
      <c r="S191" s="3">
        <v>1</v>
      </c>
      <c r="T191" s="3" t="s">
        <v>177</v>
      </c>
      <c r="U191" s="3" t="s">
        <v>177</v>
      </c>
      <c r="V191" s="3" t="s">
        <v>177</v>
      </c>
      <c r="W191" s="3" t="s">
        <v>177</v>
      </c>
      <c r="X191" s="3" t="s">
        <v>177</v>
      </c>
      <c r="Y191" s="3" t="s">
        <v>177</v>
      </c>
      <c r="Z191" s="3" t="s">
        <v>177</v>
      </c>
      <c r="AA191" s="3" t="s">
        <v>177</v>
      </c>
      <c r="AB191" s="3" t="s">
        <v>177</v>
      </c>
      <c r="AC191" s="3" t="s">
        <v>177</v>
      </c>
      <c r="AD191" s="3" t="s">
        <v>177</v>
      </c>
      <c r="AE191" s="3" t="s">
        <v>177</v>
      </c>
      <c r="AF191" s="3" t="s">
        <v>177</v>
      </c>
      <c r="AG191" s="3" t="s">
        <v>177</v>
      </c>
      <c r="AH191" s="3" t="s">
        <v>177</v>
      </c>
      <c r="AI191" s="3" t="s">
        <v>177</v>
      </c>
      <c r="AJ191" s="3" t="s">
        <v>177</v>
      </c>
      <c r="AK191" s="3" t="s">
        <v>177</v>
      </c>
      <c r="AL191" s="3" t="s">
        <v>177</v>
      </c>
      <c r="AM191" s="3" t="s">
        <v>177</v>
      </c>
      <c r="AN191" s="3" t="s">
        <v>177</v>
      </c>
      <c r="AO191" s="3" t="s">
        <v>177</v>
      </c>
      <c r="AP191" s="3" t="s">
        <v>177</v>
      </c>
      <c r="AQ191" s="3" t="s">
        <v>230</v>
      </c>
    </row>
    <row r="192" spans="1:43" x14ac:dyDescent="0.25">
      <c r="A192" s="3" t="s">
        <v>58</v>
      </c>
      <c r="B192" s="3" t="s">
        <v>59</v>
      </c>
      <c r="C192" s="3" t="s">
        <v>60</v>
      </c>
      <c r="D192" s="3" t="s">
        <v>793</v>
      </c>
      <c r="E192" s="3">
        <v>4141010400</v>
      </c>
      <c r="F192" s="3">
        <v>7963</v>
      </c>
      <c r="G192" s="3">
        <v>3</v>
      </c>
      <c r="H192" s="3">
        <v>1994.07</v>
      </c>
      <c r="I192" s="3">
        <v>1342</v>
      </c>
      <c r="J192" s="3">
        <v>26</v>
      </c>
      <c r="K192" s="3">
        <v>1.39</v>
      </c>
      <c r="L192" s="3">
        <v>31</v>
      </c>
      <c r="M192" s="3">
        <v>22</v>
      </c>
      <c r="N192" s="3" t="s">
        <v>743</v>
      </c>
      <c r="O192" s="3">
        <v>107.92</v>
      </c>
      <c r="P192" s="3">
        <v>32.64</v>
      </c>
      <c r="Q192" s="3">
        <v>87.44</v>
      </c>
      <c r="R192" s="3">
        <v>26.45</v>
      </c>
      <c r="S192" s="3">
        <v>2</v>
      </c>
      <c r="T192" s="3" t="s">
        <v>177</v>
      </c>
      <c r="U192" s="3" t="s">
        <v>177</v>
      </c>
      <c r="V192" s="3" t="s">
        <v>177</v>
      </c>
      <c r="W192" s="3" t="s">
        <v>177</v>
      </c>
      <c r="X192" s="3" t="s">
        <v>177</v>
      </c>
      <c r="Y192" s="3" t="s">
        <v>177</v>
      </c>
      <c r="Z192" s="3" t="s">
        <v>177</v>
      </c>
      <c r="AA192" s="3" t="s">
        <v>177</v>
      </c>
      <c r="AB192" s="3" t="s">
        <v>177</v>
      </c>
      <c r="AC192" s="3" t="s">
        <v>177</v>
      </c>
      <c r="AD192" s="3" t="s">
        <v>177</v>
      </c>
      <c r="AE192" s="3" t="s">
        <v>177</v>
      </c>
      <c r="AF192" s="3" t="s">
        <v>177</v>
      </c>
      <c r="AG192" s="3" t="s">
        <v>177</v>
      </c>
      <c r="AH192" s="3" t="s">
        <v>177</v>
      </c>
      <c r="AI192" s="3" t="s">
        <v>177</v>
      </c>
      <c r="AJ192" s="3" t="s">
        <v>177</v>
      </c>
      <c r="AK192" s="3" t="s">
        <v>177</v>
      </c>
      <c r="AL192" s="3" t="s">
        <v>177</v>
      </c>
      <c r="AM192" s="3" t="s">
        <v>177</v>
      </c>
      <c r="AN192" s="3" t="s">
        <v>177</v>
      </c>
      <c r="AO192" s="3" t="s">
        <v>177</v>
      </c>
      <c r="AP192" s="3" t="s">
        <v>177</v>
      </c>
      <c r="AQ192" s="3" t="s">
        <v>230</v>
      </c>
    </row>
    <row r="193" spans="1:43" x14ac:dyDescent="0.25">
      <c r="A193" s="3" t="s">
        <v>58</v>
      </c>
      <c r="B193" s="3" t="s">
        <v>59</v>
      </c>
      <c r="C193" s="3" t="s">
        <v>60</v>
      </c>
      <c r="D193" s="3" t="s">
        <v>793</v>
      </c>
      <c r="E193" s="3">
        <v>4141010400</v>
      </c>
      <c r="F193" s="3">
        <v>7963</v>
      </c>
      <c r="G193" s="3">
        <v>4</v>
      </c>
      <c r="H193" s="3">
        <v>1994.07</v>
      </c>
      <c r="I193" s="3">
        <v>1342</v>
      </c>
      <c r="J193" s="3">
        <v>26</v>
      </c>
      <c r="K193" s="3">
        <v>1.39</v>
      </c>
      <c r="L193" s="3">
        <v>31</v>
      </c>
      <c r="M193" s="3">
        <v>22</v>
      </c>
      <c r="N193" s="3" t="s">
        <v>746</v>
      </c>
      <c r="O193" s="3">
        <v>118.92</v>
      </c>
      <c r="P193" s="3">
        <v>35.97</v>
      </c>
      <c r="Q193" s="3">
        <v>96.35</v>
      </c>
      <c r="R193" s="3">
        <v>29.14</v>
      </c>
      <c r="S193" s="3">
        <v>264</v>
      </c>
      <c r="T193" s="3">
        <v>12</v>
      </c>
      <c r="U193" s="3">
        <v>10</v>
      </c>
      <c r="V193" s="3">
        <v>46000</v>
      </c>
      <c r="W193" s="3" t="s">
        <v>797</v>
      </c>
      <c r="X193" s="3">
        <v>5</v>
      </c>
      <c r="Y193" s="3">
        <v>25</v>
      </c>
      <c r="Z193" s="4">
        <v>43245</v>
      </c>
      <c r="AA193" s="3" t="s">
        <v>798</v>
      </c>
      <c r="AB193" s="3" t="s">
        <v>391</v>
      </c>
      <c r="AC193" s="3">
        <v>3</v>
      </c>
      <c r="AD193" s="3">
        <v>2</v>
      </c>
      <c r="AE193" s="3" t="s">
        <v>112</v>
      </c>
      <c r="AF193" s="3" t="s">
        <v>66</v>
      </c>
      <c r="AG193" s="3" t="s">
        <v>78</v>
      </c>
      <c r="AH193" s="3">
        <v>39000</v>
      </c>
      <c r="AI193" s="3" t="s">
        <v>245</v>
      </c>
      <c r="AJ193" s="3" t="s">
        <v>799</v>
      </c>
      <c r="AK193" s="4">
        <v>43271</v>
      </c>
      <c r="AL193" s="3" t="s">
        <v>67</v>
      </c>
      <c r="AM193" s="3" t="s">
        <v>209</v>
      </c>
      <c r="AN193" s="3" t="s">
        <v>800</v>
      </c>
      <c r="AO193" s="3" t="s">
        <v>801</v>
      </c>
      <c r="AP193" s="3" t="s">
        <v>802</v>
      </c>
      <c r="AQ193" s="3" t="s">
        <v>74</v>
      </c>
    </row>
    <row r="194" spans="1:43" x14ac:dyDescent="0.25">
      <c r="A194" s="3" t="s">
        <v>58</v>
      </c>
      <c r="B194" s="3" t="s">
        <v>59</v>
      </c>
      <c r="C194" s="3" t="s">
        <v>60</v>
      </c>
      <c r="D194" s="3" t="s">
        <v>793</v>
      </c>
      <c r="E194" s="3">
        <v>4141010400</v>
      </c>
      <c r="F194" s="3">
        <v>7963</v>
      </c>
      <c r="G194" s="3">
        <v>5</v>
      </c>
      <c r="H194" s="3">
        <v>1994.07</v>
      </c>
      <c r="I194" s="3">
        <v>1342</v>
      </c>
      <c r="J194" s="3">
        <v>26</v>
      </c>
      <c r="K194" s="3">
        <v>1.39</v>
      </c>
      <c r="L194" s="3">
        <v>31</v>
      </c>
      <c r="M194" s="3">
        <v>22</v>
      </c>
      <c r="N194" s="3" t="s">
        <v>753</v>
      </c>
      <c r="O194" s="3">
        <v>118.92</v>
      </c>
      <c r="P194" s="3">
        <v>35.97</v>
      </c>
      <c r="Q194" s="3">
        <v>96.35</v>
      </c>
      <c r="R194" s="3">
        <v>29.14</v>
      </c>
      <c r="S194" s="3">
        <v>276</v>
      </c>
      <c r="T194" s="3">
        <v>3</v>
      </c>
      <c r="U194" s="3">
        <v>1</v>
      </c>
      <c r="V194" s="3">
        <v>46000</v>
      </c>
      <c r="W194" s="3" t="s">
        <v>803</v>
      </c>
      <c r="X194" s="3">
        <v>8</v>
      </c>
      <c r="Y194" s="3">
        <v>25</v>
      </c>
      <c r="Z194" s="4">
        <v>43337</v>
      </c>
      <c r="AA194" s="3" t="s">
        <v>155</v>
      </c>
      <c r="AB194" s="3" t="s">
        <v>804</v>
      </c>
      <c r="AC194" s="3">
        <v>3</v>
      </c>
      <c r="AD194" s="3">
        <v>2</v>
      </c>
      <c r="AE194" s="3" t="s">
        <v>112</v>
      </c>
      <c r="AF194" s="3" t="s">
        <v>574</v>
      </c>
      <c r="AG194" s="3" t="s">
        <v>167</v>
      </c>
      <c r="AH194" s="3">
        <v>39000</v>
      </c>
      <c r="AI194" s="3" t="s">
        <v>289</v>
      </c>
      <c r="AJ194" s="3" t="s">
        <v>805</v>
      </c>
      <c r="AK194" s="4">
        <v>43245</v>
      </c>
      <c r="AL194" s="3" t="s">
        <v>78</v>
      </c>
      <c r="AM194" s="3" t="s">
        <v>237</v>
      </c>
      <c r="AN194" s="3" t="s">
        <v>238</v>
      </c>
      <c r="AO194" s="3" t="s">
        <v>239</v>
      </c>
      <c r="AP194" s="3" t="s">
        <v>240</v>
      </c>
      <c r="AQ194" s="3" t="s">
        <v>74</v>
      </c>
    </row>
    <row r="195" spans="1:43" x14ac:dyDescent="0.25">
      <c r="A195" s="3" t="s">
        <v>58</v>
      </c>
      <c r="B195" s="3" t="s">
        <v>59</v>
      </c>
      <c r="C195" s="3" t="s">
        <v>60</v>
      </c>
      <c r="D195" s="3" t="s">
        <v>793</v>
      </c>
      <c r="E195" s="3">
        <v>4141010400</v>
      </c>
      <c r="F195" s="3">
        <v>7963</v>
      </c>
      <c r="G195" s="3">
        <v>6</v>
      </c>
      <c r="H195" s="3">
        <v>1994.07</v>
      </c>
      <c r="I195" s="3">
        <v>1342</v>
      </c>
      <c r="J195" s="3">
        <v>26</v>
      </c>
      <c r="K195" s="3">
        <v>1.39</v>
      </c>
      <c r="L195" s="3">
        <v>31</v>
      </c>
      <c r="M195" s="3">
        <v>22</v>
      </c>
      <c r="N195" s="3">
        <v>130</v>
      </c>
      <c r="O195" s="3">
        <v>130.30000000000001</v>
      </c>
      <c r="P195" s="3">
        <v>39.409999999999997</v>
      </c>
      <c r="Q195" s="3">
        <v>108.31</v>
      </c>
      <c r="R195" s="3">
        <v>32.76</v>
      </c>
      <c r="S195" s="3">
        <v>4</v>
      </c>
      <c r="T195" s="3">
        <v>0</v>
      </c>
      <c r="U195" s="3">
        <v>1</v>
      </c>
      <c r="V195" s="3" t="s">
        <v>177</v>
      </c>
      <c r="W195" s="3" t="s">
        <v>177</v>
      </c>
      <c r="X195" s="3" t="s">
        <v>177</v>
      </c>
      <c r="Y195" s="3" t="s">
        <v>177</v>
      </c>
      <c r="Z195" s="3" t="s">
        <v>177</v>
      </c>
      <c r="AA195" s="3" t="s">
        <v>177</v>
      </c>
      <c r="AB195" s="3" t="s">
        <v>177</v>
      </c>
      <c r="AC195" s="3" t="s">
        <v>177</v>
      </c>
      <c r="AD195" s="3" t="s">
        <v>177</v>
      </c>
      <c r="AE195" s="3" t="s">
        <v>177</v>
      </c>
      <c r="AF195" s="3" t="s">
        <v>177</v>
      </c>
      <c r="AG195" s="3" t="s">
        <v>177</v>
      </c>
      <c r="AH195" s="3">
        <v>34000</v>
      </c>
      <c r="AI195" s="3" t="s">
        <v>505</v>
      </c>
      <c r="AJ195" s="3" t="s">
        <v>806</v>
      </c>
      <c r="AK195" s="4">
        <v>43122</v>
      </c>
      <c r="AL195" s="3" t="s">
        <v>67</v>
      </c>
      <c r="AM195" s="3" t="s">
        <v>177</v>
      </c>
      <c r="AN195" s="3" t="s">
        <v>177</v>
      </c>
      <c r="AO195" s="3" t="s">
        <v>177</v>
      </c>
      <c r="AP195" s="3" t="s">
        <v>177</v>
      </c>
      <c r="AQ195" s="3" t="s">
        <v>248</v>
      </c>
    </row>
    <row r="196" spans="1:43" x14ac:dyDescent="0.25">
      <c r="A196" s="3" t="s">
        <v>58</v>
      </c>
      <c r="B196" s="3" t="s">
        <v>59</v>
      </c>
      <c r="C196" s="3" t="s">
        <v>60</v>
      </c>
      <c r="D196" s="3" t="s">
        <v>793</v>
      </c>
      <c r="E196" s="3">
        <v>4141010400</v>
      </c>
      <c r="F196" s="3">
        <v>7963</v>
      </c>
      <c r="G196" s="3">
        <v>7</v>
      </c>
      <c r="H196" s="3">
        <v>1994.07</v>
      </c>
      <c r="I196" s="3">
        <v>1342</v>
      </c>
      <c r="J196" s="3">
        <v>26</v>
      </c>
      <c r="K196" s="3">
        <v>1.39</v>
      </c>
      <c r="L196" s="3">
        <v>31</v>
      </c>
      <c r="M196" s="3">
        <v>22</v>
      </c>
      <c r="N196" s="3">
        <v>133</v>
      </c>
      <c r="O196" s="3">
        <v>133.22</v>
      </c>
      <c r="P196" s="3">
        <v>40.29</v>
      </c>
      <c r="Q196" s="3">
        <v>109.55</v>
      </c>
      <c r="R196" s="3">
        <v>33.130000000000003</v>
      </c>
      <c r="S196" s="3">
        <v>3</v>
      </c>
      <c r="T196" s="3" t="s">
        <v>177</v>
      </c>
      <c r="U196" s="3" t="s">
        <v>177</v>
      </c>
      <c r="V196" s="3" t="s">
        <v>177</v>
      </c>
      <c r="W196" s="3" t="s">
        <v>177</v>
      </c>
      <c r="X196" s="3" t="s">
        <v>177</v>
      </c>
      <c r="Y196" s="3" t="s">
        <v>177</v>
      </c>
      <c r="Z196" s="3" t="s">
        <v>177</v>
      </c>
      <c r="AA196" s="3" t="s">
        <v>177</v>
      </c>
      <c r="AB196" s="3" t="s">
        <v>177</v>
      </c>
      <c r="AC196" s="3" t="s">
        <v>177</v>
      </c>
      <c r="AD196" s="3" t="s">
        <v>177</v>
      </c>
      <c r="AE196" s="3" t="s">
        <v>177</v>
      </c>
      <c r="AF196" s="3" t="s">
        <v>177</v>
      </c>
      <c r="AG196" s="3" t="s">
        <v>177</v>
      </c>
      <c r="AH196" s="3" t="s">
        <v>177</v>
      </c>
      <c r="AI196" s="3" t="s">
        <v>177</v>
      </c>
      <c r="AJ196" s="3" t="s">
        <v>177</v>
      </c>
      <c r="AK196" s="3" t="s">
        <v>177</v>
      </c>
      <c r="AL196" s="3" t="s">
        <v>177</v>
      </c>
      <c r="AM196" s="3" t="s">
        <v>177</v>
      </c>
      <c r="AN196" s="3" t="s">
        <v>177</v>
      </c>
      <c r="AO196" s="3" t="s">
        <v>177</v>
      </c>
      <c r="AP196" s="3" t="s">
        <v>177</v>
      </c>
      <c r="AQ196" s="3" t="s">
        <v>230</v>
      </c>
    </row>
    <row r="197" spans="1:43" x14ac:dyDescent="0.25">
      <c r="A197" s="3" t="s">
        <v>58</v>
      </c>
      <c r="B197" s="3" t="s">
        <v>59</v>
      </c>
      <c r="C197" s="3" t="s">
        <v>60</v>
      </c>
      <c r="D197" s="3" t="s">
        <v>793</v>
      </c>
      <c r="E197" s="3">
        <v>4141010400</v>
      </c>
      <c r="F197" s="3">
        <v>7963</v>
      </c>
      <c r="G197" s="3">
        <v>8</v>
      </c>
      <c r="H197" s="3">
        <v>1994.07</v>
      </c>
      <c r="I197" s="3">
        <v>1342</v>
      </c>
      <c r="J197" s="3">
        <v>26</v>
      </c>
      <c r="K197" s="3">
        <v>1.39</v>
      </c>
      <c r="L197" s="3">
        <v>31</v>
      </c>
      <c r="M197" s="3">
        <v>22</v>
      </c>
      <c r="N197" s="3">
        <v>137</v>
      </c>
      <c r="O197" s="3">
        <v>137.74</v>
      </c>
      <c r="P197" s="3">
        <v>41.66</v>
      </c>
      <c r="Q197" s="3">
        <v>114.43</v>
      </c>
      <c r="R197" s="3">
        <v>34.61</v>
      </c>
      <c r="S197" s="3">
        <v>2</v>
      </c>
      <c r="T197" s="3" t="s">
        <v>177</v>
      </c>
      <c r="U197" s="3" t="s">
        <v>177</v>
      </c>
      <c r="V197" s="3" t="s">
        <v>177</v>
      </c>
      <c r="W197" s="3" t="s">
        <v>177</v>
      </c>
      <c r="X197" s="3" t="s">
        <v>177</v>
      </c>
      <c r="Y197" s="3" t="s">
        <v>177</v>
      </c>
      <c r="Z197" s="3" t="s">
        <v>177</v>
      </c>
      <c r="AA197" s="3" t="s">
        <v>177</v>
      </c>
      <c r="AB197" s="3" t="s">
        <v>177</v>
      </c>
      <c r="AC197" s="3" t="s">
        <v>177</v>
      </c>
      <c r="AD197" s="3" t="s">
        <v>177</v>
      </c>
      <c r="AE197" s="3" t="s">
        <v>177</v>
      </c>
      <c r="AF197" s="3" t="s">
        <v>177</v>
      </c>
      <c r="AG197" s="3" t="s">
        <v>177</v>
      </c>
      <c r="AH197" s="3" t="s">
        <v>177</v>
      </c>
      <c r="AI197" s="3" t="s">
        <v>177</v>
      </c>
      <c r="AJ197" s="3" t="s">
        <v>177</v>
      </c>
      <c r="AK197" s="3" t="s">
        <v>177</v>
      </c>
      <c r="AL197" s="3" t="s">
        <v>177</v>
      </c>
      <c r="AM197" s="3" t="s">
        <v>177</v>
      </c>
      <c r="AN197" s="3" t="s">
        <v>177</v>
      </c>
      <c r="AO197" s="3" t="s">
        <v>177</v>
      </c>
      <c r="AP197" s="3" t="s">
        <v>177</v>
      </c>
      <c r="AQ197" s="3" t="s">
        <v>230</v>
      </c>
    </row>
    <row r="198" spans="1:43" x14ac:dyDescent="0.25">
      <c r="A198" s="3" t="s">
        <v>58</v>
      </c>
      <c r="B198" s="3" t="s">
        <v>59</v>
      </c>
      <c r="C198" s="3" t="s">
        <v>60</v>
      </c>
      <c r="D198" s="3" t="s">
        <v>793</v>
      </c>
      <c r="E198" s="3">
        <v>4141010400</v>
      </c>
      <c r="F198" s="3">
        <v>7963</v>
      </c>
      <c r="G198" s="3">
        <v>10</v>
      </c>
      <c r="H198" s="3">
        <v>1994.07</v>
      </c>
      <c r="I198" s="3">
        <v>1342</v>
      </c>
      <c r="J198" s="3">
        <v>26</v>
      </c>
      <c r="K198" s="3">
        <v>1.39</v>
      </c>
      <c r="L198" s="3">
        <v>31</v>
      </c>
      <c r="M198" s="3">
        <v>22</v>
      </c>
      <c r="N198" s="3" t="s">
        <v>764</v>
      </c>
      <c r="O198" s="3">
        <v>154.15</v>
      </c>
      <c r="P198" s="3">
        <v>46.63</v>
      </c>
      <c r="Q198" s="3">
        <v>127.08</v>
      </c>
      <c r="R198" s="3">
        <v>38.44</v>
      </c>
      <c r="S198" s="3">
        <v>2</v>
      </c>
      <c r="T198" s="3" t="s">
        <v>177</v>
      </c>
      <c r="U198" s="3" t="s">
        <v>177</v>
      </c>
      <c r="V198" s="3" t="s">
        <v>177</v>
      </c>
      <c r="W198" s="3" t="s">
        <v>177</v>
      </c>
      <c r="X198" s="3" t="s">
        <v>177</v>
      </c>
      <c r="Y198" s="3" t="s">
        <v>177</v>
      </c>
      <c r="Z198" s="3" t="s">
        <v>177</v>
      </c>
      <c r="AA198" s="3" t="s">
        <v>177</v>
      </c>
      <c r="AB198" s="3" t="s">
        <v>177</v>
      </c>
      <c r="AC198" s="3" t="s">
        <v>177</v>
      </c>
      <c r="AD198" s="3" t="s">
        <v>177</v>
      </c>
      <c r="AE198" s="3" t="s">
        <v>177</v>
      </c>
      <c r="AF198" s="3" t="s">
        <v>177</v>
      </c>
      <c r="AG198" s="3" t="s">
        <v>177</v>
      </c>
      <c r="AH198" s="3" t="s">
        <v>177</v>
      </c>
      <c r="AI198" s="3" t="s">
        <v>177</v>
      </c>
      <c r="AJ198" s="3" t="s">
        <v>177</v>
      </c>
      <c r="AK198" s="3" t="s">
        <v>177</v>
      </c>
      <c r="AL198" s="3" t="s">
        <v>177</v>
      </c>
      <c r="AM198" s="3" t="s">
        <v>177</v>
      </c>
      <c r="AN198" s="3" t="s">
        <v>177</v>
      </c>
      <c r="AO198" s="3" t="s">
        <v>177</v>
      </c>
      <c r="AP198" s="3" t="s">
        <v>177</v>
      </c>
      <c r="AQ198" s="3" t="s">
        <v>230</v>
      </c>
    </row>
    <row r="199" spans="1:43" x14ac:dyDescent="0.25">
      <c r="A199" s="3" t="s">
        <v>58</v>
      </c>
      <c r="B199" s="3" t="s">
        <v>59</v>
      </c>
      <c r="C199" s="3" t="s">
        <v>60</v>
      </c>
      <c r="D199" s="3" t="s">
        <v>793</v>
      </c>
      <c r="E199" s="3">
        <v>4141010400</v>
      </c>
      <c r="F199" s="3">
        <v>7963</v>
      </c>
      <c r="G199" s="3">
        <v>9</v>
      </c>
      <c r="H199" s="3">
        <v>1994.07</v>
      </c>
      <c r="I199" s="3">
        <v>1342</v>
      </c>
      <c r="J199" s="3">
        <v>26</v>
      </c>
      <c r="K199" s="3">
        <v>1.39</v>
      </c>
      <c r="L199" s="3">
        <v>31</v>
      </c>
      <c r="M199" s="3">
        <v>22</v>
      </c>
      <c r="N199" s="3" t="s">
        <v>807</v>
      </c>
      <c r="O199" s="3">
        <v>154.31</v>
      </c>
      <c r="P199" s="3">
        <v>46.67</v>
      </c>
      <c r="Q199" s="3">
        <v>126.83</v>
      </c>
      <c r="R199" s="3">
        <v>38.36</v>
      </c>
      <c r="S199" s="3">
        <v>131</v>
      </c>
      <c r="T199" s="3">
        <v>3</v>
      </c>
      <c r="U199" s="3">
        <v>3</v>
      </c>
      <c r="V199" s="3">
        <v>53000</v>
      </c>
      <c r="W199" s="3" t="s">
        <v>808</v>
      </c>
      <c r="X199" s="3">
        <v>11</v>
      </c>
      <c r="Y199" s="3">
        <v>25</v>
      </c>
      <c r="Z199" s="4">
        <v>43429</v>
      </c>
      <c r="AA199" s="3" t="s">
        <v>437</v>
      </c>
      <c r="AB199" s="3" t="s">
        <v>267</v>
      </c>
      <c r="AC199" s="3">
        <v>4</v>
      </c>
      <c r="AD199" s="3">
        <v>2</v>
      </c>
      <c r="AE199" s="3" t="s">
        <v>112</v>
      </c>
      <c r="AF199" s="3" t="s">
        <v>66</v>
      </c>
      <c r="AG199" s="3" t="s">
        <v>78</v>
      </c>
      <c r="AH199" s="3">
        <v>43000</v>
      </c>
      <c r="AI199" s="3" t="s">
        <v>268</v>
      </c>
      <c r="AJ199" s="3" t="s">
        <v>809</v>
      </c>
      <c r="AK199" s="3" t="s">
        <v>810</v>
      </c>
      <c r="AL199" s="3" t="s">
        <v>78</v>
      </c>
      <c r="AM199" s="3" t="s">
        <v>209</v>
      </c>
      <c r="AN199" s="3" t="s">
        <v>800</v>
      </c>
      <c r="AO199" s="3" t="s">
        <v>811</v>
      </c>
      <c r="AP199" s="3" t="s">
        <v>802</v>
      </c>
      <c r="AQ199" s="3" t="s">
        <v>74</v>
      </c>
    </row>
    <row r="200" spans="1:43" x14ac:dyDescent="0.25">
      <c r="A200" s="3" t="s">
        <v>58</v>
      </c>
      <c r="B200" s="3" t="s">
        <v>59</v>
      </c>
      <c r="C200" s="3" t="s">
        <v>60</v>
      </c>
      <c r="D200" s="3" t="s">
        <v>793</v>
      </c>
      <c r="E200" s="3">
        <v>4141010400</v>
      </c>
      <c r="F200" s="3">
        <v>7963</v>
      </c>
      <c r="G200" s="3">
        <v>11</v>
      </c>
      <c r="H200" s="3">
        <v>1994.07</v>
      </c>
      <c r="I200" s="3">
        <v>1342</v>
      </c>
      <c r="J200" s="3">
        <v>26</v>
      </c>
      <c r="K200" s="3">
        <v>1.39</v>
      </c>
      <c r="L200" s="3">
        <v>31</v>
      </c>
      <c r="M200" s="3">
        <v>22</v>
      </c>
      <c r="N200" s="3" t="s">
        <v>812</v>
      </c>
      <c r="O200" s="3">
        <v>154.36000000000001</v>
      </c>
      <c r="P200" s="3">
        <v>46.69</v>
      </c>
      <c r="Q200" s="3">
        <v>128.11000000000001</v>
      </c>
      <c r="R200" s="3">
        <v>38.75</v>
      </c>
      <c r="S200" s="3">
        <v>239</v>
      </c>
      <c r="T200" s="3">
        <v>6</v>
      </c>
      <c r="U200" s="3">
        <v>4</v>
      </c>
      <c r="V200" s="3">
        <v>52500</v>
      </c>
      <c r="W200" s="3" t="s">
        <v>813</v>
      </c>
      <c r="X200" s="3">
        <v>8</v>
      </c>
      <c r="Y200" s="3">
        <v>21</v>
      </c>
      <c r="Z200" s="4">
        <v>43333</v>
      </c>
      <c r="AA200" s="3" t="s">
        <v>790</v>
      </c>
      <c r="AB200" s="3" t="s">
        <v>798</v>
      </c>
      <c r="AC200" s="3">
        <v>4</v>
      </c>
      <c r="AD200" s="3">
        <v>2</v>
      </c>
      <c r="AE200" s="3" t="s">
        <v>112</v>
      </c>
      <c r="AF200" s="3" t="s">
        <v>66</v>
      </c>
      <c r="AG200" s="3" t="s">
        <v>167</v>
      </c>
      <c r="AH200" s="3">
        <v>43000</v>
      </c>
      <c r="AI200" s="3" t="s">
        <v>404</v>
      </c>
      <c r="AJ200" s="3" t="s">
        <v>809</v>
      </c>
      <c r="AK200" s="3" t="s">
        <v>810</v>
      </c>
      <c r="AL200" s="3" t="s">
        <v>78</v>
      </c>
      <c r="AM200" s="3" t="s">
        <v>237</v>
      </c>
      <c r="AN200" s="3" t="s">
        <v>238</v>
      </c>
      <c r="AO200" s="3" t="s">
        <v>239</v>
      </c>
      <c r="AP200" s="3" t="s">
        <v>240</v>
      </c>
      <c r="AQ200" s="3" t="s">
        <v>74</v>
      </c>
    </row>
    <row r="201" spans="1:43" x14ac:dyDescent="0.25">
      <c r="A201" s="3" t="s">
        <v>58</v>
      </c>
      <c r="B201" s="3" t="s">
        <v>59</v>
      </c>
      <c r="C201" s="3" t="s">
        <v>60</v>
      </c>
      <c r="D201" s="3" t="s">
        <v>793</v>
      </c>
      <c r="E201" s="3">
        <v>4141010400</v>
      </c>
      <c r="F201" s="3">
        <v>7963</v>
      </c>
      <c r="G201" s="3">
        <v>24</v>
      </c>
      <c r="H201" s="3">
        <v>1994.07</v>
      </c>
      <c r="I201" s="3">
        <v>1342</v>
      </c>
      <c r="J201" s="3">
        <v>26</v>
      </c>
      <c r="K201" s="3">
        <v>1.39</v>
      </c>
      <c r="L201" s="3">
        <v>31</v>
      </c>
      <c r="M201" s="3">
        <v>22</v>
      </c>
      <c r="N201" s="3" t="s">
        <v>814</v>
      </c>
      <c r="O201" s="3">
        <v>154.36000000000001</v>
      </c>
      <c r="P201" s="3">
        <v>46.69</v>
      </c>
      <c r="Q201" s="3">
        <v>128.11000000000001</v>
      </c>
      <c r="R201" s="3">
        <v>38.75</v>
      </c>
      <c r="S201" s="3">
        <v>49</v>
      </c>
      <c r="T201" s="3">
        <v>1</v>
      </c>
      <c r="U201" s="3">
        <v>0</v>
      </c>
      <c r="V201" s="3" t="s">
        <v>177</v>
      </c>
      <c r="W201" s="3" t="s">
        <v>177</v>
      </c>
      <c r="X201" s="3" t="s">
        <v>177</v>
      </c>
      <c r="Y201" s="3" t="s">
        <v>177</v>
      </c>
      <c r="Z201" s="3" t="s">
        <v>177</v>
      </c>
      <c r="AA201" s="3" t="s">
        <v>177</v>
      </c>
      <c r="AB201" s="3" t="s">
        <v>177</v>
      </c>
      <c r="AC201" s="3" t="s">
        <v>177</v>
      </c>
      <c r="AD201" s="3" t="s">
        <v>177</v>
      </c>
      <c r="AE201" s="3" t="s">
        <v>177</v>
      </c>
      <c r="AF201" s="3" t="s">
        <v>177</v>
      </c>
      <c r="AG201" s="3" t="s">
        <v>177</v>
      </c>
      <c r="AH201" s="3" t="s">
        <v>177</v>
      </c>
      <c r="AI201" s="3" t="s">
        <v>177</v>
      </c>
      <c r="AJ201" s="3" t="s">
        <v>177</v>
      </c>
      <c r="AK201" s="3" t="s">
        <v>177</v>
      </c>
      <c r="AL201" s="3" t="s">
        <v>177</v>
      </c>
      <c r="AM201" s="3" t="s">
        <v>177</v>
      </c>
      <c r="AN201" s="3" t="s">
        <v>177</v>
      </c>
      <c r="AO201" s="3" t="s">
        <v>177</v>
      </c>
      <c r="AP201" s="3" t="s">
        <v>177</v>
      </c>
      <c r="AQ201" s="3" t="s">
        <v>406</v>
      </c>
    </row>
    <row r="202" spans="1:43" x14ac:dyDescent="0.25">
      <c r="A202" s="3" t="s">
        <v>58</v>
      </c>
      <c r="B202" s="3" t="s">
        <v>59</v>
      </c>
      <c r="C202" s="3" t="s">
        <v>60</v>
      </c>
      <c r="D202" s="3" t="s">
        <v>793</v>
      </c>
      <c r="E202" s="3">
        <v>4141010400</v>
      </c>
      <c r="F202" s="3">
        <v>7963</v>
      </c>
      <c r="G202" s="3">
        <v>12</v>
      </c>
      <c r="H202" s="3">
        <v>1994.07</v>
      </c>
      <c r="I202" s="3">
        <v>1342</v>
      </c>
      <c r="J202" s="3">
        <v>26</v>
      </c>
      <c r="K202" s="3">
        <v>1.39</v>
      </c>
      <c r="L202" s="3">
        <v>31</v>
      </c>
      <c r="M202" s="3">
        <v>22</v>
      </c>
      <c r="N202" s="3">
        <v>156</v>
      </c>
      <c r="O202" s="3">
        <v>156.30000000000001</v>
      </c>
      <c r="P202" s="3">
        <v>47.28</v>
      </c>
      <c r="Q202" s="3">
        <v>130.31</v>
      </c>
      <c r="R202" s="3">
        <v>39.409999999999997</v>
      </c>
      <c r="S202" s="3">
        <v>5</v>
      </c>
      <c r="T202" s="3" t="s">
        <v>177</v>
      </c>
      <c r="U202" s="3" t="s">
        <v>177</v>
      </c>
      <c r="V202" s="3" t="s">
        <v>177</v>
      </c>
      <c r="W202" s="3" t="s">
        <v>177</v>
      </c>
      <c r="X202" s="3" t="s">
        <v>177</v>
      </c>
      <c r="Y202" s="3" t="s">
        <v>177</v>
      </c>
      <c r="Z202" s="3" t="s">
        <v>177</v>
      </c>
      <c r="AA202" s="3" t="s">
        <v>177</v>
      </c>
      <c r="AB202" s="3" t="s">
        <v>177</v>
      </c>
      <c r="AC202" s="3" t="s">
        <v>177</v>
      </c>
      <c r="AD202" s="3" t="s">
        <v>177</v>
      </c>
      <c r="AE202" s="3" t="s">
        <v>177</v>
      </c>
      <c r="AF202" s="3" t="s">
        <v>177</v>
      </c>
      <c r="AG202" s="3" t="s">
        <v>177</v>
      </c>
      <c r="AH202" s="3" t="s">
        <v>177</v>
      </c>
      <c r="AI202" s="3" t="s">
        <v>177</v>
      </c>
      <c r="AJ202" s="3" t="s">
        <v>177</v>
      </c>
      <c r="AK202" s="3" t="s">
        <v>177</v>
      </c>
      <c r="AL202" s="3" t="s">
        <v>177</v>
      </c>
      <c r="AM202" s="3" t="s">
        <v>177</v>
      </c>
      <c r="AN202" s="3" t="s">
        <v>177</v>
      </c>
      <c r="AO202" s="3" t="s">
        <v>177</v>
      </c>
      <c r="AP202" s="3" t="s">
        <v>177</v>
      </c>
      <c r="AQ202" s="3" t="s">
        <v>230</v>
      </c>
    </row>
    <row r="203" spans="1:43" x14ac:dyDescent="0.25">
      <c r="A203" s="3" t="s">
        <v>58</v>
      </c>
      <c r="B203" s="3" t="s">
        <v>59</v>
      </c>
      <c r="C203" s="3" t="s">
        <v>60</v>
      </c>
      <c r="D203" s="3" t="s">
        <v>793</v>
      </c>
      <c r="E203" s="3">
        <v>4141010400</v>
      </c>
      <c r="F203" s="3">
        <v>7963</v>
      </c>
      <c r="G203" s="3">
        <v>14</v>
      </c>
      <c r="H203" s="3">
        <v>1994.07</v>
      </c>
      <c r="I203" s="3">
        <v>1342</v>
      </c>
      <c r="J203" s="3">
        <v>26</v>
      </c>
      <c r="K203" s="3">
        <v>1.39</v>
      </c>
      <c r="L203" s="3">
        <v>31</v>
      </c>
      <c r="M203" s="3">
        <v>22</v>
      </c>
      <c r="N203" s="3" t="s">
        <v>341</v>
      </c>
      <c r="O203" s="3">
        <v>180.77</v>
      </c>
      <c r="P203" s="3">
        <v>54.68</v>
      </c>
      <c r="Q203" s="3">
        <v>149.16</v>
      </c>
      <c r="R203" s="3">
        <v>45.12</v>
      </c>
      <c r="S203" s="3">
        <v>29</v>
      </c>
      <c r="T203" s="3" t="s">
        <v>177</v>
      </c>
      <c r="U203" s="3" t="s">
        <v>177</v>
      </c>
      <c r="V203" s="3" t="s">
        <v>177</v>
      </c>
      <c r="W203" s="3" t="s">
        <v>177</v>
      </c>
      <c r="X203" s="3" t="s">
        <v>177</v>
      </c>
      <c r="Y203" s="3" t="s">
        <v>177</v>
      </c>
      <c r="Z203" s="3" t="s">
        <v>177</v>
      </c>
      <c r="AA203" s="3" t="s">
        <v>177</v>
      </c>
      <c r="AB203" s="3" t="s">
        <v>177</v>
      </c>
      <c r="AC203" s="3" t="s">
        <v>177</v>
      </c>
      <c r="AD203" s="3" t="s">
        <v>177</v>
      </c>
      <c r="AE203" s="3" t="s">
        <v>177</v>
      </c>
      <c r="AF203" s="3" t="s">
        <v>177</v>
      </c>
      <c r="AG203" s="3" t="s">
        <v>177</v>
      </c>
      <c r="AH203" s="3" t="s">
        <v>177</v>
      </c>
      <c r="AI203" s="3" t="s">
        <v>177</v>
      </c>
      <c r="AJ203" s="3" t="s">
        <v>177</v>
      </c>
      <c r="AK203" s="3" t="s">
        <v>177</v>
      </c>
      <c r="AL203" s="3" t="s">
        <v>177</v>
      </c>
      <c r="AM203" s="3" t="s">
        <v>177</v>
      </c>
      <c r="AN203" s="3" t="s">
        <v>177</v>
      </c>
      <c r="AO203" s="3" t="s">
        <v>177</v>
      </c>
      <c r="AP203" s="3" t="s">
        <v>177</v>
      </c>
      <c r="AQ203" s="3" t="s">
        <v>230</v>
      </c>
    </row>
    <row r="204" spans="1:43" x14ac:dyDescent="0.25">
      <c r="A204" s="3" t="s">
        <v>58</v>
      </c>
      <c r="B204" s="3" t="s">
        <v>59</v>
      </c>
      <c r="C204" s="3" t="s">
        <v>60</v>
      </c>
      <c r="D204" s="3" t="s">
        <v>793</v>
      </c>
      <c r="E204" s="3">
        <v>4141010400</v>
      </c>
      <c r="F204" s="3">
        <v>7963</v>
      </c>
      <c r="G204" s="3">
        <v>15</v>
      </c>
      <c r="H204" s="3">
        <v>1994.07</v>
      </c>
      <c r="I204" s="3">
        <v>1342</v>
      </c>
      <c r="J204" s="3">
        <v>26</v>
      </c>
      <c r="K204" s="3">
        <v>1.39</v>
      </c>
      <c r="L204" s="3">
        <v>31</v>
      </c>
      <c r="M204" s="3">
        <v>22</v>
      </c>
      <c r="N204" s="3" t="s">
        <v>792</v>
      </c>
      <c r="O204" s="3">
        <v>181.37</v>
      </c>
      <c r="P204" s="3">
        <v>54.86</v>
      </c>
      <c r="Q204" s="3">
        <v>149.76</v>
      </c>
      <c r="R204" s="3">
        <v>45.3</v>
      </c>
      <c r="S204" s="3">
        <v>90</v>
      </c>
      <c r="T204" s="3">
        <v>2</v>
      </c>
      <c r="U204" s="3">
        <v>1</v>
      </c>
      <c r="V204" s="3">
        <v>54000</v>
      </c>
      <c r="W204" s="3" t="s">
        <v>815</v>
      </c>
      <c r="X204" s="3">
        <v>13</v>
      </c>
      <c r="Y204" s="3">
        <v>15</v>
      </c>
      <c r="Z204" s="3" t="s">
        <v>476</v>
      </c>
      <c r="AA204" s="3" t="s">
        <v>790</v>
      </c>
      <c r="AB204" s="3" t="s">
        <v>437</v>
      </c>
      <c r="AC204" s="3">
        <v>4</v>
      </c>
      <c r="AD204" s="3">
        <v>2</v>
      </c>
      <c r="AE204" s="3" t="s">
        <v>112</v>
      </c>
      <c r="AF204" s="3" t="s">
        <v>66</v>
      </c>
      <c r="AG204" s="3" t="s">
        <v>167</v>
      </c>
      <c r="AH204" s="3">
        <v>44000</v>
      </c>
      <c r="AI204" s="3" t="s">
        <v>244</v>
      </c>
      <c r="AJ204" s="3" t="s">
        <v>816</v>
      </c>
      <c r="AK204" s="3" t="s">
        <v>760</v>
      </c>
      <c r="AL204" s="3" t="s">
        <v>78</v>
      </c>
      <c r="AM204" s="3" t="s">
        <v>209</v>
      </c>
      <c r="AN204" s="3" t="s">
        <v>210</v>
      </c>
      <c r="AO204" s="3" t="s">
        <v>211</v>
      </c>
      <c r="AP204" s="3" t="s">
        <v>212</v>
      </c>
      <c r="AQ204" s="3" t="s">
        <v>74</v>
      </c>
    </row>
    <row r="205" spans="1:43" x14ac:dyDescent="0.25">
      <c r="A205" s="3" t="s">
        <v>58</v>
      </c>
      <c r="B205" s="3" t="s">
        <v>59</v>
      </c>
      <c r="C205" s="3" t="s">
        <v>60</v>
      </c>
      <c r="D205" s="3" t="s">
        <v>793</v>
      </c>
      <c r="E205" s="3">
        <v>4141010400</v>
      </c>
      <c r="F205" s="3">
        <v>7963</v>
      </c>
      <c r="G205" s="3">
        <v>13</v>
      </c>
      <c r="H205" s="3">
        <v>1994.07</v>
      </c>
      <c r="I205" s="3">
        <v>1342</v>
      </c>
      <c r="J205" s="3">
        <v>26</v>
      </c>
      <c r="K205" s="3">
        <v>1.39</v>
      </c>
      <c r="L205" s="3">
        <v>31</v>
      </c>
      <c r="M205" s="3">
        <v>22</v>
      </c>
      <c r="N205" s="3" t="s">
        <v>768</v>
      </c>
      <c r="O205" s="3">
        <v>181.43</v>
      </c>
      <c r="P205" s="3">
        <v>54.88</v>
      </c>
      <c r="Q205" s="3">
        <v>151.38999999999999</v>
      </c>
      <c r="R205" s="3">
        <v>45.79</v>
      </c>
      <c r="S205" s="3">
        <v>176</v>
      </c>
      <c r="T205" s="3">
        <v>2</v>
      </c>
      <c r="U205" s="3">
        <v>2</v>
      </c>
      <c r="V205" s="3">
        <v>52500</v>
      </c>
      <c r="W205" s="3" t="s">
        <v>817</v>
      </c>
      <c r="X205" s="3">
        <v>13</v>
      </c>
      <c r="Y205" s="3">
        <v>15</v>
      </c>
      <c r="Z205" s="3" t="s">
        <v>476</v>
      </c>
      <c r="AA205" s="3" t="s">
        <v>399</v>
      </c>
      <c r="AB205" s="3" t="s">
        <v>798</v>
      </c>
      <c r="AC205" s="3">
        <v>4</v>
      </c>
      <c r="AD205" s="3">
        <v>2</v>
      </c>
      <c r="AE205" s="3" t="s">
        <v>112</v>
      </c>
      <c r="AF205" s="3" t="s">
        <v>120</v>
      </c>
      <c r="AG205" s="3"/>
      <c r="AH205" s="3">
        <v>41000</v>
      </c>
      <c r="AI205" s="3" t="s">
        <v>818</v>
      </c>
      <c r="AJ205" s="3" t="s">
        <v>819</v>
      </c>
      <c r="AK205" s="3" t="s">
        <v>671</v>
      </c>
      <c r="AL205" s="3" t="s">
        <v>78</v>
      </c>
      <c r="AM205" s="3" t="s">
        <v>160</v>
      </c>
      <c r="AN205" s="3" t="s">
        <v>161</v>
      </c>
      <c r="AO205" s="3" t="s">
        <v>162</v>
      </c>
      <c r="AP205" s="3" t="s">
        <v>163</v>
      </c>
      <c r="AQ205" s="3" t="s">
        <v>74</v>
      </c>
    </row>
    <row r="206" spans="1:43" x14ac:dyDescent="0.25">
      <c r="A206" s="3" t="s">
        <v>58</v>
      </c>
      <c r="B206" s="3" t="s">
        <v>59</v>
      </c>
      <c r="C206" s="3" t="s">
        <v>60</v>
      </c>
      <c r="D206" s="3" t="s">
        <v>793</v>
      </c>
      <c r="E206" s="3">
        <v>4141010400</v>
      </c>
      <c r="F206" s="3">
        <v>7963</v>
      </c>
      <c r="G206" s="3">
        <v>16</v>
      </c>
      <c r="H206" s="3">
        <v>1994.07</v>
      </c>
      <c r="I206" s="3">
        <v>1342</v>
      </c>
      <c r="J206" s="3">
        <v>26</v>
      </c>
      <c r="K206" s="3">
        <v>1.39</v>
      </c>
      <c r="L206" s="3">
        <v>31</v>
      </c>
      <c r="M206" s="3">
        <v>22</v>
      </c>
      <c r="N206" s="3" t="s">
        <v>820</v>
      </c>
      <c r="O206" s="3">
        <v>191.71</v>
      </c>
      <c r="P206" s="3">
        <v>57.99</v>
      </c>
      <c r="Q206" s="3">
        <v>163.9</v>
      </c>
      <c r="R206" s="3">
        <v>49.57</v>
      </c>
      <c r="S206" s="3">
        <v>1</v>
      </c>
      <c r="T206" s="3" t="s">
        <v>177</v>
      </c>
      <c r="U206" s="3" t="s">
        <v>177</v>
      </c>
      <c r="V206" s="3" t="s">
        <v>177</v>
      </c>
      <c r="W206" s="3" t="s">
        <v>177</v>
      </c>
      <c r="X206" s="3" t="s">
        <v>177</v>
      </c>
      <c r="Y206" s="3" t="s">
        <v>177</v>
      </c>
      <c r="Z206" s="3" t="s">
        <v>177</v>
      </c>
      <c r="AA206" s="3" t="s">
        <v>177</v>
      </c>
      <c r="AB206" s="3" t="s">
        <v>177</v>
      </c>
      <c r="AC206" s="3" t="s">
        <v>177</v>
      </c>
      <c r="AD206" s="3" t="s">
        <v>177</v>
      </c>
      <c r="AE206" s="3" t="s">
        <v>177</v>
      </c>
      <c r="AF206" s="3" t="s">
        <v>177</v>
      </c>
      <c r="AG206" s="3" t="s">
        <v>177</v>
      </c>
      <c r="AH206" s="3" t="s">
        <v>177</v>
      </c>
      <c r="AI206" s="3" t="s">
        <v>177</v>
      </c>
      <c r="AJ206" s="3" t="s">
        <v>177</v>
      </c>
      <c r="AK206" s="3" t="s">
        <v>177</v>
      </c>
      <c r="AL206" s="3" t="s">
        <v>177</v>
      </c>
      <c r="AM206" s="3" t="s">
        <v>177</v>
      </c>
      <c r="AN206" s="3" t="s">
        <v>177</v>
      </c>
      <c r="AO206" s="3" t="s">
        <v>177</v>
      </c>
      <c r="AP206" s="3" t="s">
        <v>177</v>
      </c>
      <c r="AQ206" s="3" t="s">
        <v>230</v>
      </c>
    </row>
    <row r="207" spans="1:43" x14ac:dyDescent="0.25">
      <c r="A207" s="3" t="s">
        <v>58</v>
      </c>
      <c r="B207" s="3" t="s">
        <v>59</v>
      </c>
      <c r="C207" s="3" t="s">
        <v>60</v>
      </c>
      <c r="D207" s="3" t="s">
        <v>793</v>
      </c>
      <c r="E207" s="3">
        <v>4141010400</v>
      </c>
      <c r="F207" s="3">
        <v>7963</v>
      </c>
      <c r="G207" s="3">
        <v>22</v>
      </c>
      <c r="H207" s="3">
        <v>1994.07</v>
      </c>
      <c r="I207" s="3">
        <v>1342</v>
      </c>
      <c r="J207" s="3">
        <v>26</v>
      </c>
      <c r="K207" s="3">
        <v>1.39</v>
      </c>
      <c r="L207" s="3">
        <v>31</v>
      </c>
      <c r="M207" s="3">
        <v>22</v>
      </c>
      <c r="N207" s="3" t="s">
        <v>821</v>
      </c>
      <c r="O207" s="3">
        <v>192.71</v>
      </c>
      <c r="P207" s="3">
        <v>58.29</v>
      </c>
      <c r="Q207" s="3">
        <v>164.77</v>
      </c>
      <c r="R207" s="3">
        <v>49.84</v>
      </c>
      <c r="S207" s="3">
        <v>1</v>
      </c>
      <c r="T207" s="3" t="s">
        <v>177</v>
      </c>
      <c r="U207" s="3" t="s">
        <v>177</v>
      </c>
      <c r="V207" s="3" t="s">
        <v>177</v>
      </c>
      <c r="W207" s="3" t="s">
        <v>177</v>
      </c>
      <c r="X207" s="3" t="s">
        <v>177</v>
      </c>
      <c r="Y207" s="3" t="s">
        <v>177</v>
      </c>
      <c r="Z207" s="3" t="s">
        <v>177</v>
      </c>
      <c r="AA207" s="3" t="s">
        <v>177</v>
      </c>
      <c r="AB207" s="3" t="s">
        <v>177</v>
      </c>
      <c r="AC207" s="3" t="s">
        <v>177</v>
      </c>
      <c r="AD207" s="3" t="s">
        <v>177</v>
      </c>
      <c r="AE207" s="3" t="s">
        <v>177</v>
      </c>
      <c r="AF207" s="3" t="s">
        <v>177</v>
      </c>
      <c r="AG207" s="3" t="s">
        <v>177</v>
      </c>
      <c r="AH207" s="3" t="s">
        <v>177</v>
      </c>
      <c r="AI207" s="3" t="s">
        <v>177</v>
      </c>
      <c r="AJ207" s="3" t="s">
        <v>177</v>
      </c>
      <c r="AK207" s="3" t="s">
        <v>177</v>
      </c>
      <c r="AL207" s="3" t="s">
        <v>177</v>
      </c>
      <c r="AM207" s="3" t="s">
        <v>177</v>
      </c>
      <c r="AN207" s="3" t="s">
        <v>177</v>
      </c>
      <c r="AO207" s="3" t="s">
        <v>177</v>
      </c>
      <c r="AP207" s="3" t="s">
        <v>177</v>
      </c>
      <c r="AQ207" s="3" t="s">
        <v>230</v>
      </c>
    </row>
    <row r="208" spans="1:43" x14ac:dyDescent="0.25">
      <c r="A208" s="3" t="s">
        <v>58</v>
      </c>
      <c r="B208" s="3" t="s">
        <v>59</v>
      </c>
      <c r="C208" s="3" t="s">
        <v>60</v>
      </c>
      <c r="D208" s="3" t="s">
        <v>793</v>
      </c>
      <c r="E208" s="3">
        <v>4141010400</v>
      </c>
      <c r="F208" s="3">
        <v>7963</v>
      </c>
      <c r="G208" s="3">
        <v>17</v>
      </c>
      <c r="H208" s="3">
        <v>1994.07</v>
      </c>
      <c r="I208" s="3">
        <v>1342</v>
      </c>
      <c r="J208" s="3">
        <v>26</v>
      </c>
      <c r="K208" s="3">
        <v>1.39</v>
      </c>
      <c r="L208" s="3">
        <v>31</v>
      </c>
      <c r="M208" s="3">
        <v>22</v>
      </c>
      <c r="N208" s="3" t="s">
        <v>822</v>
      </c>
      <c r="O208" s="3">
        <v>214.48</v>
      </c>
      <c r="P208" s="3">
        <v>64.88</v>
      </c>
      <c r="Q208" s="3">
        <v>183.61</v>
      </c>
      <c r="R208" s="3">
        <v>55.54</v>
      </c>
      <c r="S208" s="3">
        <v>29</v>
      </c>
      <c r="T208" s="3">
        <v>1</v>
      </c>
      <c r="U208" s="3">
        <v>0</v>
      </c>
      <c r="V208" s="3">
        <v>61000</v>
      </c>
      <c r="W208" s="3" t="s">
        <v>823</v>
      </c>
      <c r="X208" s="3">
        <v>6</v>
      </c>
      <c r="Y208" s="3">
        <v>15</v>
      </c>
      <c r="Z208" s="4">
        <v>43266</v>
      </c>
      <c r="AA208" s="3" t="s">
        <v>824</v>
      </c>
      <c r="AB208" s="3" t="s">
        <v>824</v>
      </c>
      <c r="AC208" s="3">
        <v>5</v>
      </c>
      <c r="AD208" s="3">
        <v>2</v>
      </c>
      <c r="AE208" s="3" t="s">
        <v>112</v>
      </c>
      <c r="AF208" s="3" t="s">
        <v>825</v>
      </c>
      <c r="AG208" s="3" t="s">
        <v>67</v>
      </c>
      <c r="AH208" s="3" t="s">
        <v>177</v>
      </c>
      <c r="AI208" s="3" t="s">
        <v>177</v>
      </c>
      <c r="AJ208" s="3" t="s">
        <v>177</v>
      </c>
      <c r="AK208" s="3" t="s">
        <v>177</v>
      </c>
      <c r="AL208" s="3" t="s">
        <v>177</v>
      </c>
      <c r="AM208" s="3" t="s">
        <v>237</v>
      </c>
      <c r="AN208" s="3" t="s">
        <v>238</v>
      </c>
      <c r="AO208" s="3" t="s">
        <v>239</v>
      </c>
      <c r="AP208" s="3" t="s">
        <v>240</v>
      </c>
      <c r="AQ208" s="3" t="s">
        <v>182</v>
      </c>
    </row>
    <row r="209" spans="1:43" x14ac:dyDescent="0.25">
      <c r="A209" s="3" t="s">
        <v>58</v>
      </c>
      <c r="B209" s="3" t="s">
        <v>59</v>
      </c>
      <c r="C209" s="3" t="s">
        <v>60</v>
      </c>
      <c r="D209" s="3" t="s">
        <v>793</v>
      </c>
      <c r="E209" s="3">
        <v>4141010400</v>
      </c>
      <c r="F209" s="3">
        <v>7963</v>
      </c>
      <c r="G209" s="3">
        <v>19</v>
      </c>
      <c r="H209" s="3">
        <v>1994.07</v>
      </c>
      <c r="I209" s="3">
        <v>1342</v>
      </c>
      <c r="J209" s="3">
        <v>26</v>
      </c>
      <c r="K209" s="3">
        <v>1.39</v>
      </c>
      <c r="L209" s="3">
        <v>31</v>
      </c>
      <c r="M209" s="3">
        <v>22</v>
      </c>
      <c r="N209" s="3" t="s">
        <v>826</v>
      </c>
      <c r="O209" s="3">
        <v>214.88</v>
      </c>
      <c r="P209" s="3">
        <v>65</v>
      </c>
      <c r="Q209" s="3">
        <v>183.79</v>
      </c>
      <c r="R209" s="3">
        <v>55.59</v>
      </c>
      <c r="S209" s="3">
        <v>29</v>
      </c>
      <c r="T209" s="3">
        <v>1</v>
      </c>
      <c r="U209" s="3">
        <v>0</v>
      </c>
      <c r="V209" s="3">
        <v>62000</v>
      </c>
      <c r="W209" s="3" t="s">
        <v>827</v>
      </c>
      <c r="X209" s="3">
        <v>12</v>
      </c>
      <c r="Y209" s="3">
        <v>15</v>
      </c>
      <c r="Z209" s="4">
        <v>43449</v>
      </c>
      <c r="AA209" s="3" t="s">
        <v>828</v>
      </c>
      <c r="AB209" s="3" t="s">
        <v>828</v>
      </c>
      <c r="AC209" s="3">
        <v>5</v>
      </c>
      <c r="AD209" s="3">
        <v>3</v>
      </c>
      <c r="AE209" s="3" t="s">
        <v>112</v>
      </c>
      <c r="AF209" s="3" t="s">
        <v>66</v>
      </c>
      <c r="AG209" s="3" t="s">
        <v>67</v>
      </c>
      <c r="AH209" s="3" t="s">
        <v>177</v>
      </c>
      <c r="AI209" s="3" t="s">
        <v>177</v>
      </c>
      <c r="AJ209" s="3" t="s">
        <v>177</v>
      </c>
      <c r="AK209" s="3" t="s">
        <v>177</v>
      </c>
      <c r="AL209" s="3" t="s">
        <v>177</v>
      </c>
      <c r="AM209" s="3" t="s">
        <v>237</v>
      </c>
      <c r="AN209" s="3" t="s">
        <v>238</v>
      </c>
      <c r="AO209" s="3" t="s">
        <v>239</v>
      </c>
      <c r="AP209" s="3" t="s">
        <v>240</v>
      </c>
      <c r="AQ209" s="3" t="s">
        <v>182</v>
      </c>
    </row>
    <row r="210" spans="1:4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상세 시세표</vt:lpstr>
      <vt:lpstr>시세지도</vt:lpstr>
      <vt:lpstr>비교분석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2018-11-22T13:08:13Z</dcterms:created>
  <dcterms:modified xsi:type="dcterms:W3CDTF">2018-11-26T13:27:52Z</dcterms:modified>
</cp:coreProperties>
</file>