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ica/Desktop/"/>
    </mc:Choice>
  </mc:AlternateContent>
  <xr:revisionPtr revIDLastSave="0" documentId="8_{37BA3D95-4429-144A-B5B6-E60E77F4D477}" xr6:coauthVersionLast="47" xr6:coauthVersionMax="47" xr10:uidLastSave="{00000000-0000-0000-0000-000000000000}"/>
  <bookViews>
    <workbookView xWindow="0" yWindow="500" windowWidth="28800" windowHeight="16420" xr2:uid="{77ADB152-6E60-8949-8DBE-FBF0D9191353}"/>
  </bookViews>
  <sheets>
    <sheet name="Combinaciones-SRGAN" sheetId="7" r:id="rId1"/>
    <sheet name="Combinaciones-SRFBN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5" i="9" l="1"/>
  <c r="AA25" i="9"/>
  <c r="Y25" i="9"/>
  <c r="X25" i="9"/>
  <c r="Y24" i="9"/>
  <c r="X24" i="9"/>
  <c r="AB21" i="9"/>
  <c r="AA21" i="9"/>
  <c r="AB20" i="9"/>
  <c r="AA20" i="9"/>
  <c r="AB19" i="9"/>
  <c r="AA19" i="9"/>
  <c r="AB18" i="9"/>
  <c r="AA18" i="9"/>
  <c r="Y18" i="9"/>
  <c r="X18" i="9"/>
  <c r="AB17" i="9"/>
  <c r="AA17" i="9"/>
  <c r="Y17" i="9"/>
  <c r="X17" i="9"/>
  <c r="AB16" i="9"/>
  <c r="AA16" i="9"/>
  <c r="Y16" i="9"/>
  <c r="X16" i="9"/>
  <c r="AB15" i="9"/>
  <c r="AA15" i="9"/>
  <c r="Y15" i="9"/>
  <c r="X15" i="9"/>
  <c r="AB14" i="9"/>
  <c r="AA14" i="9"/>
  <c r="Y14" i="9"/>
  <c r="X14" i="9"/>
  <c r="AB13" i="9"/>
  <c r="AA13" i="9"/>
  <c r="Y13" i="9"/>
  <c r="X13" i="9"/>
  <c r="AB12" i="9"/>
  <c r="AA12" i="9"/>
  <c r="Y12" i="9"/>
  <c r="X12" i="9"/>
  <c r="AB11" i="9"/>
  <c r="AA11" i="9"/>
  <c r="Y11" i="9"/>
  <c r="X11" i="9"/>
  <c r="AB10" i="9"/>
  <c r="AA10" i="9"/>
  <c r="Y10" i="9"/>
  <c r="X10" i="9"/>
  <c r="AB9" i="9"/>
  <c r="AA9" i="9"/>
  <c r="Y9" i="9"/>
  <c r="X9" i="9"/>
  <c r="AB8" i="9"/>
  <c r="AA8" i="9"/>
  <c r="Y8" i="9"/>
  <c r="X8" i="9"/>
  <c r="AB7" i="9"/>
  <c r="AA7" i="9"/>
  <c r="Y7" i="9"/>
  <c r="X7" i="9"/>
  <c r="AB6" i="9"/>
  <c r="AA6" i="9"/>
  <c r="Y6" i="9"/>
  <c r="X6" i="9"/>
  <c r="Y5" i="9"/>
  <c r="X5" i="9"/>
  <c r="Y4" i="9"/>
  <c r="X4" i="9"/>
  <c r="Y3" i="9"/>
  <c r="X3" i="9"/>
  <c r="X19" i="7" l="1"/>
  <c r="Y19" i="7"/>
  <c r="AA19" i="7"/>
  <c r="AB19" i="7"/>
  <c r="X20" i="7"/>
  <c r="Y20" i="7"/>
  <c r="AA20" i="7"/>
  <c r="AB20" i="7"/>
  <c r="X21" i="7"/>
  <c r="Y21" i="7"/>
  <c r="AA21" i="7"/>
  <c r="AB21" i="7"/>
  <c r="X22" i="7"/>
  <c r="Y22" i="7"/>
  <c r="AA22" i="7"/>
  <c r="AB22" i="7"/>
  <c r="X23" i="7"/>
  <c r="Y23" i="7"/>
  <c r="AA23" i="7"/>
  <c r="AB23" i="7"/>
  <c r="X24" i="7"/>
  <c r="Y24" i="7"/>
  <c r="AA24" i="7"/>
  <c r="AB24" i="7"/>
  <c r="X25" i="7"/>
  <c r="Y25" i="7"/>
  <c r="AA25" i="7"/>
  <c r="AB25" i="7"/>
  <c r="X26" i="7"/>
  <c r="Y26" i="7"/>
  <c r="AA26" i="7"/>
  <c r="AB26" i="7"/>
  <c r="X28" i="7"/>
  <c r="Y28" i="7"/>
  <c r="AA28" i="7"/>
  <c r="AB28" i="7"/>
  <c r="X29" i="7"/>
  <c r="Y29" i="7"/>
  <c r="AA29" i="7"/>
  <c r="AB29" i="7"/>
  <c r="X30" i="7"/>
  <c r="Y30" i="7"/>
  <c r="AA30" i="7"/>
  <c r="AB30" i="7"/>
  <c r="X31" i="7"/>
  <c r="Y31" i="7"/>
  <c r="AA31" i="7"/>
  <c r="AB31" i="7"/>
  <c r="X32" i="7"/>
  <c r="Y32" i="7"/>
  <c r="AA32" i="7"/>
  <c r="AB32" i="7"/>
  <c r="X33" i="7"/>
  <c r="Y33" i="7"/>
  <c r="AA33" i="7"/>
  <c r="AB33" i="7"/>
  <c r="X34" i="7"/>
  <c r="Y34" i="7"/>
  <c r="AA34" i="7"/>
  <c r="AB34" i="7"/>
  <c r="AA4" i="7"/>
  <c r="AB4" i="7"/>
  <c r="AA5" i="7"/>
  <c r="AB5" i="7"/>
  <c r="AA6" i="7"/>
  <c r="AB6" i="7"/>
  <c r="AA7" i="7"/>
  <c r="AB7" i="7"/>
  <c r="AA8" i="7"/>
  <c r="AB8" i="7"/>
  <c r="AA9" i="7"/>
  <c r="AB9" i="7"/>
  <c r="AA10" i="7"/>
  <c r="AB10" i="7"/>
  <c r="AA12" i="7"/>
  <c r="AB12" i="7"/>
  <c r="AA13" i="7"/>
  <c r="AB13" i="7"/>
  <c r="AA14" i="7"/>
  <c r="AB14" i="7"/>
  <c r="AA17" i="7"/>
  <c r="AB17" i="7"/>
  <c r="AA18" i="7"/>
  <c r="AB18" i="7"/>
  <c r="AB3" i="7"/>
  <c r="AA3" i="7"/>
  <c r="Y4" i="7"/>
  <c r="Y5" i="7"/>
  <c r="Y6" i="7"/>
  <c r="Y7" i="7"/>
  <c r="Y8" i="7"/>
  <c r="Y9" i="7"/>
  <c r="Y10" i="7"/>
  <c r="Y12" i="7"/>
  <c r="Y13" i="7"/>
  <c r="Y14" i="7"/>
  <c r="Y17" i="7"/>
  <c r="Y18" i="7"/>
  <c r="Y3" i="7"/>
  <c r="X4" i="7"/>
  <c r="X5" i="7"/>
  <c r="X6" i="7"/>
  <c r="X7" i="7"/>
  <c r="X8" i="7"/>
  <c r="X9" i="7"/>
  <c r="X10" i="7"/>
  <c r="X12" i="7"/>
  <c r="X13" i="7"/>
  <c r="X14" i="7"/>
  <c r="X17" i="7"/>
  <c r="X18" i="7"/>
  <c r="X3" i="7"/>
</calcChain>
</file>

<file path=xl/sharedStrings.xml><?xml version="1.0" encoding="utf-8"?>
<sst xmlns="http://schemas.openxmlformats.org/spreadsheetml/2006/main" count="401" uniqueCount="103">
  <si>
    <t>Batch_size</t>
  </si>
  <si>
    <t>Repeat_count</t>
  </si>
  <si>
    <t>Method</t>
  </si>
  <si>
    <t>GAN</t>
  </si>
  <si>
    <t>None</t>
  </si>
  <si>
    <t>Optimizer</t>
  </si>
  <si>
    <t>Activation Function (G)</t>
  </si>
  <si>
    <t>Activation Function (D)</t>
  </si>
  <si>
    <t>Nº Filters (G)</t>
  </si>
  <si>
    <t>Nº Filters (D)</t>
  </si>
  <si>
    <t>Nº ResBlocks (G)</t>
  </si>
  <si>
    <t>Momentum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</si>
  <si>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</si>
  <si>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</si>
  <si>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</si>
  <si>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</si>
  <si>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</si>
  <si>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</si>
  <si>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</si>
  <si>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</si>
  <si>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</si>
  <si>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</si>
  <si>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</si>
  <si>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</si>
  <si>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VGG-54</t>
  </si>
  <si>
    <t>Adam</t>
  </si>
  <si>
    <t>PreLU</t>
  </si>
  <si>
    <t>VGG-22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</si>
  <si>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</si>
  <si>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</si>
  <si>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</si>
  <si>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</si>
  <si>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</si>
  <si>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</si>
  <si>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</si>
  <si>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</si>
  <si>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</si>
  <si>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</si>
  <si>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</si>
  <si>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</si>
  <si>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</si>
  <si>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</si>
  <si>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</si>
  <si>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Nº epochs (GAN)</t>
  </si>
  <si>
    <t>Nº epochs (Pre)</t>
  </si>
  <si>
    <t>Pre-trained losses (Content Loss)</t>
  </si>
  <si>
    <t>LeakyReLU</t>
  </si>
  <si>
    <t>C28</t>
  </si>
  <si>
    <t>C29</t>
  </si>
  <si>
    <t>C30</t>
  </si>
  <si>
    <t>RESULTADOS</t>
  </si>
  <si>
    <t>PSNR_mean</t>
  </si>
  <si>
    <t>SSIM_mean</t>
  </si>
  <si>
    <t>PNOA MA</t>
  </si>
  <si>
    <t>PNOA 10</t>
  </si>
  <si>
    <t>Satelite</t>
  </si>
  <si>
    <r>
      <t xml:space="preserve">1)     28,8933
2)     29,4530
3)     29,3202
</t>
    </r>
    <r>
      <rPr>
        <b/>
        <sz val="24"/>
        <color theme="1"/>
        <rFont val="Calibri"/>
        <family val="2"/>
        <scheme val="minor"/>
      </rPr>
      <t>4)     29,4989</t>
    </r>
    <r>
      <rPr>
        <sz val="24"/>
        <color theme="1"/>
        <rFont val="Calibri"/>
        <family val="2"/>
        <scheme val="minor"/>
      </rPr>
      <t xml:space="preserve">
5)     29,3600</t>
    </r>
  </si>
  <si>
    <r>
      <t xml:space="preserve">1)     0,5473
2)    0,5749
3)     0,5964
4)    0,6083
</t>
    </r>
    <r>
      <rPr>
        <b/>
        <sz val="24"/>
        <color theme="1"/>
        <rFont val="Calibri"/>
        <family val="2"/>
        <scheme val="minor"/>
      </rPr>
      <t>5)     0,6086</t>
    </r>
  </si>
  <si>
    <r>
      <t xml:space="preserve">1)     28,7997
2)     29,6514
3)     29,3461
4)     29,7156
</t>
    </r>
    <r>
      <rPr>
        <b/>
        <sz val="24"/>
        <color theme="1"/>
        <rFont val="Calibri"/>
        <family val="2"/>
        <scheme val="minor"/>
      </rPr>
      <t>5)     29,7633</t>
    </r>
  </si>
  <si>
    <r>
      <t xml:space="preserve">1)     0,6360
2)     0,6692
3)     0,6794
4)     0,6927
</t>
    </r>
    <r>
      <rPr>
        <b/>
        <sz val="24"/>
        <color theme="1"/>
        <rFont val="Calibri"/>
        <family val="2"/>
        <scheme val="minor"/>
      </rPr>
      <t>5)     0,7016</t>
    </r>
  </si>
  <si>
    <r>
      <rPr>
        <b/>
        <sz val="24"/>
        <color theme="1"/>
        <rFont val="Calibri"/>
        <family val="2"/>
        <scheme val="minor"/>
      </rPr>
      <t>1)     27,9700</t>
    </r>
    <r>
      <rPr>
        <sz val="24"/>
        <color theme="1"/>
        <rFont val="Calibri"/>
        <family val="2"/>
        <scheme val="minor"/>
      </rPr>
      <t xml:space="preserve">
2)     27,9472
3)     27,9659
4)     27,9516
5)     27,9339</t>
    </r>
  </si>
  <si>
    <r>
      <t xml:space="preserve">1)     0,2686
2)     0,2605
</t>
    </r>
    <r>
      <rPr>
        <b/>
        <sz val="24"/>
        <color theme="1"/>
        <rFont val="Calibri"/>
        <family val="2"/>
        <scheme val="minor"/>
      </rPr>
      <t>3)    0,2690</t>
    </r>
    <r>
      <rPr>
        <sz val="24"/>
        <color theme="1"/>
        <rFont val="Calibri"/>
        <family val="2"/>
        <scheme val="minor"/>
      </rPr>
      <t xml:space="preserve">
4)    0,2640
5)     0,2602</t>
    </r>
  </si>
  <si>
    <r>
      <rPr>
        <b/>
        <sz val="24"/>
        <color theme="1"/>
        <rFont val="Calibri"/>
        <family val="2"/>
        <scheme val="minor"/>
      </rPr>
      <t>1)     29,1020</t>
    </r>
    <r>
      <rPr>
        <sz val="24"/>
        <color theme="1"/>
        <rFont val="Calibri"/>
        <family val="2"/>
        <scheme val="minor"/>
      </rPr>
      <t xml:space="preserve">
2)     29,0763
3)     28,9015
4)     28,9558
5)     28,7360</t>
    </r>
  </si>
  <si>
    <r>
      <t xml:space="preserve">1)     0,5269
2)     0,5332
3)     0,4307
</t>
    </r>
    <r>
      <rPr>
        <b/>
        <sz val="24"/>
        <color theme="1"/>
        <rFont val="Calibri"/>
        <family val="2"/>
        <scheme val="minor"/>
      </rPr>
      <t>4)     0,5715</t>
    </r>
    <r>
      <rPr>
        <sz val="24"/>
        <color theme="1"/>
        <rFont val="Calibri"/>
        <family val="2"/>
        <scheme val="minor"/>
      </rPr>
      <t xml:space="preserve">
5)     0,5441</t>
    </r>
  </si>
  <si>
    <r>
      <t xml:space="preserve">1)     29,6583
2)     29,6261
3)     29,1926
</t>
    </r>
    <r>
      <rPr>
        <b/>
        <sz val="24"/>
        <color theme="1"/>
        <rFont val="Calibri"/>
        <family val="2"/>
        <scheme val="minor"/>
      </rPr>
      <t>4)     29,7807</t>
    </r>
    <r>
      <rPr>
        <sz val="24"/>
        <color theme="1"/>
        <rFont val="Calibri"/>
        <family val="2"/>
        <scheme val="minor"/>
      </rPr>
      <t xml:space="preserve">
5)     29,5564</t>
    </r>
  </si>
  <si>
    <r>
      <t xml:space="preserve">1)     0,6111
2)     0,6142
3)     0,5110
</t>
    </r>
    <r>
      <rPr>
        <b/>
        <sz val="24"/>
        <color theme="1"/>
        <rFont val="Calibri"/>
        <family val="2"/>
        <scheme val="minor"/>
      </rPr>
      <t>4)     0,6754</t>
    </r>
    <r>
      <rPr>
        <sz val="24"/>
        <color theme="1"/>
        <rFont val="Calibri"/>
        <family val="2"/>
        <scheme val="minor"/>
      </rPr>
      <t xml:space="preserve">
5)     0,6529</t>
    </r>
  </si>
  <si>
    <r>
      <t xml:space="preserve">1)     27,9013
2)     27,9094
</t>
    </r>
    <r>
      <rPr>
        <b/>
        <sz val="24"/>
        <color theme="1"/>
        <rFont val="Calibri"/>
        <family val="2"/>
        <scheme val="minor"/>
      </rPr>
      <t>3)     27,9125</t>
    </r>
    <r>
      <rPr>
        <sz val="24"/>
        <color theme="1"/>
        <rFont val="Calibri"/>
        <family val="2"/>
        <scheme val="minor"/>
      </rPr>
      <t xml:space="preserve">
4)     27,9104
5)     27,8782</t>
    </r>
  </si>
  <si>
    <r>
      <t xml:space="preserve">1)     0,2116
2)     0,2179
3)     0,1845
</t>
    </r>
    <r>
      <rPr>
        <b/>
        <sz val="24"/>
        <color theme="1"/>
        <rFont val="Calibri"/>
        <family val="2"/>
        <scheme val="minor"/>
      </rPr>
      <t>4)     0,2457</t>
    </r>
    <r>
      <rPr>
        <sz val="24"/>
        <color theme="1"/>
        <rFont val="Calibri"/>
        <family val="2"/>
        <scheme val="minor"/>
      </rPr>
      <t xml:space="preserve">
5)     0,2371</t>
    </r>
  </si>
  <si>
    <t>Nº workers</t>
  </si>
  <si>
    <t xml:space="preserve">Nº Filters </t>
  </si>
  <si>
    <t xml:space="preserve">Nº epochs </t>
  </si>
  <si>
    <t>Nº time steps (T)</t>
  </si>
  <si>
    <t>Nº projection groups (G)</t>
  </si>
  <si>
    <t xml:space="preserve">Activation Function </t>
  </si>
  <si>
    <t>Loss Type</t>
  </si>
  <si>
    <t>Upsampling</t>
  </si>
  <si>
    <t>Training Dataset</t>
  </si>
  <si>
    <t>Testing Dataset</t>
  </si>
  <si>
    <t>C1-1</t>
  </si>
  <si>
    <t>SRFBN</t>
  </si>
  <si>
    <t>L1</t>
  </si>
  <si>
    <t>Bilinear</t>
  </si>
  <si>
    <t>C1-2</t>
  </si>
  <si>
    <t>C1-3</t>
  </si>
  <si>
    <t>Best</t>
  </si>
  <si>
    <t>C3-1</t>
  </si>
  <si>
    <t>C3-2</t>
  </si>
  <si>
    <t>C3-3</t>
  </si>
  <si>
    <t>C4-1</t>
  </si>
  <si>
    <t>C4-2</t>
  </si>
  <si>
    <t>C4-3</t>
  </si>
  <si>
    <t>C5-1</t>
  </si>
  <si>
    <t>C5-2</t>
  </si>
  <si>
    <t>C5-3</t>
  </si>
  <si>
    <t>C6-1</t>
  </si>
  <si>
    <t>C6-2</t>
  </si>
  <si>
    <t>Corregido</t>
  </si>
  <si>
    <t>C6-3</t>
  </si>
  <si>
    <t>P1</t>
  </si>
  <si>
    <t>1.000.000 - Best</t>
  </si>
  <si>
    <t>Default</t>
  </si>
  <si>
    <t>P2</t>
  </si>
  <si>
    <t>SRFBN-S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</si>
</sst>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DFFB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4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11" borderId="1" xfId="0" applyNumberFormat="1" applyFont="1" applyFill="1" applyBorder="1" applyAlignment="1">
      <alignment horizontal="center" vertical="center"/>
    </xf>
    <xf numFmtId="164" fontId="4" fillId="13" borderId="1" xfId="0" applyNumberFormat="1" applyFont="1" applyFill="1" applyBorder="1" applyAlignment="1">
      <alignment horizontal="center" vertical="center"/>
    </xf>
    <xf numFmtId="164" fontId="4" fillId="15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3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2" fillId="16" borderId="5" xfId="0" applyFont="1" applyFill="1" applyBorder="1" applyAlignment="1">
      <alignment horizontal="center" vertical="center" wrapText="1"/>
    </xf>
    <xf numFmtId="0" fontId="2" fillId="17" borderId="5" xfId="0" applyFont="1" applyFill="1" applyBorder="1" applyAlignment="1">
      <alignment horizontal="center" vertical="center" wrapText="1"/>
    </xf>
    <xf numFmtId="0" fontId="2" fillId="18" borderId="5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3" fontId="2" fillId="5" borderId="4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3" fontId="2" fillId="7" borderId="4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19" borderId="5" xfId="0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3" fontId="2" fillId="8" borderId="4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164" fontId="3" fillId="10" borderId="6" xfId="0" applyNumberFormat="1" applyFont="1" applyFill="1" applyBorder="1" applyAlignment="1">
      <alignment horizontal="center" vertical="center"/>
    </xf>
    <xf numFmtId="164" fontId="3" fillId="10" borderId="7" xfId="0" applyNumberFormat="1" applyFont="1" applyFill="1" applyBorder="1" applyAlignment="1">
      <alignment horizontal="center" vertical="center"/>
    </xf>
    <xf numFmtId="164" fontId="3" fillId="12" borderId="6" xfId="0" applyNumberFormat="1" applyFont="1" applyFill="1" applyBorder="1" applyAlignment="1">
      <alignment horizontal="center" vertical="center"/>
    </xf>
    <xf numFmtId="164" fontId="3" fillId="12" borderId="7" xfId="0" applyNumberFormat="1" applyFont="1" applyFill="1" applyBorder="1" applyAlignment="1">
      <alignment horizontal="center" vertical="center"/>
    </xf>
    <xf numFmtId="164" fontId="3" fillId="14" borderId="6" xfId="0" applyNumberFormat="1" applyFont="1" applyFill="1" applyBorder="1" applyAlignment="1">
      <alignment horizontal="center" vertical="center"/>
    </xf>
    <xf numFmtId="164" fontId="3" fillId="14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3" fontId="6" fillId="0" borderId="7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9" fillId="10" borderId="6" xfId="0" applyNumberFormat="1" applyFont="1" applyFill="1" applyBorder="1" applyAlignment="1">
      <alignment horizontal="center" vertical="center"/>
    </xf>
    <xf numFmtId="164" fontId="9" fillId="10" borderId="7" xfId="0" applyNumberFormat="1" applyFont="1" applyFill="1" applyBorder="1" applyAlignment="1">
      <alignment horizontal="center" vertical="center"/>
    </xf>
    <xf numFmtId="164" fontId="9" fillId="12" borderId="6" xfId="0" applyNumberFormat="1" applyFont="1" applyFill="1" applyBorder="1" applyAlignment="1">
      <alignment horizontal="center" vertical="center"/>
    </xf>
    <xf numFmtId="164" fontId="9" fillId="12" borderId="7" xfId="0" applyNumberFormat="1" applyFont="1" applyFill="1" applyBorder="1" applyAlignment="1">
      <alignment horizontal="center" vertical="center"/>
    </xf>
    <xf numFmtId="164" fontId="9" fillId="14" borderId="6" xfId="0" applyNumberFormat="1" applyFont="1" applyFill="1" applyBorder="1" applyAlignment="1">
      <alignment horizontal="center" vertical="center"/>
    </xf>
    <xf numFmtId="164" fontId="9" fillId="14" borderId="7" xfId="0" applyNumberFormat="1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3" fontId="6" fillId="0" borderId="8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7" fillId="11" borderId="1" xfId="0" applyNumberFormat="1" applyFont="1" applyFill="1" applyBorder="1" applyAlignment="1">
      <alignment horizontal="center" vertical="center"/>
    </xf>
    <xf numFmtId="164" fontId="7" fillId="13" borderId="1" xfId="0" applyNumberFormat="1" applyFont="1" applyFill="1" applyBorder="1" applyAlignment="1">
      <alignment horizontal="center" vertical="center"/>
    </xf>
    <xf numFmtId="164" fontId="7" fillId="15" borderId="1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3" fontId="8" fillId="6" borderId="4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7" fillId="18" borderId="5" xfId="0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20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8" fillId="21" borderId="5" xfId="0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 wrapText="1"/>
    </xf>
    <xf numFmtId="0" fontId="7" fillId="20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64" fontId="7" fillId="3" borderId="0" xfId="0" applyNumberFormat="1" applyFont="1" applyFill="1" applyAlignment="1">
      <alignment horizontal="center" vertical="center"/>
    </xf>
    <xf numFmtId="3" fontId="8" fillId="6" borderId="5" xfId="0" applyNumberFormat="1" applyFont="1" applyFill="1" applyBorder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3" fontId="8" fillId="7" borderId="4" xfId="0" applyNumberFormat="1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FFBF"/>
      <color rgb="FFFFFDDE"/>
      <color rgb="FFF2CC00"/>
      <color rgb="FFFFE4FF"/>
      <color rgb="FFD4AA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68BF-9FF2-FA44-ADEA-19981F493638}">
  <dimension ref="A1:AB35"/>
  <sheetViews>
    <sheetView tabSelected="1" zoomScale="30" zoomScaleNormal="30" workbookViewId="0">
      <selection activeCell="S20" sqref="S20"/>
    </sheetView>
  </sheetViews>
  <sheetFormatPr baseColWidth="10" defaultRowHeight="31" x14ac:dyDescent="0.2"/>
  <cols>
    <col min="1" max="1" width="8.5" style="1" customWidth="1"/>
    <col min="2" max="2" width="18" style="2" customWidth="1"/>
    <col min="3" max="3" width="21" style="2" customWidth="1"/>
    <col min="4" max="4" width="25.83203125" style="2" customWidth="1"/>
    <col min="5" max="5" width="25.33203125" style="2" customWidth="1"/>
    <col min="6" max="6" width="24.6640625" style="2" customWidth="1"/>
    <col min="7" max="7" width="35.5" style="2" customWidth="1"/>
    <col min="8" max="8" width="32.5" style="3" customWidth="1"/>
    <col min="9" max="9" width="31.6640625" style="2" customWidth="1"/>
    <col min="10" max="10" width="61.33203125" style="2" customWidth="1"/>
    <col min="11" max="11" width="21.5" style="2" customWidth="1"/>
    <col min="12" max="12" width="24.33203125" style="2" customWidth="1"/>
    <col min="13" max="13" width="41.33203125" style="2" customWidth="1"/>
    <col min="14" max="14" width="43.5" style="2" customWidth="1"/>
    <col min="15" max="15" width="3.1640625" style="1" customWidth="1"/>
    <col min="16" max="16" width="35.1640625" style="4" customWidth="1"/>
    <col min="17" max="17" width="3.1640625" style="1" customWidth="1"/>
    <col min="18" max="18" width="38.1640625" style="2" customWidth="1"/>
    <col min="19" max="19" width="32" style="2" customWidth="1"/>
    <col min="20" max="20" width="38.1640625" style="2" customWidth="1"/>
    <col min="21" max="21" width="32" style="2" customWidth="1"/>
    <col min="22" max="22" width="38.1640625" style="2" customWidth="1"/>
    <col min="23" max="23" width="32" style="2" customWidth="1"/>
    <col min="24" max="24" width="22.1640625" style="5" customWidth="1"/>
    <col min="25" max="26" width="18.33203125" style="6" customWidth="1"/>
    <col min="27" max="27" width="15.83203125" style="5" customWidth="1"/>
    <col min="28" max="28" width="15.33203125" style="6" customWidth="1"/>
    <col min="29" max="16384" width="10.83203125" style="6"/>
  </cols>
  <sheetData>
    <row r="1" spans="1:28" x14ac:dyDescent="0.2">
      <c r="R1" s="50" t="s">
        <v>53</v>
      </c>
      <c r="S1" s="51"/>
      <c r="T1" s="52" t="s">
        <v>54</v>
      </c>
      <c r="U1" s="53"/>
      <c r="V1" s="54" t="s">
        <v>55</v>
      </c>
      <c r="W1" s="55"/>
    </row>
    <row r="2" spans="1:28" x14ac:dyDescent="0.2">
      <c r="B2" s="7" t="s">
        <v>2</v>
      </c>
      <c r="C2" s="7" t="s">
        <v>0</v>
      </c>
      <c r="D2" s="7" t="s">
        <v>1</v>
      </c>
      <c r="E2" s="7" t="s">
        <v>9</v>
      </c>
      <c r="F2" s="7" t="s">
        <v>8</v>
      </c>
      <c r="G2" s="7" t="s">
        <v>10</v>
      </c>
      <c r="H2" s="8" t="s">
        <v>44</v>
      </c>
      <c r="I2" s="7" t="s">
        <v>43</v>
      </c>
      <c r="J2" s="7" t="s">
        <v>45</v>
      </c>
      <c r="K2" s="9" t="s">
        <v>5</v>
      </c>
      <c r="L2" s="9" t="s">
        <v>11</v>
      </c>
      <c r="M2" s="9" t="s">
        <v>6</v>
      </c>
      <c r="N2" s="9" t="s">
        <v>7</v>
      </c>
      <c r="P2" s="10" t="s">
        <v>50</v>
      </c>
      <c r="R2" s="11" t="s">
        <v>51</v>
      </c>
      <c r="S2" s="11" t="s">
        <v>52</v>
      </c>
      <c r="T2" s="12" t="s">
        <v>51</v>
      </c>
      <c r="U2" s="12" t="s">
        <v>52</v>
      </c>
      <c r="V2" s="13" t="s">
        <v>51</v>
      </c>
      <c r="W2" s="13" t="s">
        <v>52</v>
      </c>
    </row>
    <row r="3" spans="1:28" s="1" customFormat="1" ht="36" customHeight="1" thickBot="1" x14ac:dyDescent="0.25">
      <c r="A3" s="14" t="s">
        <v>12</v>
      </c>
      <c r="B3" s="15" t="s">
        <v>3</v>
      </c>
      <c r="C3" s="16">
        <v>4</v>
      </c>
      <c r="D3" s="16" t="s">
        <v>4</v>
      </c>
      <c r="E3" s="16">
        <v>64</v>
      </c>
      <c r="F3" s="16">
        <v>64</v>
      </c>
      <c r="G3" s="16">
        <v>16</v>
      </c>
      <c r="H3" s="17">
        <v>1000000</v>
      </c>
      <c r="I3" s="17">
        <v>200000</v>
      </c>
      <c r="J3" s="16" t="s">
        <v>24</v>
      </c>
      <c r="K3" s="16" t="s">
        <v>25</v>
      </c>
      <c r="L3" s="16">
        <v>0.8</v>
      </c>
      <c r="M3" s="16" t="s">
        <v>26</v>
      </c>
      <c r="N3" s="18" t="s">
        <v>46</v>
      </c>
      <c r="O3" s="19"/>
      <c r="P3" s="20"/>
      <c r="Q3" s="19"/>
      <c r="R3" s="21">
        <v>28.878499999999999</v>
      </c>
      <c r="S3" s="21">
        <v>0.44879999999999998</v>
      </c>
      <c r="T3" s="22">
        <v>29.198399999999999</v>
      </c>
      <c r="U3" s="22">
        <v>0.55579999999999996</v>
      </c>
      <c r="V3" s="23">
        <v>27.981200000000001</v>
      </c>
      <c r="W3" s="23">
        <v>0.25019999999999998</v>
      </c>
      <c r="X3" s="24">
        <f>(R3+T3+V3)/3</f>
        <v>28.686033333333331</v>
      </c>
      <c r="Y3" s="24">
        <f>(S3+U3+W3)/3</f>
        <v>0.41826666666666662</v>
      </c>
      <c r="Z3" s="24"/>
      <c r="AA3" s="24">
        <f>R3*0.45 + T3*0.45 + V3*0.1</f>
        <v>28.932725000000001</v>
      </c>
      <c r="AB3" s="24">
        <f>S3*0.45 + U3*0.45 + W3*0.1</f>
        <v>0.47708999999999996</v>
      </c>
    </row>
    <row r="4" spans="1:28" s="1" customFormat="1" ht="36" customHeight="1" thickTop="1" thickBot="1" x14ac:dyDescent="0.25">
      <c r="A4" s="14" t="s">
        <v>13</v>
      </c>
      <c r="B4" s="15" t="s">
        <v>3</v>
      </c>
      <c r="C4" s="16">
        <v>6</v>
      </c>
      <c r="D4" s="16" t="s">
        <v>4</v>
      </c>
      <c r="E4" s="16">
        <v>64</v>
      </c>
      <c r="F4" s="16">
        <v>64</v>
      </c>
      <c r="G4" s="16">
        <v>16</v>
      </c>
      <c r="H4" s="17">
        <v>1000000</v>
      </c>
      <c r="I4" s="17">
        <v>200000</v>
      </c>
      <c r="J4" s="16" t="s">
        <v>24</v>
      </c>
      <c r="K4" s="16" t="s">
        <v>25</v>
      </c>
      <c r="L4" s="16">
        <v>0.8</v>
      </c>
      <c r="M4" s="16" t="s">
        <v>26</v>
      </c>
      <c r="N4" s="18" t="s">
        <v>46</v>
      </c>
      <c r="O4" s="19"/>
      <c r="P4" s="20"/>
      <c r="Q4" s="19"/>
      <c r="R4" s="25">
        <v>29.646999999999998</v>
      </c>
      <c r="S4" s="25">
        <v>0.55669999999999997</v>
      </c>
      <c r="T4" s="26">
        <v>29.1266</v>
      </c>
      <c r="U4" s="26">
        <v>0.64380000000000004</v>
      </c>
      <c r="V4" s="23">
        <v>28.006499999999999</v>
      </c>
      <c r="W4" s="23">
        <v>0.25729999999999997</v>
      </c>
      <c r="X4" s="27">
        <f t="shared" ref="X4:X18" si="0">(R4+T4+V4)/3</f>
        <v>28.9267</v>
      </c>
      <c r="Y4" s="27">
        <f t="shared" ref="Y4:Y18" si="1">(S4+U4+W4)/3</f>
        <v>0.48593333333333327</v>
      </c>
      <c r="Z4" s="24"/>
      <c r="AA4" s="24">
        <f t="shared" ref="AA4:AA18" si="2">R4*0.45 + T4*0.45 + V4*0.1</f>
        <v>29.24877</v>
      </c>
      <c r="AB4" s="24">
        <f t="shared" ref="AB4:AB18" si="3">S4*0.45 + U4*0.45 + W4*0.1</f>
        <v>0.56595499999999999</v>
      </c>
    </row>
    <row r="5" spans="1:28" s="1" customFormat="1" ht="36" customHeight="1" thickTop="1" thickBot="1" x14ac:dyDescent="0.25">
      <c r="A5" s="14" t="s">
        <v>14</v>
      </c>
      <c r="B5" s="15" t="s">
        <v>3</v>
      </c>
      <c r="C5" s="16">
        <v>8</v>
      </c>
      <c r="D5" s="16" t="s">
        <v>4</v>
      </c>
      <c r="E5" s="16">
        <v>64</v>
      </c>
      <c r="F5" s="16">
        <v>64</v>
      </c>
      <c r="G5" s="16">
        <v>16</v>
      </c>
      <c r="H5" s="17">
        <v>100000</v>
      </c>
      <c r="I5" s="17">
        <v>200000</v>
      </c>
      <c r="J5" s="16" t="s">
        <v>24</v>
      </c>
      <c r="K5" s="16" t="s">
        <v>25</v>
      </c>
      <c r="L5" s="16">
        <v>0.8</v>
      </c>
      <c r="M5" s="16" t="s">
        <v>26</v>
      </c>
      <c r="N5" s="18" t="s">
        <v>46</v>
      </c>
      <c r="O5" s="19"/>
      <c r="P5" s="20"/>
      <c r="Q5" s="19"/>
      <c r="R5" s="21">
        <v>28.611799999999999</v>
      </c>
      <c r="S5" s="21">
        <v>0.35049999999999998</v>
      </c>
      <c r="T5" s="22">
        <v>28.8689</v>
      </c>
      <c r="U5" s="22">
        <v>0.44519999999999998</v>
      </c>
      <c r="V5" s="23">
        <v>27.964600000000001</v>
      </c>
      <c r="W5" s="23">
        <v>0.18820000000000001</v>
      </c>
      <c r="X5" s="24">
        <f t="shared" si="0"/>
        <v>28.481766666666669</v>
      </c>
      <c r="Y5" s="24">
        <f t="shared" si="1"/>
        <v>0.32796666666666668</v>
      </c>
      <c r="Z5" s="24"/>
      <c r="AA5" s="24">
        <f t="shared" si="2"/>
        <v>28.662775</v>
      </c>
      <c r="AB5" s="24">
        <f t="shared" si="3"/>
        <v>0.37688499999999997</v>
      </c>
    </row>
    <row r="6" spans="1:28" s="1" customFormat="1" ht="36" customHeight="1" thickTop="1" thickBot="1" x14ac:dyDescent="0.25">
      <c r="A6" s="14" t="s">
        <v>15</v>
      </c>
      <c r="B6" s="15" t="s">
        <v>3</v>
      </c>
      <c r="C6" s="16">
        <v>8</v>
      </c>
      <c r="D6" s="16" t="s">
        <v>4</v>
      </c>
      <c r="E6" s="16">
        <v>64</v>
      </c>
      <c r="F6" s="16">
        <v>64</v>
      </c>
      <c r="G6" s="16">
        <v>16</v>
      </c>
      <c r="H6" s="17">
        <v>1000000</v>
      </c>
      <c r="I6" s="17">
        <v>200000</v>
      </c>
      <c r="J6" s="16" t="s">
        <v>24</v>
      </c>
      <c r="K6" s="16" t="s">
        <v>25</v>
      </c>
      <c r="L6" s="16">
        <v>0.8</v>
      </c>
      <c r="M6" s="16" t="s">
        <v>26</v>
      </c>
      <c r="N6" s="18" t="s">
        <v>46</v>
      </c>
      <c r="O6" s="19"/>
      <c r="P6" s="20"/>
      <c r="Q6" s="19"/>
      <c r="R6" s="21">
        <v>29.0016</v>
      </c>
      <c r="S6" s="21">
        <v>0.53620000000000001</v>
      </c>
      <c r="T6" s="22">
        <v>29.497599999999998</v>
      </c>
      <c r="U6" s="22">
        <v>0.65349999999999997</v>
      </c>
      <c r="V6" s="23">
        <v>27.957699999999999</v>
      </c>
      <c r="W6" s="23">
        <v>0.25650000000000001</v>
      </c>
      <c r="X6" s="24">
        <f t="shared" si="0"/>
        <v>28.818966666666668</v>
      </c>
      <c r="Y6" s="24">
        <f t="shared" si="1"/>
        <v>0.48206666666666664</v>
      </c>
      <c r="Z6" s="24"/>
      <c r="AA6" s="24">
        <f t="shared" si="2"/>
        <v>29.120410000000003</v>
      </c>
      <c r="AB6" s="24">
        <f t="shared" si="3"/>
        <v>0.56101499999999993</v>
      </c>
    </row>
    <row r="7" spans="1:28" s="1" customFormat="1" ht="36" customHeight="1" thickTop="1" thickBot="1" x14ac:dyDescent="0.25">
      <c r="A7" s="14" t="s">
        <v>16</v>
      </c>
      <c r="B7" s="15" t="s">
        <v>3</v>
      </c>
      <c r="C7" s="16">
        <v>8</v>
      </c>
      <c r="D7" s="16" t="s">
        <v>4</v>
      </c>
      <c r="E7" s="16">
        <v>64</v>
      </c>
      <c r="F7" s="16">
        <v>64</v>
      </c>
      <c r="G7" s="16">
        <v>16</v>
      </c>
      <c r="H7" s="17">
        <v>1000000</v>
      </c>
      <c r="I7" s="17">
        <v>200000</v>
      </c>
      <c r="J7" s="16" t="s">
        <v>27</v>
      </c>
      <c r="K7" s="16" t="s">
        <v>25</v>
      </c>
      <c r="L7" s="16">
        <v>0.8</v>
      </c>
      <c r="M7" s="16" t="s">
        <v>26</v>
      </c>
      <c r="N7" s="18" t="s">
        <v>46</v>
      </c>
      <c r="O7" s="19"/>
      <c r="P7" s="20"/>
      <c r="Q7" s="19"/>
      <c r="R7" s="21">
        <v>29.090900000000001</v>
      </c>
      <c r="S7" s="21">
        <v>0.52300000000000002</v>
      </c>
      <c r="T7" s="22">
        <v>29.475300000000001</v>
      </c>
      <c r="U7" s="22">
        <v>0.61319999999999997</v>
      </c>
      <c r="V7" s="23">
        <v>27.969200000000001</v>
      </c>
      <c r="W7" s="23">
        <v>0.2424</v>
      </c>
      <c r="X7" s="24">
        <f t="shared" si="0"/>
        <v>28.845133333333337</v>
      </c>
      <c r="Y7" s="24">
        <f t="shared" si="1"/>
        <v>0.45953333333333335</v>
      </c>
      <c r="Z7" s="24"/>
      <c r="AA7" s="24">
        <f t="shared" si="2"/>
        <v>29.151710000000001</v>
      </c>
      <c r="AB7" s="24">
        <f t="shared" si="3"/>
        <v>0.53553000000000006</v>
      </c>
    </row>
    <row r="8" spans="1:28" s="1" customFormat="1" ht="36" customHeight="1" thickTop="1" thickBot="1" x14ac:dyDescent="0.25">
      <c r="A8" s="14" t="s">
        <v>17</v>
      </c>
      <c r="B8" s="15" t="s">
        <v>3</v>
      </c>
      <c r="C8" s="16">
        <v>16</v>
      </c>
      <c r="D8" s="16" t="s">
        <v>4</v>
      </c>
      <c r="E8" s="16">
        <v>64</v>
      </c>
      <c r="F8" s="16">
        <v>64</v>
      </c>
      <c r="G8" s="16">
        <v>16</v>
      </c>
      <c r="H8" s="17">
        <v>1000000</v>
      </c>
      <c r="I8" s="17">
        <v>200000</v>
      </c>
      <c r="J8" s="16" t="s">
        <v>24</v>
      </c>
      <c r="K8" s="16" t="s">
        <v>25</v>
      </c>
      <c r="L8" s="16">
        <v>0.8</v>
      </c>
      <c r="M8" s="16" t="s">
        <v>26</v>
      </c>
      <c r="N8" s="18" t="s">
        <v>46</v>
      </c>
      <c r="O8" s="19"/>
      <c r="P8" s="20"/>
      <c r="Q8" s="19"/>
      <c r="R8" s="25">
        <v>29.056699999999999</v>
      </c>
      <c r="S8" s="25">
        <v>0.43469999999999998</v>
      </c>
      <c r="T8" s="26">
        <v>29.0318</v>
      </c>
      <c r="U8" s="26">
        <v>0.59330000000000005</v>
      </c>
      <c r="V8" s="23">
        <v>27.979600000000001</v>
      </c>
      <c r="W8" s="23">
        <v>0.24709999999999999</v>
      </c>
      <c r="X8" s="24">
        <f t="shared" si="0"/>
        <v>28.689366666666668</v>
      </c>
      <c r="Y8" s="24">
        <f t="shared" si="1"/>
        <v>0.42503333333333337</v>
      </c>
      <c r="Z8" s="24"/>
      <c r="AA8" s="24">
        <f t="shared" si="2"/>
        <v>28.937785000000002</v>
      </c>
      <c r="AB8" s="24">
        <f t="shared" si="3"/>
        <v>0.48731000000000002</v>
      </c>
    </row>
    <row r="9" spans="1:28" s="1" customFormat="1" ht="36" customHeight="1" thickTop="1" thickBot="1" x14ac:dyDescent="0.25">
      <c r="A9" s="14" t="s">
        <v>18</v>
      </c>
      <c r="B9" s="15" t="s">
        <v>3</v>
      </c>
      <c r="C9" s="16">
        <v>32</v>
      </c>
      <c r="D9" s="16" t="s">
        <v>4</v>
      </c>
      <c r="E9" s="16">
        <v>64</v>
      </c>
      <c r="F9" s="16">
        <v>64</v>
      </c>
      <c r="G9" s="16">
        <v>16</v>
      </c>
      <c r="H9" s="17">
        <v>1000000</v>
      </c>
      <c r="I9" s="17">
        <v>200000</v>
      </c>
      <c r="J9" s="16" t="s">
        <v>24</v>
      </c>
      <c r="K9" s="16" t="s">
        <v>25</v>
      </c>
      <c r="L9" s="16">
        <v>0.8</v>
      </c>
      <c r="M9" s="16" t="s">
        <v>26</v>
      </c>
      <c r="N9" s="18" t="s">
        <v>46</v>
      </c>
      <c r="O9" s="19"/>
      <c r="P9" s="20"/>
      <c r="Q9" s="19"/>
      <c r="R9" s="25">
        <v>29.805599999999998</v>
      </c>
      <c r="S9" s="25">
        <v>0.62539999999999996</v>
      </c>
      <c r="T9" s="26">
        <v>29.7606</v>
      </c>
      <c r="U9" s="26">
        <v>0.70269999999999999</v>
      </c>
      <c r="V9" s="23">
        <v>27.972999999999999</v>
      </c>
      <c r="W9" s="23">
        <v>0.26169999999999999</v>
      </c>
      <c r="X9" s="28">
        <f t="shared" si="0"/>
        <v>29.179733333333331</v>
      </c>
      <c r="Y9" s="28">
        <f t="shared" si="1"/>
        <v>0.52993333333333337</v>
      </c>
      <c r="Z9" s="24"/>
      <c r="AA9" s="24">
        <f t="shared" si="2"/>
        <v>29.602089999999997</v>
      </c>
      <c r="AB9" s="24">
        <f t="shared" si="3"/>
        <v>0.62381500000000001</v>
      </c>
    </row>
    <row r="10" spans="1:28" s="1" customFormat="1" ht="36" customHeight="1" thickTop="1" thickBot="1" x14ac:dyDescent="0.25">
      <c r="A10" s="14" t="s">
        <v>19</v>
      </c>
      <c r="B10" s="15" t="s">
        <v>3</v>
      </c>
      <c r="C10" s="16">
        <v>32</v>
      </c>
      <c r="D10" s="16" t="s">
        <v>4</v>
      </c>
      <c r="E10" s="16">
        <v>64</v>
      </c>
      <c r="F10" s="16">
        <v>64</v>
      </c>
      <c r="G10" s="16">
        <v>16</v>
      </c>
      <c r="H10" s="17">
        <v>1000000</v>
      </c>
      <c r="I10" s="17">
        <v>200000</v>
      </c>
      <c r="J10" s="16" t="s">
        <v>27</v>
      </c>
      <c r="K10" s="16" t="s">
        <v>25</v>
      </c>
      <c r="L10" s="16">
        <v>0.8</v>
      </c>
      <c r="M10" s="16" t="s">
        <v>26</v>
      </c>
      <c r="N10" s="18" t="s">
        <v>46</v>
      </c>
      <c r="O10" s="19"/>
      <c r="P10" s="20"/>
      <c r="Q10" s="19"/>
      <c r="R10" s="21">
        <v>28.535499999999999</v>
      </c>
      <c r="S10" s="21">
        <v>0.46629999999999999</v>
      </c>
      <c r="T10" s="22">
        <v>29.475300000000001</v>
      </c>
      <c r="U10" s="22">
        <v>0.61319999999999997</v>
      </c>
      <c r="V10" s="23">
        <v>27.969200000000001</v>
      </c>
      <c r="W10" s="23">
        <v>0.2424</v>
      </c>
      <c r="X10" s="24">
        <f t="shared" si="0"/>
        <v>28.66</v>
      </c>
      <c r="Y10" s="24">
        <f t="shared" si="1"/>
        <v>0.44063333333333327</v>
      </c>
      <c r="Z10" s="24"/>
      <c r="AA10" s="24">
        <f t="shared" si="2"/>
        <v>28.901780000000002</v>
      </c>
      <c r="AB10" s="24">
        <f t="shared" si="3"/>
        <v>0.510015</v>
      </c>
    </row>
    <row r="11" spans="1:28" s="1" customFormat="1" ht="166" customHeight="1" thickTop="1" thickBot="1" x14ac:dyDescent="0.25">
      <c r="A11" s="14" t="s">
        <v>20</v>
      </c>
      <c r="B11" s="15" t="s">
        <v>3</v>
      </c>
      <c r="C11" s="16">
        <v>8</v>
      </c>
      <c r="D11" s="16">
        <v>4</v>
      </c>
      <c r="E11" s="16">
        <v>64</v>
      </c>
      <c r="F11" s="16">
        <v>64</v>
      </c>
      <c r="G11" s="16">
        <v>16</v>
      </c>
      <c r="H11" s="17">
        <v>75000</v>
      </c>
      <c r="I11" s="17">
        <v>200000</v>
      </c>
      <c r="J11" s="16" t="s">
        <v>24</v>
      </c>
      <c r="K11" s="16" t="s">
        <v>25</v>
      </c>
      <c r="L11" s="16">
        <v>0.8</v>
      </c>
      <c r="M11" s="16" t="s">
        <v>26</v>
      </c>
      <c r="N11" s="18" t="s">
        <v>46</v>
      </c>
      <c r="O11" s="19"/>
      <c r="P11" s="20"/>
      <c r="Q11" s="19"/>
      <c r="R11" s="29" t="s">
        <v>56</v>
      </c>
      <c r="S11" s="29" t="s">
        <v>57</v>
      </c>
      <c r="T11" s="30" t="s">
        <v>58</v>
      </c>
      <c r="U11" s="30" t="s">
        <v>59</v>
      </c>
      <c r="V11" s="31" t="s">
        <v>60</v>
      </c>
      <c r="W11" s="31" t="s">
        <v>61</v>
      </c>
      <c r="X11" s="24"/>
      <c r="Y11" s="24"/>
      <c r="Z11" s="24"/>
      <c r="AA11" s="24"/>
      <c r="AB11" s="24"/>
    </row>
    <row r="12" spans="1:28" s="1" customFormat="1" ht="36" customHeight="1" thickTop="1" thickBot="1" x14ac:dyDescent="0.25">
      <c r="A12" s="14" t="s">
        <v>21</v>
      </c>
      <c r="B12" s="15" t="s">
        <v>3</v>
      </c>
      <c r="C12" s="16">
        <v>8</v>
      </c>
      <c r="D12" s="16">
        <v>8</v>
      </c>
      <c r="E12" s="16">
        <v>64</v>
      </c>
      <c r="F12" s="16">
        <v>64</v>
      </c>
      <c r="G12" s="16">
        <v>16</v>
      </c>
      <c r="H12" s="17">
        <v>279000</v>
      </c>
      <c r="I12" s="17">
        <v>200000</v>
      </c>
      <c r="J12" s="16" t="s">
        <v>24</v>
      </c>
      <c r="K12" s="16" t="s">
        <v>25</v>
      </c>
      <c r="L12" s="16">
        <v>0.8</v>
      </c>
      <c r="M12" s="16" t="s">
        <v>26</v>
      </c>
      <c r="N12" s="18" t="s">
        <v>46</v>
      </c>
      <c r="O12" s="19"/>
      <c r="P12" s="19"/>
      <c r="Q12" s="19"/>
      <c r="R12" s="21"/>
      <c r="S12" s="21"/>
      <c r="T12" s="26"/>
      <c r="U12" s="26"/>
      <c r="V12" s="23"/>
      <c r="W12" s="23"/>
      <c r="X12" s="24">
        <f t="shared" si="0"/>
        <v>0</v>
      </c>
      <c r="Y12" s="24">
        <f t="shared" si="1"/>
        <v>0</v>
      </c>
      <c r="Z12" s="24"/>
      <c r="AA12" s="24">
        <f t="shared" si="2"/>
        <v>0</v>
      </c>
      <c r="AB12" s="24">
        <f t="shared" si="3"/>
        <v>0</v>
      </c>
    </row>
    <row r="13" spans="1:28" s="1" customFormat="1" ht="36" customHeight="1" thickTop="1" thickBot="1" x14ac:dyDescent="0.25">
      <c r="A13" s="14" t="s">
        <v>22</v>
      </c>
      <c r="B13" s="15" t="s">
        <v>3</v>
      </c>
      <c r="C13" s="16">
        <v>32</v>
      </c>
      <c r="D13" s="16">
        <v>8</v>
      </c>
      <c r="E13" s="16">
        <v>64</v>
      </c>
      <c r="F13" s="16">
        <v>64</v>
      </c>
      <c r="G13" s="16">
        <v>16</v>
      </c>
      <c r="H13" s="17">
        <v>21000</v>
      </c>
      <c r="I13" s="17">
        <v>200000</v>
      </c>
      <c r="J13" s="16" t="s">
        <v>24</v>
      </c>
      <c r="K13" s="16" t="s">
        <v>25</v>
      </c>
      <c r="L13" s="16">
        <v>0.8</v>
      </c>
      <c r="M13" s="16" t="s">
        <v>26</v>
      </c>
      <c r="N13" s="18" t="s">
        <v>46</v>
      </c>
      <c r="O13" s="19"/>
      <c r="P13" s="19"/>
      <c r="Q13" s="19"/>
      <c r="R13" s="21"/>
      <c r="S13" s="21"/>
      <c r="T13" s="26"/>
      <c r="U13" s="26"/>
      <c r="V13" s="23"/>
      <c r="W13" s="23"/>
      <c r="X13" s="24">
        <f t="shared" si="0"/>
        <v>0</v>
      </c>
      <c r="Y13" s="24">
        <f t="shared" si="1"/>
        <v>0</v>
      </c>
      <c r="Z13" s="24"/>
      <c r="AA13" s="24">
        <f t="shared" si="2"/>
        <v>0</v>
      </c>
      <c r="AB13" s="24">
        <f t="shared" si="3"/>
        <v>0</v>
      </c>
    </row>
    <row r="14" spans="1:28" s="1" customFormat="1" ht="36" customHeight="1" thickTop="1" thickBot="1" x14ac:dyDescent="0.25">
      <c r="A14" s="14" t="s">
        <v>23</v>
      </c>
      <c r="B14" s="15" t="s">
        <v>3</v>
      </c>
      <c r="C14" s="16">
        <v>8</v>
      </c>
      <c r="D14" s="16">
        <v>16</v>
      </c>
      <c r="E14" s="16">
        <v>64</v>
      </c>
      <c r="F14" s="16">
        <v>64</v>
      </c>
      <c r="G14" s="16">
        <v>16</v>
      </c>
      <c r="H14" s="17">
        <v>21000</v>
      </c>
      <c r="I14" s="17">
        <v>200000</v>
      </c>
      <c r="J14" s="16" t="s">
        <v>24</v>
      </c>
      <c r="K14" s="16" t="s">
        <v>25</v>
      </c>
      <c r="L14" s="16">
        <v>0.8</v>
      </c>
      <c r="M14" s="16" t="s">
        <v>26</v>
      </c>
      <c r="N14" s="18" t="s">
        <v>46</v>
      </c>
      <c r="O14" s="19"/>
      <c r="P14" s="19"/>
      <c r="Q14" s="19"/>
      <c r="R14" s="21"/>
      <c r="S14" s="21"/>
      <c r="T14" s="26"/>
      <c r="U14" s="26"/>
      <c r="V14" s="23"/>
      <c r="W14" s="23"/>
      <c r="X14" s="24">
        <f t="shared" si="0"/>
        <v>0</v>
      </c>
      <c r="Y14" s="24">
        <f t="shared" si="1"/>
        <v>0</v>
      </c>
      <c r="Z14" s="24"/>
      <c r="AA14" s="24">
        <f t="shared" si="2"/>
        <v>0</v>
      </c>
      <c r="AB14" s="24">
        <f t="shared" si="3"/>
        <v>0</v>
      </c>
    </row>
    <row r="15" spans="1:28" s="1" customFormat="1" ht="166" customHeight="1" thickTop="1" thickBot="1" x14ac:dyDescent="0.25">
      <c r="A15" s="14" t="s">
        <v>28</v>
      </c>
      <c r="B15" s="15" t="s">
        <v>3</v>
      </c>
      <c r="C15" s="16">
        <v>8</v>
      </c>
      <c r="D15" s="16">
        <v>16</v>
      </c>
      <c r="E15" s="16">
        <v>64</v>
      </c>
      <c r="F15" s="16">
        <v>64</v>
      </c>
      <c r="G15" s="16">
        <v>16</v>
      </c>
      <c r="H15" s="17">
        <v>310000</v>
      </c>
      <c r="I15" s="17">
        <v>200000</v>
      </c>
      <c r="J15" s="16" t="s">
        <v>27</v>
      </c>
      <c r="K15" s="16" t="s">
        <v>25</v>
      </c>
      <c r="L15" s="16">
        <v>0.8</v>
      </c>
      <c r="M15" s="16" t="s">
        <v>26</v>
      </c>
      <c r="N15" s="18" t="s">
        <v>46</v>
      </c>
      <c r="O15" s="19"/>
      <c r="P15" s="20"/>
      <c r="Q15" s="19"/>
      <c r="R15" s="29" t="s">
        <v>62</v>
      </c>
      <c r="S15" s="29" t="s">
        <v>63</v>
      </c>
      <c r="T15" s="30" t="s">
        <v>64</v>
      </c>
      <c r="U15" s="30" t="s">
        <v>65</v>
      </c>
      <c r="V15" s="31" t="s">
        <v>66</v>
      </c>
      <c r="W15" s="31" t="s">
        <v>67</v>
      </c>
      <c r="X15" s="24"/>
      <c r="Y15" s="24"/>
      <c r="Z15" s="24"/>
      <c r="AA15" s="24"/>
      <c r="AB15" s="24"/>
    </row>
    <row r="16" spans="1:28" s="39" customFormat="1" ht="7" customHeight="1" thickTop="1" thickBot="1" x14ac:dyDescent="0.25">
      <c r="A16" s="32"/>
      <c r="B16" s="33"/>
      <c r="C16" s="34"/>
      <c r="D16" s="34"/>
      <c r="E16" s="34"/>
      <c r="F16" s="34"/>
      <c r="G16" s="34"/>
      <c r="H16" s="35"/>
      <c r="I16" s="35"/>
      <c r="J16" s="34"/>
      <c r="K16" s="34"/>
      <c r="L16" s="34"/>
      <c r="M16" s="34"/>
      <c r="N16" s="36"/>
      <c r="O16" s="36"/>
      <c r="P16" s="36"/>
      <c r="Q16" s="36"/>
      <c r="R16" s="37"/>
      <c r="S16" s="37"/>
      <c r="T16" s="37"/>
      <c r="U16" s="37"/>
      <c r="V16" s="37"/>
      <c r="W16" s="37"/>
      <c r="X16" s="38"/>
      <c r="Y16" s="38"/>
      <c r="Z16" s="38"/>
      <c r="AA16" s="38"/>
      <c r="AB16" s="38"/>
    </row>
    <row r="17" spans="1:28" s="1" customFormat="1" ht="36" customHeight="1" thickTop="1" thickBot="1" x14ac:dyDescent="0.25">
      <c r="A17" s="14" t="s">
        <v>29</v>
      </c>
      <c r="B17" s="40" t="s">
        <v>3</v>
      </c>
      <c r="C17" s="41">
        <v>8</v>
      </c>
      <c r="D17" s="41" t="s">
        <v>4</v>
      </c>
      <c r="E17" s="41">
        <v>128</v>
      </c>
      <c r="F17" s="41">
        <v>128</v>
      </c>
      <c r="G17" s="41">
        <v>8</v>
      </c>
      <c r="H17" s="42">
        <v>1000</v>
      </c>
      <c r="I17" s="42">
        <v>200000</v>
      </c>
      <c r="J17" s="41" t="s">
        <v>24</v>
      </c>
      <c r="K17" s="41" t="s">
        <v>25</v>
      </c>
      <c r="L17" s="41">
        <v>0.8</v>
      </c>
      <c r="M17" s="41" t="s">
        <v>26</v>
      </c>
      <c r="N17" s="43" t="s">
        <v>46</v>
      </c>
      <c r="O17" s="19"/>
      <c r="P17" s="44"/>
      <c r="Q17" s="19"/>
      <c r="R17" s="25">
        <v>29.041</v>
      </c>
      <c r="S17" s="25">
        <v>0.53220000000000001</v>
      </c>
      <c r="T17" s="26">
        <v>28.9437</v>
      </c>
      <c r="U17" s="26">
        <v>0.63780000000000003</v>
      </c>
      <c r="V17" s="23">
        <v>27.941600000000001</v>
      </c>
      <c r="W17" s="23">
        <v>0.25080000000000002</v>
      </c>
      <c r="X17" s="24">
        <f t="shared" si="0"/>
        <v>28.642099999999999</v>
      </c>
      <c r="Y17" s="24">
        <f t="shared" si="1"/>
        <v>0.47359999999999997</v>
      </c>
      <c r="Z17" s="24"/>
      <c r="AA17" s="24">
        <f t="shared" si="2"/>
        <v>28.887275000000002</v>
      </c>
      <c r="AB17" s="24">
        <f t="shared" si="3"/>
        <v>0.55158000000000007</v>
      </c>
    </row>
    <row r="18" spans="1:28" s="1" customFormat="1" ht="36" customHeight="1" thickTop="1" thickBot="1" x14ac:dyDescent="0.25">
      <c r="A18" s="14" t="s">
        <v>30</v>
      </c>
      <c r="B18" s="40" t="s">
        <v>3</v>
      </c>
      <c r="C18" s="41">
        <v>8</v>
      </c>
      <c r="D18" s="41" t="s">
        <v>4</v>
      </c>
      <c r="E18" s="41">
        <v>128</v>
      </c>
      <c r="F18" s="41">
        <v>128</v>
      </c>
      <c r="G18" s="41">
        <v>8</v>
      </c>
      <c r="H18" s="42">
        <v>100000</v>
      </c>
      <c r="I18" s="42">
        <v>200000</v>
      </c>
      <c r="J18" s="41" t="s">
        <v>24</v>
      </c>
      <c r="K18" s="41" t="s">
        <v>25</v>
      </c>
      <c r="L18" s="41">
        <v>0.8</v>
      </c>
      <c r="M18" s="41" t="s">
        <v>26</v>
      </c>
      <c r="N18" s="43" t="s">
        <v>46</v>
      </c>
      <c r="O18" s="19"/>
      <c r="P18" s="44"/>
      <c r="Q18" s="19"/>
      <c r="R18" s="21">
        <v>29.018799999999999</v>
      </c>
      <c r="S18" s="21">
        <v>0.51890000000000003</v>
      </c>
      <c r="T18" s="22">
        <v>29.435199999999998</v>
      </c>
      <c r="U18" s="22">
        <v>0.63759999999999994</v>
      </c>
      <c r="V18" s="23">
        <v>27.9312</v>
      </c>
      <c r="W18" s="23">
        <v>0.24840000000000001</v>
      </c>
      <c r="X18" s="45">
        <f t="shared" si="0"/>
        <v>28.795066666666667</v>
      </c>
      <c r="Y18" s="45">
        <f t="shared" si="1"/>
        <v>0.46829999999999994</v>
      </c>
      <c r="Z18" s="24"/>
      <c r="AA18" s="24">
        <f t="shared" si="2"/>
        <v>29.09742</v>
      </c>
      <c r="AB18" s="24">
        <f t="shared" si="3"/>
        <v>0.545265</v>
      </c>
    </row>
    <row r="19" spans="1:28" s="1" customFormat="1" ht="36" customHeight="1" thickTop="1" thickBot="1" x14ac:dyDescent="0.25">
      <c r="A19" s="14" t="s">
        <v>31</v>
      </c>
      <c r="B19" s="40" t="s">
        <v>3</v>
      </c>
      <c r="C19" s="41">
        <v>8</v>
      </c>
      <c r="D19" s="41" t="s">
        <v>4</v>
      </c>
      <c r="E19" s="41">
        <v>128</v>
      </c>
      <c r="F19" s="41">
        <v>128</v>
      </c>
      <c r="G19" s="41">
        <v>8</v>
      </c>
      <c r="H19" s="42">
        <v>1000000</v>
      </c>
      <c r="I19" s="42">
        <v>200000</v>
      </c>
      <c r="J19" s="41" t="s">
        <v>24</v>
      </c>
      <c r="K19" s="41" t="s">
        <v>25</v>
      </c>
      <c r="L19" s="41">
        <v>0.8</v>
      </c>
      <c r="M19" s="41" t="s">
        <v>26</v>
      </c>
      <c r="N19" s="43" t="s">
        <v>46</v>
      </c>
      <c r="O19" s="19"/>
      <c r="P19" s="44"/>
      <c r="Q19" s="19"/>
      <c r="R19" s="21">
        <v>28.668800000000001</v>
      </c>
      <c r="S19" s="21">
        <v>0.53320000000000001</v>
      </c>
      <c r="T19" s="22">
        <v>29.355899999999998</v>
      </c>
      <c r="U19" s="22">
        <v>0.6512</v>
      </c>
      <c r="V19" s="23">
        <v>27.971699999999998</v>
      </c>
      <c r="W19" s="23">
        <v>0.25800000000000001</v>
      </c>
      <c r="X19" s="24">
        <f t="shared" ref="X19:X34" si="4">(R19+T19+V19)/3</f>
        <v>28.665466666666664</v>
      </c>
      <c r="Y19" s="24">
        <f t="shared" ref="Y19:Y34" si="5">(S19+U19+W19)/3</f>
        <v>0.48080000000000006</v>
      </c>
      <c r="Z19" s="24"/>
      <c r="AA19" s="24">
        <f t="shared" ref="AA19:AA34" si="6">R19*0.45 + T19*0.45 + V19*0.1</f>
        <v>28.908285000000003</v>
      </c>
      <c r="AB19" s="24">
        <f t="shared" ref="AB19:AB34" si="7">S19*0.45 + U19*0.45 + W19*0.1</f>
        <v>0.55878000000000005</v>
      </c>
    </row>
    <row r="20" spans="1:28" s="1" customFormat="1" ht="36" customHeight="1" thickTop="1" thickBot="1" x14ac:dyDescent="0.25">
      <c r="A20" s="14" t="s">
        <v>32</v>
      </c>
      <c r="B20" s="40" t="s">
        <v>3</v>
      </c>
      <c r="C20" s="41">
        <v>8</v>
      </c>
      <c r="D20" s="41" t="s">
        <v>4</v>
      </c>
      <c r="E20" s="41">
        <v>128</v>
      </c>
      <c r="F20" s="41">
        <v>128</v>
      </c>
      <c r="G20" s="41">
        <v>16</v>
      </c>
      <c r="H20" s="42">
        <v>1000000</v>
      </c>
      <c r="I20" s="42">
        <v>200000</v>
      </c>
      <c r="J20" s="41" t="s">
        <v>24</v>
      </c>
      <c r="K20" s="41" t="s">
        <v>25</v>
      </c>
      <c r="L20" s="41">
        <v>0.8</v>
      </c>
      <c r="M20" s="41" t="s">
        <v>26</v>
      </c>
      <c r="N20" s="43" t="s">
        <v>46</v>
      </c>
      <c r="O20" s="19"/>
      <c r="P20" s="44"/>
      <c r="Q20" s="19"/>
      <c r="R20" s="21">
        <v>29.032900000000001</v>
      </c>
      <c r="S20" s="21">
        <v>0.4743</v>
      </c>
      <c r="T20" s="22">
        <v>29.3276</v>
      </c>
      <c r="U20" s="22">
        <v>0.59450000000000003</v>
      </c>
      <c r="V20" s="23">
        <v>27.941700000000001</v>
      </c>
      <c r="W20" s="23">
        <v>0.22750000000000001</v>
      </c>
      <c r="X20" s="24">
        <f t="shared" si="4"/>
        <v>28.767399999999999</v>
      </c>
      <c r="Y20" s="24">
        <f t="shared" si="5"/>
        <v>0.43209999999999998</v>
      </c>
      <c r="Z20" s="24"/>
      <c r="AA20" s="24">
        <f t="shared" si="6"/>
        <v>29.056395000000002</v>
      </c>
      <c r="AB20" s="24">
        <f t="shared" si="7"/>
        <v>0.5037100000000001</v>
      </c>
    </row>
    <row r="21" spans="1:28" s="1" customFormat="1" ht="36" customHeight="1" thickTop="1" thickBot="1" x14ac:dyDescent="0.25">
      <c r="A21" s="14" t="s">
        <v>33</v>
      </c>
      <c r="B21" s="40" t="s">
        <v>3</v>
      </c>
      <c r="C21" s="41">
        <v>8</v>
      </c>
      <c r="D21" s="41" t="s">
        <v>4</v>
      </c>
      <c r="E21" s="41">
        <v>128</v>
      </c>
      <c r="F21" s="41">
        <v>128</v>
      </c>
      <c r="G21" s="41">
        <v>32</v>
      </c>
      <c r="H21" s="42">
        <v>1000</v>
      </c>
      <c r="I21" s="42">
        <v>200000</v>
      </c>
      <c r="J21" s="41" t="s">
        <v>24</v>
      </c>
      <c r="K21" s="41" t="s">
        <v>25</v>
      </c>
      <c r="L21" s="41">
        <v>0.8</v>
      </c>
      <c r="M21" s="41" t="s">
        <v>26</v>
      </c>
      <c r="N21" s="43" t="s">
        <v>46</v>
      </c>
      <c r="O21" s="19"/>
      <c r="P21" s="44"/>
      <c r="Q21" s="19"/>
      <c r="R21" s="21">
        <v>28.1721</v>
      </c>
      <c r="S21" s="21">
        <v>0.4556</v>
      </c>
      <c r="T21" s="22">
        <v>28.640799999999999</v>
      </c>
      <c r="U21" s="22">
        <v>0.56279999999999997</v>
      </c>
      <c r="V21" s="23">
        <v>27.982399999999998</v>
      </c>
      <c r="W21" s="23">
        <v>0.251</v>
      </c>
      <c r="X21" s="24">
        <f t="shared" si="4"/>
        <v>28.2651</v>
      </c>
      <c r="Y21" s="24">
        <f t="shared" si="5"/>
        <v>0.42313333333333336</v>
      </c>
      <c r="Z21" s="24"/>
      <c r="AA21" s="24">
        <f t="shared" si="6"/>
        <v>28.364045000000001</v>
      </c>
      <c r="AB21" s="24">
        <f t="shared" si="7"/>
        <v>0.48338000000000003</v>
      </c>
    </row>
    <row r="22" spans="1:28" s="1" customFormat="1" ht="36" customHeight="1" thickTop="1" thickBot="1" x14ac:dyDescent="0.25">
      <c r="A22" s="14" t="s">
        <v>34</v>
      </c>
      <c r="B22" s="40" t="s">
        <v>3</v>
      </c>
      <c r="C22" s="41">
        <v>8</v>
      </c>
      <c r="D22" s="41" t="s">
        <v>4</v>
      </c>
      <c r="E22" s="41">
        <v>128</v>
      </c>
      <c r="F22" s="41">
        <v>128</v>
      </c>
      <c r="G22" s="41">
        <v>32</v>
      </c>
      <c r="H22" s="42">
        <v>100000</v>
      </c>
      <c r="I22" s="42">
        <v>200000</v>
      </c>
      <c r="J22" s="41" t="s">
        <v>24</v>
      </c>
      <c r="K22" s="41" t="s">
        <v>25</v>
      </c>
      <c r="L22" s="41">
        <v>0.8</v>
      </c>
      <c r="M22" s="41" t="s">
        <v>26</v>
      </c>
      <c r="N22" s="43" t="s">
        <v>46</v>
      </c>
      <c r="O22" s="19"/>
      <c r="P22" s="44"/>
      <c r="Q22" s="19"/>
      <c r="R22" s="21">
        <v>29.0505</v>
      </c>
      <c r="S22" s="21">
        <v>0.505</v>
      </c>
      <c r="T22" s="22">
        <v>29.197600000000001</v>
      </c>
      <c r="U22" s="22">
        <v>0.60029999999999994</v>
      </c>
      <c r="V22" s="23">
        <v>27.971800000000002</v>
      </c>
      <c r="W22" s="23">
        <v>0.23910000000000001</v>
      </c>
      <c r="X22" s="24">
        <f t="shared" si="4"/>
        <v>28.739966666666664</v>
      </c>
      <c r="Y22" s="24">
        <f t="shared" si="5"/>
        <v>0.44813333333333333</v>
      </c>
      <c r="Z22" s="24"/>
      <c r="AA22" s="24">
        <f t="shared" si="6"/>
        <v>29.008825000000002</v>
      </c>
      <c r="AB22" s="24">
        <f t="shared" si="7"/>
        <v>0.52129499999999995</v>
      </c>
    </row>
    <row r="23" spans="1:28" s="1" customFormat="1" ht="36" customHeight="1" thickTop="1" thickBot="1" x14ac:dyDescent="0.25">
      <c r="A23" s="14" t="s">
        <v>35</v>
      </c>
      <c r="B23" s="40" t="s">
        <v>3</v>
      </c>
      <c r="C23" s="41">
        <v>8</v>
      </c>
      <c r="D23" s="41" t="s">
        <v>4</v>
      </c>
      <c r="E23" s="41">
        <v>128</v>
      </c>
      <c r="F23" s="41">
        <v>128</v>
      </c>
      <c r="G23" s="41">
        <v>32</v>
      </c>
      <c r="H23" s="42">
        <v>1000000</v>
      </c>
      <c r="I23" s="42">
        <v>200000</v>
      </c>
      <c r="J23" s="41" t="s">
        <v>24</v>
      </c>
      <c r="K23" s="41" t="s">
        <v>25</v>
      </c>
      <c r="L23" s="41">
        <v>0.8</v>
      </c>
      <c r="M23" s="41" t="s">
        <v>26</v>
      </c>
      <c r="N23" s="43" t="s">
        <v>46</v>
      </c>
      <c r="O23" s="19"/>
      <c r="P23" s="44"/>
      <c r="Q23" s="19"/>
      <c r="R23" s="21">
        <v>28.816700000000001</v>
      </c>
      <c r="S23" s="21">
        <v>0.49940000000000001</v>
      </c>
      <c r="T23" s="22">
        <v>29.063300000000002</v>
      </c>
      <c r="U23" s="22">
        <v>0.62409999999999999</v>
      </c>
      <c r="V23" s="23">
        <v>27.974900000000002</v>
      </c>
      <c r="W23" s="23">
        <v>0.25159999999999999</v>
      </c>
      <c r="X23" s="24">
        <f t="shared" si="4"/>
        <v>28.618300000000001</v>
      </c>
      <c r="Y23" s="24">
        <f t="shared" si="5"/>
        <v>0.45836666666666664</v>
      </c>
      <c r="Z23" s="24"/>
      <c r="AA23" s="24">
        <f t="shared" si="6"/>
        <v>28.843489999999999</v>
      </c>
      <c r="AB23" s="24">
        <f t="shared" si="7"/>
        <v>0.53073499999999996</v>
      </c>
    </row>
    <row r="24" spans="1:28" s="1" customFormat="1" ht="36" customHeight="1" thickTop="1" thickBot="1" x14ac:dyDescent="0.25">
      <c r="A24" s="14" t="s">
        <v>36</v>
      </c>
      <c r="B24" s="40" t="s">
        <v>3</v>
      </c>
      <c r="C24" s="41">
        <v>32</v>
      </c>
      <c r="D24" s="41" t="s">
        <v>4</v>
      </c>
      <c r="E24" s="41">
        <v>128</v>
      </c>
      <c r="F24" s="41">
        <v>128</v>
      </c>
      <c r="G24" s="41">
        <v>8</v>
      </c>
      <c r="H24" s="42">
        <v>1000000</v>
      </c>
      <c r="I24" s="42">
        <v>200000</v>
      </c>
      <c r="J24" s="41" t="s">
        <v>24</v>
      </c>
      <c r="K24" s="41" t="s">
        <v>25</v>
      </c>
      <c r="L24" s="41">
        <v>0.8</v>
      </c>
      <c r="M24" s="41" t="s">
        <v>26</v>
      </c>
      <c r="N24" s="43" t="s">
        <v>46</v>
      </c>
      <c r="O24" s="19"/>
      <c r="P24" s="44"/>
      <c r="Q24" s="19"/>
      <c r="R24" s="21">
        <v>29.197600000000001</v>
      </c>
      <c r="S24" s="21">
        <v>0.60029999999999994</v>
      </c>
      <c r="T24" s="22">
        <v>29.731400000000001</v>
      </c>
      <c r="U24" s="22">
        <v>0.70589999999999997</v>
      </c>
      <c r="V24" s="23">
        <v>27.925000000000001</v>
      </c>
      <c r="W24" s="23">
        <v>0.26729999999999998</v>
      </c>
      <c r="X24" s="28">
        <f t="shared" si="4"/>
        <v>28.951333333333334</v>
      </c>
      <c r="Y24" s="28">
        <f t="shared" si="5"/>
        <v>0.52450000000000008</v>
      </c>
      <c r="Z24" s="24"/>
      <c r="AA24" s="24">
        <f t="shared" si="6"/>
        <v>29.310550000000003</v>
      </c>
      <c r="AB24" s="24">
        <f t="shared" si="7"/>
        <v>0.61452000000000007</v>
      </c>
    </row>
    <row r="25" spans="1:28" s="1" customFormat="1" ht="36" customHeight="1" thickTop="1" thickBot="1" x14ac:dyDescent="0.25">
      <c r="A25" s="14" t="s">
        <v>37</v>
      </c>
      <c r="B25" s="40" t="s">
        <v>3</v>
      </c>
      <c r="C25" s="41">
        <v>32</v>
      </c>
      <c r="D25" s="41" t="s">
        <v>4</v>
      </c>
      <c r="E25" s="41">
        <v>128</v>
      </c>
      <c r="F25" s="41">
        <v>128</v>
      </c>
      <c r="G25" s="41">
        <v>16</v>
      </c>
      <c r="H25" s="42">
        <v>1000000</v>
      </c>
      <c r="I25" s="42">
        <v>200000</v>
      </c>
      <c r="J25" s="41" t="s">
        <v>24</v>
      </c>
      <c r="K25" s="41" t="s">
        <v>25</v>
      </c>
      <c r="L25" s="41">
        <v>0.8</v>
      </c>
      <c r="M25" s="41" t="s">
        <v>26</v>
      </c>
      <c r="N25" s="43" t="s">
        <v>46</v>
      </c>
      <c r="O25" s="19"/>
      <c r="P25" s="44"/>
      <c r="Q25" s="19"/>
      <c r="R25" s="21">
        <v>28.563199999999998</v>
      </c>
      <c r="S25" s="21">
        <v>0.61990000000000001</v>
      </c>
      <c r="T25" s="22">
        <v>29.353300000000001</v>
      </c>
      <c r="U25" s="22">
        <v>0.71789999999999998</v>
      </c>
      <c r="V25" s="23">
        <v>27.912500000000001</v>
      </c>
      <c r="W25" s="23">
        <v>0.26400000000000001</v>
      </c>
      <c r="X25" s="24">
        <f t="shared" si="4"/>
        <v>28.609666666666669</v>
      </c>
      <c r="Y25" s="24">
        <f t="shared" si="5"/>
        <v>0.53393333333333337</v>
      </c>
      <c r="Z25" s="24"/>
      <c r="AA25" s="24">
        <f t="shared" si="6"/>
        <v>28.853674999999999</v>
      </c>
      <c r="AB25" s="24">
        <f t="shared" si="7"/>
        <v>0.62840999999999991</v>
      </c>
    </row>
    <row r="26" spans="1:28" s="1" customFormat="1" ht="36" customHeight="1" thickTop="1" thickBot="1" x14ac:dyDescent="0.25">
      <c r="A26" s="14" t="s">
        <v>38</v>
      </c>
      <c r="B26" s="40" t="s">
        <v>3</v>
      </c>
      <c r="C26" s="41">
        <v>32</v>
      </c>
      <c r="D26" s="41" t="s">
        <v>4</v>
      </c>
      <c r="E26" s="41">
        <v>128</v>
      </c>
      <c r="F26" s="41">
        <v>128</v>
      </c>
      <c r="G26" s="41">
        <v>32</v>
      </c>
      <c r="H26" s="42">
        <v>1000000</v>
      </c>
      <c r="I26" s="42">
        <v>200000</v>
      </c>
      <c r="J26" s="41" t="s">
        <v>24</v>
      </c>
      <c r="K26" s="41" t="s">
        <v>25</v>
      </c>
      <c r="L26" s="41">
        <v>0.8</v>
      </c>
      <c r="M26" s="41" t="s">
        <v>26</v>
      </c>
      <c r="N26" s="43" t="s">
        <v>46</v>
      </c>
      <c r="O26" s="19"/>
      <c r="P26" s="44"/>
      <c r="Q26" s="19"/>
      <c r="R26" s="21">
        <v>29.103899999999999</v>
      </c>
      <c r="S26" s="21">
        <v>0.55400000000000005</v>
      </c>
      <c r="T26" s="22">
        <v>29.461500000000001</v>
      </c>
      <c r="U26" s="22">
        <v>0.65880000000000005</v>
      </c>
      <c r="V26" s="23">
        <v>27.978999999999999</v>
      </c>
      <c r="W26" s="23">
        <v>0.25919999999999999</v>
      </c>
      <c r="X26" s="45">
        <f t="shared" si="4"/>
        <v>28.848133333333333</v>
      </c>
      <c r="Y26" s="45">
        <f t="shared" si="5"/>
        <v>0.49066666666666664</v>
      </c>
      <c r="Z26" s="24"/>
      <c r="AA26" s="24">
        <f t="shared" si="6"/>
        <v>29.152329999999999</v>
      </c>
      <c r="AB26" s="24">
        <f t="shared" si="7"/>
        <v>0.57167999999999997</v>
      </c>
    </row>
    <row r="27" spans="1:28" s="39" customFormat="1" ht="7" customHeight="1" thickTop="1" thickBot="1" x14ac:dyDescent="0.25">
      <c r="A27" s="32"/>
      <c r="B27" s="33"/>
      <c r="C27" s="34"/>
      <c r="D27" s="34"/>
      <c r="E27" s="34"/>
      <c r="F27" s="34"/>
      <c r="G27" s="34"/>
      <c r="H27" s="35"/>
      <c r="I27" s="35"/>
      <c r="J27" s="34"/>
      <c r="K27" s="34"/>
      <c r="L27" s="34"/>
      <c r="M27" s="34"/>
      <c r="N27" s="36"/>
      <c r="O27" s="36"/>
      <c r="P27" s="36"/>
      <c r="Q27" s="36"/>
      <c r="R27" s="37"/>
      <c r="S27" s="37"/>
      <c r="T27" s="37"/>
      <c r="U27" s="37"/>
      <c r="V27" s="37"/>
      <c r="W27" s="37"/>
      <c r="X27" s="38"/>
      <c r="Y27" s="38"/>
      <c r="Z27" s="38"/>
      <c r="AA27" s="38"/>
      <c r="AB27" s="38"/>
    </row>
    <row r="28" spans="1:28" s="1" customFormat="1" ht="36" customHeight="1" thickTop="1" thickBot="1" x14ac:dyDescent="0.25">
      <c r="A28" s="14" t="s">
        <v>39</v>
      </c>
      <c r="B28" s="46" t="s">
        <v>3</v>
      </c>
      <c r="C28" s="47">
        <v>8</v>
      </c>
      <c r="D28" s="47" t="s">
        <v>4</v>
      </c>
      <c r="E28" s="47">
        <v>256</v>
      </c>
      <c r="F28" s="47">
        <v>256</v>
      </c>
      <c r="G28" s="47">
        <v>8</v>
      </c>
      <c r="H28" s="48">
        <v>1000</v>
      </c>
      <c r="I28" s="48">
        <v>200000</v>
      </c>
      <c r="J28" s="47" t="s">
        <v>24</v>
      </c>
      <c r="K28" s="47" t="s">
        <v>25</v>
      </c>
      <c r="L28" s="47">
        <v>0.8</v>
      </c>
      <c r="M28" s="47" t="s">
        <v>26</v>
      </c>
      <c r="N28" s="49" t="s">
        <v>46</v>
      </c>
      <c r="O28" s="19"/>
      <c r="P28" s="20"/>
      <c r="Q28" s="19"/>
      <c r="R28" s="21">
        <v>28.362300000000001</v>
      </c>
      <c r="S28" s="21">
        <v>0.46150000000000002</v>
      </c>
      <c r="T28" s="22">
        <v>28.965</v>
      </c>
      <c r="U28" s="22">
        <v>0.60699999999999998</v>
      </c>
      <c r="V28" s="23">
        <v>27.950199999999999</v>
      </c>
      <c r="W28" s="23">
        <v>0.25019999999999998</v>
      </c>
      <c r="X28" s="24">
        <f t="shared" si="4"/>
        <v>28.425833333333333</v>
      </c>
      <c r="Y28" s="24">
        <f t="shared" si="5"/>
        <v>0.43956666666666666</v>
      </c>
      <c r="Z28" s="24"/>
      <c r="AA28" s="24">
        <f t="shared" si="6"/>
        <v>28.592305000000003</v>
      </c>
      <c r="AB28" s="24">
        <f t="shared" si="7"/>
        <v>0.5058450000000001</v>
      </c>
    </row>
    <row r="29" spans="1:28" s="1" customFormat="1" ht="36" customHeight="1" thickTop="1" thickBot="1" x14ac:dyDescent="0.25">
      <c r="A29" s="14" t="s">
        <v>40</v>
      </c>
      <c r="B29" s="46" t="s">
        <v>3</v>
      </c>
      <c r="C29" s="47">
        <v>8</v>
      </c>
      <c r="D29" s="47" t="s">
        <v>4</v>
      </c>
      <c r="E29" s="47">
        <v>256</v>
      </c>
      <c r="F29" s="47">
        <v>256</v>
      </c>
      <c r="G29" s="47">
        <v>8</v>
      </c>
      <c r="H29" s="48">
        <v>100000</v>
      </c>
      <c r="I29" s="48">
        <v>200000</v>
      </c>
      <c r="J29" s="47" t="s">
        <v>24</v>
      </c>
      <c r="K29" s="47" t="s">
        <v>25</v>
      </c>
      <c r="L29" s="47">
        <v>0.8</v>
      </c>
      <c r="M29" s="47" t="s">
        <v>26</v>
      </c>
      <c r="N29" s="49" t="s">
        <v>46</v>
      </c>
      <c r="O29" s="19"/>
      <c r="P29" s="20"/>
      <c r="Q29" s="19"/>
      <c r="R29" s="21">
        <v>28.9939</v>
      </c>
      <c r="S29" s="21">
        <v>0.54210000000000003</v>
      </c>
      <c r="T29" s="22">
        <v>29.601800000000001</v>
      </c>
      <c r="U29" s="22">
        <v>0.64129999999999998</v>
      </c>
      <c r="V29" s="23">
        <v>27.9513</v>
      </c>
      <c r="W29" s="23">
        <v>0.25459999999999999</v>
      </c>
      <c r="X29" s="45">
        <f t="shared" si="4"/>
        <v>28.849</v>
      </c>
      <c r="Y29" s="45">
        <f t="shared" si="5"/>
        <v>0.47933333333333333</v>
      </c>
      <c r="Z29" s="24"/>
      <c r="AA29" s="24">
        <f t="shared" si="6"/>
        <v>29.163195000000002</v>
      </c>
      <c r="AB29" s="24">
        <f t="shared" si="7"/>
        <v>0.55798999999999999</v>
      </c>
    </row>
    <row r="30" spans="1:28" s="1" customFormat="1" ht="36" customHeight="1" thickTop="1" thickBot="1" x14ac:dyDescent="0.25">
      <c r="A30" s="14" t="s">
        <v>41</v>
      </c>
      <c r="B30" s="46" t="s">
        <v>3</v>
      </c>
      <c r="C30" s="47">
        <v>8</v>
      </c>
      <c r="D30" s="47" t="s">
        <v>4</v>
      </c>
      <c r="E30" s="47">
        <v>256</v>
      </c>
      <c r="F30" s="47">
        <v>256</v>
      </c>
      <c r="G30" s="47">
        <v>8</v>
      </c>
      <c r="H30" s="48">
        <v>1000000</v>
      </c>
      <c r="I30" s="48">
        <v>200000</v>
      </c>
      <c r="J30" s="47" t="s">
        <v>24</v>
      </c>
      <c r="K30" s="47" t="s">
        <v>25</v>
      </c>
      <c r="L30" s="47">
        <v>0.8</v>
      </c>
      <c r="M30" s="47" t="s">
        <v>26</v>
      </c>
      <c r="N30" s="49" t="s">
        <v>46</v>
      </c>
      <c r="O30" s="19"/>
      <c r="P30" s="20"/>
      <c r="Q30" s="19"/>
      <c r="R30" s="21">
        <v>29.268799999999999</v>
      </c>
      <c r="S30" s="21">
        <v>0.55030000000000001</v>
      </c>
      <c r="T30" s="22">
        <v>29.6371</v>
      </c>
      <c r="U30" s="22">
        <v>0.66379999999999995</v>
      </c>
      <c r="V30" s="23">
        <v>27.957799999999999</v>
      </c>
      <c r="W30" s="23">
        <v>0.26019999999999999</v>
      </c>
      <c r="X30" s="28">
        <f t="shared" si="4"/>
        <v>28.954566666666665</v>
      </c>
      <c r="Y30" s="28">
        <f t="shared" si="5"/>
        <v>0.49143333333333333</v>
      </c>
      <c r="Z30" s="24"/>
      <c r="AA30" s="24">
        <f t="shared" si="6"/>
        <v>29.303435</v>
      </c>
      <c r="AB30" s="24">
        <f t="shared" si="7"/>
        <v>0.57236500000000001</v>
      </c>
    </row>
    <row r="31" spans="1:28" s="1" customFormat="1" ht="36" customHeight="1" thickTop="1" thickBot="1" x14ac:dyDescent="0.25">
      <c r="A31" s="14" t="s">
        <v>42</v>
      </c>
      <c r="B31" s="46" t="s">
        <v>3</v>
      </c>
      <c r="C31" s="47">
        <v>8</v>
      </c>
      <c r="D31" s="47" t="s">
        <v>4</v>
      </c>
      <c r="E31" s="47">
        <v>256</v>
      </c>
      <c r="F31" s="47">
        <v>256</v>
      </c>
      <c r="G31" s="47">
        <v>16</v>
      </c>
      <c r="H31" s="48">
        <v>1000000</v>
      </c>
      <c r="I31" s="48">
        <v>200000</v>
      </c>
      <c r="J31" s="47" t="s">
        <v>24</v>
      </c>
      <c r="K31" s="47" t="s">
        <v>25</v>
      </c>
      <c r="L31" s="47">
        <v>0.8</v>
      </c>
      <c r="M31" s="47" t="s">
        <v>26</v>
      </c>
      <c r="N31" s="49" t="s">
        <v>46</v>
      </c>
      <c r="O31" s="19"/>
      <c r="P31" s="20"/>
      <c r="Q31" s="19"/>
      <c r="R31" s="21">
        <v>28.4465</v>
      </c>
      <c r="S31" s="21">
        <v>0.53459999999999996</v>
      </c>
      <c r="T31" s="22">
        <v>29.053799999999999</v>
      </c>
      <c r="U31" s="22">
        <v>0.64970000000000006</v>
      </c>
      <c r="V31" s="23">
        <v>27.964099999999998</v>
      </c>
      <c r="W31" s="23">
        <v>0.25819999999999999</v>
      </c>
      <c r="X31" s="24">
        <f t="shared" si="4"/>
        <v>28.488133333333334</v>
      </c>
      <c r="Y31" s="24">
        <f t="shared" si="5"/>
        <v>0.48083333333333328</v>
      </c>
      <c r="Z31" s="24"/>
      <c r="AA31" s="24">
        <f t="shared" si="6"/>
        <v>28.671545000000002</v>
      </c>
      <c r="AB31" s="24">
        <f t="shared" si="7"/>
        <v>0.558755</v>
      </c>
    </row>
    <row r="32" spans="1:28" s="1" customFormat="1" ht="36" customHeight="1" thickTop="1" thickBot="1" x14ac:dyDescent="0.25">
      <c r="A32" s="14" t="s">
        <v>47</v>
      </c>
      <c r="B32" s="46" t="s">
        <v>3</v>
      </c>
      <c r="C32" s="47">
        <v>8</v>
      </c>
      <c r="D32" s="47" t="s">
        <v>4</v>
      </c>
      <c r="E32" s="47">
        <v>256</v>
      </c>
      <c r="F32" s="47">
        <v>256</v>
      </c>
      <c r="G32" s="47">
        <v>32</v>
      </c>
      <c r="H32" s="48">
        <v>1000000</v>
      </c>
      <c r="I32" s="48">
        <v>200000</v>
      </c>
      <c r="J32" s="47" t="s">
        <v>24</v>
      </c>
      <c r="K32" s="47" t="s">
        <v>25</v>
      </c>
      <c r="L32" s="47">
        <v>0.8</v>
      </c>
      <c r="M32" s="47" t="s">
        <v>26</v>
      </c>
      <c r="N32" s="49" t="s">
        <v>46</v>
      </c>
      <c r="O32" s="19"/>
      <c r="P32" s="20"/>
      <c r="Q32" s="19"/>
      <c r="R32" s="21">
        <v>28.552600000000002</v>
      </c>
      <c r="S32" s="21">
        <v>0.52590000000000003</v>
      </c>
      <c r="T32" s="22">
        <v>29.081199999999999</v>
      </c>
      <c r="U32" s="22">
        <v>0.63900000000000001</v>
      </c>
      <c r="V32" s="23">
        <v>27.975999999999999</v>
      </c>
      <c r="W32" s="23">
        <v>0.25080000000000002</v>
      </c>
      <c r="X32" s="24">
        <f t="shared" si="4"/>
        <v>28.536600000000004</v>
      </c>
      <c r="Y32" s="24">
        <f t="shared" si="5"/>
        <v>0.47190000000000004</v>
      </c>
      <c r="Z32" s="24"/>
      <c r="AA32" s="24">
        <f t="shared" si="6"/>
        <v>28.732809999999997</v>
      </c>
      <c r="AB32" s="24">
        <f t="shared" si="7"/>
        <v>0.54928500000000002</v>
      </c>
    </row>
    <row r="33" spans="1:28" s="1" customFormat="1" ht="36" customHeight="1" thickTop="1" thickBot="1" x14ac:dyDescent="0.25">
      <c r="A33" s="14" t="s">
        <v>48</v>
      </c>
      <c r="B33" s="46" t="s">
        <v>3</v>
      </c>
      <c r="C33" s="47">
        <v>32</v>
      </c>
      <c r="D33" s="47" t="s">
        <v>4</v>
      </c>
      <c r="E33" s="47">
        <v>256</v>
      </c>
      <c r="F33" s="47">
        <v>256</v>
      </c>
      <c r="G33" s="47">
        <v>8</v>
      </c>
      <c r="H33" s="48">
        <v>1000</v>
      </c>
      <c r="I33" s="48">
        <v>200000</v>
      </c>
      <c r="J33" s="47" t="s">
        <v>24</v>
      </c>
      <c r="K33" s="47" t="s">
        <v>25</v>
      </c>
      <c r="L33" s="47">
        <v>0.8</v>
      </c>
      <c r="M33" s="47" t="s">
        <v>26</v>
      </c>
      <c r="N33" s="49" t="s">
        <v>46</v>
      </c>
      <c r="O33" s="19"/>
      <c r="P33" s="19"/>
      <c r="Q33" s="19"/>
      <c r="R33" s="21"/>
      <c r="S33" s="21"/>
      <c r="T33" s="26"/>
      <c r="U33" s="26"/>
      <c r="V33" s="23"/>
      <c r="W33" s="23"/>
      <c r="X33" s="24">
        <f t="shared" si="4"/>
        <v>0</v>
      </c>
      <c r="Y33" s="24">
        <f t="shared" si="5"/>
        <v>0</v>
      </c>
      <c r="Z33" s="24"/>
      <c r="AA33" s="24">
        <f t="shared" si="6"/>
        <v>0</v>
      </c>
      <c r="AB33" s="24">
        <f t="shared" si="7"/>
        <v>0</v>
      </c>
    </row>
    <row r="34" spans="1:28" s="1" customFormat="1" ht="36" customHeight="1" thickTop="1" thickBot="1" x14ac:dyDescent="0.25">
      <c r="A34" s="14" t="s">
        <v>49</v>
      </c>
      <c r="B34" s="46" t="s">
        <v>3</v>
      </c>
      <c r="C34" s="47">
        <v>32</v>
      </c>
      <c r="D34" s="47" t="s">
        <v>4</v>
      </c>
      <c r="E34" s="47">
        <v>256</v>
      </c>
      <c r="F34" s="47">
        <v>256</v>
      </c>
      <c r="G34" s="47">
        <v>8</v>
      </c>
      <c r="H34" s="48">
        <v>1000000</v>
      </c>
      <c r="I34" s="48">
        <v>200000</v>
      </c>
      <c r="J34" s="47" t="s">
        <v>24</v>
      </c>
      <c r="K34" s="47" t="s">
        <v>25</v>
      </c>
      <c r="L34" s="47">
        <v>0.8</v>
      </c>
      <c r="M34" s="47" t="s">
        <v>26</v>
      </c>
      <c r="N34" s="49" t="s">
        <v>46</v>
      </c>
      <c r="O34" s="19"/>
      <c r="P34" s="19"/>
      <c r="Q34" s="19"/>
      <c r="R34" s="21"/>
      <c r="S34" s="21"/>
      <c r="T34" s="26"/>
      <c r="U34" s="26"/>
      <c r="V34" s="23"/>
      <c r="W34" s="23"/>
      <c r="X34" s="24">
        <f t="shared" si="4"/>
        <v>0</v>
      </c>
      <c r="Y34" s="24">
        <f t="shared" si="5"/>
        <v>0</v>
      </c>
      <c r="Z34" s="24"/>
      <c r="AA34" s="24">
        <f t="shared" si="6"/>
        <v>0</v>
      </c>
      <c r="AB34" s="24">
        <f t="shared" si="7"/>
        <v>0</v>
      </c>
    </row>
    <row r="35" spans="1:28" ht="32" thickTop="1" x14ac:dyDescent="0.2"/>
  </sheetData>
  <mergeCells count="3">
    <mergeCell ref="R1:S1"/>
    <mergeCell ref="T1:U1"/>
    <mergeCell ref="V1:W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A156-934F-7642-B7E8-5F58BB31343D}">
  <dimension ref="A1:AE72"/>
  <sheetViews>
    <sheetView zoomScale="52" zoomScaleNormal="52" workbookViewId="0">
      <selection activeCell="H31" sqref="H31"/>
    </sheetView>
  </sheetViews>
  <sheetFormatPr baseColWidth="10" defaultRowHeight="31" x14ac:dyDescent="0.2"/>
  <cols>
    <col min="1" max="1" width="6" style="61" customWidth="1"/>
    <col min="2" max="2" width="10.83203125" style="61"/>
    <col min="3" max="3" width="16.6640625" style="61" customWidth="1"/>
    <col min="4" max="4" width="19.5" style="61" customWidth="1"/>
    <col min="5" max="5" width="19" style="61" customWidth="1"/>
    <col min="6" max="6" width="23.33203125" style="105" customWidth="1"/>
    <col min="7" max="7" width="24.5" style="61" customWidth="1"/>
    <col min="8" max="8" width="27.83203125" style="61" customWidth="1"/>
    <col min="9" max="9" width="16.5" style="61" customWidth="1"/>
    <col min="10" max="11" width="28.6640625" style="61" customWidth="1"/>
    <col min="12" max="14" width="24.33203125" style="61" customWidth="1"/>
    <col min="15" max="15" width="3.1640625" style="6" customWidth="1"/>
    <col min="16" max="16" width="29.1640625" style="61" customWidth="1"/>
    <col min="17" max="17" width="3.1640625" style="61" customWidth="1"/>
    <col min="18" max="18" width="28.33203125" style="61" customWidth="1"/>
    <col min="19" max="19" width="25.83203125" style="61" customWidth="1"/>
    <col min="20" max="20" width="30" style="61" customWidth="1"/>
    <col min="21" max="21" width="26.5" style="61" customWidth="1"/>
    <col min="22" max="22" width="28" style="61" customWidth="1"/>
    <col min="23" max="23" width="25.5" style="61" customWidth="1"/>
    <col min="24" max="24" width="22.1640625" style="68" customWidth="1"/>
    <col min="25" max="26" width="18.33203125" style="61" customWidth="1"/>
    <col min="27" max="27" width="15.83203125" style="68" customWidth="1"/>
    <col min="28" max="28" width="15.33203125" style="61" customWidth="1"/>
    <col min="29" max="31" width="10.83203125" style="6"/>
    <col min="32" max="16384" width="10.83203125" style="61"/>
  </cols>
  <sheetData>
    <row r="1" spans="1:31" s="56" customFormat="1" x14ac:dyDescent="0.2">
      <c r="B1" s="57"/>
      <c r="C1" s="57"/>
      <c r="D1" s="57"/>
      <c r="E1" s="57"/>
      <c r="F1" s="58"/>
      <c r="G1" s="57"/>
      <c r="H1" s="57"/>
      <c r="I1" s="59"/>
      <c r="J1" s="59"/>
      <c r="K1" s="59"/>
      <c r="L1" s="59"/>
      <c r="M1" s="59"/>
      <c r="N1" s="59"/>
      <c r="O1" s="6"/>
      <c r="P1" s="60"/>
      <c r="Q1" s="61"/>
      <c r="R1" s="62" t="s">
        <v>53</v>
      </c>
      <c r="S1" s="63"/>
      <c r="T1" s="64" t="s">
        <v>54</v>
      </c>
      <c r="U1" s="65"/>
      <c r="V1" s="66" t="s">
        <v>55</v>
      </c>
      <c r="W1" s="67"/>
      <c r="X1" s="68"/>
      <c r="Y1" s="61"/>
      <c r="Z1" s="61"/>
      <c r="AA1" s="68"/>
      <c r="AB1" s="61"/>
      <c r="AC1" s="6"/>
      <c r="AD1" s="6"/>
      <c r="AE1" s="6"/>
    </row>
    <row r="2" spans="1:31" s="56" customFormat="1" x14ac:dyDescent="0.2">
      <c r="B2" s="69" t="s">
        <v>2</v>
      </c>
      <c r="C2" s="69" t="s">
        <v>0</v>
      </c>
      <c r="D2" s="69" t="s">
        <v>68</v>
      </c>
      <c r="E2" s="69" t="s">
        <v>69</v>
      </c>
      <c r="F2" s="70" t="s">
        <v>70</v>
      </c>
      <c r="G2" s="69" t="s">
        <v>71</v>
      </c>
      <c r="H2" s="69" t="s">
        <v>72</v>
      </c>
      <c r="I2" s="71" t="s">
        <v>5</v>
      </c>
      <c r="J2" s="71" t="s">
        <v>73</v>
      </c>
      <c r="K2" s="71" t="s">
        <v>74</v>
      </c>
      <c r="L2" s="71" t="s">
        <v>75</v>
      </c>
      <c r="M2" s="71" t="s">
        <v>76</v>
      </c>
      <c r="N2" s="71" t="s">
        <v>77</v>
      </c>
      <c r="O2" s="6"/>
      <c r="P2" s="60" t="s">
        <v>50</v>
      </c>
      <c r="Q2" s="61"/>
      <c r="R2" s="72" t="s">
        <v>51</v>
      </c>
      <c r="S2" s="72" t="s">
        <v>52</v>
      </c>
      <c r="T2" s="73" t="s">
        <v>51</v>
      </c>
      <c r="U2" s="73" t="s">
        <v>52</v>
      </c>
      <c r="V2" s="74" t="s">
        <v>51</v>
      </c>
      <c r="W2" s="74" t="s">
        <v>52</v>
      </c>
      <c r="X2" s="68"/>
      <c r="Y2" s="61"/>
      <c r="Z2" s="61"/>
      <c r="AA2" s="68"/>
      <c r="AB2" s="61"/>
      <c r="AC2" s="6"/>
      <c r="AD2" s="6"/>
      <c r="AE2" s="6"/>
    </row>
    <row r="3" spans="1:31" ht="36" customHeight="1" thickBot="1" x14ac:dyDescent="0.25">
      <c r="A3" s="75" t="s">
        <v>78</v>
      </c>
      <c r="B3" s="76" t="s">
        <v>79</v>
      </c>
      <c r="C3" s="77">
        <v>16</v>
      </c>
      <c r="D3" s="77">
        <v>4</v>
      </c>
      <c r="E3" s="77">
        <v>32</v>
      </c>
      <c r="F3" s="78">
        <v>50</v>
      </c>
      <c r="G3" s="78">
        <v>4</v>
      </c>
      <c r="H3" s="78">
        <v>3</v>
      </c>
      <c r="I3" s="77" t="s">
        <v>25</v>
      </c>
      <c r="J3" s="77" t="s">
        <v>26</v>
      </c>
      <c r="K3" s="77" t="s">
        <v>80</v>
      </c>
      <c r="L3" s="79" t="s">
        <v>81</v>
      </c>
      <c r="M3" s="79"/>
      <c r="N3" s="79"/>
      <c r="P3" s="80"/>
      <c r="R3" s="81">
        <v>30.475200000000001</v>
      </c>
      <c r="S3" s="81">
        <v>0.6401</v>
      </c>
      <c r="T3" s="82">
        <v>30.448499999999999</v>
      </c>
      <c r="U3" s="82">
        <v>0.74790000000000001</v>
      </c>
      <c r="V3" s="83">
        <v>27.930900000000001</v>
      </c>
      <c r="W3" s="83">
        <v>0.27610000000000001</v>
      </c>
      <c r="X3" s="68">
        <f t="shared" ref="X3:Y5" si="0">(R3+T3+V3)/3</f>
        <v>29.618200000000002</v>
      </c>
      <c r="Y3" s="68">
        <f t="shared" si="0"/>
        <v>0.55469999999999997</v>
      </c>
    </row>
    <row r="4" spans="1:31" ht="36" customHeight="1" thickTop="1" thickBot="1" x14ac:dyDescent="0.25">
      <c r="A4" s="75" t="s">
        <v>82</v>
      </c>
      <c r="B4" s="76" t="s">
        <v>79</v>
      </c>
      <c r="C4" s="77">
        <v>16</v>
      </c>
      <c r="D4" s="77">
        <v>4</v>
      </c>
      <c r="E4" s="77">
        <v>32</v>
      </c>
      <c r="F4" s="78">
        <v>50</v>
      </c>
      <c r="G4" s="78">
        <v>4</v>
      </c>
      <c r="H4" s="78">
        <v>3</v>
      </c>
      <c r="I4" s="77" t="s">
        <v>25</v>
      </c>
      <c r="J4" s="77" t="s">
        <v>26</v>
      </c>
      <c r="K4" s="77" t="s">
        <v>80</v>
      </c>
      <c r="L4" s="79" t="s">
        <v>81</v>
      </c>
      <c r="M4" s="79"/>
      <c r="N4" s="79"/>
      <c r="P4" s="80"/>
      <c r="R4" s="81">
        <v>30.414999999999999</v>
      </c>
      <c r="S4" s="81">
        <v>0.6331</v>
      </c>
      <c r="T4" s="84">
        <v>30.389099999999999</v>
      </c>
      <c r="U4" s="84">
        <v>0.753</v>
      </c>
      <c r="V4" s="83">
        <v>27.9315</v>
      </c>
      <c r="W4" s="83">
        <v>0.27150000000000002</v>
      </c>
      <c r="X4" s="68">
        <f t="shared" si="0"/>
        <v>29.578533333333336</v>
      </c>
      <c r="Y4" s="68">
        <f t="shared" si="0"/>
        <v>0.55253333333333332</v>
      </c>
    </row>
    <row r="5" spans="1:31" ht="36" customHeight="1" thickTop="1" thickBot="1" x14ac:dyDescent="0.25">
      <c r="A5" s="75" t="s">
        <v>83</v>
      </c>
      <c r="B5" s="76" t="s">
        <v>79</v>
      </c>
      <c r="C5" s="77">
        <v>16</v>
      </c>
      <c r="D5" s="77">
        <v>4</v>
      </c>
      <c r="E5" s="77">
        <v>32</v>
      </c>
      <c r="F5" s="78" t="s">
        <v>84</v>
      </c>
      <c r="G5" s="78">
        <v>4</v>
      </c>
      <c r="H5" s="78">
        <v>3</v>
      </c>
      <c r="I5" s="77" t="s">
        <v>25</v>
      </c>
      <c r="J5" s="77" t="s">
        <v>26</v>
      </c>
      <c r="K5" s="77" t="s">
        <v>80</v>
      </c>
      <c r="L5" s="79" t="s">
        <v>81</v>
      </c>
      <c r="M5" s="79"/>
      <c r="N5" s="79"/>
      <c r="P5" s="80"/>
      <c r="R5" s="85">
        <v>30.536200000000001</v>
      </c>
      <c r="S5" s="85">
        <v>0.63039999999999996</v>
      </c>
      <c r="T5" s="84">
        <v>30.374600000000001</v>
      </c>
      <c r="U5" s="84">
        <v>0.74570000000000003</v>
      </c>
      <c r="V5" s="86">
        <v>27.9541</v>
      </c>
      <c r="W5" s="86">
        <v>0.27629999999999999</v>
      </c>
      <c r="X5" s="87">
        <f t="shared" si="0"/>
        <v>29.621633333333335</v>
      </c>
      <c r="Y5" s="87">
        <f t="shared" si="0"/>
        <v>0.55080000000000007</v>
      </c>
    </row>
    <row r="6" spans="1:31" ht="36" customHeight="1" thickTop="1" thickBot="1" x14ac:dyDescent="0.25">
      <c r="A6" s="75" t="s">
        <v>13</v>
      </c>
      <c r="B6" s="76" t="s">
        <v>79</v>
      </c>
      <c r="C6" s="77">
        <v>16</v>
      </c>
      <c r="D6" s="77">
        <v>4</v>
      </c>
      <c r="E6" s="77">
        <v>32</v>
      </c>
      <c r="F6" s="78">
        <v>100</v>
      </c>
      <c r="G6" s="78">
        <v>4</v>
      </c>
      <c r="H6" s="78">
        <v>3</v>
      </c>
      <c r="I6" s="77" t="s">
        <v>25</v>
      </c>
      <c r="J6" s="77" t="s">
        <v>26</v>
      </c>
      <c r="K6" s="77" t="s">
        <v>80</v>
      </c>
      <c r="L6" s="79" t="s">
        <v>81</v>
      </c>
      <c r="M6" s="79"/>
      <c r="N6" s="79"/>
      <c r="O6" s="88"/>
      <c r="P6" s="80"/>
      <c r="Q6" s="89"/>
      <c r="R6" s="90">
        <v>29.974900000000002</v>
      </c>
      <c r="S6" s="90">
        <v>0.62150000000000005</v>
      </c>
      <c r="T6" s="91">
        <v>30.577100000000002</v>
      </c>
      <c r="U6" s="91">
        <v>0.74360000000000004</v>
      </c>
      <c r="V6" s="92">
        <v>27.9161</v>
      </c>
      <c r="W6" s="92">
        <v>0.27589999999999998</v>
      </c>
      <c r="X6" s="68">
        <f>(R6+T6+V6)/3</f>
        <v>29.489366666666669</v>
      </c>
      <c r="Y6" s="68">
        <f>(S6+U6+W6)/3</f>
        <v>0.54700000000000004</v>
      </c>
      <c r="Z6" s="68"/>
      <c r="AA6" s="68">
        <f>R6*0.45 + T6*0.45 + V6*0.1</f>
        <v>30.040010000000002</v>
      </c>
      <c r="AB6" s="68">
        <f>S6*0.45 + U6*0.45 + W6*0.1</f>
        <v>0.64188500000000004</v>
      </c>
    </row>
    <row r="7" spans="1:31" ht="36" customHeight="1" thickTop="1" thickBot="1" x14ac:dyDescent="0.25">
      <c r="A7" s="75" t="s">
        <v>85</v>
      </c>
      <c r="B7" s="76" t="s">
        <v>79</v>
      </c>
      <c r="C7" s="77">
        <v>16</v>
      </c>
      <c r="D7" s="77">
        <v>4</v>
      </c>
      <c r="E7" s="77">
        <v>32</v>
      </c>
      <c r="F7" s="78">
        <v>50</v>
      </c>
      <c r="G7" s="78">
        <v>4</v>
      </c>
      <c r="H7" s="78">
        <v>3</v>
      </c>
      <c r="I7" s="77" t="s">
        <v>25</v>
      </c>
      <c r="J7" s="77" t="s">
        <v>26</v>
      </c>
      <c r="K7" s="77" t="s">
        <v>80</v>
      </c>
      <c r="L7" s="79" t="s">
        <v>81</v>
      </c>
      <c r="M7" s="79"/>
      <c r="N7" s="79"/>
      <c r="O7" s="88"/>
      <c r="P7" s="80"/>
      <c r="Q7" s="89"/>
      <c r="R7" s="85">
        <v>30.478000000000002</v>
      </c>
      <c r="S7" s="85">
        <v>0.62980000000000003</v>
      </c>
      <c r="T7" s="84">
        <v>30.424499999999998</v>
      </c>
      <c r="U7" s="84">
        <v>0.74409999999999998</v>
      </c>
      <c r="V7" s="83">
        <v>27.937899999999999</v>
      </c>
      <c r="W7" s="83">
        <v>0.27479999999999999</v>
      </c>
      <c r="X7" s="87">
        <f t="shared" ref="X7:Y18" si="1">(R7+T7+V7)/3</f>
        <v>29.613466666666667</v>
      </c>
      <c r="Y7" s="87">
        <f t="shared" si="1"/>
        <v>0.54956666666666665</v>
      </c>
      <c r="Z7" s="68"/>
      <c r="AA7" s="68">
        <f t="shared" ref="AA7:AB21" si="2">R7*0.45 + T7*0.45 + V7*0.1</f>
        <v>30.199915000000004</v>
      </c>
      <c r="AB7" s="68">
        <f t="shared" si="2"/>
        <v>0.64573499999999995</v>
      </c>
    </row>
    <row r="8" spans="1:31" ht="36" customHeight="1" thickTop="1" thickBot="1" x14ac:dyDescent="0.25">
      <c r="A8" s="75" t="s">
        <v>86</v>
      </c>
      <c r="B8" s="76" t="s">
        <v>79</v>
      </c>
      <c r="C8" s="77">
        <v>16</v>
      </c>
      <c r="D8" s="77">
        <v>4</v>
      </c>
      <c r="E8" s="77">
        <v>32</v>
      </c>
      <c r="F8" s="78" t="s">
        <v>84</v>
      </c>
      <c r="G8" s="78">
        <v>4</v>
      </c>
      <c r="H8" s="78">
        <v>3</v>
      </c>
      <c r="I8" s="77" t="s">
        <v>25</v>
      </c>
      <c r="J8" s="77" t="s">
        <v>26</v>
      </c>
      <c r="K8" s="77" t="s">
        <v>80</v>
      </c>
      <c r="L8" s="79" t="s">
        <v>81</v>
      </c>
      <c r="M8" s="79"/>
      <c r="N8" s="79"/>
      <c r="O8" s="88"/>
      <c r="P8" s="80"/>
      <c r="Q8" s="89"/>
      <c r="R8" s="81">
        <v>30.3048</v>
      </c>
      <c r="S8" s="81">
        <v>0.63560000000000005</v>
      </c>
      <c r="T8" s="82">
        <v>30.4879</v>
      </c>
      <c r="U8" s="82">
        <v>0.74670000000000003</v>
      </c>
      <c r="V8" s="93">
        <v>27.938800000000001</v>
      </c>
      <c r="W8" s="83">
        <v>0.28060000000000002</v>
      </c>
      <c r="X8" s="68">
        <f t="shared" si="1"/>
        <v>29.577166666666667</v>
      </c>
      <c r="Y8" s="68">
        <f t="shared" si="1"/>
        <v>0.55430000000000001</v>
      </c>
      <c r="Z8" s="68"/>
      <c r="AA8" s="68">
        <f t="shared" si="2"/>
        <v>30.150595000000003</v>
      </c>
      <c r="AB8" s="68">
        <f t="shared" si="2"/>
        <v>0.65009500000000009</v>
      </c>
    </row>
    <row r="9" spans="1:31" ht="36" customHeight="1" thickTop="1" thickBot="1" x14ac:dyDescent="0.25">
      <c r="A9" s="75" t="s">
        <v>87</v>
      </c>
      <c r="B9" s="76" t="s">
        <v>79</v>
      </c>
      <c r="C9" s="77">
        <v>16</v>
      </c>
      <c r="D9" s="77">
        <v>4</v>
      </c>
      <c r="E9" s="77">
        <v>32</v>
      </c>
      <c r="F9" s="78">
        <v>100</v>
      </c>
      <c r="G9" s="78">
        <v>4</v>
      </c>
      <c r="H9" s="78">
        <v>3</v>
      </c>
      <c r="I9" s="77" t="s">
        <v>25</v>
      </c>
      <c r="J9" s="77" t="s">
        <v>26</v>
      </c>
      <c r="K9" s="77" t="s">
        <v>80</v>
      </c>
      <c r="L9" s="79" t="s">
        <v>81</v>
      </c>
      <c r="M9" s="79"/>
      <c r="N9" s="79"/>
      <c r="O9" s="88"/>
      <c r="P9" s="80"/>
      <c r="Q9" s="89"/>
      <c r="R9" s="81">
        <v>30.4648</v>
      </c>
      <c r="S9" s="81">
        <v>0.63070000000000004</v>
      </c>
      <c r="T9" s="84">
        <v>30.162400000000002</v>
      </c>
      <c r="U9" s="84">
        <v>0.74680000000000002</v>
      </c>
      <c r="V9" s="86">
        <v>27.9939</v>
      </c>
      <c r="W9" s="86">
        <v>0.28489999999999999</v>
      </c>
      <c r="X9" s="68">
        <f t="shared" si="1"/>
        <v>29.540366666666667</v>
      </c>
      <c r="Y9" s="68">
        <f t="shared" si="1"/>
        <v>0.55413333333333326</v>
      </c>
      <c r="Z9" s="68"/>
      <c r="AA9" s="68">
        <f t="shared" si="2"/>
        <v>30.081630000000001</v>
      </c>
      <c r="AB9" s="68">
        <f t="shared" si="2"/>
        <v>0.64836500000000008</v>
      </c>
    </row>
    <row r="10" spans="1:31" ht="36" customHeight="1" thickTop="1" thickBot="1" x14ac:dyDescent="0.25">
      <c r="A10" s="75" t="s">
        <v>88</v>
      </c>
      <c r="B10" s="76" t="s">
        <v>79</v>
      </c>
      <c r="C10" s="77">
        <v>16</v>
      </c>
      <c r="D10" s="77">
        <v>4</v>
      </c>
      <c r="E10" s="77">
        <v>32</v>
      </c>
      <c r="F10" s="78">
        <v>50</v>
      </c>
      <c r="G10" s="78">
        <v>4</v>
      </c>
      <c r="H10" s="78">
        <v>3</v>
      </c>
      <c r="I10" s="77" t="s">
        <v>25</v>
      </c>
      <c r="J10" s="77" t="s">
        <v>26</v>
      </c>
      <c r="K10" s="77" t="s">
        <v>80</v>
      </c>
      <c r="L10" s="79" t="s">
        <v>81</v>
      </c>
      <c r="M10" s="79"/>
      <c r="N10" s="79"/>
      <c r="O10" s="88"/>
      <c r="P10" s="80"/>
      <c r="Q10" s="89"/>
      <c r="R10" s="94">
        <v>30.508099999999999</v>
      </c>
      <c r="S10" s="94">
        <v>0.63049999999999995</v>
      </c>
      <c r="T10" s="95">
        <v>30.4466</v>
      </c>
      <c r="U10" s="95">
        <v>0.74770000000000003</v>
      </c>
      <c r="V10" s="92">
        <v>27.939900000000002</v>
      </c>
      <c r="W10" s="92">
        <v>0.2757</v>
      </c>
      <c r="X10" s="87">
        <f t="shared" si="1"/>
        <v>29.631533333333334</v>
      </c>
      <c r="Y10" s="87">
        <f t="shared" si="1"/>
        <v>0.55130000000000001</v>
      </c>
      <c r="Z10" s="68"/>
      <c r="AA10" s="68">
        <f t="shared" si="2"/>
        <v>30.223604999999999</v>
      </c>
      <c r="AB10" s="68">
        <f t="shared" si="2"/>
        <v>0.64776</v>
      </c>
    </row>
    <row r="11" spans="1:31" ht="36" customHeight="1" thickTop="1" thickBot="1" x14ac:dyDescent="0.25">
      <c r="A11" s="75" t="s">
        <v>89</v>
      </c>
      <c r="B11" s="76" t="s">
        <v>79</v>
      </c>
      <c r="C11" s="77">
        <v>16</v>
      </c>
      <c r="D11" s="77">
        <v>4</v>
      </c>
      <c r="E11" s="77">
        <v>32</v>
      </c>
      <c r="F11" s="78" t="s">
        <v>84</v>
      </c>
      <c r="G11" s="78">
        <v>4</v>
      </c>
      <c r="H11" s="78">
        <v>3</v>
      </c>
      <c r="I11" s="77" t="s">
        <v>25</v>
      </c>
      <c r="J11" s="77" t="s">
        <v>26</v>
      </c>
      <c r="K11" s="77" t="s">
        <v>80</v>
      </c>
      <c r="L11" s="79" t="s">
        <v>81</v>
      </c>
      <c r="M11" s="79"/>
      <c r="N11" s="79"/>
      <c r="O11" s="88"/>
      <c r="P11" s="80"/>
      <c r="Q11" s="89"/>
      <c r="R11" s="90">
        <v>30.313400000000001</v>
      </c>
      <c r="S11" s="90">
        <v>0.63570000000000004</v>
      </c>
      <c r="T11" s="91">
        <v>30.490200000000002</v>
      </c>
      <c r="U11" s="91">
        <v>0.74509999999999998</v>
      </c>
      <c r="V11" s="92">
        <v>27.939499999999999</v>
      </c>
      <c r="W11" s="92">
        <v>0.28039999999999998</v>
      </c>
      <c r="X11" s="68">
        <f t="shared" si="1"/>
        <v>29.581033333333334</v>
      </c>
      <c r="Y11" s="68">
        <f t="shared" si="1"/>
        <v>0.5537333333333333</v>
      </c>
      <c r="Z11" s="68"/>
      <c r="AA11" s="68">
        <f t="shared" si="2"/>
        <v>30.155570000000001</v>
      </c>
      <c r="AB11" s="68">
        <f t="shared" si="2"/>
        <v>0.64939999999999998</v>
      </c>
    </row>
    <row r="12" spans="1:31" ht="36" customHeight="1" thickTop="1" thickBot="1" x14ac:dyDescent="0.25">
      <c r="A12" s="75" t="s">
        <v>90</v>
      </c>
      <c r="B12" s="76" t="s">
        <v>79</v>
      </c>
      <c r="C12" s="77">
        <v>16</v>
      </c>
      <c r="D12" s="77">
        <v>4</v>
      </c>
      <c r="E12" s="77">
        <v>32</v>
      </c>
      <c r="F12" s="78">
        <v>100</v>
      </c>
      <c r="G12" s="78">
        <v>4</v>
      </c>
      <c r="H12" s="78">
        <v>3</v>
      </c>
      <c r="I12" s="77" t="s">
        <v>25</v>
      </c>
      <c r="J12" s="77" t="s">
        <v>26</v>
      </c>
      <c r="K12" s="77" t="s">
        <v>80</v>
      </c>
      <c r="L12" s="79" t="s">
        <v>81</v>
      </c>
      <c r="M12" s="79"/>
      <c r="N12" s="79"/>
      <c r="O12" s="88"/>
      <c r="P12" s="80"/>
      <c r="Q12" s="89"/>
      <c r="R12" s="90">
        <v>30.3703</v>
      </c>
      <c r="S12" s="90">
        <v>0.63149999999999995</v>
      </c>
      <c r="T12" s="95">
        <v>30.1645</v>
      </c>
      <c r="U12" s="95">
        <v>0.74709999999999999</v>
      </c>
      <c r="V12" s="92">
        <v>27.990300000000001</v>
      </c>
      <c r="W12" s="92">
        <v>0.28489999999999999</v>
      </c>
      <c r="X12" s="68">
        <f t="shared" si="1"/>
        <v>29.508366666666671</v>
      </c>
      <c r="Y12" s="68">
        <f t="shared" si="1"/>
        <v>0.55449999999999999</v>
      </c>
      <c r="Z12" s="68"/>
      <c r="AA12" s="68">
        <f t="shared" si="2"/>
        <v>30.03969</v>
      </c>
      <c r="AB12" s="68">
        <f t="shared" si="2"/>
        <v>0.6488600000000001</v>
      </c>
    </row>
    <row r="13" spans="1:31" ht="36" customHeight="1" thickTop="1" thickBot="1" x14ac:dyDescent="0.25">
      <c r="A13" s="75" t="s">
        <v>91</v>
      </c>
      <c r="B13" s="76" t="s">
        <v>79</v>
      </c>
      <c r="C13" s="77">
        <v>16</v>
      </c>
      <c r="D13" s="77">
        <v>4</v>
      </c>
      <c r="E13" s="77">
        <v>32</v>
      </c>
      <c r="F13" s="78">
        <v>50</v>
      </c>
      <c r="G13" s="78">
        <v>4</v>
      </c>
      <c r="H13" s="78">
        <v>3</v>
      </c>
      <c r="I13" s="77" t="s">
        <v>25</v>
      </c>
      <c r="J13" s="77" t="s">
        <v>26</v>
      </c>
      <c r="K13" s="77" t="s">
        <v>80</v>
      </c>
      <c r="L13" s="79" t="s">
        <v>81</v>
      </c>
      <c r="M13" s="79"/>
      <c r="N13" s="79"/>
      <c r="O13" s="88"/>
      <c r="P13" s="80"/>
      <c r="Q13" s="89"/>
      <c r="R13" s="81">
        <v>30.429600000000001</v>
      </c>
      <c r="S13" s="81">
        <v>0.63749999999999996</v>
      </c>
      <c r="T13" s="82">
        <v>30.482500000000002</v>
      </c>
      <c r="U13" s="82">
        <v>0.75180000000000002</v>
      </c>
      <c r="V13" s="83">
        <v>27.957999999999998</v>
      </c>
      <c r="W13" s="83">
        <v>0.27760000000000001</v>
      </c>
      <c r="X13" s="68">
        <f t="shared" si="1"/>
        <v>29.623366666666669</v>
      </c>
      <c r="Y13" s="68">
        <f t="shared" si="1"/>
        <v>0.55563333333333331</v>
      </c>
      <c r="Z13" s="68"/>
      <c r="AA13" s="68">
        <f t="shared" si="2"/>
        <v>30.206245000000003</v>
      </c>
      <c r="AB13" s="68">
        <f t="shared" si="2"/>
        <v>0.652945</v>
      </c>
    </row>
    <row r="14" spans="1:31" ht="36" customHeight="1" thickTop="1" thickBot="1" x14ac:dyDescent="0.25">
      <c r="A14" s="75" t="s">
        <v>92</v>
      </c>
      <c r="B14" s="76" t="s">
        <v>79</v>
      </c>
      <c r="C14" s="77">
        <v>16</v>
      </c>
      <c r="D14" s="77">
        <v>4</v>
      </c>
      <c r="E14" s="77">
        <v>32</v>
      </c>
      <c r="F14" s="78" t="s">
        <v>84</v>
      </c>
      <c r="G14" s="78">
        <v>4</v>
      </c>
      <c r="H14" s="78">
        <v>3</v>
      </c>
      <c r="I14" s="77" t="s">
        <v>25</v>
      </c>
      <c r="J14" s="77" t="s">
        <v>26</v>
      </c>
      <c r="K14" s="77" t="s">
        <v>80</v>
      </c>
      <c r="L14" s="79" t="s">
        <v>81</v>
      </c>
      <c r="M14" s="79"/>
      <c r="N14" s="79"/>
      <c r="O14" s="88"/>
      <c r="P14" s="80"/>
      <c r="Q14" s="89"/>
      <c r="R14" s="85">
        <v>30.472100000000001</v>
      </c>
      <c r="S14" s="85">
        <v>0.6411</v>
      </c>
      <c r="T14" s="84">
        <v>30.387499999999999</v>
      </c>
      <c r="U14" s="84">
        <v>0.75590000000000002</v>
      </c>
      <c r="V14" s="86">
        <v>27.950500000000002</v>
      </c>
      <c r="W14" s="86">
        <v>0.27379999999999999</v>
      </c>
      <c r="X14" s="68">
        <f t="shared" si="1"/>
        <v>29.60336666666667</v>
      </c>
      <c r="Y14" s="68">
        <f t="shared" si="1"/>
        <v>0.55693333333333339</v>
      </c>
      <c r="Z14" s="68"/>
      <c r="AA14" s="68">
        <f t="shared" si="2"/>
        <v>30.18187</v>
      </c>
      <c r="AB14" s="68">
        <f t="shared" si="2"/>
        <v>0.65603</v>
      </c>
    </row>
    <row r="15" spans="1:31" ht="36" customHeight="1" thickTop="1" thickBot="1" x14ac:dyDescent="0.25">
      <c r="A15" s="75" t="s">
        <v>93</v>
      </c>
      <c r="B15" s="76" t="s">
        <v>79</v>
      </c>
      <c r="C15" s="77">
        <v>16</v>
      </c>
      <c r="D15" s="77">
        <v>4</v>
      </c>
      <c r="E15" s="77">
        <v>32</v>
      </c>
      <c r="F15" s="78">
        <v>100</v>
      </c>
      <c r="G15" s="78">
        <v>4</v>
      </c>
      <c r="H15" s="78">
        <v>3</v>
      </c>
      <c r="I15" s="77" t="s">
        <v>25</v>
      </c>
      <c r="J15" s="77" t="s">
        <v>26</v>
      </c>
      <c r="K15" s="77" t="s">
        <v>80</v>
      </c>
      <c r="L15" s="79" t="s">
        <v>81</v>
      </c>
      <c r="M15" s="79"/>
      <c r="N15" s="79"/>
      <c r="O15" s="88"/>
      <c r="P15" s="80"/>
      <c r="Q15" s="89"/>
      <c r="R15" s="81">
        <v>30.491800000000001</v>
      </c>
      <c r="S15" s="81">
        <v>0.63829999999999998</v>
      </c>
      <c r="T15" s="84">
        <v>30.469799999999999</v>
      </c>
      <c r="U15" s="84">
        <v>0.75229999999999997</v>
      </c>
      <c r="V15" s="83">
        <v>27.940300000000001</v>
      </c>
      <c r="W15" s="83">
        <v>0.27339999999999998</v>
      </c>
      <c r="X15" s="96">
        <f t="shared" si="1"/>
        <v>29.633966666666669</v>
      </c>
      <c r="Y15" s="96">
        <f t="shared" si="1"/>
        <v>0.55466666666666675</v>
      </c>
      <c r="Z15" s="68"/>
      <c r="AA15" s="68">
        <f t="shared" si="2"/>
        <v>30.226750000000003</v>
      </c>
      <c r="AB15" s="68">
        <f t="shared" si="2"/>
        <v>0.65310999999999997</v>
      </c>
    </row>
    <row r="16" spans="1:31" ht="36" customHeight="1" thickTop="1" thickBot="1" x14ac:dyDescent="0.25">
      <c r="A16" s="75" t="s">
        <v>94</v>
      </c>
      <c r="B16" s="76" t="s">
        <v>79</v>
      </c>
      <c r="C16" s="77">
        <v>16</v>
      </c>
      <c r="D16" s="77">
        <v>4</v>
      </c>
      <c r="E16" s="77">
        <v>32</v>
      </c>
      <c r="F16" s="78">
        <v>50</v>
      </c>
      <c r="G16" s="78">
        <v>4</v>
      </c>
      <c r="H16" s="78">
        <v>3</v>
      </c>
      <c r="I16" s="77" t="s">
        <v>25</v>
      </c>
      <c r="J16" s="77" t="s">
        <v>26</v>
      </c>
      <c r="K16" s="77" t="s">
        <v>80</v>
      </c>
      <c r="L16" s="79" t="s">
        <v>81</v>
      </c>
      <c r="M16" s="79"/>
      <c r="N16" s="79"/>
      <c r="O16" s="88"/>
      <c r="P16" s="80"/>
      <c r="Q16" s="89"/>
      <c r="R16" s="90">
        <v>30.426200000000001</v>
      </c>
      <c r="S16" s="90">
        <v>0.63829999999999998</v>
      </c>
      <c r="T16" s="95">
        <v>30.477599999999999</v>
      </c>
      <c r="U16" s="95">
        <v>0.75319999999999998</v>
      </c>
      <c r="V16" s="92">
        <v>27.96</v>
      </c>
      <c r="W16" s="92">
        <v>0.27810000000000001</v>
      </c>
      <c r="X16" s="68">
        <f t="shared" si="1"/>
        <v>29.621266666666667</v>
      </c>
      <c r="Y16" s="68">
        <f t="shared" si="1"/>
        <v>0.55653333333333332</v>
      </c>
      <c r="Z16" s="68"/>
      <c r="AA16" s="68">
        <f t="shared" si="2"/>
        <v>30.20271</v>
      </c>
      <c r="AB16" s="68">
        <f t="shared" si="2"/>
        <v>0.65398500000000004</v>
      </c>
    </row>
    <row r="17" spans="1:31" ht="36" customHeight="1" thickTop="1" thickBot="1" x14ac:dyDescent="0.25">
      <c r="A17" s="75" t="s">
        <v>95</v>
      </c>
      <c r="B17" s="76" t="s">
        <v>79</v>
      </c>
      <c r="C17" s="77">
        <v>16</v>
      </c>
      <c r="D17" s="77">
        <v>4</v>
      </c>
      <c r="E17" s="77">
        <v>32</v>
      </c>
      <c r="F17" s="78" t="s">
        <v>84</v>
      </c>
      <c r="G17" s="78">
        <v>4</v>
      </c>
      <c r="H17" s="78">
        <v>3</v>
      </c>
      <c r="I17" s="77" t="s">
        <v>25</v>
      </c>
      <c r="J17" s="77" t="s">
        <v>26</v>
      </c>
      <c r="K17" s="77" t="s">
        <v>80</v>
      </c>
      <c r="L17" s="79" t="s">
        <v>81</v>
      </c>
      <c r="M17" s="79" t="s">
        <v>96</v>
      </c>
      <c r="N17" s="97">
        <v>2000</v>
      </c>
      <c r="O17" s="88"/>
      <c r="P17" s="80"/>
      <c r="Q17" s="89"/>
      <c r="R17" s="94">
        <v>30.650300000000001</v>
      </c>
      <c r="S17" s="94">
        <v>0.63919999999999999</v>
      </c>
      <c r="T17" s="91">
        <v>30.577200000000001</v>
      </c>
      <c r="U17" s="91">
        <v>0.76</v>
      </c>
      <c r="V17" s="92">
        <v>27.9376</v>
      </c>
      <c r="W17" s="92">
        <v>0.27179999999999999</v>
      </c>
      <c r="X17" s="98">
        <f t="shared" si="1"/>
        <v>29.721700000000002</v>
      </c>
      <c r="Y17" s="98">
        <f t="shared" si="1"/>
        <v>0.55700000000000005</v>
      </c>
      <c r="Z17" s="68"/>
      <c r="AA17" s="68">
        <f t="shared" si="2"/>
        <v>30.346135</v>
      </c>
      <c r="AB17" s="68">
        <f t="shared" si="2"/>
        <v>0.65681999999999996</v>
      </c>
    </row>
    <row r="18" spans="1:31" ht="36" customHeight="1" thickTop="1" thickBot="1" x14ac:dyDescent="0.25">
      <c r="A18" s="75" t="s">
        <v>97</v>
      </c>
      <c r="B18" s="76" t="s">
        <v>79</v>
      </c>
      <c r="C18" s="77">
        <v>16</v>
      </c>
      <c r="D18" s="77">
        <v>4</v>
      </c>
      <c r="E18" s="77">
        <v>32</v>
      </c>
      <c r="F18" s="78">
        <v>100</v>
      </c>
      <c r="G18" s="78">
        <v>4</v>
      </c>
      <c r="H18" s="78">
        <v>3</v>
      </c>
      <c r="I18" s="77" t="s">
        <v>25</v>
      </c>
      <c r="J18" s="77" t="s">
        <v>26</v>
      </c>
      <c r="K18" s="77" t="s">
        <v>80</v>
      </c>
      <c r="L18" s="79" t="s">
        <v>81</v>
      </c>
      <c r="M18" s="79"/>
      <c r="N18" s="79"/>
      <c r="O18" s="88"/>
      <c r="P18" s="80"/>
      <c r="Q18" s="89"/>
      <c r="R18" s="90">
        <v>30.467600000000001</v>
      </c>
      <c r="S18" s="90">
        <v>0.64070000000000005</v>
      </c>
      <c r="T18" s="95">
        <v>30.501799999999999</v>
      </c>
      <c r="U18" s="95">
        <v>0.75690000000000002</v>
      </c>
      <c r="V18" s="99">
        <v>27.9376</v>
      </c>
      <c r="W18" s="99">
        <v>0.2732</v>
      </c>
      <c r="X18" s="68">
        <f t="shared" si="1"/>
        <v>29.635666666666665</v>
      </c>
      <c r="Y18" s="68">
        <f t="shared" si="1"/>
        <v>0.55693333333333339</v>
      </c>
      <c r="Z18" s="68"/>
      <c r="AA18" s="68">
        <f t="shared" si="2"/>
        <v>30.229990000000001</v>
      </c>
      <c r="AB18" s="68">
        <f t="shared" si="2"/>
        <v>0.65624000000000005</v>
      </c>
    </row>
    <row r="19" spans="1:31" ht="36" customHeight="1" thickTop="1" thickBot="1" x14ac:dyDescent="0.25">
      <c r="A19" s="75" t="s">
        <v>18</v>
      </c>
      <c r="B19" s="100" t="s">
        <v>79</v>
      </c>
      <c r="C19" s="101">
        <v>16</v>
      </c>
      <c r="D19" s="101">
        <v>4</v>
      </c>
      <c r="E19" s="101">
        <v>64</v>
      </c>
      <c r="F19" s="102">
        <v>100</v>
      </c>
      <c r="G19" s="102">
        <v>4</v>
      </c>
      <c r="H19" s="102">
        <v>6</v>
      </c>
      <c r="I19" s="101" t="s">
        <v>25</v>
      </c>
      <c r="J19" s="101" t="s">
        <v>26</v>
      </c>
      <c r="K19" s="101" t="s">
        <v>80</v>
      </c>
      <c r="L19" s="103" t="s">
        <v>81</v>
      </c>
      <c r="M19" s="103"/>
      <c r="N19" s="103"/>
      <c r="O19" s="88"/>
      <c r="P19" s="104"/>
      <c r="Q19" s="89"/>
      <c r="R19" s="81"/>
      <c r="S19" s="81"/>
      <c r="T19" s="82"/>
      <c r="U19" s="82"/>
      <c r="V19" s="83"/>
      <c r="W19" s="83"/>
      <c r="Y19" s="68"/>
      <c r="Z19" s="68"/>
      <c r="AA19" s="68">
        <f t="shared" si="2"/>
        <v>0</v>
      </c>
      <c r="AB19" s="68">
        <f t="shared" si="2"/>
        <v>0</v>
      </c>
    </row>
    <row r="20" spans="1:31" ht="36" customHeight="1" thickTop="1" thickBot="1" x14ac:dyDescent="0.25">
      <c r="A20" s="75" t="s">
        <v>19</v>
      </c>
      <c r="B20" s="100" t="s">
        <v>79</v>
      </c>
      <c r="C20" s="101">
        <v>16</v>
      </c>
      <c r="D20" s="101">
        <v>4</v>
      </c>
      <c r="E20" s="101">
        <v>64</v>
      </c>
      <c r="F20" s="102">
        <v>1000</v>
      </c>
      <c r="G20" s="102">
        <v>4</v>
      </c>
      <c r="H20" s="102">
        <v>6</v>
      </c>
      <c r="I20" s="101" t="s">
        <v>25</v>
      </c>
      <c r="J20" s="101" t="s">
        <v>26</v>
      </c>
      <c r="K20" s="101" t="s">
        <v>80</v>
      </c>
      <c r="L20" s="103" t="s">
        <v>81</v>
      </c>
      <c r="M20" s="103"/>
      <c r="N20" s="103"/>
      <c r="O20" s="88"/>
      <c r="P20" s="104"/>
      <c r="Q20" s="89"/>
      <c r="R20" s="81"/>
      <c r="S20" s="81"/>
      <c r="T20" s="82"/>
      <c r="U20" s="82"/>
      <c r="V20" s="83"/>
      <c r="W20" s="83"/>
      <c r="Y20" s="68"/>
      <c r="Z20" s="68"/>
      <c r="AA20" s="68">
        <f t="shared" si="2"/>
        <v>0</v>
      </c>
      <c r="AB20" s="68">
        <f t="shared" si="2"/>
        <v>0</v>
      </c>
    </row>
    <row r="21" spans="1:31" ht="36" customHeight="1" thickTop="1" thickBot="1" x14ac:dyDescent="0.25">
      <c r="A21" s="75" t="s">
        <v>20</v>
      </c>
      <c r="B21" s="100" t="s">
        <v>79</v>
      </c>
      <c r="C21" s="101">
        <v>16</v>
      </c>
      <c r="D21" s="101">
        <v>4</v>
      </c>
      <c r="E21" s="101">
        <v>64</v>
      </c>
      <c r="F21" s="102">
        <v>100000</v>
      </c>
      <c r="G21" s="102">
        <v>4</v>
      </c>
      <c r="H21" s="102">
        <v>6</v>
      </c>
      <c r="I21" s="101" t="s">
        <v>25</v>
      </c>
      <c r="J21" s="101" t="s">
        <v>26</v>
      </c>
      <c r="K21" s="101" t="s">
        <v>80</v>
      </c>
      <c r="L21" s="103" t="s">
        <v>81</v>
      </c>
      <c r="M21" s="103"/>
      <c r="N21" s="103"/>
      <c r="O21" s="88"/>
      <c r="P21" s="104"/>
      <c r="Q21" s="89"/>
      <c r="R21" s="81"/>
      <c r="S21" s="81"/>
      <c r="T21" s="82"/>
      <c r="U21" s="82"/>
      <c r="V21" s="83"/>
      <c r="W21" s="83"/>
      <c r="Y21" s="68"/>
      <c r="Z21" s="68"/>
      <c r="AA21" s="68">
        <f t="shared" si="2"/>
        <v>0</v>
      </c>
      <c r="AB21" s="68">
        <f t="shared" si="2"/>
        <v>0</v>
      </c>
    </row>
    <row r="22" spans="1:31" ht="20" thickTop="1" x14ac:dyDescent="0.2">
      <c r="O22" s="61"/>
      <c r="R22" s="105"/>
      <c r="Y22" s="68"/>
      <c r="AA22" s="61"/>
      <c r="AB22" s="105"/>
      <c r="AC22" s="61"/>
      <c r="AD22" s="61"/>
      <c r="AE22" s="61"/>
    </row>
    <row r="23" spans="1:31" ht="19" x14ac:dyDescent="0.2">
      <c r="O23" s="61"/>
      <c r="R23" s="105"/>
      <c r="Y23" s="68"/>
      <c r="AA23" s="61"/>
      <c r="AB23" s="105"/>
      <c r="AC23" s="61"/>
      <c r="AD23" s="61"/>
      <c r="AE23" s="61"/>
    </row>
    <row r="24" spans="1:31" ht="36" customHeight="1" thickBot="1" x14ac:dyDescent="0.25">
      <c r="A24" s="75" t="s">
        <v>98</v>
      </c>
      <c r="B24" s="100" t="s">
        <v>79</v>
      </c>
      <c r="C24" s="101">
        <v>16</v>
      </c>
      <c r="D24" s="101">
        <v>4</v>
      </c>
      <c r="E24" s="101">
        <v>64</v>
      </c>
      <c r="F24" s="102" t="s">
        <v>99</v>
      </c>
      <c r="G24" s="102">
        <v>4</v>
      </c>
      <c r="H24" s="102">
        <v>6</v>
      </c>
      <c r="I24" s="101" t="s">
        <v>25</v>
      </c>
      <c r="J24" s="101" t="s">
        <v>26</v>
      </c>
      <c r="K24" s="101" t="s">
        <v>80</v>
      </c>
      <c r="L24" s="103" t="s">
        <v>81</v>
      </c>
      <c r="M24" s="103" t="s">
        <v>100</v>
      </c>
      <c r="N24" s="103" t="s">
        <v>100</v>
      </c>
      <c r="P24" s="80"/>
      <c r="R24" s="85">
        <v>31.3551</v>
      </c>
      <c r="S24" s="85">
        <v>0.68469999999999998</v>
      </c>
      <c r="T24" s="82">
        <v>32.198799999999999</v>
      </c>
      <c r="U24" s="82">
        <v>0.78669999999999995</v>
      </c>
      <c r="V24" s="83">
        <v>27.860199999999999</v>
      </c>
      <c r="W24" s="83">
        <v>0.26129999999999998</v>
      </c>
      <c r="X24" s="106">
        <f t="shared" ref="X24:Y25" si="3">(R24+T24+V24)/3</f>
        <v>30.471366666666665</v>
      </c>
      <c r="Y24" s="106">
        <f t="shared" si="3"/>
        <v>0.57756666666666667</v>
      </c>
    </row>
    <row r="25" spans="1:31" ht="36" customHeight="1" thickTop="1" thickBot="1" x14ac:dyDescent="0.25">
      <c r="A25" s="75" t="s">
        <v>101</v>
      </c>
      <c r="B25" s="76" t="s">
        <v>102</v>
      </c>
      <c r="C25" s="77">
        <v>16</v>
      </c>
      <c r="D25" s="77">
        <v>4</v>
      </c>
      <c r="E25" s="77">
        <v>32</v>
      </c>
      <c r="F25" s="78" t="s">
        <v>99</v>
      </c>
      <c r="G25" s="78">
        <v>4</v>
      </c>
      <c r="H25" s="78">
        <v>3</v>
      </c>
      <c r="I25" s="77" t="s">
        <v>25</v>
      </c>
      <c r="J25" s="77" t="s">
        <v>26</v>
      </c>
      <c r="K25" s="77" t="s">
        <v>80</v>
      </c>
      <c r="L25" s="79" t="s">
        <v>81</v>
      </c>
      <c r="M25" s="79" t="s">
        <v>100</v>
      </c>
      <c r="N25" s="79" t="s">
        <v>100</v>
      </c>
      <c r="O25" s="88"/>
      <c r="P25" s="80"/>
      <c r="Q25" s="89"/>
      <c r="R25" s="81">
        <v>31.422999999999998</v>
      </c>
      <c r="S25" s="81">
        <v>0.69440000000000002</v>
      </c>
      <c r="T25" s="84">
        <v>32.250500000000002</v>
      </c>
      <c r="U25" s="84">
        <v>0.78749999999999998</v>
      </c>
      <c r="V25" s="86">
        <v>27.860800000000001</v>
      </c>
      <c r="W25" s="86">
        <v>0.2606</v>
      </c>
      <c r="X25" s="98">
        <f t="shared" si="3"/>
        <v>30.511433333333333</v>
      </c>
      <c r="Y25" s="98">
        <f t="shared" si="3"/>
        <v>0.58083333333333331</v>
      </c>
      <c r="Z25" s="68"/>
      <c r="AA25" s="68">
        <f>R25*0.45 + T25*0.45 + V25*0.1</f>
        <v>31.439155</v>
      </c>
      <c r="AB25" s="68">
        <f>S25*0.45 + U25*0.45 + W25*0.1</f>
        <v>0.69291499999999995</v>
      </c>
    </row>
    <row r="26" spans="1:31" ht="20" thickTop="1" x14ac:dyDescent="0.2">
      <c r="O26" s="61"/>
      <c r="R26" s="105"/>
      <c r="X26" s="61"/>
      <c r="AA26" s="61"/>
      <c r="AB26" s="105"/>
      <c r="AC26" s="61"/>
      <c r="AD26" s="61"/>
      <c r="AE26" s="61"/>
    </row>
    <row r="27" spans="1:31" ht="19" x14ac:dyDescent="0.2">
      <c r="O27" s="61"/>
      <c r="R27" s="105"/>
      <c r="X27" s="61"/>
      <c r="AA27" s="61"/>
      <c r="AB27" s="105"/>
      <c r="AC27" s="61"/>
      <c r="AD27" s="61"/>
      <c r="AE27" s="61"/>
    </row>
    <row r="28" spans="1:31" ht="19" x14ac:dyDescent="0.2">
      <c r="O28" s="61"/>
      <c r="R28" s="105"/>
      <c r="X28" s="61"/>
      <c r="AA28" s="61"/>
      <c r="AB28" s="105"/>
      <c r="AC28" s="61"/>
      <c r="AD28" s="61"/>
      <c r="AE28" s="61"/>
    </row>
    <row r="29" spans="1:31" ht="19" x14ac:dyDescent="0.2">
      <c r="O29" s="61"/>
      <c r="R29" s="105"/>
      <c r="X29" s="61"/>
      <c r="AA29" s="61"/>
      <c r="AB29" s="105"/>
      <c r="AC29" s="61"/>
      <c r="AD29" s="61"/>
      <c r="AE29" s="61"/>
    </row>
    <row r="30" spans="1:31" ht="19" x14ac:dyDescent="0.2">
      <c r="O30" s="61"/>
      <c r="R30" s="105"/>
      <c r="X30" s="61"/>
      <c r="AA30" s="61"/>
      <c r="AB30" s="105"/>
      <c r="AC30" s="61"/>
      <c r="AD30" s="61"/>
      <c r="AE30" s="61"/>
    </row>
    <row r="31" spans="1:31" ht="19" x14ac:dyDescent="0.2">
      <c r="O31" s="61"/>
      <c r="R31" s="105"/>
      <c r="X31" s="61"/>
      <c r="AA31" s="61"/>
      <c r="AB31" s="105"/>
      <c r="AC31" s="61"/>
      <c r="AD31" s="61"/>
      <c r="AE31" s="61"/>
    </row>
    <row r="32" spans="1:31" ht="19" x14ac:dyDescent="0.2">
      <c r="O32" s="61"/>
      <c r="R32" s="105"/>
      <c r="X32" s="61"/>
      <c r="AA32" s="61"/>
      <c r="AB32" s="105"/>
      <c r="AC32" s="61"/>
      <c r="AD32" s="61"/>
      <c r="AE32" s="61"/>
    </row>
    <row r="33" spans="15:31" ht="19" x14ac:dyDescent="0.2">
      <c r="O33" s="61"/>
      <c r="R33" s="105"/>
      <c r="X33" s="61"/>
      <c r="AA33" s="61"/>
      <c r="AB33" s="105"/>
      <c r="AC33" s="61"/>
      <c r="AD33" s="61"/>
      <c r="AE33" s="61"/>
    </row>
    <row r="34" spans="15:31" ht="19" x14ac:dyDescent="0.2">
      <c r="O34" s="61"/>
      <c r="R34" s="105"/>
      <c r="X34" s="61"/>
      <c r="AA34" s="61"/>
      <c r="AB34" s="105"/>
      <c r="AC34" s="61"/>
      <c r="AD34" s="61"/>
      <c r="AE34" s="61"/>
    </row>
    <row r="35" spans="15:31" ht="19" x14ac:dyDescent="0.2">
      <c r="O35" s="61"/>
      <c r="R35" s="105"/>
      <c r="X35" s="61"/>
      <c r="AA35" s="61"/>
      <c r="AB35" s="105"/>
      <c r="AC35" s="61"/>
      <c r="AD35" s="61"/>
      <c r="AE35" s="61"/>
    </row>
    <row r="36" spans="15:31" ht="19" x14ac:dyDescent="0.2">
      <c r="O36" s="61"/>
      <c r="R36" s="105"/>
      <c r="X36" s="61"/>
      <c r="AA36" s="61"/>
      <c r="AB36" s="105"/>
      <c r="AC36" s="61"/>
      <c r="AD36" s="61"/>
      <c r="AE36" s="61"/>
    </row>
    <row r="37" spans="15:31" ht="19" x14ac:dyDescent="0.2">
      <c r="O37" s="61"/>
      <c r="R37" s="105"/>
      <c r="X37" s="61"/>
      <c r="AA37" s="61"/>
      <c r="AB37" s="105"/>
      <c r="AC37" s="61"/>
      <c r="AD37" s="61"/>
      <c r="AE37" s="61"/>
    </row>
    <row r="38" spans="15:31" ht="19" x14ac:dyDescent="0.2">
      <c r="O38" s="61"/>
      <c r="R38" s="105"/>
      <c r="X38" s="61"/>
      <c r="AA38" s="61"/>
      <c r="AB38" s="105"/>
      <c r="AC38" s="61"/>
      <c r="AD38" s="61"/>
      <c r="AE38" s="61"/>
    </row>
    <row r="39" spans="15:31" ht="19" x14ac:dyDescent="0.2">
      <c r="O39" s="61"/>
      <c r="R39" s="105"/>
      <c r="X39" s="61"/>
      <c r="AA39" s="61"/>
      <c r="AB39" s="105"/>
      <c r="AC39" s="61"/>
      <c r="AD39" s="61"/>
      <c r="AE39" s="61"/>
    </row>
    <row r="40" spans="15:31" ht="19" x14ac:dyDescent="0.2">
      <c r="O40" s="61"/>
      <c r="R40" s="105"/>
      <c r="X40" s="61"/>
      <c r="AA40" s="61"/>
      <c r="AB40" s="105"/>
      <c r="AC40" s="61"/>
      <c r="AD40" s="61"/>
      <c r="AE40" s="61"/>
    </row>
    <row r="41" spans="15:31" ht="19" x14ac:dyDescent="0.2">
      <c r="O41" s="61"/>
      <c r="R41" s="105"/>
      <c r="X41" s="61"/>
      <c r="AA41" s="61"/>
      <c r="AB41" s="105"/>
      <c r="AC41" s="61"/>
      <c r="AD41" s="61"/>
      <c r="AE41" s="61"/>
    </row>
    <row r="42" spans="15:31" ht="19" x14ac:dyDescent="0.2">
      <c r="O42" s="61"/>
      <c r="R42" s="105"/>
      <c r="X42" s="61"/>
      <c r="AA42" s="61"/>
      <c r="AB42" s="105"/>
      <c r="AC42" s="61"/>
      <c r="AD42" s="61"/>
      <c r="AE42" s="61"/>
    </row>
    <row r="43" spans="15:31" ht="19" x14ac:dyDescent="0.2">
      <c r="O43" s="61"/>
      <c r="R43" s="105"/>
      <c r="X43" s="61"/>
      <c r="AA43" s="61"/>
      <c r="AB43" s="105"/>
      <c r="AC43" s="61"/>
      <c r="AD43" s="61"/>
      <c r="AE43" s="61"/>
    </row>
    <row r="44" spans="15:31" ht="19" x14ac:dyDescent="0.2">
      <c r="O44" s="61"/>
      <c r="R44" s="105"/>
      <c r="X44" s="61"/>
      <c r="AA44" s="61"/>
      <c r="AB44" s="105"/>
      <c r="AC44" s="61"/>
      <c r="AD44" s="61"/>
      <c r="AE44" s="61"/>
    </row>
    <row r="45" spans="15:31" ht="19" x14ac:dyDescent="0.2">
      <c r="O45" s="61"/>
      <c r="R45" s="105"/>
      <c r="X45" s="61"/>
      <c r="AA45" s="61"/>
      <c r="AB45" s="105"/>
      <c r="AC45" s="61"/>
      <c r="AD45" s="61"/>
      <c r="AE45" s="61"/>
    </row>
    <row r="46" spans="15:31" ht="19" x14ac:dyDescent="0.2">
      <c r="O46" s="61"/>
      <c r="R46" s="105"/>
      <c r="X46" s="61"/>
      <c r="AA46" s="61"/>
      <c r="AB46" s="105"/>
      <c r="AC46" s="61"/>
      <c r="AD46" s="61"/>
      <c r="AE46" s="61"/>
    </row>
    <row r="47" spans="15:31" ht="19" x14ac:dyDescent="0.2">
      <c r="O47" s="61"/>
      <c r="R47" s="105"/>
      <c r="X47" s="61"/>
      <c r="AA47" s="61"/>
      <c r="AB47" s="105"/>
      <c r="AC47" s="61"/>
      <c r="AD47" s="61"/>
      <c r="AE47" s="61"/>
    </row>
    <row r="48" spans="15:31" ht="19" x14ac:dyDescent="0.2">
      <c r="O48" s="61"/>
      <c r="R48" s="105"/>
      <c r="X48" s="61"/>
      <c r="AA48" s="61"/>
      <c r="AB48" s="105"/>
      <c r="AC48" s="61"/>
      <c r="AD48" s="61"/>
      <c r="AE48" s="61"/>
    </row>
    <row r="49" spans="15:31" ht="19" x14ac:dyDescent="0.2">
      <c r="O49" s="61"/>
      <c r="R49" s="105"/>
      <c r="X49" s="61"/>
      <c r="AA49" s="61"/>
      <c r="AB49" s="105"/>
      <c r="AC49" s="61"/>
      <c r="AD49" s="61"/>
      <c r="AE49" s="61"/>
    </row>
    <row r="50" spans="15:31" ht="19" x14ac:dyDescent="0.2">
      <c r="O50" s="61"/>
      <c r="R50" s="105"/>
      <c r="X50" s="61"/>
      <c r="AA50" s="61"/>
      <c r="AB50" s="105"/>
      <c r="AC50" s="61"/>
      <c r="AD50" s="61"/>
      <c r="AE50" s="61"/>
    </row>
    <row r="51" spans="15:31" ht="19" x14ac:dyDescent="0.2">
      <c r="O51" s="61"/>
      <c r="R51" s="105"/>
      <c r="X51" s="61"/>
      <c r="AA51" s="61"/>
      <c r="AB51" s="105"/>
      <c r="AC51" s="61"/>
      <c r="AD51" s="61"/>
      <c r="AE51" s="61"/>
    </row>
    <row r="52" spans="15:31" ht="19" x14ac:dyDescent="0.2">
      <c r="O52" s="61"/>
      <c r="R52" s="105"/>
      <c r="X52" s="61"/>
      <c r="AA52" s="61"/>
      <c r="AB52" s="105"/>
      <c r="AC52" s="61"/>
      <c r="AD52" s="61"/>
      <c r="AE52" s="61"/>
    </row>
    <row r="53" spans="15:31" ht="19" x14ac:dyDescent="0.2">
      <c r="O53" s="61"/>
      <c r="R53" s="105"/>
      <c r="X53" s="61"/>
      <c r="AA53" s="61"/>
      <c r="AB53" s="105"/>
      <c r="AC53" s="61"/>
      <c r="AD53" s="61"/>
      <c r="AE53" s="61"/>
    </row>
    <row r="54" spans="15:31" ht="19" x14ac:dyDescent="0.2">
      <c r="O54" s="61"/>
      <c r="R54" s="105"/>
      <c r="X54" s="61"/>
      <c r="AA54" s="61"/>
      <c r="AB54" s="105"/>
      <c r="AC54" s="61"/>
      <c r="AD54" s="61"/>
      <c r="AE54" s="61"/>
    </row>
    <row r="55" spans="15:31" ht="19" x14ac:dyDescent="0.2">
      <c r="O55" s="61"/>
      <c r="R55" s="105"/>
      <c r="X55" s="61"/>
      <c r="AA55" s="61"/>
      <c r="AB55" s="105"/>
      <c r="AC55" s="61"/>
      <c r="AD55" s="61"/>
      <c r="AE55" s="61"/>
    </row>
    <row r="56" spans="15:31" ht="19" x14ac:dyDescent="0.2">
      <c r="O56" s="61"/>
      <c r="R56" s="105"/>
      <c r="X56" s="61"/>
      <c r="AA56" s="61"/>
      <c r="AB56" s="105"/>
      <c r="AC56" s="61"/>
      <c r="AD56" s="61"/>
      <c r="AE56" s="61"/>
    </row>
    <row r="57" spans="15:31" ht="19" x14ac:dyDescent="0.2">
      <c r="O57" s="61"/>
      <c r="R57" s="105"/>
      <c r="X57" s="61"/>
      <c r="AA57" s="61"/>
      <c r="AB57" s="105"/>
      <c r="AC57" s="61"/>
      <c r="AD57" s="61"/>
      <c r="AE57" s="61"/>
    </row>
    <row r="58" spans="15:31" ht="19" x14ac:dyDescent="0.2">
      <c r="O58" s="61"/>
      <c r="R58" s="105"/>
      <c r="X58" s="61"/>
      <c r="AA58" s="61"/>
      <c r="AB58" s="105"/>
      <c r="AC58" s="61"/>
      <c r="AD58" s="61"/>
      <c r="AE58" s="61"/>
    </row>
    <row r="59" spans="15:31" ht="19" x14ac:dyDescent="0.2">
      <c r="O59" s="61"/>
      <c r="R59" s="105"/>
      <c r="X59" s="61"/>
      <c r="AA59" s="61"/>
      <c r="AB59" s="105"/>
      <c r="AC59" s="61"/>
      <c r="AD59" s="61"/>
      <c r="AE59" s="61"/>
    </row>
    <row r="60" spans="15:31" ht="19" x14ac:dyDescent="0.2">
      <c r="O60" s="61"/>
      <c r="R60" s="105"/>
      <c r="X60" s="61"/>
      <c r="AA60" s="61"/>
      <c r="AB60" s="105"/>
      <c r="AC60" s="61"/>
      <c r="AD60" s="61"/>
      <c r="AE60" s="61"/>
    </row>
    <row r="61" spans="15:31" ht="19" x14ac:dyDescent="0.2">
      <c r="O61" s="61"/>
      <c r="R61" s="105"/>
      <c r="X61" s="61"/>
      <c r="AA61" s="61"/>
      <c r="AB61" s="105"/>
      <c r="AC61" s="61"/>
      <c r="AD61" s="61"/>
      <c r="AE61" s="61"/>
    </row>
    <row r="62" spans="15:31" ht="19" x14ac:dyDescent="0.2">
      <c r="O62" s="61"/>
      <c r="R62" s="105"/>
      <c r="X62" s="61"/>
      <c r="AA62" s="61"/>
      <c r="AB62" s="105"/>
      <c r="AC62" s="61"/>
      <c r="AD62" s="61"/>
      <c r="AE62" s="61"/>
    </row>
    <row r="63" spans="15:31" ht="19" x14ac:dyDescent="0.2">
      <c r="O63" s="61"/>
      <c r="R63" s="105"/>
      <c r="X63" s="61"/>
      <c r="AA63" s="61"/>
      <c r="AB63" s="105"/>
      <c r="AC63" s="61"/>
      <c r="AD63" s="61"/>
      <c r="AE63" s="61"/>
    </row>
    <row r="64" spans="15:31" ht="19" x14ac:dyDescent="0.2">
      <c r="O64" s="61"/>
      <c r="R64" s="105"/>
      <c r="X64" s="61"/>
      <c r="AA64" s="61"/>
      <c r="AB64" s="105"/>
      <c r="AC64" s="61"/>
      <c r="AD64" s="61"/>
      <c r="AE64" s="61"/>
    </row>
    <row r="65" spans="15:31" ht="19" x14ac:dyDescent="0.2">
      <c r="O65" s="61"/>
      <c r="R65" s="105"/>
      <c r="X65" s="61"/>
      <c r="AA65" s="61"/>
      <c r="AB65" s="105"/>
      <c r="AC65" s="61"/>
      <c r="AD65" s="61"/>
      <c r="AE65" s="61"/>
    </row>
    <row r="66" spans="15:31" ht="19" x14ac:dyDescent="0.2">
      <c r="O66" s="61"/>
      <c r="R66" s="105"/>
      <c r="X66" s="61"/>
      <c r="AA66" s="61"/>
      <c r="AB66" s="105"/>
      <c r="AC66" s="61"/>
      <c r="AD66" s="61"/>
      <c r="AE66" s="61"/>
    </row>
    <row r="67" spans="15:31" ht="19" x14ac:dyDescent="0.2">
      <c r="O67" s="61"/>
      <c r="R67" s="105"/>
      <c r="X67" s="61"/>
      <c r="AA67" s="61"/>
      <c r="AB67" s="105"/>
      <c r="AC67" s="61"/>
      <c r="AD67" s="61"/>
      <c r="AE67" s="61"/>
    </row>
    <row r="68" spans="15:31" ht="19" x14ac:dyDescent="0.2">
      <c r="O68" s="61"/>
      <c r="R68" s="105"/>
      <c r="X68" s="61"/>
      <c r="AA68" s="61"/>
      <c r="AB68" s="105"/>
      <c r="AC68" s="61"/>
      <c r="AD68" s="61"/>
      <c r="AE68" s="61"/>
    </row>
    <row r="69" spans="15:31" ht="19" x14ac:dyDescent="0.2">
      <c r="O69" s="61"/>
      <c r="R69" s="105"/>
      <c r="X69" s="61"/>
      <c r="AA69" s="61"/>
      <c r="AB69" s="105"/>
      <c r="AC69" s="61"/>
      <c r="AD69" s="61"/>
      <c r="AE69" s="61"/>
    </row>
    <row r="70" spans="15:31" ht="19" x14ac:dyDescent="0.2">
      <c r="O70" s="61"/>
      <c r="R70" s="105"/>
      <c r="X70" s="61"/>
      <c r="AA70" s="61"/>
      <c r="AB70" s="105"/>
      <c r="AC70" s="61"/>
      <c r="AD70" s="61"/>
      <c r="AE70" s="61"/>
    </row>
    <row r="71" spans="15:31" ht="19" x14ac:dyDescent="0.2">
      <c r="O71" s="61"/>
      <c r="R71" s="105"/>
      <c r="X71" s="61"/>
      <c r="AA71" s="61"/>
      <c r="AB71" s="105"/>
      <c r="AC71" s="61"/>
      <c r="AD71" s="61"/>
      <c r="AE71" s="61"/>
    </row>
    <row r="72" spans="15:31" ht="19" x14ac:dyDescent="0.2">
      <c r="O72" s="61"/>
      <c r="R72" s="105"/>
      <c r="X72" s="61"/>
      <c r="AA72" s="61"/>
      <c r="AB72" s="105"/>
      <c r="AC72" s="61"/>
      <c r="AD72" s="61"/>
      <c r="AE72" s="61"/>
    </row>
  </sheetData>
  <mergeCells count="3">
    <mergeCell ref="R1:S1"/>
    <mergeCell ref="T1:U1"/>
    <mergeCell ref="V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Combinaciones-SRGAN</vt:lpstr>
      <vt:lpstr>Combinaciones-SRFBN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m.apellaniz@alumnos.upm.es</dc:creator>
  <cp:lastModifiedBy>m.apellaniz@alumnos.upm.es</cp:lastModifiedBy>
  <dcterms:created xsi:type="dcterms:W3CDTF">2021-05-25T17:03:08Z</dcterms:created>
  <dcterms:modified xsi:type="dcterms:W3CDTF">2021-09-05T23:57:09Z</dcterms:modified>
</cp:coreProperties>
</file>