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nic\OneDrive\Ambiente de Trabalho\FCT ano 4 semestre 1\TVPC\Projeto\tvpc projeto\QIT final\"/>
    </mc:Choice>
  </mc:AlternateContent>
  <xr:revisionPtr revIDLastSave="0" documentId="13_ncr:1_{5D6EBFB4-2D3C-4558-8400-11278C5C2E6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2" l="1"/>
  <c r="D12" i="2"/>
  <c r="D16" i="1" s="1"/>
  <c r="G6" i="1"/>
  <c r="D9" i="1"/>
  <c r="D10" i="1" s="1"/>
  <c r="G7" i="1"/>
  <c r="G12" i="1"/>
  <c r="G11" i="1"/>
  <c r="D14" i="1"/>
  <c r="D15" i="1"/>
  <c r="D11" i="1"/>
  <c r="G14" i="1" l="1"/>
  <c r="G13" i="1"/>
  <c r="G8" i="1"/>
  <c r="G9" i="1" s="1"/>
  <c r="G10" i="1" s="1"/>
  <c r="G15" i="1" s="1"/>
  <c r="D12" i="1"/>
  <c r="D13" i="1" s="1"/>
</calcChain>
</file>

<file path=xl/sharedStrings.xml><?xml version="1.0" encoding="utf-8"?>
<sst xmlns="http://schemas.openxmlformats.org/spreadsheetml/2006/main" count="30" uniqueCount="22">
  <si>
    <t>V ring amp</t>
  </si>
  <si>
    <t>e</t>
  </si>
  <si>
    <t xml:space="preserve">Avogadro </t>
  </si>
  <si>
    <t>wz Hz</t>
  </si>
  <si>
    <t xml:space="preserve">Particles to tickle </t>
  </si>
  <si>
    <t xml:space="preserve">Particles to keep </t>
  </si>
  <si>
    <t xml:space="preserve">V ring dc </t>
  </si>
  <si>
    <t>m/z [amu]</t>
  </si>
  <si>
    <t>omega  [rad/s]</t>
  </si>
  <si>
    <t>Dz [V]</t>
  </si>
  <si>
    <t>m / z [amu]</t>
  </si>
  <si>
    <r>
      <t>D</t>
    </r>
    <r>
      <rPr>
        <sz val="8"/>
        <color theme="1"/>
        <rFont val="Calibri"/>
        <family val="2"/>
        <scheme val="minor"/>
      </rPr>
      <t>z</t>
    </r>
    <r>
      <rPr>
        <sz val="11"/>
        <color theme="1"/>
        <rFont val="Calibri"/>
        <family val="2"/>
        <scheme val="minor"/>
      </rPr>
      <t xml:space="preserve"> [V]</t>
    </r>
  </si>
  <si>
    <r>
      <t>B</t>
    </r>
    <r>
      <rPr>
        <sz val="8"/>
        <color theme="1"/>
        <rFont val="Calibri"/>
        <family val="2"/>
        <scheme val="minor"/>
      </rPr>
      <t>z</t>
    </r>
  </si>
  <si>
    <r>
      <t>w</t>
    </r>
    <r>
      <rPr>
        <sz val="8"/>
        <color theme="1"/>
        <rFont val="Calibri"/>
        <family val="2"/>
        <scheme val="minor"/>
      </rPr>
      <t>z</t>
    </r>
    <r>
      <rPr>
        <sz val="11"/>
        <color theme="1"/>
        <rFont val="Calibri"/>
        <family val="2"/>
        <scheme val="minor"/>
      </rPr>
      <t xml:space="preserve"> Hz</t>
    </r>
  </si>
  <si>
    <r>
      <t>w</t>
    </r>
    <r>
      <rPr>
        <sz val="8"/>
        <color theme="1"/>
        <rFont val="Calibri"/>
        <family val="2"/>
        <scheme val="minor"/>
      </rPr>
      <t>z</t>
    </r>
    <r>
      <rPr>
        <sz val="11"/>
        <color theme="1"/>
        <rFont val="Calibri"/>
        <family val="2"/>
        <scheme val="minor"/>
      </rPr>
      <t xml:space="preserve"> [rad/s]</t>
    </r>
  </si>
  <si>
    <r>
      <t>r</t>
    </r>
    <r>
      <rPr>
        <sz val="8"/>
        <color theme="1"/>
        <rFont val="Calibri"/>
        <family val="2"/>
        <scheme val="minor"/>
      </rPr>
      <t>o</t>
    </r>
    <r>
      <rPr>
        <sz val="11"/>
        <color theme="1"/>
        <rFont val="Calibri"/>
        <family val="2"/>
        <scheme val="minor"/>
      </rPr>
      <t xml:space="preserve"> [m]</t>
    </r>
  </si>
  <si>
    <r>
      <t>z</t>
    </r>
    <r>
      <rPr>
        <sz val="8"/>
        <color theme="1"/>
        <rFont val="Calibri"/>
        <family val="2"/>
        <scheme val="minor"/>
      </rPr>
      <t>o</t>
    </r>
    <r>
      <rPr>
        <sz val="11"/>
        <color theme="1"/>
        <rFont val="Calibri"/>
        <family val="2"/>
        <scheme val="minor"/>
      </rPr>
      <t xml:space="preserve"> [m] </t>
    </r>
  </si>
  <si>
    <r>
      <t>a</t>
    </r>
    <r>
      <rPr>
        <sz val="8"/>
        <color theme="1"/>
        <rFont val="Calibri"/>
        <family val="2"/>
        <scheme val="minor"/>
      </rPr>
      <t>z</t>
    </r>
    <r>
      <rPr>
        <sz val="11"/>
        <color theme="1"/>
        <rFont val="Calibri"/>
        <family val="2"/>
        <scheme val="minor"/>
      </rPr>
      <t xml:space="preserve"> (partículas </t>
    </r>
  </si>
  <si>
    <r>
      <t>q</t>
    </r>
    <r>
      <rPr>
        <sz val="8"/>
        <color theme="1"/>
        <rFont val="Calibri"/>
        <family val="2"/>
        <scheme val="minor"/>
      </rPr>
      <t>z</t>
    </r>
    <r>
      <rPr>
        <sz val="11"/>
        <color theme="1"/>
        <rFont val="Calibri"/>
        <family val="2"/>
        <scheme val="minor"/>
      </rPr>
      <t xml:space="preserve"> (partículas)</t>
    </r>
  </si>
  <si>
    <t xml:space="preserve">variáveis a introduzir no simion </t>
  </si>
  <si>
    <t>variáveis da partickle a fazer tickle</t>
  </si>
  <si>
    <t>variáveis a introduzir no EXCEL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</si>
</sst>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0" fillId="3" borderId="0" xfId="0" applyFill="1"/>
    <xf numFmtId="0" fontId="0" fillId="0" borderId="3" xfId="0" applyBorder="1"/>
    <xf numFmtId="0" fontId="0" fillId="2" borderId="4" xfId="0" applyFill="1" applyBorder="1"/>
    <xf numFmtId="0" fontId="0" fillId="0" borderId="5" xfId="0" applyBorder="1"/>
    <xf numFmtId="0" fontId="0" fillId="2" borderId="6" xfId="0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4" borderId="5" xfId="0" applyFill="1" applyBorder="1"/>
    <xf numFmtId="0" fontId="0" fillId="4" borderId="6" xfId="0" applyFill="1" applyBorder="1"/>
    <xf numFmtId="0" fontId="0" fillId="4" borderId="0" xfId="0" applyFill="1"/>
    <xf numFmtId="0" fontId="0" fillId="5" borderId="5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8" xfId="0" applyFill="1" applyBorder="1"/>
    <xf numFmtId="0" fontId="0" fillId="5" borderId="0" xfId="0" applyFill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left" vertical="top"/>
    </xf>
    <xf numFmtId="0" fontId="0" fillId="6" borderId="5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G21"/>
  <sheetViews>
    <sheetView tabSelected="1" workbookViewId="0">
      <selection activeCell="I10" sqref="I10"/>
    </sheetView>
  </sheetViews>
  <sheetFormatPr defaultRowHeight="14.4" x14ac:dyDescent="0.3"/>
  <cols>
    <col min="3" max="3" width="13.109375" bestFit="1" customWidth="1"/>
    <col min="4" max="4" width="12" bestFit="1" customWidth="1"/>
    <col min="6" max="6" width="12.21875" bestFit="1" customWidth="1"/>
    <col min="7" max="7" width="10" bestFit="1" customWidth="1"/>
  </cols>
  <sheetData>
    <row r="3" spans="3:7" ht="15" thickBot="1" x14ac:dyDescent="0.35"/>
    <row r="4" spans="3:7" ht="15" thickBot="1" x14ac:dyDescent="0.35">
      <c r="C4" s="20" t="s">
        <v>5</v>
      </c>
      <c r="D4" s="21"/>
      <c r="F4" s="20" t="s">
        <v>4</v>
      </c>
      <c r="G4" s="21"/>
    </row>
    <row r="5" spans="3:7" x14ac:dyDescent="0.3">
      <c r="C5" s="3" t="s">
        <v>0</v>
      </c>
      <c r="D5" s="4">
        <v>757</v>
      </c>
      <c r="F5" s="3" t="s">
        <v>10</v>
      </c>
      <c r="G5" s="4">
        <v>50</v>
      </c>
    </row>
    <row r="6" spans="3:7" x14ac:dyDescent="0.3">
      <c r="C6" s="5" t="s">
        <v>18</v>
      </c>
      <c r="D6" s="6">
        <v>0.45</v>
      </c>
      <c r="F6" s="10" t="s">
        <v>0</v>
      </c>
      <c r="G6" s="11">
        <f>D5</f>
        <v>757</v>
      </c>
    </row>
    <row r="7" spans="3:7" x14ac:dyDescent="0.3">
      <c r="C7" s="5" t="s">
        <v>7</v>
      </c>
      <c r="D7" s="6">
        <v>134</v>
      </c>
      <c r="F7" s="12" t="s">
        <v>18</v>
      </c>
      <c r="G7" s="13">
        <f>D6*D7/G5</f>
        <v>1.2060000000000002</v>
      </c>
    </row>
    <row r="8" spans="3:7" x14ac:dyDescent="0.3">
      <c r="C8" s="5" t="s">
        <v>6</v>
      </c>
      <c r="D8" s="6">
        <v>60</v>
      </c>
      <c r="F8" s="12" t="s">
        <v>17</v>
      </c>
      <c r="G8" s="13">
        <f>D9*D7/G5</f>
        <v>-0.19117569352708055</v>
      </c>
    </row>
    <row r="9" spans="3:7" x14ac:dyDescent="0.3">
      <c r="C9" s="5" t="s">
        <v>17</v>
      </c>
      <c r="D9" s="7">
        <f>-2*D6*D8/D5</f>
        <v>-7.1334214002642005E-2</v>
      </c>
      <c r="F9" s="23" t="s">
        <v>12</v>
      </c>
      <c r="G9" s="13">
        <f>SQRT(G8+G7^2/2)</f>
        <v>0.73214910125801547</v>
      </c>
    </row>
    <row r="10" spans="3:7" x14ac:dyDescent="0.3">
      <c r="C10" s="5" t="s">
        <v>12</v>
      </c>
      <c r="D10" s="7">
        <f>SQRT(D9+D6^2/2)</f>
        <v>0.17296180502457184</v>
      </c>
      <c r="F10" s="23" t="s">
        <v>14</v>
      </c>
      <c r="G10" s="13">
        <f>G9*G13/2</f>
        <v>2737751.4599791239</v>
      </c>
    </row>
    <row r="11" spans="3:7" x14ac:dyDescent="0.3">
      <c r="C11" s="5" t="s">
        <v>11</v>
      </c>
      <c r="D11" s="7">
        <f>D6*D5/8</f>
        <v>42.581250000000004</v>
      </c>
      <c r="F11" s="5" t="s">
        <v>15</v>
      </c>
      <c r="G11" s="7">
        <f>0.707*10^-2</f>
        <v>7.0699999999999999E-3</v>
      </c>
    </row>
    <row r="12" spans="3:7" x14ac:dyDescent="0.3">
      <c r="C12" s="5" t="s">
        <v>14</v>
      </c>
      <c r="D12" s="7">
        <f>D10*D16/2</f>
        <v>646762.29665925854</v>
      </c>
      <c r="F12" s="5" t="s">
        <v>16</v>
      </c>
      <c r="G12" s="7">
        <f>0.785*10^-2</f>
        <v>7.8500000000000011E-3</v>
      </c>
    </row>
    <row r="13" spans="3:7" x14ac:dyDescent="0.3">
      <c r="C13" s="5" t="s">
        <v>13</v>
      </c>
      <c r="D13" s="7">
        <f>D12/(2*PI())</f>
        <v>102935.41651878782</v>
      </c>
      <c r="F13" s="5" t="s">
        <v>8</v>
      </c>
      <c r="G13" s="7">
        <f>D16</f>
        <v>7478671.91334383</v>
      </c>
    </row>
    <row r="14" spans="3:7" x14ac:dyDescent="0.3">
      <c r="C14" s="5" t="s">
        <v>15</v>
      </c>
      <c r="D14" s="7">
        <f>0.707*10^-2</f>
        <v>7.0699999999999999E-3</v>
      </c>
      <c r="F14" s="15" t="s">
        <v>9</v>
      </c>
      <c r="G14" s="16">
        <f>G7*G6/8</f>
        <v>114.11775000000002</v>
      </c>
    </row>
    <row r="15" spans="3:7" ht="15" thickBot="1" x14ac:dyDescent="0.35">
      <c r="C15" s="5" t="s">
        <v>16</v>
      </c>
      <c r="D15" s="7">
        <f>0.785*10^-2</f>
        <v>7.8500000000000011E-3</v>
      </c>
      <c r="F15" s="17" t="s">
        <v>3</v>
      </c>
      <c r="G15" s="18">
        <f>G10/(2*PI())</f>
        <v>435726.67781273084</v>
      </c>
    </row>
    <row r="16" spans="3:7" ht="15" thickBot="1" x14ac:dyDescent="0.35">
      <c r="C16" s="8" t="s">
        <v>8</v>
      </c>
      <c r="D16" s="9">
        <f>SQRT((8*Sheet2!D12*D5*Sheet2!D11)/(D7*10^-3*D6*(D14^2+2*D15^2)))</f>
        <v>7478671.91334383</v>
      </c>
    </row>
    <row r="19" spans="3:6" x14ac:dyDescent="0.3">
      <c r="C19" s="2"/>
      <c r="D19" s="22" t="s">
        <v>21</v>
      </c>
      <c r="E19" s="22"/>
      <c r="F19" s="22"/>
    </row>
    <row r="20" spans="3:6" x14ac:dyDescent="0.3">
      <c r="C20" s="14"/>
      <c r="D20" s="22" t="s">
        <v>20</v>
      </c>
      <c r="E20" s="22"/>
      <c r="F20" s="22"/>
    </row>
    <row r="21" spans="3:6" x14ac:dyDescent="0.3">
      <c r="C21" s="19"/>
      <c r="D21" s="22" t="s">
        <v>19</v>
      </c>
      <c r="E21" s="22"/>
      <c r="F21" s="22"/>
    </row>
  </sheetData>
  <mergeCells count="5">
    <mergeCell ref="C4:D4"/>
    <mergeCell ref="D19:F19"/>
    <mergeCell ref="D20:F20"/>
    <mergeCell ref="D21:F21"/>
    <mergeCell ref="F4:G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BF975-ABA8-4120-9ABC-A455C296A66F}">
  <dimension ref="C9:D12"/>
  <sheetViews>
    <sheetView workbookViewId="0">
      <selection activeCell="C19" sqref="C19"/>
    </sheetView>
  </sheetViews>
  <sheetFormatPr defaultRowHeight="14.4" x14ac:dyDescent="0.3"/>
  <sheetData>
    <row r="9" spans="3:4" x14ac:dyDescent="0.3">
      <c r="C9" s="1"/>
    </row>
    <row r="11" spans="3:4" x14ac:dyDescent="0.3">
      <c r="C11" t="s">
        <v>2</v>
      </c>
      <c r="D11">
        <f>6.022*10^23</f>
        <v>6.0219999999999996E+23</v>
      </c>
    </row>
    <row r="12" spans="3:4" x14ac:dyDescent="0.3">
      <c r="C12" t="s">
        <v>1</v>
      </c>
      <c r="D12">
        <f>1.602*10^-19</f>
        <v>1.602E-19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Mónica Dyreby</dc:creator>
  <cp:lastModifiedBy>Mónica Dyreby</cp:lastModifiedBy>
  <dcterms:created xsi:type="dcterms:W3CDTF">2021-12-06T20:47:59Z</dcterms:created>
  <dcterms:modified xsi:type="dcterms:W3CDTF">2021-12-08T14:56:31Z</dcterms:modified>
</cp:coreProperties>
</file>