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o21bm/Documents/hustlers/"/>
    </mc:Choice>
  </mc:AlternateContent>
  <xr:revisionPtr revIDLastSave="0" documentId="13_ncr:1_{783BDE59-2D30-7C4B-8B8D-923F717336FB}" xr6:coauthVersionLast="47" xr6:coauthVersionMax="47" xr10:uidLastSave="{00000000-0000-0000-0000-000000000000}"/>
  <bookViews>
    <workbookView xWindow="1580" yWindow="760" windowWidth="28040" windowHeight="17340" activeTab="1" xr2:uid="{FE5F9B5F-6C71-824F-8DBE-A7EDD843E6C3}"/>
  </bookViews>
  <sheets>
    <sheet name="Sheet1" sheetId="1" r:id="rId1"/>
    <sheet name="Overview_sales" sheetId="2" r:id="rId2"/>
    <sheet name="Sheet4" sheetId="4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4" l="1"/>
  <c r="L10" i="4" s="1"/>
  <c r="I10" i="4"/>
  <c r="K10" i="4" s="1"/>
  <c r="K9" i="4"/>
  <c r="J9" i="4"/>
  <c r="L9" i="4" s="1"/>
  <c r="I9" i="4"/>
  <c r="J8" i="4"/>
  <c r="L8" i="4" s="1"/>
  <c r="I8" i="4"/>
  <c r="K8" i="4" s="1"/>
  <c r="J7" i="4"/>
  <c r="L7" i="4" s="1"/>
  <c r="I7" i="4"/>
  <c r="K7" i="4" s="1"/>
  <c r="L6" i="4"/>
  <c r="J6" i="4"/>
  <c r="I6" i="4"/>
  <c r="K6" i="4" s="1"/>
  <c r="J5" i="4"/>
  <c r="L5" i="4" s="1"/>
  <c r="I5" i="4"/>
  <c r="K5" i="4" s="1"/>
  <c r="K4" i="4"/>
  <c r="J4" i="4"/>
  <c r="L4" i="4" s="1"/>
  <c r="I4" i="4"/>
  <c r="J3" i="4"/>
  <c r="I3" i="4"/>
  <c r="X11" i="2"/>
  <c r="W11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Z3" i="2"/>
  <c r="Y3" i="2"/>
  <c r="X4" i="2"/>
  <c r="X5" i="2"/>
  <c r="X6" i="2"/>
  <c r="X7" i="2"/>
  <c r="X8" i="2"/>
  <c r="X9" i="2"/>
  <c r="X10" i="2"/>
  <c r="X3" i="2"/>
  <c r="W4" i="2"/>
  <c r="W5" i="2"/>
  <c r="W6" i="2"/>
  <c r="W7" i="2"/>
  <c r="W8" i="2"/>
  <c r="W9" i="2"/>
  <c r="W10" i="2"/>
  <c r="W3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1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8" i="1"/>
  <c r="I11" i="4" l="1"/>
  <c r="J11" i="4"/>
  <c r="K3" i="4"/>
  <c r="L3" i="4"/>
</calcChain>
</file>

<file path=xl/sharedStrings.xml><?xml version="1.0" encoding="utf-8"?>
<sst xmlns="http://schemas.openxmlformats.org/spreadsheetml/2006/main" count="633" uniqueCount="152">
  <si>
    <t>month_Date</t>
  </si>
  <si>
    <t>year</t>
  </si>
  <si>
    <t>month</t>
  </si>
  <si>
    <t>Credit card</t>
  </si>
  <si>
    <t>Current account</t>
  </si>
  <si>
    <t>Mortgages</t>
  </si>
  <si>
    <t>Personal loan</t>
  </si>
  <si>
    <t>Personal Term Deposit</t>
  </si>
  <si>
    <t>Savings Accounts</t>
  </si>
  <si>
    <t>Savings Maximiser</t>
  </si>
  <si>
    <t>Superannuation</t>
  </si>
  <si>
    <t>Showing 1 to 14 of 14 entries, 11 total columns</t>
  </si>
  <si>
    <t>::unspecified::</t>
  </si>
  <si>
    <t>client</t>
  </si>
  <si>
    <t>visitor</t>
  </si>
  <si>
    <t>Showing 1 to 14 of 14 entries, 6 total columns</t>
  </si>
  <si>
    <t>total</t>
  </si>
  <si>
    <t>quarter</t>
  </si>
  <si>
    <t>Product</t>
  </si>
  <si>
    <t>Customer</t>
  </si>
  <si>
    <t>Customer&amp;N2B</t>
  </si>
  <si>
    <t>N2B</t>
  </si>
  <si>
    <t>2022 Q1</t>
  </si>
  <si>
    <t>Car</t>
  </si>
  <si>
    <t>NA</t>
  </si>
  <si>
    <t>Credit Card</t>
  </si>
  <si>
    <t>2.31</t>
  </si>
  <si>
    <t>0.34</t>
  </si>
  <si>
    <t>Home and Contents</t>
  </si>
  <si>
    <t>18.37</t>
  </si>
  <si>
    <t>Home Loans</t>
  </si>
  <si>
    <t>1.28</t>
  </si>
  <si>
    <t>0.15</t>
  </si>
  <si>
    <t>Orange Everyday</t>
  </si>
  <si>
    <t>1.03</t>
  </si>
  <si>
    <t>Personal Loan</t>
  </si>
  <si>
    <t>0.89</t>
  </si>
  <si>
    <t>0.75</t>
  </si>
  <si>
    <t>Savings Maximiser</t>
  </si>
  <si>
    <t>1.96</t>
  </si>
  <si>
    <t>0.19</t>
  </si>
  <si>
    <t>0.55</t>
  </si>
  <si>
    <t>0.20</t>
  </si>
  <si>
    <t>2022 Q2</t>
  </si>
  <si>
    <t>1.51</t>
  </si>
  <si>
    <t>1.19</t>
  </si>
  <si>
    <t>0.33</t>
  </si>
  <si>
    <t>12.20</t>
  </si>
  <si>
    <t>0.37</t>
  </si>
  <si>
    <t>0.10</t>
  </si>
  <si>
    <t>0.64</t>
  </si>
  <si>
    <t>0.28</t>
  </si>
  <si>
    <t>0.56</t>
  </si>
  <si>
    <t>0.51</t>
  </si>
  <si>
    <t>1.44</t>
  </si>
  <si>
    <t>0.13</t>
  </si>
  <si>
    <t>0.60</t>
  </si>
  <si>
    <t>0.24</t>
  </si>
  <si>
    <t>2022 Q3</t>
  </si>
  <si>
    <t>1.85</t>
  </si>
  <si>
    <t>3.57</t>
  </si>
  <si>
    <t>0.29</t>
  </si>
  <si>
    <t>27.11</t>
  </si>
  <si>
    <t>1.70</t>
  </si>
  <si>
    <t>0.14</t>
  </si>
  <si>
    <t>0.87</t>
  </si>
  <si>
    <t>0.23</t>
  </si>
  <si>
    <t>1.26</t>
  </si>
  <si>
    <t>0.52</t>
  </si>
  <si>
    <t>1.11</t>
  </si>
  <si>
    <t>0.21</t>
  </si>
  <si>
    <t>2022 Q4</t>
  </si>
  <si>
    <t>1.54</t>
  </si>
  <si>
    <t>0.59</t>
  </si>
  <si>
    <t>0.32</t>
  </si>
  <si>
    <t>5.94</t>
  </si>
  <si>
    <t>0.18</t>
  </si>
  <si>
    <t>0.12</t>
  </si>
  <si>
    <t>0.63</t>
  </si>
  <si>
    <t>0.91</t>
  </si>
  <si>
    <t>0.25</t>
  </si>
  <si>
    <t>2023 Q1</t>
  </si>
  <si>
    <t>1.60</t>
  </si>
  <si>
    <t>0.45</t>
  </si>
  <si>
    <t>5.89</t>
  </si>
  <si>
    <t>0.17</t>
  </si>
  <si>
    <t>0.30</t>
  </si>
  <si>
    <t>0.68</t>
  </si>
  <si>
    <t>0.77</t>
  </si>
  <si>
    <t>0.16</t>
  </si>
  <si>
    <t>0.09</t>
  </si>
  <si>
    <t>2023 Q2</t>
  </si>
  <si>
    <t>0.00</t>
  </si>
  <si>
    <t>0.76</t>
  </si>
  <si>
    <t>0.05</t>
  </si>
  <si>
    <t>NewvsCurrent</t>
  </si>
  <si>
    <t>Credit Card</t>
  </si>
  <si>
    <t>Home Loans</t>
  </si>
  <si>
    <t>Orange Everyday</t>
  </si>
  <si>
    <t>Personal Loan</t>
  </si>
  <si>
    <t>Showing 1 to 17 of 17 entries, 10 total columns</t>
  </si>
  <si>
    <t>year_date</t>
  </si>
  <si>
    <t>N2b</t>
  </si>
  <si>
    <t>Client</t>
  </si>
  <si>
    <t>Self Service Type</t>
  </si>
  <si>
    <t>Transfer Money</t>
  </si>
  <si>
    <t>Pay Anyone</t>
  </si>
  <si>
    <t>Interest summary</t>
  </si>
  <si>
    <t>Search Transactions</t>
  </si>
  <si>
    <t>Pay Bill</t>
  </si>
  <si>
    <t>Benefits and rewards</t>
  </si>
  <si>
    <t>Edit scheduled payment</t>
  </si>
  <si>
    <t>Delete Payee</t>
  </si>
  <si>
    <t>Updated account name</t>
  </si>
  <si>
    <t>Cancel scheduled payment</t>
  </si>
  <si>
    <t>Activate Card</t>
  </si>
  <si>
    <t>Download interim statement - Orange Everyday</t>
  </si>
  <si>
    <t>Changed account limit</t>
  </si>
  <si>
    <t>Download statement - Orange Everyday</t>
  </si>
  <si>
    <t>Enable Touch ID</t>
  </si>
  <si>
    <t>Pay Anyone create scheduled recurring</t>
  </si>
  <si>
    <t>Pay Bill create scheduled one off</t>
  </si>
  <si>
    <t>Confirmed Details for KYC</t>
  </si>
  <si>
    <t>Overseas notification</t>
  </si>
  <si>
    <t>Self serv activities in the app</t>
  </si>
  <si>
    <t>Product view</t>
  </si>
  <si>
    <t>Product CTA click</t>
  </si>
  <si>
    <t>Product page CTR</t>
  </si>
  <si>
    <t>App start</t>
  </si>
  <si>
    <t>App completed</t>
  </si>
  <si>
    <t>End to end apply conversion</t>
  </si>
  <si>
    <t>0.418713326</t>
  </si>
  <si>
    <t>superannuation</t>
  </si>
  <si>
    <t>Motorcycle Insurance</t>
  </si>
  <si>
    <t>Pet Insurance</t>
  </si>
  <si>
    <t>Health Insurance</t>
  </si>
  <si>
    <t>Home and Contents Insurance</t>
  </si>
  <si>
    <t>Car Insurance</t>
  </si>
  <si>
    <t>Fixed Rate</t>
  </si>
  <si>
    <t>Mortgage Simplifier</t>
  </si>
  <si>
    <t>Orange Advantage</t>
  </si>
  <si>
    <t>Orange One Low Rate Platinum</t>
  </si>
  <si>
    <t>Orange One Low Rate Classic</t>
  </si>
  <si>
    <t>ING Personal Loan</t>
  </si>
  <si>
    <t>Savings Accelerator</t>
  </si>
  <si>
    <t xml:space="preserve">QPC </t>
  </si>
  <si>
    <t>Adobe</t>
  </si>
  <si>
    <t>2022 Total Sales</t>
  </si>
  <si>
    <t>NTB / XBUY (%)</t>
  </si>
  <si>
    <t>2023 Total Sales</t>
  </si>
  <si>
    <t>NTB</t>
  </si>
  <si>
    <t>ETB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</si>
</sst>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  <font>
      <b/>
      <sz val="11"/>
      <color rgb="FF000000"/>
      <name val="INGMe"/>
    </font>
    <font>
      <sz val="11"/>
      <color theme="1"/>
      <name val="INGMe"/>
    </font>
    <font>
      <sz val="11"/>
      <color rgb="FF333333"/>
      <name val="INGMe"/>
    </font>
    <font>
      <sz val="12"/>
      <color theme="1"/>
      <name val="INGMe"/>
    </font>
    <font>
      <i/>
      <sz val="11"/>
      <color rgb="FFB0B0B0"/>
      <name val="Lucida Grande"/>
      <family val="2"/>
    </font>
    <font>
      <i/>
      <sz val="11"/>
      <color rgb="FFB0B0B0"/>
      <name val="INGMe"/>
    </font>
    <font>
      <b/>
      <sz val="11"/>
      <color theme="1"/>
      <name val="INGMe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9" fontId="6" fillId="0" borderId="0" xfId="1" applyFont="1" applyAlignment="1">
      <alignment horizontal="left"/>
    </xf>
    <xf numFmtId="9" fontId="0" fillId="0" borderId="0" xfId="1" applyFont="1" applyAlignment="1">
      <alignment horizontal="left"/>
    </xf>
    <xf numFmtId="9" fontId="5" fillId="0" borderId="0" xfId="1" applyFont="1" applyAlignment="1">
      <alignment horizontal="left"/>
    </xf>
    <xf numFmtId="9" fontId="10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3" fillId="2" borderId="1" xfId="0" applyFont="1" applyFill="1" applyBorder="1" applyAlignment="1">
      <alignment horizontal="left" vertical="center" wrapText="1" readingOrder="1"/>
    </xf>
    <xf numFmtId="0" fontId="12" fillId="3" borderId="2" xfId="0" applyFont="1" applyFill="1" applyBorder="1" applyAlignment="1">
      <alignment vertical="top" wrapText="1"/>
    </xf>
    <xf numFmtId="0" fontId="12" fillId="4" borderId="3" xfId="0" applyFont="1" applyFill="1" applyBorder="1" applyAlignment="1">
      <alignment vertical="top" wrapText="1"/>
    </xf>
    <xf numFmtId="0" fontId="12" fillId="3" borderId="3" xfId="0" applyFont="1" applyFill="1" applyBorder="1" applyAlignment="1">
      <alignment vertical="top" wrapText="1"/>
    </xf>
    <xf numFmtId="0" fontId="14" fillId="3" borderId="3" xfId="0" applyFont="1" applyFill="1" applyBorder="1" applyAlignment="1">
      <alignment horizontal="left" vertical="center" wrapText="1" readingOrder="1"/>
    </xf>
    <xf numFmtId="9" fontId="8" fillId="0" borderId="0" xfId="1" applyFont="1"/>
    <xf numFmtId="0" fontId="12" fillId="3" borderId="2" xfId="0" applyFont="1" applyFill="1" applyBorder="1" applyAlignment="1">
      <alignment horizontal="left" vertical="top" wrapText="1"/>
    </xf>
    <xf numFmtId="9" fontId="12" fillId="3" borderId="2" xfId="1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 wrapText="1"/>
    </xf>
    <xf numFmtId="9" fontId="12" fillId="4" borderId="3" xfId="1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9" fontId="12" fillId="3" borderId="3" xfId="1" applyFont="1" applyFill="1" applyBorder="1" applyAlignment="1">
      <alignment horizontal="left"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2981-0845-394D-AC3B-DD57083645DB}">
  <dimension ref="B2:Z102"/>
  <sheetViews>
    <sheetView topLeftCell="A72" workbookViewId="0">
      <selection activeCell="S38" sqref="S38:X52"/>
    </sheetView>
  </sheetViews>
  <sheetFormatPr baseColWidth="10" defaultRowHeight="16"/>
  <cols>
    <col min="3" max="3" width="14" customWidth="1"/>
  </cols>
  <sheetData>
    <row r="2" spans="2:25">
      <c r="B2" s="1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10</v>
      </c>
      <c r="N2" s="7"/>
      <c r="O2" s="7" t="s">
        <v>0</v>
      </c>
      <c r="P2" s="7" t="s">
        <v>1</v>
      </c>
      <c r="Q2" s="7" t="s">
        <v>2</v>
      </c>
      <c r="R2" s="7" t="s">
        <v>3</v>
      </c>
      <c r="S2" s="7" t="s">
        <v>4</v>
      </c>
      <c r="T2" s="7" t="s">
        <v>5</v>
      </c>
      <c r="U2" s="7" t="s">
        <v>6</v>
      </c>
      <c r="V2" s="7" t="s">
        <v>7</v>
      </c>
      <c r="W2" s="7" t="s">
        <v>8</v>
      </c>
      <c r="X2" s="7" t="s">
        <v>9</v>
      </c>
      <c r="Y2" s="7" t="s">
        <v>10</v>
      </c>
    </row>
    <row r="3" spans="2:25">
      <c r="B3" s="1">
        <v>1</v>
      </c>
      <c r="C3" s="8">
        <v>44713</v>
      </c>
      <c r="D3" s="9">
        <v>2022</v>
      </c>
      <c r="E3" s="9">
        <v>6</v>
      </c>
      <c r="F3" s="9">
        <v>99</v>
      </c>
      <c r="G3" s="9">
        <v>10762</v>
      </c>
      <c r="H3" s="9">
        <v>1168</v>
      </c>
      <c r="I3" s="9">
        <v>102</v>
      </c>
      <c r="J3" s="9">
        <v>84</v>
      </c>
      <c r="K3" s="9">
        <v>149</v>
      </c>
      <c r="L3" s="9">
        <v>112</v>
      </c>
      <c r="N3" s="7"/>
      <c r="O3" s="8">
        <v>44713</v>
      </c>
      <c r="P3" s="9">
        <v>2022</v>
      </c>
      <c r="Q3" s="9">
        <v>6</v>
      </c>
      <c r="R3" s="9">
        <v>1407</v>
      </c>
      <c r="S3" s="9">
        <v>6129</v>
      </c>
      <c r="T3" s="9">
        <v>297</v>
      </c>
      <c r="U3" s="9">
        <v>955</v>
      </c>
      <c r="V3" s="9">
        <v>744</v>
      </c>
      <c r="W3" s="9">
        <v>752</v>
      </c>
      <c r="X3" s="9">
        <v>11101</v>
      </c>
      <c r="Y3" s="9">
        <v>110</v>
      </c>
    </row>
    <row r="4" spans="2:25">
      <c r="B4" s="1">
        <v>2</v>
      </c>
      <c r="C4" s="8">
        <v>44743</v>
      </c>
      <c r="D4" s="9">
        <v>2022</v>
      </c>
      <c r="E4" s="9">
        <v>7</v>
      </c>
      <c r="F4" s="9">
        <v>78</v>
      </c>
      <c r="G4" s="9">
        <v>13209</v>
      </c>
      <c r="H4" s="9">
        <v>825</v>
      </c>
      <c r="I4" s="9">
        <v>77</v>
      </c>
      <c r="J4" s="9">
        <v>508</v>
      </c>
      <c r="K4" s="9">
        <v>206</v>
      </c>
      <c r="L4" s="9">
        <v>122</v>
      </c>
      <c r="N4" s="7">
        <v>1</v>
      </c>
      <c r="O4" s="8">
        <v>44743</v>
      </c>
      <c r="P4" s="9">
        <v>2022</v>
      </c>
      <c r="Q4" s="9">
        <v>7</v>
      </c>
      <c r="R4" s="9">
        <v>1741</v>
      </c>
      <c r="S4" s="9">
        <v>6326</v>
      </c>
      <c r="T4" s="9">
        <v>256</v>
      </c>
      <c r="U4" s="9">
        <v>841</v>
      </c>
      <c r="V4" s="9">
        <v>3282</v>
      </c>
      <c r="W4" s="9">
        <v>952</v>
      </c>
      <c r="X4" s="9">
        <v>14818</v>
      </c>
      <c r="Y4" s="9">
        <v>155</v>
      </c>
    </row>
    <row r="5" spans="2:25">
      <c r="B5" s="1">
        <v>3</v>
      </c>
      <c r="C5" s="8">
        <v>44774</v>
      </c>
      <c r="D5" s="9">
        <v>2022</v>
      </c>
      <c r="E5" s="9">
        <v>8</v>
      </c>
      <c r="F5" s="9">
        <v>110</v>
      </c>
      <c r="G5" s="9">
        <v>13114</v>
      </c>
      <c r="H5" s="9">
        <v>610</v>
      </c>
      <c r="I5" s="9">
        <v>88</v>
      </c>
      <c r="J5" s="9">
        <v>736</v>
      </c>
      <c r="K5" s="9">
        <v>299</v>
      </c>
      <c r="L5" s="9">
        <v>143</v>
      </c>
      <c r="N5" s="7">
        <v>2</v>
      </c>
      <c r="O5" s="8">
        <v>44774</v>
      </c>
      <c r="P5" s="9">
        <v>2022</v>
      </c>
      <c r="Q5" s="9">
        <v>8</v>
      </c>
      <c r="R5" s="9">
        <v>1313</v>
      </c>
      <c r="S5" s="9">
        <v>7051</v>
      </c>
      <c r="T5" s="9">
        <v>194</v>
      </c>
      <c r="U5" s="9">
        <v>788</v>
      </c>
      <c r="V5" s="9">
        <v>3891</v>
      </c>
      <c r="W5" s="9">
        <v>1489</v>
      </c>
      <c r="X5" s="9">
        <v>17585</v>
      </c>
      <c r="Y5" s="9">
        <v>156</v>
      </c>
    </row>
    <row r="6" spans="2:25">
      <c r="B6" s="1">
        <v>4</v>
      </c>
      <c r="C6" s="8">
        <v>44805</v>
      </c>
      <c r="D6" s="9">
        <v>2022</v>
      </c>
      <c r="E6" s="9">
        <v>9</v>
      </c>
      <c r="F6" s="9">
        <v>111</v>
      </c>
      <c r="G6" s="9">
        <v>11959</v>
      </c>
      <c r="H6" s="9">
        <v>571</v>
      </c>
      <c r="I6" s="9">
        <v>60</v>
      </c>
      <c r="J6" s="9">
        <v>660</v>
      </c>
      <c r="K6" s="9">
        <v>339</v>
      </c>
      <c r="L6" s="9">
        <v>86</v>
      </c>
      <c r="N6" s="7">
        <v>3</v>
      </c>
      <c r="O6" s="8">
        <v>44805</v>
      </c>
      <c r="P6" s="9">
        <v>2022</v>
      </c>
      <c r="Q6" s="9">
        <v>9</v>
      </c>
      <c r="R6" s="9">
        <v>1078</v>
      </c>
      <c r="S6" s="9">
        <v>6514</v>
      </c>
      <c r="T6" s="9">
        <v>241</v>
      </c>
      <c r="U6" s="9">
        <v>804</v>
      </c>
      <c r="V6" s="9">
        <v>3628</v>
      </c>
      <c r="W6" s="9">
        <v>1634</v>
      </c>
      <c r="X6" s="9">
        <v>16479</v>
      </c>
      <c r="Y6" s="9">
        <v>151</v>
      </c>
    </row>
    <row r="7" spans="2:25">
      <c r="B7" s="1">
        <v>5</v>
      </c>
      <c r="C7" s="8">
        <v>44835</v>
      </c>
      <c r="D7" s="9">
        <v>2022</v>
      </c>
      <c r="E7" s="9">
        <v>10</v>
      </c>
      <c r="F7" s="9">
        <v>62</v>
      </c>
      <c r="G7" s="9">
        <v>10085</v>
      </c>
      <c r="H7" s="9">
        <v>650</v>
      </c>
      <c r="I7" s="9">
        <v>79</v>
      </c>
      <c r="J7" s="9">
        <v>243</v>
      </c>
      <c r="K7" s="9">
        <v>319</v>
      </c>
      <c r="L7" s="9">
        <v>90</v>
      </c>
      <c r="N7" s="7">
        <v>4</v>
      </c>
      <c r="O7" s="8">
        <v>44835</v>
      </c>
      <c r="P7" s="9">
        <v>2022</v>
      </c>
      <c r="Q7" s="9">
        <v>10</v>
      </c>
      <c r="R7" s="9">
        <v>1114</v>
      </c>
      <c r="S7" s="9">
        <v>5920</v>
      </c>
      <c r="T7" s="9">
        <v>213</v>
      </c>
      <c r="U7" s="9">
        <v>882</v>
      </c>
      <c r="V7" s="9">
        <v>1799</v>
      </c>
      <c r="W7" s="9">
        <v>1646</v>
      </c>
      <c r="X7" s="9">
        <v>14055</v>
      </c>
      <c r="Y7" s="9">
        <v>137</v>
      </c>
    </row>
    <row r="8" spans="2:25">
      <c r="B8" s="1">
        <v>6</v>
      </c>
      <c r="C8" s="8">
        <v>44866</v>
      </c>
      <c r="D8" s="9">
        <v>2022</v>
      </c>
      <c r="E8" s="9">
        <v>11</v>
      </c>
      <c r="F8" s="9">
        <v>72</v>
      </c>
      <c r="G8" s="9">
        <v>12405</v>
      </c>
      <c r="H8" s="9">
        <v>653</v>
      </c>
      <c r="I8" s="9">
        <v>67</v>
      </c>
      <c r="J8" s="9">
        <v>75</v>
      </c>
      <c r="K8" s="9">
        <v>390</v>
      </c>
      <c r="L8" s="9">
        <v>108</v>
      </c>
      <c r="N8" s="7">
        <v>5</v>
      </c>
      <c r="O8" s="8">
        <v>44866</v>
      </c>
      <c r="P8" s="9">
        <v>2022</v>
      </c>
      <c r="Q8" s="9">
        <v>11</v>
      </c>
      <c r="R8" s="9">
        <v>1218</v>
      </c>
      <c r="S8" s="9">
        <v>6356</v>
      </c>
      <c r="T8" s="9">
        <v>204</v>
      </c>
      <c r="U8" s="9">
        <v>785</v>
      </c>
      <c r="V8" s="9">
        <v>1198</v>
      </c>
      <c r="W8" s="9">
        <v>1922</v>
      </c>
      <c r="X8" s="9">
        <v>18364</v>
      </c>
      <c r="Y8" s="9">
        <v>177</v>
      </c>
    </row>
    <row r="9" spans="2:25">
      <c r="B9" s="1">
        <v>7</v>
      </c>
      <c r="C9" s="8">
        <v>44896</v>
      </c>
      <c r="D9" s="9">
        <v>2022</v>
      </c>
      <c r="E9" s="9">
        <v>12</v>
      </c>
      <c r="F9" s="9">
        <v>81</v>
      </c>
      <c r="G9" s="9">
        <v>12247</v>
      </c>
      <c r="H9" s="9">
        <v>727</v>
      </c>
      <c r="I9" s="9">
        <v>68</v>
      </c>
      <c r="J9" s="9">
        <v>83</v>
      </c>
      <c r="K9" s="9">
        <v>286</v>
      </c>
      <c r="L9" s="9">
        <v>133</v>
      </c>
      <c r="N9" s="7">
        <v>6</v>
      </c>
      <c r="O9" s="8">
        <v>44896</v>
      </c>
      <c r="P9" s="9">
        <v>2022</v>
      </c>
      <c r="Q9" s="9">
        <v>12</v>
      </c>
      <c r="R9" s="9">
        <v>2375</v>
      </c>
      <c r="S9" s="9">
        <v>6103</v>
      </c>
      <c r="T9" s="9">
        <v>210</v>
      </c>
      <c r="U9" s="9">
        <v>927</v>
      </c>
      <c r="V9" s="9">
        <v>1361</v>
      </c>
      <c r="W9" s="9">
        <v>1613</v>
      </c>
      <c r="X9" s="9">
        <v>15266</v>
      </c>
      <c r="Y9" s="9">
        <v>174</v>
      </c>
    </row>
    <row r="10" spans="2:25">
      <c r="B10" s="1">
        <v>8</v>
      </c>
      <c r="C10" s="8">
        <v>44927</v>
      </c>
      <c r="D10" s="9">
        <v>2023</v>
      </c>
      <c r="E10" s="9">
        <v>1</v>
      </c>
      <c r="F10" s="9">
        <v>84</v>
      </c>
      <c r="G10" s="9">
        <v>9431</v>
      </c>
      <c r="H10" s="9">
        <v>575</v>
      </c>
      <c r="I10" s="9">
        <v>80</v>
      </c>
      <c r="J10" s="9">
        <v>130</v>
      </c>
      <c r="K10" s="9">
        <v>200</v>
      </c>
      <c r="L10" s="9">
        <v>115</v>
      </c>
      <c r="N10" s="7">
        <v>7</v>
      </c>
      <c r="O10" s="8">
        <v>44927</v>
      </c>
      <c r="P10" s="9">
        <v>2023</v>
      </c>
      <c r="Q10" s="9">
        <v>1</v>
      </c>
      <c r="R10" s="9">
        <v>1701</v>
      </c>
      <c r="S10" s="9">
        <v>5163</v>
      </c>
      <c r="T10" s="9">
        <v>204</v>
      </c>
      <c r="U10" s="9">
        <v>837</v>
      </c>
      <c r="V10" s="9">
        <v>1803</v>
      </c>
      <c r="W10" s="9">
        <v>1483</v>
      </c>
      <c r="X10" s="9">
        <v>12278</v>
      </c>
      <c r="Y10" s="9">
        <v>90</v>
      </c>
    </row>
    <row r="11" spans="2:25">
      <c r="B11" s="1">
        <v>9</v>
      </c>
      <c r="C11" s="8">
        <v>44958</v>
      </c>
      <c r="D11" s="9">
        <v>2023</v>
      </c>
      <c r="E11" s="9">
        <v>2</v>
      </c>
      <c r="F11" s="9">
        <v>102</v>
      </c>
      <c r="G11" s="9">
        <v>13346</v>
      </c>
      <c r="H11" s="9">
        <v>560</v>
      </c>
      <c r="I11" s="9">
        <v>56</v>
      </c>
      <c r="J11" s="9">
        <v>232</v>
      </c>
      <c r="K11" s="9">
        <v>354</v>
      </c>
      <c r="L11" s="9">
        <v>85</v>
      </c>
      <c r="N11" s="7">
        <v>8</v>
      </c>
      <c r="O11" s="8">
        <v>44958</v>
      </c>
      <c r="P11" s="9">
        <v>2023</v>
      </c>
      <c r="Q11" s="9">
        <v>2</v>
      </c>
      <c r="R11" s="9">
        <v>1274</v>
      </c>
      <c r="S11" s="9">
        <v>8092</v>
      </c>
      <c r="T11" s="9">
        <v>170</v>
      </c>
      <c r="U11" s="9">
        <v>915</v>
      </c>
      <c r="V11" s="9">
        <v>2275</v>
      </c>
      <c r="W11" s="9">
        <v>2066</v>
      </c>
      <c r="X11" s="9">
        <v>20228</v>
      </c>
      <c r="Y11" s="9">
        <v>159</v>
      </c>
    </row>
    <row r="12" spans="2:25">
      <c r="B12" s="1">
        <v>10</v>
      </c>
      <c r="C12" s="8">
        <v>44986</v>
      </c>
      <c r="D12" s="9">
        <v>2023</v>
      </c>
      <c r="E12" s="9">
        <v>3</v>
      </c>
      <c r="F12" s="9">
        <v>80</v>
      </c>
      <c r="G12" s="9">
        <v>13591</v>
      </c>
      <c r="H12" s="9">
        <v>669</v>
      </c>
      <c r="I12" s="9">
        <v>56</v>
      </c>
      <c r="J12" s="9">
        <v>193</v>
      </c>
      <c r="K12" s="9">
        <v>377</v>
      </c>
      <c r="L12" s="9">
        <v>81</v>
      </c>
      <c r="N12" s="7">
        <v>9</v>
      </c>
      <c r="O12" s="8">
        <v>44986</v>
      </c>
      <c r="P12" s="9">
        <v>2023</v>
      </c>
      <c r="Q12" s="9">
        <v>3</v>
      </c>
      <c r="R12" s="9">
        <v>1137</v>
      </c>
      <c r="S12" s="9">
        <v>6866</v>
      </c>
      <c r="T12" s="9">
        <v>192</v>
      </c>
      <c r="U12" s="9">
        <v>777</v>
      </c>
      <c r="V12" s="9">
        <v>2060</v>
      </c>
      <c r="W12" s="9">
        <v>1940</v>
      </c>
      <c r="X12" s="9">
        <v>16045</v>
      </c>
      <c r="Y12" s="9">
        <v>137</v>
      </c>
    </row>
    <row r="13" spans="2:25">
      <c r="B13" s="1">
        <v>11</v>
      </c>
      <c r="C13" s="8">
        <v>45017</v>
      </c>
      <c r="D13" s="9">
        <v>2023</v>
      </c>
      <c r="E13" s="9">
        <v>4</v>
      </c>
      <c r="F13" s="9">
        <v>166</v>
      </c>
      <c r="G13" s="9">
        <v>14405</v>
      </c>
      <c r="H13" s="9">
        <v>1153</v>
      </c>
      <c r="I13" s="9">
        <v>62</v>
      </c>
      <c r="J13" s="9">
        <v>206</v>
      </c>
      <c r="K13" s="9">
        <v>394</v>
      </c>
      <c r="L13" s="9">
        <v>110</v>
      </c>
      <c r="N13" s="7">
        <v>10</v>
      </c>
      <c r="O13" s="8">
        <v>45017</v>
      </c>
      <c r="P13" s="9">
        <v>2023</v>
      </c>
      <c r="Q13" s="9">
        <v>4</v>
      </c>
      <c r="R13" s="9">
        <v>1825</v>
      </c>
      <c r="S13" s="9">
        <v>7019</v>
      </c>
      <c r="T13" s="9">
        <v>241</v>
      </c>
      <c r="U13" s="9">
        <v>797</v>
      </c>
      <c r="V13" s="9">
        <v>2311</v>
      </c>
      <c r="W13" s="9">
        <v>2127</v>
      </c>
      <c r="X13" s="9">
        <v>15855</v>
      </c>
      <c r="Y13" s="9">
        <v>149</v>
      </c>
    </row>
    <row r="14" spans="2:25">
      <c r="B14" s="1">
        <v>12</v>
      </c>
      <c r="C14" s="8">
        <v>45047</v>
      </c>
      <c r="D14" s="9">
        <v>2023</v>
      </c>
      <c r="E14" s="9">
        <v>5</v>
      </c>
      <c r="F14" s="9">
        <v>127</v>
      </c>
      <c r="G14" s="9">
        <v>11829</v>
      </c>
      <c r="H14" s="9">
        <v>987</v>
      </c>
      <c r="I14" s="9">
        <v>46</v>
      </c>
      <c r="J14" s="9">
        <v>413</v>
      </c>
      <c r="K14" s="9">
        <v>235</v>
      </c>
      <c r="L14" s="9">
        <v>82</v>
      </c>
      <c r="N14" s="7">
        <v>11</v>
      </c>
      <c r="O14" s="8">
        <v>45047</v>
      </c>
      <c r="P14" s="9">
        <v>2023</v>
      </c>
      <c r="Q14" s="9">
        <v>5</v>
      </c>
      <c r="R14" s="9">
        <v>1840</v>
      </c>
      <c r="S14" s="9">
        <v>6086</v>
      </c>
      <c r="T14" s="9">
        <v>192</v>
      </c>
      <c r="U14" s="9">
        <v>609</v>
      </c>
      <c r="V14" s="9">
        <v>2880</v>
      </c>
      <c r="W14" s="9">
        <v>1661</v>
      </c>
      <c r="X14" s="9">
        <v>13449</v>
      </c>
      <c r="Y14" s="9">
        <v>137</v>
      </c>
    </row>
    <row r="15" spans="2:25">
      <c r="B15" s="1">
        <v>13</v>
      </c>
      <c r="C15" s="8">
        <v>45078</v>
      </c>
      <c r="D15" s="9">
        <v>2023</v>
      </c>
      <c r="E15" s="9">
        <v>6</v>
      </c>
      <c r="F15" s="9">
        <v>160</v>
      </c>
      <c r="G15" s="9">
        <v>14088</v>
      </c>
      <c r="H15" s="9">
        <v>1389</v>
      </c>
      <c r="I15" s="9">
        <v>54</v>
      </c>
      <c r="J15" s="9">
        <v>470</v>
      </c>
      <c r="K15" s="9">
        <v>244</v>
      </c>
      <c r="L15" s="9">
        <v>94</v>
      </c>
      <c r="N15" s="7">
        <v>12</v>
      </c>
      <c r="O15" s="8">
        <v>45078</v>
      </c>
      <c r="P15" s="9">
        <v>2023</v>
      </c>
      <c r="Q15" s="9">
        <v>6</v>
      </c>
      <c r="R15" s="9">
        <v>2006</v>
      </c>
      <c r="S15" s="9">
        <v>6647</v>
      </c>
      <c r="T15" s="9">
        <v>246</v>
      </c>
      <c r="U15" s="9">
        <v>847</v>
      </c>
      <c r="V15" s="9">
        <v>2679</v>
      </c>
      <c r="W15" s="9">
        <v>1909</v>
      </c>
      <c r="X15" s="9">
        <v>15218</v>
      </c>
      <c r="Y15" s="9">
        <v>128</v>
      </c>
    </row>
    <row r="16" spans="2:25">
      <c r="B16" s="1">
        <v>14</v>
      </c>
      <c r="C16" s="8">
        <v>45108</v>
      </c>
      <c r="D16" s="9">
        <v>2023</v>
      </c>
      <c r="E16" s="9">
        <v>7</v>
      </c>
      <c r="F16" s="9">
        <v>190</v>
      </c>
      <c r="G16" s="9">
        <v>17054</v>
      </c>
      <c r="H16" s="9">
        <v>1722</v>
      </c>
      <c r="I16" s="9">
        <v>71</v>
      </c>
      <c r="J16" s="9">
        <v>909</v>
      </c>
      <c r="K16" s="9">
        <v>357</v>
      </c>
      <c r="L16" s="9">
        <v>126</v>
      </c>
      <c r="N16" s="7">
        <v>13</v>
      </c>
      <c r="O16" s="8">
        <v>45108</v>
      </c>
      <c r="P16" s="9">
        <v>2023</v>
      </c>
      <c r="Q16" s="9">
        <v>7</v>
      </c>
      <c r="R16" s="9">
        <v>1996</v>
      </c>
      <c r="S16" s="9">
        <v>8018</v>
      </c>
      <c r="T16" s="9">
        <v>328</v>
      </c>
      <c r="U16" s="9">
        <v>1104</v>
      </c>
      <c r="V16" s="9">
        <v>4130</v>
      </c>
      <c r="W16" s="9">
        <v>2334</v>
      </c>
      <c r="X16" s="9">
        <v>18359</v>
      </c>
      <c r="Y16" s="9">
        <v>175</v>
      </c>
    </row>
    <row r="17" spans="2:26">
      <c r="B17" s="3" t="s">
        <v>11</v>
      </c>
      <c r="N17" s="7">
        <v>14</v>
      </c>
    </row>
    <row r="18" spans="2:26">
      <c r="N18" s="12" t="s">
        <v>11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20" spans="2:26">
      <c r="C20" s="7"/>
      <c r="D20" s="7" t="s">
        <v>0</v>
      </c>
      <c r="E20" s="7" t="s">
        <v>1</v>
      </c>
      <c r="F20" s="7" t="s">
        <v>2</v>
      </c>
      <c r="G20" s="7" t="s">
        <v>3</v>
      </c>
      <c r="H20" s="7" t="s">
        <v>4</v>
      </c>
      <c r="I20" s="7" t="s">
        <v>5</v>
      </c>
      <c r="J20" s="7" t="s">
        <v>6</v>
      </c>
      <c r="K20" s="7" t="s">
        <v>7</v>
      </c>
      <c r="L20" s="7" t="s">
        <v>9</v>
      </c>
      <c r="O20" s="1"/>
      <c r="P20" s="7" t="s">
        <v>0</v>
      </c>
      <c r="Q20" s="7" t="s">
        <v>1</v>
      </c>
      <c r="R20" s="7" t="s">
        <v>2</v>
      </c>
      <c r="S20" s="7" t="s">
        <v>3</v>
      </c>
      <c r="T20" s="7" t="s">
        <v>4</v>
      </c>
      <c r="U20" s="7" t="s">
        <v>5</v>
      </c>
      <c r="V20" s="7" t="s">
        <v>6</v>
      </c>
      <c r="W20" s="7" t="s">
        <v>7</v>
      </c>
      <c r="X20" s="7" t="s">
        <v>8</v>
      </c>
      <c r="Y20" s="7" t="s">
        <v>9</v>
      </c>
      <c r="Z20" s="7" t="s">
        <v>10</v>
      </c>
    </row>
    <row r="21" spans="2:26">
      <c r="C21" s="7">
        <v>1</v>
      </c>
      <c r="D21" s="8">
        <v>44713</v>
      </c>
      <c r="E21" s="9">
        <v>2022</v>
      </c>
      <c r="F21" s="9">
        <v>6</v>
      </c>
      <c r="G21" s="9">
        <v>1407</v>
      </c>
      <c r="H21" s="9">
        <v>6129</v>
      </c>
      <c r="I21" s="9">
        <v>2607</v>
      </c>
      <c r="J21" s="9">
        <v>955</v>
      </c>
      <c r="K21" s="9">
        <v>744</v>
      </c>
      <c r="L21" s="9">
        <v>11101</v>
      </c>
      <c r="O21" s="1"/>
      <c r="P21" s="8">
        <v>44713</v>
      </c>
      <c r="Q21" s="9">
        <v>2022</v>
      </c>
      <c r="R21" s="9">
        <v>6</v>
      </c>
      <c r="S21" s="9">
        <v>99</v>
      </c>
      <c r="T21" s="9">
        <v>10762</v>
      </c>
      <c r="U21" s="9">
        <v>22</v>
      </c>
      <c r="V21" s="9">
        <v>102</v>
      </c>
      <c r="W21" s="9">
        <v>84</v>
      </c>
      <c r="X21" s="9">
        <v>149</v>
      </c>
      <c r="Y21" s="9">
        <v>7475</v>
      </c>
      <c r="Z21" s="9">
        <v>112</v>
      </c>
    </row>
    <row r="22" spans="2:26">
      <c r="C22" s="7">
        <v>2</v>
      </c>
      <c r="D22" s="8">
        <v>44743</v>
      </c>
      <c r="E22" s="9">
        <v>2022</v>
      </c>
      <c r="F22" s="9">
        <v>7</v>
      </c>
      <c r="G22" s="9">
        <v>1741</v>
      </c>
      <c r="H22" s="9">
        <v>6326</v>
      </c>
      <c r="I22" s="9">
        <v>1949</v>
      </c>
      <c r="J22" s="9">
        <v>841</v>
      </c>
      <c r="K22" s="9">
        <v>3282</v>
      </c>
      <c r="L22" s="9">
        <v>14818</v>
      </c>
      <c r="O22" s="1">
        <v>1</v>
      </c>
      <c r="P22" s="8">
        <v>44743</v>
      </c>
      <c r="Q22" s="9">
        <v>2022</v>
      </c>
      <c r="R22" s="9">
        <v>7</v>
      </c>
      <c r="S22" s="9">
        <v>78</v>
      </c>
      <c r="T22" s="9">
        <v>13209</v>
      </c>
      <c r="U22" s="9">
        <v>25</v>
      </c>
      <c r="V22" s="9">
        <v>77</v>
      </c>
      <c r="W22" s="9">
        <v>508</v>
      </c>
      <c r="X22" s="9">
        <v>206</v>
      </c>
      <c r="Y22" s="9">
        <v>9973</v>
      </c>
      <c r="Z22" s="9">
        <v>122</v>
      </c>
    </row>
    <row r="23" spans="2:26">
      <c r="C23" s="7">
        <v>3</v>
      </c>
      <c r="D23" s="8">
        <v>44774</v>
      </c>
      <c r="E23" s="9">
        <v>2022</v>
      </c>
      <c r="F23" s="9">
        <v>8</v>
      </c>
      <c r="G23" s="9">
        <v>1313</v>
      </c>
      <c r="H23" s="9">
        <v>7051</v>
      </c>
      <c r="I23" s="9">
        <v>1354</v>
      </c>
      <c r="J23" s="9">
        <v>788</v>
      </c>
      <c r="K23" s="9">
        <v>3891</v>
      </c>
      <c r="L23" s="9">
        <v>17585</v>
      </c>
      <c r="O23" s="1">
        <v>2</v>
      </c>
      <c r="P23" s="8">
        <v>44774</v>
      </c>
      <c r="Q23" s="9">
        <v>2022</v>
      </c>
      <c r="R23" s="9">
        <v>8</v>
      </c>
      <c r="S23" s="9">
        <v>110</v>
      </c>
      <c r="T23" s="9">
        <v>13114</v>
      </c>
      <c r="U23" s="9">
        <v>17</v>
      </c>
      <c r="V23" s="9">
        <v>88</v>
      </c>
      <c r="W23" s="9">
        <v>736</v>
      </c>
      <c r="X23" s="9">
        <v>299</v>
      </c>
      <c r="Y23" s="9">
        <v>10606</v>
      </c>
      <c r="Z23" s="9">
        <v>143</v>
      </c>
    </row>
    <row r="24" spans="2:26">
      <c r="C24" s="7">
        <v>4</v>
      </c>
      <c r="D24" s="8">
        <v>44805</v>
      </c>
      <c r="E24" s="9">
        <v>2022</v>
      </c>
      <c r="F24" s="9">
        <v>9</v>
      </c>
      <c r="G24" s="9">
        <v>1078</v>
      </c>
      <c r="H24" s="9">
        <v>6514</v>
      </c>
      <c r="I24" s="9">
        <v>1302</v>
      </c>
      <c r="J24" s="9">
        <v>804</v>
      </c>
      <c r="K24" s="9">
        <v>3628</v>
      </c>
      <c r="L24" s="9">
        <v>16479</v>
      </c>
      <c r="O24" s="1">
        <v>3</v>
      </c>
      <c r="P24" s="8">
        <v>44805</v>
      </c>
      <c r="Q24" s="9">
        <v>2022</v>
      </c>
      <c r="R24" s="9">
        <v>9</v>
      </c>
      <c r="S24" s="9">
        <v>111</v>
      </c>
      <c r="T24" s="9">
        <v>11959</v>
      </c>
      <c r="U24" s="9">
        <v>25</v>
      </c>
      <c r="V24" s="9">
        <v>60</v>
      </c>
      <c r="W24" s="9">
        <v>660</v>
      </c>
      <c r="X24" s="9">
        <v>339</v>
      </c>
      <c r="Y24" s="9">
        <v>9700</v>
      </c>
      <c r="Z24" s="9">
        <v>86</v>
      </c>
    </row>
    <row r="25" spans="2:26">
      <c r="C25" s="7">
        <v>5</v>
      </c>
      <c r="D25" s="8">
        <v>44835</v>
      </c>
      <c r="E25" s="9">
        <v>2022</v>
      </c>
      <c r="F25" s="9">
        <v>10</v>
      </c>
      <c r="G25" s="9">
        <v>1114</v>
      </c>
      <c r="H25" s="9">
        <v>5920</v>
      </c>
      <c r="I25" s="9">
        <v>1327</v>
      </c>
      <c r="J25" s="9">
        <v>882</v>
      </c>
      <c r="K25" s="9">
        <v>1799</v>
      </c>
      <c r="L25" s="9">
        <v>14055</v>
      </c>
      <c r="O25" s="1">
        <v>4</v>
      </c>
      <c r="P25" s="8">
        <v>44835</v>
      </c>
      <c r="Q25" s="9">
        <v>2022</v>
      </c>
      <c r="R25" s="9">
        <v>10</v>
      </c>
      <c r="S25" s="9">
        <v>62</v>
      </c>
      <c r="T25" s="9">
        <v>10085</v>
      </c>
      <c r="U25" s="9">
        <v>19</v>
      </c>
      <c r="V25" s="9">
        <v>79</v>
      </c>
      <c r="W25" s="9">
        <v>243</v>
      </c>
      <c r="X25" s="9">
        <v>319</v>
      </c>
      <c r="Y25" s="9">
        <v>7808</v>
      </c>
      <c r="Z25" s="9">
        <v>90</v>
      </c>
    </row>
    <row r="26" spans="2:26">
      <c r="C26" s="7">
        <v>6</v>
      </c>
      <c r="D26" s="8">
        <v>44866</v>
      </c>
      <c r="E26" s="9">
        <v>2022</v>
      </c>
      <c r="F26" s="9">
        <v>11</v>
      </c>
      <c r="G26" s="9">
        <v>1218</v>
      </c>
      <c r="H26" s="9">
        <v>6356</v>
      </c>
      <c r="I26" s="9">
        <v>1406</v>
      </c>
      <c r="J26" s="9">
        <v>785</v>
      </c>
      <c r="K26" s="9">
        <v>1198</v>
      </c>
      <c r="L26" s="9">
        <v>18364</v>
      </c>
      <c r="O26" s="1">
        <v>5</v>
      </c>
      <c r="P26" s="8">
        <v>44866</v>
      </c>
      <c r="Q26" s="9">
        <v>2022</v>
      </c>
      <c r="R26" s="9">
        <v>11</v>
      </c>
      <c r="S26" s="9">
        <v>72</v>
      </c>
      <c r="T26" s="9">
        <v>12405</v>
      </c>
      <c r="U26" s="9">
        <v>15</v>
      </c>
      <c r="V26" s="9">
        <v>67</v>
      </c>
      <c r="W26" s="9">
        <v>75</v>
      </c>
      <c r="X26" s="9">
        <v>390</v>
      </c>
      <c r="Y26" s="9">
        <v>10442</v>
      </c>
      <c r="Z26" s="9">
        <v>108</v>
      </c>
    </row>
    <row r="27" spans="2:26">
      <c r="C27" s="7">
        <v>7</v>
      </c>
      <c r="D27" s="8">
        <v>44896</v>
      </c>
      <c r="E27" s="9">
        <v>2022</v>
      </c>
      <c r="F27" s="9">
        <v>12</v>
      </c>
      <c r="G27" s="9">
        <v>2375</v>
      </c>
      <c r="H27" s="9">
        <v>6103</v>
      </c>
      <c r="I27" s="9">
        <v>1403</v>
      </c>
      <c r="J27" s="9">
        <v>927</v>
      </c>
      <c r="K27" s="9">
        <v>1361</v>
      </c>
      <c r="L27" s="9">
        <v>15266</v>
      </c>
      <c r="O27" s="1">
        <v>6</v>
      </c>
      <c r="P27" s="8">
        <v>44896</v>
      </c>
      <c r="Q27" s="9">
        <v>2022</v>
      </c>
      <c r="R27" s="9">
        <v>12</v>
      </c>
      <c r="S27" s="9">
        <v>81</v>
      </c>
      <c r="T27" s="9">
        <v>12247</v>
      </c>
      <c r="U27" s="9">
        <v>23</v>
      </c>
      <c r="V27" s="9">
        <v>68</v>
      </c>
      <c r="W27" s="9">
        <v>83</v>
      </c>
      <c r="X27" s="9">
        <v>286</v>
      </c>
      <c r="Y27" s="9">
        <v>10395</v>
      </c>
      <c r="Z27" s="9">
        <v>133</v>
      </c>
    </row>
    <row r="28" spans="2:26">
      <c r="C28" s="7">
        <v>8</v>
      </c>
      <c r="D28" s="8">
        <v>44927</v>
      </c>
      <c r="E28" s="9">
        <v>2023</v>
      </c>
      <c r="F28" s="9">
        <v>1</v>
      </c>
      <c r="G28" s="9">
        <v>1701</v>
      </c>
      <c r="H28" s="9">
        <v>5163</v>
      </c>
      <c r="I28" s="9">
        <v>1218</v>
      </c>
      <c r="J28" s="9">
        <v>837</v>
      </c>
      <c r="K28" s="9">
        <v>1803</v>
      </c>
      <c r="L28" s="9">
        <v>12278</v>
      </c>
      <c r="O28" s="1">
        <v>7</v>
      </c>
      <c r="P28" s="8">
        <v>44927</v>
      </c>
      <c r="Q28" s="9">
        <v>2023</v>
      </c>
      <c r="R28" s="9">
        <v>1</v>
      </c>
      <c r="S28" s="9">
        <v>84</v>
      </c>
      <c r="T28" s="9">
        <v>9431</v>
      </c>
      <c r="U28" s="9">
        <v>13</v>
      </c>
      <c r="V28" s="9">
        <v>80</v>
      </c>
      <c r="W28" s="9">
        <v>130</v>
      </c>
      <c r="X28" s="9">
        <v>200</v>
      </c>
      <c r="Y28" s="9">
        <v>7738</v>
      </c>
      <c r="Z28" s="9">
        <v>115</v>
      </c>
    </row>
    <row r="29" spans="2:26">
      <c r="C29" s="7">
        <v>9</v>
      </c>
      <c r="D29" s="8">
        <v>44958</v>
      </c>
      <c r="E29" s="9">
        <v>2023</v>
      </c>
      <c r="F29" s="9">
        <v>2</v>
      </c>
      <c r="G29" s="9">
        <v>1274</v>
      </c>
      <c r="H29" s="9">
        <v>8092</v>
      </c>
      <c r="I29" s="9">
        <v>1260</v>
      </c>
      <c r="J29" s="9">
        <v>915</v>
      </c>
      <c r="K29" s="9">
        <v>2275</v>
      </c>
      <c r="L29" s="9">
        <v>20228</v>
      </c>
      <c r="O29" s="1">
        <v>8</v>
      </c>
      <c r="P29" s="8">
        <v>44958</v>
      </c>
      <c r="Q29" s="9">
        <v>2023</v>
      </c>
      <c r="R29" s="9">
        <v>2</v>
      </c>
      <c r="S29" s="9">
        <v>102</v>
      </c>
      <c r="T29" s="9">
        <v>13346</v>
      </c>
      <c r="U29" s="9">
        <v>11</v>
      </c>
      <c r="V29" s="9">
        <v>56</v>
      </c>
      <c r="W29" s="9">
        <v>232</v>
      </c>
      <c r="X29" s="9">
        <v>354</v>
      </c>
      <c r="Y29" s="9">
        <v>11304</v>
      </c>
      <c r="Z29" s="9">
        <v>85</v>
      </c>
    </row>
    <row r="30" spans="2:26">
      <c r="C30" s="7">
        <v>10</v>
      </c>
      <c r="D30" s="8">
        <v>44986</v>
      </c>
      <c r="E30" s="9">
        <v>2023</v>
      </c>
      <c r="F30" s="9">
        <v>3</v>
      </c>
      <c r="G30" s="9">
        <v>1137</v>
      </c>
      <c r="H30" s="9">
        <v>6866</v>
      </c>
      <c r="I30" s="9">
        <v>1213</v>
      </c>
      <c r="J30" s="9">
        <v>777</v>
      </c>
      <c r="K30" s="9">
        <v>2060</v>
      </c>
      <c r="L30" s="9">
        <v>16045</v>
      </c>
      <c r="O30" s="1">
        <v>9</v>
      </c>
      <c r="P30" s="8">
        <v>44986</v>
      </c>
      <c r="Q30" s="9">
        <v>2023</v>
      </c>
      <c r="R30" s="9">
        <v>3</v>
      </c>
      <c r="S30" s="9">
        <v>80</v>
      </c>
      <c r="T30" s="9">
        <v>13591</v>
      </c>
      <c r="U30" s="9">
        <v>17</v>
      </c>
      <c r="V30" s="9">
        <v>56</v>
      </c>
      <c r="W30" s="9">
        <v>193</v>
      </c>
      <c r="X30" s="9">
        <v>377</v>
      </c>
      <c r="Y30" s="9">
        <v>11717</v>
      </c>
      <c r="Z30" s="9">
        <v>81</v>
      </c>
    </row>
    <row r="31" spans="2:26">
      <c r="C31" s="7">
        <v>11</v>
      </c>
      <c r="D31" s="8">
        <v>45017</v>
      </c>
      <c r="E31" s="9">
        <v>2023</v>
      </c>
      <c r="F31" s="9">
        <v>4</v>
      </c>
      <c r="G31" s="9">
        <v>1825</v>
      </c>
      <c r="H31" s="9">
        <v>7019</v>
      </c>
      <c r="I31" s="9">
        <v>1843</v>
      </c>
      <c r="J31" s="9">
        <v>797</v>
      </c>
      <c r="K31" s="9">
        <v>2311</v>
      </c>
      <c r="L31" s="9">
        <v>15855</v>
      </c>
      <c r="O31" s="1">
        <v>10</v>
      </c>
      <c r="P31" s="8">
        <v>45017</v>
      </c>
      <c r="Q31" s="9">
        <v>2023</v>
      </c>
      <c r="R31" s="9">
        <v>4</v>
      </c>
      <c r="S31" s="9">
        <v>166</v>
      </c>
      <c r="T31" s="9">
        <v>14405</v>
      </c>
      <c r="U31" s="9">
        <v>16</v>
      </c>
      <c r="V31" s="9">
        <v>62</v>
      </c>
      <c r="W31" s="9">
        <v>206</v>
      </c>
      <c r="X31" s="9">
        <v>394</v>
      </c>
      <c r="Y31" s="9">
        <v>11741</v>
      </c>
      <c r="Z31" s="9">
        <v>110</v>
      </c>
    </row>
    <row r="32" spans="2:26">
      <c r="C32" s="7">
        <v>12</v>
      </c>
      <c r="D32" s="8">
        <v>45047</v>
      </c>
      <c r="E32" s="9">
        <v>2023</v>
      </c>
      <c r="F32" s="9">
        <v>5</v>
      </c>
      <c r="G32" s="9">
        <v>1840</v>
      </c>
      <c r="H32" s="9">
        <v>6086</v>
      </c>
      <c r="I32" s="9">
        <v>1889</v>
      </c>
      <c r="J32" s="9">
        <v>609</v>
      </c>
      <c r="K32" s="9">
        <v>2880</v>
      </c>
      <c r="L32" s="9">
        <v>13449</v>
      </c>
      <c r="O32" s="1">
        <v>11</v>
      </c>
      <c r="P32" s="8">
        <v>45047</v>
      </c>
      <c r="Q32" s="9">
        <v>2023</v>
      </c>
      <c r="R32" s="9">
        <v>5</v>
      </c>
      <c r="S32" s="9">
        <v>127</v>
      </c>
      <c r="T32" s="9">
        <v>11829</v>
      </c>
      <c r="U32" s="9">
        <v>13</v>
      </c>
      <c r="V32" s="9">
        <v>46</v>
      </c>
      <c r="W32" s="9">
        <v>413</v>
      </c>
      <c r="X32" s="9">
        <v>235</v>
      </c>
      <c r="Y32" s="9">
        <v>9374</v>
      </c>
      <c r="Z32" s="9">
        <v>82</v>
      </c>
    </row>
    <row r="33" spans="2:26">
      <c r="C33" s="7">
        <v>13</v>
      </c>
      <c r="D33" s="8">
        <v>45078</v>
      </c>
      <c r="E33" s="9">
        <v>2023</v>
      </c>
      <c r="F33" s="9">
        <v>6</v>
      </c>
      <c r="G33" s="9">
        <v>2006</v>
      </c>
      <c r="H33" s="9">
        <v>6647</v>
      </c>
      <c r="I33" s="9">
        <v>2588</v>
      </c>
      <c r="J33" s="9">
        <v>847</v>
      </c>
      <c r="K33" s="9">
        <v>2679</v>
      </c>
      <c r="L33" s="9">
        <v>15218</v>
      </c>
      <c r="O33" s="1">
        <v>12</v>
      </c>
      <c r="P33" s="8">
        <v>45078</v>
      </c>
      <c r="Q33" s="9">
        <v>2023</v>
      </c>
      <c r="R33" s="9">
        <v>6</v>
      </c>
      <c r="S33" s="9">
        <v>160</v>
      </c>
      <c r="T33" s="9">
        <v>14088</v>
      </c>
      <c r="U33" s="9">
        <v>20</v>
      </c>
      <c r="V33" s="9">
        <v>54</v>
      </c>
      <c r="W33" s="9">
        <v>470</v>
      </c>
      <c r="X33" s="9">
        <v>244</v>
      </c>
      <c r="Y33" s="9">
        <v>11179</v>
      </c>
      <c r="Z33" s="9">
        <v>94</v>
      </c>
    </row>
    <row r="34" spans="2:26">
      <c r="C34" s="7">
        <v>14</v>
      </c>
      <c r="D34" s="8">
        <v>45108</v>
      </c>
      <c r="E34" s="9">
        <v>2023</v>
      </c>
      <c r="F34" s="9">
        <v>7</v>
      </c>
      <c r="G34" s="9">
        <v>1996</v>
      </c>
      <c r="H34" s="9">
        <v>8018</v>
      </c>
      <c r="I34" s="9">
        <v>3355</v>
      </c>
      <c r="J34" s="9">
        <v>1104</v>
      </c>
      <c r="K34" s="9">
        <v>4130</v>
      </c>
      <c r="L34" s="9">
        <v>18359</v>
      </c>
      <c r="O34" s="1">
        <v>13</v>
      </c>
      <c r="P34" s="8">
        <v>45108</v>
      </c>
      <c r="Q34" s="9">
        <v>2023</v>
      </c>
      <c r="R34" s="9">
        <v>7</v>
      </c>
      <c r="S34" s="9">
        <v>190</v>
      </c>
      <c r="T34" s="9">
        <v>17054</v>
      </c>
      <c r="U34" s="9">
        <v>29</v>
      </c>
      <c r="V34" s="9">
        <v>71</v>
      </c>
      <c r="W34" s="9">
        <v>909</v>
      </c>
      <c r="X34" s="9">
        <v>357</v>
      </c>
      <c r="Y34" s="9">
        <v>13879</v>
      </c>
      <c r="Z34" s="9">
        <v>126</v>
      </c>
    </row>
    <row r="35" spans="2:26">
      <c r="C35" s="12" t="s">
        <v>11</v>
      </c>
      <c r="D35" s="13"/>
      <c r="E35" s="13"/>
      <c r="F35" s="13"/>
      <c r="G35" s="13"/>
      <c r="H35" s="13"/>
      <c r="I35" s="13"/>
      <c r="J35" s="13"/>
      <c r="K35" s="13"/>
      <c r="L35" s="13"/>
      <c r="O35" s="1">
        <v>14</v>
      </c>
    </row>
    <row r="36" spans="2:26">
      <c r="O36" s="3" t="s">
        <v>11</v>
      </c>
    </row>
    <row r="37" spans="2:26">
      <c r="B37" s="1"/>
      <c r="C37" s="7" t="s">
        <v>0</v>
      </c>
      <c r="D37" s="7" t="s">
        <v>1</v>
      </c>
      <c r="E37" s="7" t="s">
        <v>2</v>
      </c>
      <c r="F37" s="7" t="s">
        <v>12</v>
      </c>
      <c r="G37" s="7" t="s">
        <v>13</v>
      </c>
      <c r="H37" s="7" t="s">
        <v>14</v>
      </c>
      <c r="I37" s="7" t="s">
        <v>16</v>
      </c>
    </row>
    <row r="38" spans="2:26">
      <c r="B38" s="1">
        <v>1</v>
      </c>
      <c r="C38" s="8">
        <v>44713</v>
      </c>
      <c r="D38" s="9">
        <v>2022</v>
      </c>
      <c r="E38" s="9">
        <v>6</v>
      </c>
      <c r="F38" s="9">
        <v>2233</v>
      </c>
      <c r="G38" s="9">
        <v>23805</v>
      </c>
      <c r="H38" s="9">
        <v>19951</v>
      </c>
      <c r="I38" s="14">
        <f>SUM(F38:H38)</f>
        <v>45989</v>
      </c>
      <c r="R38" s="4"/>
      <c r="S38" s="4" t="s">
        <v>0</v>
      </c>
      <c r="T38" s="4" t="s">
        <v>1</v>
      </c>
      <c r="U38" s="4" t="s">
        <v>2</v>
      </c>
      <c r="V38" s="4" t="s">
        <v>12</v>
      </c>
      <c r="W38" s="4" t="s">
        <v>13</v>
      </c>
      <c r="X38" s="4" t="s">
        <v>14</v>
      </c>
    </row>
    <row r="39" spans="2:26">
      <c r="B39" s="1">
        <v>2</v>
      </c>
      <c r="C39" s="8">
        <v>44743</v>
      </c>
      <c r="D39" s="9">
        <v>2022</v>
      </c>
      <c r="E39" s="9">
        <v>7</v>
      </c>
      <c r="F39" s="9">
        <v>2346</v>
      </c>
      <c r="G39" s="9">
        <v>30064</v>
      </c>
      <c r="H39" s="9">
        <v>24998</v>
      </c>
      <c r="I39" s="14">
        <f t="shared" ref="I39:I51" si="0">SUM(F39:H39)</f>
        <v>57408</v>
      </c>
      <c r="R39" s="4"/>
      <c r="S39" s="5">
        <v>44713</v>
      </c>
      <c r="T39" s="6">
        <v>2022</v>
      </c>
      <c r="U39" s="6">
        <v>6</v>
      </c>
      <c r="V39" s="6">
        <v>2233</v>
      </c>
      <c r="W39" s="6">
        <v>21495</v>
      </c>
      <c r="X39" s="6">
        <v>18805</v>
      </c>
    </row>
    <row r="40" spans="2:26">
      <c r="B40" s="1">
        <v>3</v>
      </c>
      <c r="C40" s="8">
        <v>44774</v>
      </c>
      <c r="D40" s="9">
        <v>2022</v>
      </c>
      <c r="E40" s="9">
        <v>8</v>
      </c>
      <c r="F40" s="9">
        <v>2191</v>
      </c>
      <c r="G40" s="9">
        <v>33627</v>
      </c>
      <c r="H40" s="9">
        <v>25706</v>
      </c>
      <c r="I40" s="14">
        <f t="shared" si="0"/>
        <v>61524</v>
      </c>
      <c r="R40" s="4">
        <v>1</v>
      </c>
      <c r="S40" s="5">
        <v>44743</v>
      </c>
      <c r="T40" s="6">
        <v>2022</v>
      </c>
      <c r="U40" s="6">
        <v>7</v>
      </c>
      <c r="V40" s="6">
        <v>2346</v>
      </c>
      <c r="W40" s="6">
        <v>28371</v>
      </c>
      <c r="X40" s="6">
        <v>24198</v>
      </c>
    </row>
    <row r="41" spans="2:26">
      <c r="B41" s="1">
        <v>4</v>
      </c>
      <c r="C41" s="8">
        <v>44805</v>
      </c>
      <c r="D41" s="9">
        <v>2022</v>
      </c>
      <c r="E41" s="9">
        <v>9</v>
      </c>
      <c r="F41" s="9">
        <v>2100</v>
      </c>
      <c r="G41" s="9">
        <v>31590</v>
      </c>
      <c r="H41" s="9">
        <v>23486</v>
      </c>
      <c r="I41" s="14">
        <f t="shared" si="0"/>
        <v>57176</v>
      </c>
      <c r="R41" s="4">
        <v>2</v>
      </c>
      <c r="S41" s="5">
        <v>44774</v>
      </c>
      <c r="T41" s="6">
        <v>2022</v>
      </c>
      <c r="U41" s="6">
        <v>8</v>
      </c>
      <c r="V41" s="6">
        <v>2191</v>
      </c>
      <c r="W41" s="6">
        <v>32467</v>
      </c>
      <c r="X41" s="6">
        <v>25113</v>
      </c>
    </row>
    <row r="42" spans="2:26">
      <c r="B42" s="1">
        <v>5</v>
      </c>
      <c r="C42" s="8">
        <v>44835</v>
      </c>
      <c r="D42" s="9">
        <v>2022</v>
      </c>
      <c r="E42" s="9">
        <v>10</v>
      </c>
      <c r="F42" s="9">
        <v>1935</v>
      </c>
      <c r="G42" s="9">
        <v>26880</v>
      </c>
      <c r="H42" s="9">
        <v>19336</v>
      </c>
      <c r="I42" s="14">
        <f t="shared" si="0"/>
        <v>48151</v>
      </c>
      <c r="R42" s="4">
        <v>3</v>
      </c>
      <c r="S42" s="5">
        <v>44805</v>
      </c>
      <c r="T42" s="6">
        <v>2022</v>
      </c>
      <c r="U42" s="6">
        <v>9</v>
      </c>
      <c r="V42" s="6">
        <v>2100</v>
      </c>
      <c r="W42" s="6">
        <v>30529</v>
      </c>
      <c r="X42" s="6">
        <v>22940</v>
      </c>
    </row>
    <row r="43" spans="2:26">
      <c r="B43" s="1">
        <v>6</v>
      </c>
      <c r="C43" s="8">
        <v>44866</v>
      </c>
      <c r="D43" s="9">
        <v>2022</v>
      </c>
      <c r="E43" s="9">
        <v>11</v>
      </c>
      <c r="F43" s="9">
        <v>1736</v>
      </c>
      <c r="G43" s="9">
        <v>31426</v>
      </c>
      <c r="H43" s="9">
        <v>24212</v>
      </c>
      <c r="I43" s="14">
        <f t="shared" si="0"/>
        <v>57374</v>
      </c>
      <c r="R43" s="4">
        <v>4</v>
      </c>
      <c r="S43" s="5">
        <v>44835</v>
      </c>
      <c r="T43" s="6">
        <v>2022</v>
      </c>
      <c r="U43" s="6">
        <v>10</v>
      </c>
      <c r="V43" s="6">
        <v>1935</v>
      </c>
      <c r="W43" s="6">
        <v>25766</v>
      </c>
      <c r="X43" s="6">
        <v>18705</v>
      </c>
    </row>
    <row r="44" spans="2:26">
      <c r="B44" s="1">
        <v>7</v>
      </c>
      <c r="C44" s="8">
        <v>44896</v>
      </c>
      <c r="D44" s="9">
        <v>2022</v>
      </c>
      <c r="E44" s="9">
        <v>12</v>
      </c>
      <c r="F44" s="9">
        <v>1743</v>
      </c>
      <c r="G44" s="9">
        <v>29222</v>
      </c>
      <c r="H44" s="9">
        <v>24020</v>
      </c>
      <c r="I44" s="14">
        <f t="shared" si="0"/>
        <v>54985</v>
      </c>
      <c r="R44" s="4">
        <v>5</v>
      </c>
      <c r="S44" s="5">
        <v>44866</v>
      </c>
      <c r="T44" s="6">
        <v>2022</v>
      </c>
      <c r="U44" s="6">
        <v>11</v>
      </c>
      <c r="V44" s="6">
        <v>1736</v>
      </c>
      <c r="W44" s="6">
        <v>30224</v>
      </c>
      <c r="X44" s="6">
        <v>23574</v>
      </c>
    </row>
    <row r="45" spans="2:26">
      <c r="B45" s="1">
        <v>8</v>
      </c>
      <c r="C45" s="8">
        <v>44927</v>
      </c>
      <c r="D45" s="9">
        <v>2023</v>
      </c>
      <c r="E45" s="9">
        <v>1</v>
      </c>
      <c r="F45" s="9">
        <v>1805</v>
      </c>
      <c r="G45" s="9">
        <v>24573</v>
      </c>
      <c r="H45" s="9">
        <v>18353</v>
      </c>
      <c r="I45" s="14">
        <f t="shared" si="0"/>
        <v>44731</v>
      </c>
      <c r="R45" s="4">
        <v>6</v>
      </c>
      <c r="S45" s="5">
        <v>44896</v>
      </c>
      <c r="T45" s="6">
        <v>2022</v>
      </c>
      <c r="U45" s="6">
        <v>12</v>
      </c>
      <c r="V45" s="6">
        <v>1743</v>
      </c>
      <c r="W45" s="6">
        <v>28029</v>
      </c>
      <c r="X45" s="6">
        <v>23316</v>
      </c>
    </row>
    <row r="46" spans="2:26">
      <c r="B46" s="1">
        <v>9</v>
      </c>
      <c r="C46" s="8">
        <v>44958</v>
      </c>
      <c r="D46" s="9">
        <v>2023</v>
      </c>
      <c r="E46" s="9">
        <v>2</v>
      </c>
      <c r="F46" s="9">
        <v>2779</v>
      </c>
      <c r="G46" s="9">
        <v>36269</v>
      </c>
      <c r="H46" s="9">
        <v>26039</v>
      </c>
      <c r="I46" s="14">
        <f t="shared" si="0"/>
        <v>65087</v>
      </c>
      <c r="R46" s="4">
        <v>7</v>
      </c>
      <c r="S46" s="5">
        <v>44927</v>
      </c>
      <c r="T46" s="6">
        <v>2023</v>
      </c>
      <c r="U46" s="6">
        <v>1</v>
      </c>
      <c r="V46" s="6">
        <v>1805</v>
      </c>
      <c r="W46" s="6">
        <v>23559</v>
      </c>
      <c r="X46" s="6">
        <v>17791</v>
      </c>
    </row>
    <row r="47" spans="2:26">
      <c r="B47" s="1">
        <v>10</v>
      </c>
      <c r="C47" s="8">
        <v>44986</v>
      </c>
      <c r="D47" s="9">
        <v>2023</v>
      </c>
      <c r="E47" s="9">
        <v>3</v>
      </c>
      <c r="F47" s="9">
        <v>1991</v>
      </c>
      <c r="G47" s="9">
        <v>30175</v>
      </c>
      <c r="H47" s="9">
        <v>26764</v>
      </c>
      <c r="I47" s="14">
        <f t="shared" si="0"/>
        <v>58930</v>
      </c>
      <c r="R47" s="4">
        <v>8</v>
      </c>
      <c r="S47" s="5">
        <v>44958</v>
      </c>
      <c r="T47" s="6">
        <v>2023</v>
      </c>
      <c r="U47" s="6">
        <v>2</v>
      </c>
      <c r="V47" s="6">
        <v>2779</v>
      </c>
      <c r="W47" s="6">
        <v>35179</v>
      </c>
      <c r="X47" s="6">
        <v>25490</v>
      </c>
    </row>
    <row r="48" spans="2:26">
      <c r="B48" s="1">
        <v>11</v>
      </c>
      <c r="C48" s="8">
        <v>45017</v>
      </c>
      <c r="D48" s="9">
        <v>2023</v>
      </c>
      <c r="E48" s="9">
        <v>4</v>
      </c>
      <c r="F48" s="9">
        <v>2209</v>
      </c>
      <c r="G48" s="9">
        <v>31926</v>
      </c>
      <c r="H48" s="9">
        <v>28237</v>
      </c>
      <c r="I48" s="14">
        <f t="shared" si="0"/>
        <v>62372</v>
      </c>
      <c r="R48" s="4">
        <v>9</v>
      </c>
      <c r="S48" s="5">
        <v>44986</v>
      </c>
      <c r="T48" s="6">
        <v>2023</v>
      </c>
      <c r="U48" s="6">
        <v>3</v>
      </c>
      <c r="V48" s="6">
        <v>1991</v>
      </c>
      <c r="W48" s="6">
        <v>29154</v>
      </c>
      <c r="X48" s="6">
        <v>26112</v>
      </c>
    </row>
    <row r="49" spans="2:24">
      <c r="B49" s="1">
        <v>12</v>
      </c>
      <c r="C49" s="8">
        <v>45047</v>
      </c>
      <c r="D49" s="9">
        <v>2023</v>
      </c>
      <c r="E49" s="9">
        <v>5</v>
      </c>
      <c r="F49" s="9">
        <v>2107</v>
      </c>
      <c r="G49" s="9">
        <v>28551</v>
      </c>
      <c r="H49" s="9">
        <v>23093</v>
      </c>
      <c r="I49" s="14">
        <f t="shared" si="0"/>
        <v>53751</v>
      </c>
      <c r="R49" s="4">
        <v>10</v>
      </c>
      <c r="S49" s="5">
        <v>45017</v>
      </c>
      <c r="T49" s="6">
        <v>2023</v>
      </c>
      <c r="U49" s="6">
        <v>4</v>
      </c>
      <c r="V49" s="6">
        <v>2209</v>
      </c>
      <c r="W49" s="6">
        <v>30324</v>
      </c>
      <c r="X49" s="6">
        <v>27100</v>
      </c>
    </row>
    <row r="50" spans="2:24">
      <c r="B50" s="1">
        <v>13</v>
      </c>
      <c r="C50" s="8">
        <v>45078</v>
      </c>
      <c r="D50" s="9">
        <v>2023</v>
      </c>
      <c r="E50" s="9">
        <v>6</v>
      </c>
      <c r="F50" s="9">
        <v>2494</v>
      </c>
      <c r="G50" s="9">
        <v>32022</v>
      </c>
      <c r="H50" s="9">
        <v>27678</v>
      </c>
      <c r="I50" s="14">
        <f t="shared" si="0"/>
        <v>62194</v>
      </c>
      <c r="R50" s="4">
        <v>11</v>
      </c>
      <c r="S50" s="5">
        <v>45047</v>
      </c>
      <c r="T50" s="6">
        <v>2023</v>
      </c>
      <c r="U50" s="6">
        <v>5</v>
      </c>
      <c r="V50" s="6">
        <v>2107</v>
      </c>
      <c r="W50" s="6">
        <v>26854</v>
      </c>
      <c r="X50" s="6">
        <v>22119</v>
      </c>
    </row>
    <row r="51" spans="2:24">
      <c r="B51" s="1">
        <v>14</v>
      </c>
      <c r="C51" s="8">
        <v>45108</v>
      </c>
      <c r="D51" s="9">
        <v>2023</v>
      </c>
      <c r="E51" s="9">
        <v>7</v>
      </c>
      <c r="F51" s="9">
        <v>2868</v>
      </c>
      <c r="G51" s="9">
        <v>39471</v>
      </c>
      <c r="H51" s="9">
        <v>34308</v>
      </c>
      <c r="I51" s="14">
        <f t="shared" si="0"/>
        <v>76647</v>
      </c>
      <c r="R51" s="4">
        <v>12</v>
      </c>
      <c r="S51" s="5">
        <v>45078</v>
      </c>
      <c r="T51" s="6">
        <v>2023</v>
      </c>
      <c r="U51" s="6">
        <v>6</v>
      </c>
      <c r="V51" s="6">
        <v>2494</v>
      </c>
      <c r="W51" s="6">
        <v>29680</v>
      </c>
      <c r="X51" s="6">
        <v>26309</v>
      </c>
    </row>
    <row r="52" spans="2:24">
      <c r="B52" s="3" t="s">
        <v>15</v>
      </c>
      <c r="R52" s="4">
        <v>13</v>
      </c>
      <c r="S52" s="5">
        <v>45108</v>
      </c>
      <c r="T52" s="6">
        <v>2023</v>
      </c>
      <c r="U52" s="6">
        <v>7</v>
      </c>
      <c r="V52" s="6">
        <v>2868</v>
      </c>
      <c r="W52" s="6">
        <v>36444</v>
      </c>
      <c r="X52" s="6">
        <v>32615</v>
      </c>
    </row>
    <row r="53" spans="2:24">
      <c r="R53" s="4">
        <v>14</v>
      </c>
    </row>
    <row r="54" spans="2:24">
      <c r="B54" s="1"/>
      <c r="C54" s="1" t="s">
        <v>17</v>
      </c>
      <c r="D54" s="1" t="s">
        <v>18</v>
      </c>
      <c r="E54" s="1" t="s">
        <v>19</v>
      </c>
      <c r="F54" s="1" t="s">
        <v>20</v>
      </c>
      <c r="G54" s="1" t="s">
        <v>21</v>
      </c>
      <c r="I54" s="1"/>
      <c r="J54" s="4" t="s">
        <v>17</v>
      </c>
      <c r="K54" s="4" t="s">
        <v>95</v>
      </c>
      <c r="L54" s="4" t="s">
        <v>96</v>
      </c>
      <c r="M54" s="4" t="s">
        <v>98</v>
      </c>
      <c r="N54" s="4" t="s">
        <v>99</v>
      </c>
      <c r="O54" s="4" t="s">
        <v>9</v>
      </c>
      <c r="P54" s="4" t="s">
        <v>10</v>
      </c>
      <c r="R54" s="10" t="s">
        <v>15</v>
      </c>
      <c r="S54" s="11"/>
      <c r="T54" s="11"/>
      <c r="U54" s="11"/>
      <c r="V54" s="11"/>
      <c r="W54" s="11"/>
      <c r="X54" s="11"/>
    </row>
    <row r="55" spans="2:24">
      <c r="B55" s="1">
        <v>2</v>
      </c>
      <c r="C55" s="2" t="s">
        <v>22</v>
      </c>
      <c r="D55" s="2" t="s">
        <v>25</v>
      </c>
      <c r="E55" s="2" t="s">
        <v>26</v>
      </c>
      <c r="F55" s="15" t="s">
        <v>24</v>
      </c>
      <c r="G55" s="2" t="s">
        <v>27</v>
      </c>
      <c r="I55" s="1">
        <v>1</v>
      </c>
      <c r="J55" s="6" t="s">
        <v>22</v>
      </c>
      <c r="K55" s="6" t="s">
        <v>19</v>
      </c>
      <c r="L55" s="6" t="s">
        <v>26</v>
      </c>
      <c r="M55" s="6" t="s">
        <v>34</v>
      </c>
      <c r="N55" s="6" t="s">
        <v>36</v>
      </c>
      <c r="O55" s="6" t="s">
        <v>39</v>
      </c>
      <c r="P55" s="6" t="s">
        <v>41</v>
      </c>
    </row>
    <row r="56" spans="2:24">
      <c r="B56" s="1">
        <v>3</v>
      </c>
      <c r="C56" s="2" t="s">
        <v>22</v>
      </c>
      <c r="D56" s="2" t="s">
        <v>28</v>
      </c>
      <c r="E56" s="15" t="s">
        <v>24</v>
      </c>
      <c r="F56" s="2" t="s">
        <v>29</v>
      </c>
      <c r="G56" s="15" t="s">
        <v>24</v>
      </c>
      <c r="I56" s="1">
        <v>2</v>
      </c>
      <c r="J56" s="6" t="s">
        <v>22</v>
      </c>
      <c r="K56" s="6" t="s">
        <v>20</v>
      </c>
      <c r="L56" s="16" t="s">
        <v>24</v>
      </c>
      <c r="M56" s="16" t="s">
        <v>24</v>
      </c>
      <c r="N56" s="16" t="s">
        <v>24</v>
      </c>
      <c r="O56" s="16" t="s">
        <v>24</v>
      </c>
      <c r="P56" s="16" t="s">
        <v>24</v>
      </c>
    </row>
    <row r="57" spans="2:24">
      <c r="B57" s="1">
        <v>4</v>
      </c>
      <c r="C57" s="2" t="s">
        <v>22</v>
      </c>
      <c r="D57" s="2" t="s">
        <v>30</v>
      </c>
      <c r="E57" s="2" t="s">
        <v>31</v>
      </c>
      <c r="F57" s="15" t="s">
        <v>24</v>
      </c>
      <c r="G57" s="2" t="s">
        <v>32</v>
      </c>
      <c r="I57" s="1">
        <v>3</v>
      </c>
      <c r="J57" s="6" t="s">
        <v>22</v>
      </c>
      <c r="K57" s="6" t="s">
        <v>21</v>
      </c>
      <c r="L57" s="6" t="s">
        <v>27</v>
      </c>
      <c r="M57" s="6" t="s">
        <v>27</v>
      </c>
      <c r="N57" s="6" t="s">
        <v>37</v>
      </c>
      <c r="O57" s="6" t="s">
        <v>40</v>
      </c>
      <c r="P57" s="6" t="s">
        <v>42</v>
      </c>
    </row>
    <row r="58" spans="2:24">
      <c r="B58" s="1">
        <v>5</v>
      </c>
      <c r="C58" s="2" t="s">
        <v>22</v>
      </c>
      <c r="D58" s="2" t="s">
        <v>33</v>
      </c>
      <c r="E58" s="2" t="s">
        <v>34</v>
      </c>
      <c r="F58" s="15" t="s">
        <v>24</v>
      </c>
      <c r="G58" s="2" t="s">
        <v>27</v>
      </c>
      <c r="I58" s="1">
        <v>4</v>
      </c>
      <c r="J58" s="6" t="s">
        <v>43</v>
      </c>
      <c r="K58" s="6" t="s">
        <v>19</v>
      </c>
      <c r="L58" s="6" t="s">
        <v>45</v>
      </c>
      <c r="M58" s="6" t="s">
        <v>50</v>
      </c>
      <c r="N58" s="6" t="s">
        <v>52</v>
      </c>
      <c r="O58" s="6" t="s">
        <v>54</v>
      </c>
      <c r="P58" s="6" t="s">
        <v>56</v>
      </c>
    </row>
    <row r="59" spans="2:24">
      <c r="B59" s="1">
        <v>6</v>
      </c>
      <c r="C59" s="2" t="s">
        <v>22</v>
      </c>
      <c r="D59" s="2" t="s">
        <v>35</v>
      </c>
      <c r="E59" s="2" t="s">
        <v>36</v>
      </c>
      <c r="F59" s="15" t="s">
        <v>24</v>
      </c>
      <c r="G59" s="2" t="s">
        <v>37</v>
      </c>
      <c r="I59" s="1">
        <v>5</v>
      </c>
      <c r="J59" s="6" t="s">
        <v>43</v>
      </c>
      <c r="K59" s="6" t="s">
        <v>20</v>
      </c>
      <c r="L59" s="16" t="s">
        <v>24</v>
      </c>
      <c r="M59" s="16" t="s">
        <v>24</v>
      </c>
      <c r="N59" s="16" t="s">
        <v>24</v>
      </c>
      <c r="O59" s="16" t="s">
        <v>24</v>
      </c>
      <c r="P59" s="16" t="s">
        <v>24</v>
      </c>
    </row>
    <row r="60" spans="2:24">
      <c r="B60" s="1">
        <v>7</v>
      </c>
      <c r="C60" s="2" t="s">
        <v>22</v>
      </c>
      <c r="D60" s="2" t="s">
        <v>38</v>
      </c>
      <c r="E60" s="2" t="s">
        <v>39</v>
      </c>
      <c r="F60" s="15" t="s">
        <v>24</v>
      </c>
      <c r="G60" s="2" t="s">
        <v>40</v>
      </c>
      <c r="I60" s="1">
        <v>6</v>
      </c>
      <c r="J60" s="6" t="s">
        <v>43</v>
      </c>
      <c r="K60" s="6" t="s">
        <v>21</v>
      </c>
      <c r="L60" s="6" t="s">
        <v>46</v>
      </c>
      <c r="M60" s="6" t="s">
        <v>51</v>
      </c>
      <c r="N60" s="6" t="s">
        <v>53</v>
      </c>
      <c r="O60" s="6" t="s">
        <v>55</v>
      </c>
      <c r="P60" s="6" t="s">
        <v>57</v>
      </c>
    </row>
    <row r="61" spans="2:24">
      <c r="B61" s="1">
        <v>8</v>
      </c>
      <c r="C61" s="2" t="s">
        <v>22</v>
      </c>
      <c r="D61" s="2" t="s">
        <v>10</v>
      </c>
      <c r="E61" s="2" t="s">
        <v>41</v>
      </c>
      <c r="F61" s="15" t="s">
        <v>24</v>
      </c>
      <c r="G61" s="2" t="s">
        <v>42</v>
      </c>
      <c r="I61" s="1">
        <v>7</v>
      </c>
      <c r="J61" s="6" t="s">
        <v>58</v>
      </c>
      <c r="K61" s="6" t="s">
        <v>19</v>
      </c>
      <c r="L61" s="6" t="s">
        <v>60</v>
      </c>
      <c r="M61" s="6" t="s">
        <v>65</v>
      </c>
      <c r="N61" s="6" t="s">
        <v>67</v>
      </c>
      <c r="O61" s="6" t="s">
        <v>69</v>
      </c>
      <c r="P61" s="6" t="s">
        <v>68</v>
      </c>
    </row>
    <row r="62" spans="2:24">
      <c r="B62" s="1">
        <v>9</v>
      </c>
      <c r="C62" s="2" t="s">
        <v>43</v>
      </c>
      <c r="D62" s="2" t="s">
        <v>23</v>
      </c>
      <c r="E62" s="15" t="s">
        <v>24</v>
      </c>
      <c r="F62" s="2" t="s">
        <v>44</v>
      </c>
      <c r="G62" s="15" t="s">
        <v>24</v>
      </c>
      <c r="I62" s="1">
        <v>8</v>
      </c>
      <c r="J62" s="6" t="s">
        <v>58</v>
      </c>
      <c r="K62" s="6" t="s">
        <v>20</v>
      </c>
      <c r="L62" s="16" t="s">
        <v>24</v>
      </c>
      <c r="M62" s="16" t="s">
        <v>24</v>
      </c>
      <c r="N62" s="16" t="s">
        <v>24</v>
      </c>
      <c r="O62" s="16" t="s">
        <v>24</v>
      </c>
      <c r="P62" s="16" t="s">
        <v>24</v>
      </c>
    </row>
    <row r="63" spans="2:24">
      <c r="B63" s="1">
        <v>10</v>
      </c>
      <c r="C63" s="2" t="s">
        <v>43</v>
      </c>
      <c r="D63" s="2" t="s">
        <v>25</v>
      </c>
      <c r="E63" s="2" t="s">
        <v>45</v>
      </c>
      <c r="F63" s="15" t="s">
        <v>24</v>
      </c>
      <c r="G63" s="2" t="s">
        <v>46</v>
      </c>
      <c r="I63" s="1">
        <v>9</v>
      </c>
      <c r="J63" s="6" t="s">
        <v>58</v>
      </c>
      <c r="K63" s="6" t="s">
        <v>21</v>
      </c>
      <c r="L63" s="6" t="s">
        <v>61</v>
      </c>
      <c r="M63" s="6" t="s">
        <v>66</v>
      </c>
      <c r="N63" s="6" t="s">
        <v>68</v>
      </c>
      <c r="O63" s="6" t="s">
        <v>49</v>
      </c>
      <c r="P63" s="6" t="s">
        <v>70</v>
      </c>
    </row>
    <row r="64" spans="2:24">
      <c r="B64" s="1">
        <v>11</v>
      </c>
      <c r="C64" s="2" t="s">
        <v>43</v>
      </c>
      <c r="D64" s="2" t="s">
        <v>28</v>
      </c>
      <c r="E64" s="15" t="s">
        <v>24</v>
      </c>
      <c r="F64" s="2" t="s">
        <v>47</v>
      </c>
      <c r="G64" s="15" t="s">
        <v>24</v>
      </c>
      <c r="I64" s="1">
        <v>10</v>
      </c>
      <c r="J64" s="6" t="s">
        <v>71</v>
      </c>
      <c r="K64" s="6" t="s">
        <v>19</v>
      </c>
      <c r="L64" s="6" t="s">
        <v>73</v>
      </c>
      <c r="M64" s="6" t="s">
        <v>51</v>
      </c>
      <c r="N64" s="6" t="s">
        <v>27</v>
      </c>
      <c r="O64" s="6" t="s">
        <v>79</v>
      </c>
      <c r="P64" s="6" t="s">
        <v>64</v>
      </c>
    </row>
    <row r="65" spans="2:16">
      <c r="B65" s="1">
        <v>12</v>
      </c>
      <c r="C65" s="2" t="s">
        <v>43</v>
      </c>
      <c r="D65" s="2" t="s">
        <v>30</v>
      </c>
      <c r="E65" s="2" t="s">
        <v>48</v>
      </c>
      <c r="F65" s="15" t="s">
        <v>24</v>
      </c>
      <c r="G65" s="2" t="s">
        <v>49</v>
      </c>
      <c r="I65" s="1">
        <v>11</v>
      </c>
      <c r="J65" s="6" t="s">
        <v>71</v>
      </c>
      <c r="K65" s="6" t="s">
        <v>20</v>
      </c>
      <c r="L65" s="16" t="s">
        <v>24</v>
      </c>
      <c r="M65" s="16" t="s">
        <v>24</v>
      </c>
      <c r="N65" s="16" t="s">
        <v>24</v>
      </c>
      <c r="O65" s="16" t="s">
        <v>24</v>
      </c>
      <c r="P65" s="16" t="s">
        <v>24</v>
      </c>
    </row>
    <row r="66" spans="2:16">
      <c r="B66" s="1">
        <v>13</v>
      </c>
      <c r="C66" s="2" t="s">
        <v>43</v>
      </c>
      <c r="D66" s="2" t="s">
        <v>33</v>
      </c>
      <c r="E66" s="2" t="s">
        <v>50</v>
      </c>
      <c r="F66" s="15" t="s">
        <v>24</v>
      </c>
      <c r="G66" s="2" t="s">
        <v>51</v>
      </c>
      <c r="I66" s="1">
        <v>12</v>
      </c>
      <c r="J66" s="6" t="s">
        <v>71</v>
      </c>
      <c r="K66" s="6" t="s">
        <v>21</v>
      </c>
      <c r="L66" s="6" t="s">
        <v>74</v>
      </c>
      <c r="M66" s="6" t="s">
        <v>66</v>
      </c>
      <c r="N66" s="6" t="s">
        <v>78</v>
      </c>
      <c r="O66" s="6" t="s">
        <v>77</v>
      </c>
      <c r="P66" s="6" t="s">
        <v>80</v>
      </c>
    </row>
    <row r="67" spans="2:16">
      <c r="B67" s="1">
        <v>14</v>
      </c>
      <c r="C67" s="2" t="s">
        <v>43</v>
      </c>
      <c r="D67" s="2" t="s">
        <v>35</v>
      </c>
      <c r="E67" s="2" t="s">
        <v>52</v>
      </c>
      <c r="F67" s="15" t="s">
        <v>24</v>
      </c>
      <c r="G67" s="2" t="s">
        <v>53</v>
      </c>
      <c r="I67" s="1">
        <v>13</v>
      </c>
      <c r="J67" s="6" t="s">
        <v>81</v>
      </c>
      <c r="K67" s="6" t="s">
        <v>19</v>
      </c>
      <c r="L67" s="6" t="s">
        <v>83</v>
      </c>
      <c r="M67" s="6" t="s">
        <v>86</v>
      </c>
      <c r="N67" s="6" t="s">
        <v>61</v>
      </c>
      <c r="O67" s="6" t="s">
        <v>88</v>
      </c>
      <c r="P67" s="6" t="s">
        <v>90</v>
      </c>
    </row>
    <row r="68" spans="2:16">
      <c r="B68" s="1">
        <v>15</v>
      </c>
      <c r="C68" s="2" t="s">
        <v>43</v>
      </c>
      <c r="D68" s="2" t="s">
        <v>38</v>
      </c>
      <c r="E68" s="2" t="s">
        <v>54</v>
      </c>
      <c r="F68" s="15" t="s">
        <v>24</v>
      </c>
      <c r="G68" s="2" t="s">
        <v>55</v>
      </c>
      <c r="I68" s="1">
        <v>14</v>
      </c>
      <c r="J68" s="6" t="s">
        <v>81</v>
      </c>
      <c r="K68" s="6" t="s">
        <v>20</v>
      </c>
      <c r="L68" s="16" t="s">
        <v>24</v>
      </c>
      <c r="M68" s="16" t="s">
        <v>24</v>
      </c>
      <c r="N68" s="16" t="s">
        <v>24</v>
      </c>
      <c r="O68" s="16" t="s">
        <v>24</v>
      </c>
      <c r="P68" s="16" t="s">
        <v>24</v>
      </c>
    </row>
    <row r="69" spans="2:16">
      <c r="B69" s="1">
        <v>16</v>
      </c>
      <c r="C69" s="2" t="s">
        <v>43</v>
      </c>
      <c r="D69" s="2" t="s">
        <v>10</v>
      </c>
      <c r="E69" s="2" t="s">
        <v>56</v>
      </c>
      <c r="F69" s="15" t="s">
        <v>24</v>
      </c>
      <c r="G69" s="2" t="s">
        <v>57</v>
      </c>
      <c r="I69" s="1">
        <v>15</v>
      </c>
      <c r="J69" s="6" t="s">
        <v>81</v>
      </c>
      <c r="K69" s="6" t="s">
        <v>21</v>
      </c>
      <c r="L69" s="6" t="s">
        <v>51</v>
      </c>
      <c r="M69" s="6" t="s">
        <v>80</v>
      </c>
      <c r="N69" s="6" t="s">
        <v>87</v>
      </c>
      <c r="O69" s="6" t="s">
        <v>89</v>
      </c>
      <c r="P69" s="6" t="s">
        <v>76</v>
      </c>
    </row>
    <row r="70" spans="2:16">
      <c r="B70" s="1">
        <v>17</v>
      </c>
      <c r="C70" s="2" t="s">
        <v>58</v>
      </c>
      <c r="D70" s="2" t="s">
        <v>23</v>
      </c>
      <c r="E70" s="15" t="s">
        <v>24</v>
      </c>
      <c r="F70" s="2" t="s">
        <v>59</v>
      </c>
      <c r="G70" s="15" t="s">
        <v>24</v>
      </c>
      <c r="I70" s="1">
        <v>16</v>
      </c>
      <c r="J70" s="6" t="s">
        <v>91</v>
      </c>
      <c r="K70" s="6" t="s">
        <v>19</v>
      </c>
      <c r="L70" s="6" t="s">
        <v>92</v>
      </c>
      <c r="M70" s="6" t="s">
        <v>32</v>
      </c>
      <c r="N70" s="6" t="s">
        <v>92</v>
      </c>
      <c r="O70" s="6" t="s">
        <v>93</v>
      </c>
      <c r="P70" s="6" t="s">
        <v>94</v>
      </c>
    </row>
    <row r="71" spans="2:16">
      <c r="B71" s="1">
        <v>18</v>
      </c>
      <c r="C71" s="2" t="s">
        <v>58</v>
      </c>
      <c r="D71" s="2" t="s">
        <v>25</v>
      </c>
      <c r="E71" s="2" t="s">
        <v>60</v>
      </c>
      <c r="F71" s="15" t="s">
        <v>24</v>
      </c>
      <c r="G71" s="2" t="s">
        <v>61</v>
      </c>
      <c r="I71" s="1">
        <v>17</v>
      </c>
      <c r="J71" s="6" t="s">
        <v>91</v>
      </c>
      <c r="K71" s="6" t="s">
        <v>20</v>
      </c>
      <c r="L71" s="16" t="s">
        <v>24</v>
      </c>
      <c r="M71" s="16" t="s">
        <v>24</v>
      </c>
      <c r="N71" s="16" t="s">
        <v>24</v>
      </c>
      <c r="O71" s="16" t="s">
        <v>24</v>
      </c>
      <c r="P71" s="16" t="s">
        <v>24</v>
      </c>
    </row>
    <row r="72" spans="2:16">
      <c r="B72" s="1">
        <v>19</v>
      </c>
      <c r="C72" s="2" t="s">
        <v>58</v>
      </c>
      <c r="D72" s="2" t="s">
        <v>28</v>
      </c>
      <c r="E72" s="15" t="s">
        <v>24</v>
      </c>
      <c r="F72" s="2" t="s">
        <v>62</v>
      </c>
      <c r="G72" s="15" t="s">
        <v>24</v>
      </c>
      <c r="I72" s="3" t="s">
        <v>100</v>
      </c>
    </row>
    <row r="73" spans="2:16">
      <c r="B73" s="1">
        <v>20</v>
      </c>
      <c r="C73" s="2" t="s">
        <v>58</v>
      </c>
      <c r="D73" s="2" t="s">
        <v>30</v>
      </c>
      <c r="E73" s="2" t="s">
        <v>63</v>
      </c>
      <c r="F73" s="15" t="s">
        <v>24</v>
      </c>
      <c r="G73" s="2" t="s">
        <v>64</v>
      </c>
    </row>
    <row r="74" spans="2:16">
      <c r="B74" s="1">
        <v>21</v>
      </c>
      <c r="C74" s="2" t="s">
        <v>58</v>
      </c>
      <c r="D74" s="2" t="s">
        <v>33</v>
      </c>
      <c r="E74" s="2" t="s">
        <v>65</v>
      </c>
      <c r="F74" s="15" t="s">
        <v>24</v>
      </c>
      <c r="G74" s="2" t="s">
        <v>66</v>
      </c>
    </row>
    <row r="75" spans="2:16">
      <c r="B75" s="1">
        <v>22</v>
      </c>
      <c r="C75" s="2" t="s">
        <v>58</v>
      </c>
      <c r="D75" s="2" t="s">
        <v>35</v>
      </c>
      <c r="E75" s="2" t="s">
        <v>67</v>
      </c>
      <c r="F75" s="15" t="s">
        <v>24</v>
      </c>
      <c r="G75" s="2" t="s">
        <v>68</v>
      </c>
    </row>
    <row r="76" spans="2:16">
      <c r="B76" s="1">
        <v>23</v>
      </c>
      <c r="C76" s="2" t="s">
        <v>58</v>
      </c>
      <c r="D76" s="2" t="s">
        <v>38</v>
      </c>
      <c r="E76" s="2" t="s">
        <v>69</v>
      </c>
      <c r="F76" s="15" t="s">
        <v>24</v>
      </c>
      <c r="G76" s="2" t="s">
        <v>49</v>
      </c>
    </row>
    <row r="77" spans="2:16">
      <c r="B77" s="1">
        <v>24</v>
      </c>
      <c r="C77" s="2" t="s">
        <v>58</v>
      </c>
      <c r="D77" s="2" t="s">
        <v>10</v>
      </c>
      <c r="E77" s="2" t="s">
        <v>68</v>
      </c>
      <c r="F77" s="15" t="s">
        <v>24</v>
      </c>
      <c r="G77" s="2" t="s">
        <v>70</v>
      </c>
    </row>
    <row r="78" spans="2:16">
      <c r="B78" s="1">
        <v>25</v>
      </c>
      <c r="C78" s="2" t="s">
        <v>71</v>
      </c>
      <c r="D78" s="2" t="s">
        <v>23</v>
      </c>
      <c r="E78" s="15" t="s">
        <v>24</v>
      </c>
      <c r="F78" s="2" t="s">
        <v>72</v>
      </c>
      <c r="G78" s="15" t="s">
        <v>24</v>
      </c>
    </row>
    <row r="79" spans="2:16">
      <c r="B79" s="1">
        <v>26</v>
      </c>
      <c r="C79" s="2" t="s">
        <v>71</v>
      </c>
      <c r="D79" s="2" t="s">
        <v>25</v>
      </c>
      <c r="E79" s="2" t="s">
        <v>73</v>
      </c>
      <c r="F79" s="15" t="s">
        <v>24</v>
      </c>
      <c r="G79" s="2" t="s">
        <v>74</v>
      </c>
    </row>
    <row r="80" spans="2:16">
      <c r="B80" s="1">
        <v>27</v>
      </c>
      <c r="C80" s="2" t="s">
        <v>71</v>
      </c>
      <c r="D80" s="2" t="s">
        <v>28</v>
      </c>
      <c r="E80" s="15" t="s">
        <v>24</v>
      </c>
      <c r="F80" s="2" t="s">
        <v>75</v>
      </c>
      <c r="G80" s="15" t="s">
        <v>24</v>
      </c>
    </row>
    <row r="81" spans="2:7">
      <c r="B81" s="1">
        <v>28</v>
      </c>
      <c r="C81" s="2" t="s">
        <v>71</v>
      </c>
      <c r="D81" s="2" t="s">
        <v>30</v>
      </c>
      <c r="E81" s="2" t="s">
        <v>76</v>
      </c>
      <c r="F81" s="15" t="s">
        <v>24</v>
      </c>
      <c r="G81" s="2" t="s">
        <v>77</v>
      </c>
    </row>
    <row r="82" spans="2:7">
      <c r="B82" s="1">
        <v>29</v>
      </c>
      <c r="C82" s="2" t="s">
        <v>71</v>
      </c>
      <c r="D82" s="2" t="s">
        <v>33</v>
      </c>
      <c r="E82" s="2" t="s">
        <v>51</v>
      </c>
      <c r="F82" s="15" t="s">
        <v>24</v>
      </c>
      <c r="G82" s="2" t="s">
        <v>66</v>
      </c>
    </row>
    <row r="83" spans="2:7">
      <c r="B83" s="1">
        <v>30</v>
      </c>
      <c r="C83" s="2" t="s">
        <v>71</v>
      </c>
      <c r="D83" s="2" t="s">
        <v>35</v>
      </c>
      <c r="E83" s="2" t="s">
        <v>27</v>
      </c>
      <c r="F83" s="15" t="s">
        <v>24</v>
      </c>
      <c r="G83" s="2" t="s">
        <v>78</v>
      </c>
    </row>
    <row r="84" spans="2:7">
      <c r="B84" s="1">
        <v>31</v>
      </c>
      <c r="C84" s="2" t="s">
        <v>71</v>
      </c>
      <c r="D84" s="2" t="s">
        <v>38</v>
      </c>
      <c r="E84" s="2" t="s">
        <v>79</v>
      </c>
      <c r="F84" s="15" t="s">
        <v>24</v>
      </c>
      <c r="G84" s="2" t="s">
        <v>77</v>
      </c>
    </row>
    <row r="85" spans="2:7">
      <c r="B85" s="1">
        <v>32</v>
      </c>
      <c r="C85" s="2" t="s">
        <v>71</v>
      </c>
      <c r="D85" s="2" t="s">
        <v>10</v>
      </c>
      <c r="E85" s="2" t="s">
        <v>64</v>
      </c>
      <c r="F85" s="15" t="s">
        <v>24</v>
      </c>
      <c r="G85" s="2" t="s">
        <v>80</v>
      </c>
    </row>
    <row r="86" spans="2:7">
      <c r="B86" s="1">
        <v>33</v>
      </c>
      <c r="C86" s="2" t="s">
        <v>81</v>
      </c>
      <c r="D86" s="2" t="s">
        <v>23</v>
      </c>
      <c r="E86" s="15" t="s">
        <v>24</v>
      </c>
      <c r="F86" s="2" t="s">
        <v>82</v>
      </c>
      <c r="G86" s="15" t="s">
        <v>24</v>
      </c>
    </row>
    <row r="87" spans="2:7">
      <c r="B87" s="1">
        <v>34</v>
      </c>
      <c r="C87" s="2" t="s">
        <v>81</v>
      </c>
      <c r="D87" s="2" t="s">
        <v>25</v>
      </c>
      <c r="E87" s="2" t="s">
        <v>83</v>
      </c>
      <c r="F87" s="15" t="s">
        <v>24</v>
      </c>
      <c r="G87" s="2" t="s">
        <v>51</v>
      </c>
    </row>
    <row r="88" spans="2:7">
      <c r="B88" s="1">
        <v>35</v>
      </c>
      <c r="C88" s="2" t="s">
        <v>81</v>
      </c>
      <c r="D88" s="2" t="s">
        <v>28</v>
      </c>
      <c r="E88" s="15" t="s">
        <v>24</v>
      </c>
      <c r="F88" s="2" t="s">
        <v>84</v>
      </c>
      <c r="G88" s="15" t="s">
        <v>24</v>
      </c>
    </row>
    <row r="89" spans="2:7">
      <c r="B89" s="1">
        <v>36</v>
      </c>
      <c r="C89" s="2" t="s">
        <v>81</v>
      </c>
      <c r="D89" s="2" t="s">
        <v>30</v>
      </c>
      <c r="E89" s="2" t="s">
        <v>85</v>
      </c>
      <c r="F89" s="15" t="s">
        <v>24</v>
      </c>
      <c r="G89" s="2" t="s">
        <v>55</v>
      </c>
    </row>
    <row r="90" spans="2:7">
      <c r="B90" s="1">
        <v>37</v>
      </c>
      <c r="C90" s="2" t="s">
        <v>81</v>
      </c>
      <c r="D90" s="2" t="s">
        <v>33</v>
      </c>
      <c r="E90" s="2" t="s">
        <v>86</v>
      </c>
      <c r="F90" s="15" t="s">
        <v>24</v>
      </c>
      <c r="G90" s="2" t="s">
        <v>80</v>
      </c>
    </row>
    <row r="91" spans="2:7">
      <c r="B91" s="1">
        <v>38</v>
      </c>
      <c r="C91" s="2" t="s">
        <v>81</v>
      </c>
      <c r="D91" s="2" t="s">
        <v>35</v>
      </c>
      <c r="E91" s="2" t="s">
        <v>61</v>
      </c>
      <c r="F91" s="15" t="s">
        <v>24</v>
      </c>
      <c r="G91" s="2" t="s">
        <v>87</v>
      </c>
    </row>
    <row r="92" spans="2:7">
      <c r="B92" s="1">
        <v>39</v>
      </c>
      <c r="C92" s="2" t="s">
        <v>81</v>
      </c>
      <c r="D92" s="2" t="s">
        <v>38</v>
      </c>
      <c r="E92" s="2" t="s">
        <v>88</v>
      </c>
      <c r="F92" s="15" t="s">
        <v>24</v>
      </c>
      <c r="G92" s="2" t="s">
        <v>89</v>
      </c>
    </row>
    <row r="93" spans="2:7">
      <c r="B93" s="1">
        <v>40</v>
      </c>
      <c r="C93" s="2" t="s">
        <v>81</v>
      </c>
      <c r="D93" s="2" t="s">
        <v>10</v>
      </c>
      <c r="E93" s="2" t="s">
        <v>90</v>
      </c>
      <c r="F93" s="15" t="s">
        <v>24</v>
      </c>
      <c r="G93" s="2" t="s">
        <v>76</v>
      </c>
    </row>
    <row r="94" spans="2:7">
      <c r="B94" s="1">
        <v>41</v>
      </c>
      <c r="C94" s="2" t="s">
        <v>91</v>
      </c>
      <c r="D94" s="2" t="s">
        <v>23</v>
      </c>
      <c r="E94" s="15" t="s">
        <v>24</v>
      </c>
      <c r="F94" s="2" t="s">
        <v>92</v>
      </c>
      <c r="G94" s="15" t="s">
        <v>24</v>
      </c>
    </row>
    <row r="95" spans="2:7">
      <c r="B95" s="1">
        <v>42</v>
      </c>
      <c r="C95" s="2" t="s">
        <v>91</v>
      </c>
      <c r="D95" s="2" t="s">
        <v>25</v>
      </c>
      <c r="E95" s="2" t="s">
        <v>92</v>
      </c>
      <c r="F95" s="15" t="s">
        <v>24</v>
      </c>
      <c r="G95" s="15" t="s">
        <v>24</v>
      </c>
    </row>
    <row r="96" spans="2:7">
      <c r="B96" s="1">
        <v>43</v>
      </c>
      <c r="C96" s="2" t="s">
        <v>91</v>
      </c>
      <c r="D96" s="2" t="s">
        <v>28</v>
      </c>
      <c r="E96" s="15" t="s">
        <v>24</v>
      </c>
      <c r="F96" s="2" t="s">
        <v>92</v>
      </c>
      <c r="G96" s="15" t="s">
        <v>24</v>
      </c>
    </row>
    <row r="97" spans="2:7">
      <c r="B97" s="1">
        <v>44</v>
      </c>
      <c r="C97" s="2" t="s">
        <v>91</v>
      </c>
      <c r="D97" s="2" t="s">
        <v>30</v>
      </c>
      <c r="E97" s="2" t="s">
        <v>92</v>
      </c>
      <c r="F97" s="15" t="s">
        <v>24</v>
      </c>
      <c r="G97" s="15" t="s">
        <v>24</v>
      </c>
    </row>
    <row r="98" spans="2:7">
      <c r="B98" s="1">
        <v>45</v>
      </c>
      <c r="C98" s="2" t="s">
        <v>91</v>
      </c>
      <c r="D98" s="2" t="s">
        <v>33</v>
      </c>
      <c r="E98" s="2" t="s">
        <v>32</v>
      </c>
      <c r="F98" s="15" t="s">
        <v>24</v>
      </c>
      <c r="G98" s="15" t="s">
        <v>24</v>
      </c>
    </row>
    <row r="99" spans="2:7">
      <c r="B99" s="1">
        <v>46</v>
      </c>
      <c r="C99" s="2" t="s">
        <v>91</v>
      </c>
      <c r="D99" s="2" t="s">
        <v>35</v>
      </c>
      <c r="E99" s="2" t="s">
        <v>92</v>
      </c>
      <c r="F99" s="15" t="s">
        <v>24</v>
      </c>
      <c r="G99" s="15" t="s">
        <v>24</v>
      </c>
    </row>
    <row r="100" spans="2:7">
      <c r="B100" s="1">
        <v>47</v>
      </c>
      <c r="C100" s="2" t="s">
        <v>91</v>
      </c>
      <c r="D100" s="2" t="s">
        <v>38</v>
      </c>
      <c r="E100" s="2" t="s">
        <v>93</v>
      </c>
      <c r="F100" s="15" t="s">
        <v>24</v>
      </c>
      <c r="G100" s="15" t="s">
        <v>24</v>
      </c>
    </row>
    <row r="101" spans="2:7">
      <c r="B101" s="1">
        <v>48</v>
      </c>
      <c r="C101" s="2" t="s">
        <v>91</v>
      </c>
      <c r="D101" s="2" t="s">
        <v>10</v>
      </c>
      <c r="E101" s="2" t="s">
        <v>94</v>
      </c>
      <c r="F101" s="15" t="s">
        <v>24</v>
      </c>
      <c r="G101" s="15" t="s">
        <v>24</v>
      </c>
    </row>
    <row r="102" spans="2:7">
      <c r="B102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1AC5-5580-474A-A405-36CCF0301052}">
  <dimension ref="B1:Z71"/>
  <sheetViews>
    <sheetView tabSelected="1" topLeftCell="A21" workbookViewId="0">
      <selection activeCell="O1" sqref="O1:Z20"/>
    </sheetView>
  </sheetViews>
  <sheetFormatPr baseColWidth="10" defaultRowHeight="16"/>
  <cols>
    <col min="1" max="2" width="10.83203125" style="11"/>
    <col min="3" max="3" width="36.6640625" style="13" customWidth="1"/>
    <col min="4" max="5" width="10.83203125" style="13"/>
    <col min="6" max="6" width="16.33203125" style="13" customWidth="1"/>
    <col min="7" max="12" width="10.83203125" style="13"/>
    <col min="13" max="14" width="10.83203125" style="11"/>
    <col min="15" max="15" width="10.83203125" style="11" customWidth="1"/>
    <col min="16" max="16384" width="10.83203125" style="11"/>
  </cols>
  <sheetData>
    <row r="1" spans="2:26" ht="76" thickBot="1">
      <c r="B1" s="11" t="s">
        <v>102</v>
      </c>
      <c r="P1" s="11" t="s">
        <v>150</v>
      </c>
      <c r="Q1" s="11" t="s">
        <v>150</v>
      </c>
      <c r="T1" s="11" t="s">
        <v>151</v>
      </c>
      <c r="U1" s="11" t="s">
        <v>151</v>
      </c>
      <c r="Y1" s="22" t="s">
        <v>148</v>
      </c>
      <c r="Z1" s="22" t="s">
        <v>148</v>
      </c>
    </row>
    <row r="2" spans="2:26" ht="17" thickTop="1">
      <c r="B2" s="4"/>
      <c r="C2" s="7" t="s">
        <v>101</v>
      </c>
      <c r="D2" s="7" t="s">
        <v>1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O2" s="7" t="s">
        <v>1</v>
      </c>
      <c r="P2" s="9">
        <v>2022</v>
      </c>
      <c r="Q2" s="9">
        <v>2023</v>
      </c>
      <c r="S2" s="7" t="s">
        <v>1</v>
      </c>
      <c r="T2" s="9">
        <v>2022</v>
      </c>
      <c r="U2" s="9">
        <v>2023</v>
      </c>
      <c r="W2" s="11">
        <v>2022</v>
      </c>
      <c r="X2" s="11">
        <v>2023</v>
      </c>
    </row>
    <row r="3" spans="2:26">
      <c r="B3" s="4">
        <v>1</v>
      </c>
      <c r="C3" s="8">
        <v>44562</v>
      </c>
      <c r="D3" s="9">
        <v>2022</v>
      </c>
      <c r="E3" s="9">
        <v>613</v>
      </c>
      <c r="F3" s="9">
        <v>83781</v>
      </c>
      <c r="G3" s="9">
        <v>146</v>
      </c>
      <c r="H3" s="9">
        <v>541</v>
      </c>
      <c r="I3" s="9">
        <v>2389</v>
      </c>
      <c r="J3" s="9">
        <v>1988</v>
      </c>
      <c r="K3" s="9">
        <v>66399</v>
      </c>
      <c r="L3" s="9">
        <v>794</v>
      </c>
      <c r="O3" s="7" t="s">
        <v>3</v>
      </c>
      <c r="P3" s="9">
        <v>613</v>
      </c>
      <c r="Q3" s="9">
        <v>909</v>
      </c>
      <c r="S3" s="7" t="s">
        <v>3</v>
      </c>
      <c r="T3" s="9">
        <v>10246</v>
      </c>
      <c r="U3" s="9">
        <v>11779</v>
      </c>
      <c r="W3" s="11">
        <f>SUM(P3,T3)</f>
        <v>10859</v>
      </c>
      <c r="X3" s="11">
        <f>SUM(Q3,U3)</f>
        <v>12688</v>
      </c>
      <c r="Y3" s="27">
        <f>P3/W3</f>
        <v>5.6450870245878991E-2</v>
      </c>
      <c r="Z3" s="27">
        <f>Q3/X3</f>
        <v>7.1642496847414874E-2</v>
      </c>
    </row>
    <row r="4" spans="2:26">
      <c r="B4" s="4">
        <v>2</v>
      </c>
      <c r="C4" s="8">
        <v>44927</v>
      </c>
      <c r="D4" s="9">
        <v>2023</v>
      </c>
      <c r="E4" s="9">
        <v>909</v>
      </c>
      <c r="F4" s="9">
        <v>93744</v>
      </c>
      <c r="G4" s="9">
        <v>119</v>
      </c>
      <c r="H4" s="9">
        <v>425</v>
      </c>
      <c r="I4" s="9">
        <v>2553</v>
      </c>
      <c r="J4" s="9">
        <v>2161</v>
      </c>
      <c r="K4" s="9">
        <v>76932</v>
      </c>
      <c r="L4" s="9">
        <v>693</v>
      </c>
      <c r="O4" s="7" t="s">
        <v>4</v>
      </c>
      <c r="P4" s="9">
        <v>83781</v>
      </c>
      <c r="Q4" s="9">
        <v>93744</v>
      </c>
      <c r="S4" s="7" t="s">
        <v>4</v>
      </c>
      <c r="T4" s="9">
        <v>44399</v>
      </c>
      <c r="U4" s="9">
        <v>47891</v>
      </c>
      <c r="W4" s="11">
        <f t="shared" ref="W4:W10" si="0">SUM(P4,T4)</f>
        <v>128180</v>
      </c>
      <c r="X4" s="11">
        <f t="shared" ref="X4:X10" si="1">SUM(Q4,U4)</f>
        <v>141635</v>
      </c>
      <c r="Y4" s="27">
        <f t="shared" ref="Y4:Y10" si="2">P4/W4</f>
        <v>0.65361990950226245</v>
      </c>
      <c r="Z4" s="27">
        <f t="shared" ref="Z4:Z10" si="3">Q4/X4</f>
        <v>0.66187030042009387</v>
      </c>
    </row>
    <row r="5" spans="2:26">
      <c r="B5" s="10"/>
      <c r="O5" s="7" t="s">
        <v>5</v>
      </c>
      <c r="P5" s="9">
        <v>146</v>
      </c>
      <c r="Q5" s="9">
        <v>119</v>
      </c>
      <c r="S5" s="7" t="s">
        <v>5</v>
      </c>
      <c r="T5" s="9">
        <v>1615</v>
      </c>
      <c r="U5" s="9">
        <v>1573</v>
      </c>
      <c r="W5" s="11">
        <f t="shared" si="0"/>
        <v>1761</v>
      </c>
      <c r="X5" s="11">
        <f t="shared" si="1"/>
        <v>1692</v>
      </c>
      <c r="Y5" s="27">
        <f t="shared" si="2"/>
        <v>8.2907438955139121E-2</v>
      </c>
      <c r="Z5" s="27">
        <f t="shared" si="3"/>
        <v>7.0330969267139484E-2</v>
      </c>
    </row>
    <row r="6" spans="2:26">
      <c r="O6" s="7" t="s">
        <v>6</v>
      </c>
      <c r="P6" s="9">
        <v>541</v>
      </c>
      <c r="Q6" s="9">
        <v>425</v>
      </c>
      <c r="S6" s="7" t="s">
        <v>6</v>
      </c>
      <c r="T6" s="9">
        <v>5982</v>
      </c>
      <c r="U6" s="9">
        <v>5886</v>
      </c>
      <c r="W6" s="11">
        <f t="shared" si="0"/>
        <v>6523</v>
      </c>
      <c r="X6" s="11">
        <f t="shared" si="1"/>
        <v>6311</v>
      </c>
      <c r="Y6" s="27">
        <f t="shared" si="2"/>
        <v>8.2937298788900812E-2</v>
      </c>
      <c r="Z6" s="27">
        <f t="shared" si="3"/>
        <v>6.7342734907304705E-2</v>
      </c>
    </row>
    <row r="7" spans="2:26">
      <c r="B7" s="11" t="s">
        <v>103</v>
      </c>
      <c r="O7" s="7" t="s">
        <v>7</v>
      </c>
      <c r="P7" s="9">
        <v>2389</v>
      </c>
      <c r="Q7" s="9">
        <v>2553</v>
      </c>
      <c r="S7" s="7" t="s">
        <v>7</v>
      </c>
      <c r="T7" s="9">
        <v>15903</v>
      </c>
      <c r="U7" s="9">
        <v>18138</v>
      </c>
      <c r="W7" s="11">
        <f t="shared" si="0"/>
        <v>18292</v>
      </c>
      <c r="X7" s="11">
        <f t="shared" si="1"/>
        <v>20691</v>
      </c>
      <c r="Y7" s="27">
        <f t="shared" si="2"/>
        <v>0.13060354253225454</v>
      </c>
      <c r="Z7" s="27">
        <f t="shared" si="3"/>
        <v>0.12338697984630999</v>
      </c>
    </row>
    <row r="8" spans="2:26">
      <c r="B8" s="4"/>
      <c r="C8" s="7" t="s">
        <v>101</v>
      </c>
      <c r="D8" s="7" t="s">
        <v>1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 t="s">
        <v>9</v>
      </c>
      <c r="L8" s="7" t="s">
        <v>10</v>
      </c>
      <c r="O8" s="7" t="s">
        <v>8</v>
      </c>
      <c r="P8" s="9">
        <v>1988</v>
      </c>
      <c r="Q8" s="9">
        <v>2161</v>
      </c>
      <c r="S8" s="7" t="s">
        <v>8</v>
      </c>
      <c r="T8" s="9">
        <v>10008</v>
      </c>
      <c r="U8" s="9">
        <v>13520</v>
      </c>
      <c r="W8" s="11">
        <f t="shared" si="0"/>
        <v>11996</v>
      </c>
      <c r="X8" s="11">
        <f t="shared" si="1"/>
        <v>15681</v>
      </c>
      <c r="Y8" s="27">
        <f t="shared" si="2"/>
        <v>0.16572190730243413</v>
      </c>
      <c r="Z8" s="27">
        <f t="shared" si="3"/>
        <v>0.13781008864230598</v>
      </c>
    </row>
    <row r="9" spans="2:26">
      <c r="B9" s="4">
        <v>1</v>
      </c>
      <c r="C9" s="8">
        <v>44562</v>
      </c>
      <c r="D9" s="9">
        <v>2022</v>
      </c>
      <c r="E9" s="9">
        <v>10246</v>
      </c>
      <c r="F9" s="9">
        <v>44399</v>
      </c>
      <c r="G9" s="9">
        <v>1615</v>
      </c>
      <c r="H9" s="9">
        <v>5982</v>
      </c>
      <c r="I9" s="9">
        <v>15903</v>
      </c>
      <c r="J9" s="9">
        <v>10008</v>
      </c>
      <c r="K9" s="9">
        <v>107668</v>
      </c>
      <c r="L9" s="9">
        <v>1060</v>
      </c>
      <c r="O9" s="7" t="s">
        <v>9</v>
      </c>
      <c r="P9" s="9">
        <v>66399</v>
      </c>
      <c r="Q9" s="9">
        <v>76932</v>
      </c>
      <c r="S9" s="7" t="s">
        <v>9</v>
      </c>
      <c r="T9" s="9">
        <v>107668</v>
      </c>
      <c r="U9" s="9">
        <v>111432</v>
      </c>
      <c r="W9" s="11">
        <f t="shared" si="0"/>
        <v>174067</v>
      </c>
      <c r="X9" s="11">
        <f t="shared" si="1"/>
        <v>188364</v>
      </c>
      <c r="Y9" s="27">
        <f t="shared" si="2"/>
        <v>0.38145656557532442</v>
      </c>
      <c r="Z9" s="27">
        <f t="shared" si="3"/>
        <v>0.40842199146333696</v>
      </c>
    </row>
    <row r="10" spans="2:26">
      <c r="B10" s="4">
        <v>2</v>
      </c>
      <c r="C10" s="8">
        <v>44927</v>
      </c>
      <c r="D10" s="9">
        <v>2023</v>
      </c>
      <c r="E10" s="9">
        <v>11779</v>
      </c>
      <c r="F10" s="9">
        <v>47891</v>
      </c>
      <c r="G10" s="9">
        <v>1573</v>
      </c>
      <c r="H10" s="9">
        <v>5886</v>
      </c>
      <c r="I10" s="9">
        <v>18138</v>
      </c>
      <c r="J10" s="9">
        <v>13520</v>
      </c>
      <c r="K10" s="9">
        <v>111432</v>
      </c>
      <c r="L10" s="9">
        <v>975</v>
      </c>
      <c r="O10" s="7" t="s">
        <v>10</v>
      </c>
      <c r="P10" s="9">
        <v>794</v>
      </c>
      <c r="Q10" s="9">
        <v>693</v>
      </c>
      <c r="S10" s="7" t="s">
        <v>10</v>
      </c>
      <c r="T10" s="9">
        <v>1060</v>
      </c>
      <c r="U10" s="9">
        <v>975</v>
      </c>
      <c r="W10" s="11">
        <f t="shared" si="0"/>
        <v>1854</v>
      </c>
      <c r="X10" s="11">
        <f t="shared" si="1"/>
        <v>1668</v>
      </c>
      <c r="Y10" s="27">
        <f t="shared" si="2"/>
        <v>0.42826321467098166</v>
      </c>
      <c r="Z10" s="27">
        <f t="shared" si="3"/>
        <v>0.4154676258992806</v>
      </c>
    </row>
    <row r="11" spans="2:26">
      <c r="B11" s="10"/>
      <c r="W11" s="11">
        <f>SUM(W3:W10)</f>
        <v>353532</v>
      </c>
      <c r="X11" s="11">
        <f>SUM(X3:X10)</f>
        <v>388730</v>
      </c>
    </row>
    <row r="12" spans="2:26" ht="17" thickBot="1"/>
    <row r="13" spans="2:26" ht="76" thickBot="1">
      <c r="B13" s="4"/>
      <c r="C13" s="7" t="s">
        <v>101</v>
      </c>
      <c r="D13" s="7" t="s">
        <v>1</v>
      </c>
      <c r="E13" s="7" t="s">
        <v>12</v>
      </c>
      <c r="F13" s="7" t="s">
        <v>13</v>
      </c>
      <c r="G13" s="7" t="s">
        <v>14</v>
      </c>
      <c r="O13" s="22" t="s">
        <v>18</v>
      </c>
      <c r="P13" s="22" t="s">
        <v>147</v>
      </c>
      <c r="Q13" s="22" t="s">
        <v>148</v>
      </c>
      <c r="R13" s="22" t="s">
        <v>149</v>
      </c>
      <c r="S13" s="22" t="s">
        <v>148</v>
      </c>
    </row>
    <row r="14" spans="2:26" ht="25" thickTop="1" thickBot="1">
      <c r="B14" s="4">
        <v>1</v>
      </c>
      <c r="C14" s="8">
        <v>44562</v>
      </c>
      <c r="D14" s="9">
        <v>2022</v>
      </c>
      <c r="E14" s="9">
        <v>14284</v>
      </c>
      <c r="F14" s="9">
        <v>196881</v>
      </c>
      <c r="G14" s="9">
        <v>156651</v>
      </c>
      <c r="O14" s="23"/>
      <c r="P14" s="23"/>
      <c r="Q14" s="23"/>
      <c r="R14" s="23"/>
      <c r="S14" s="23"/>
    </row>
    <row r="15" spans="2:26" ht="24" thickBot="1">
      <c r="B15" s="4">
        <v>2</v>
      </c>
      <c r="C15" s="8">
        <v>44927</v>
      </c>
      <c r="D15" s="9">
        <v>2023</v>
      </c>
      <c r="E15" s="9">
        <v>16253</v>
      </c>
      <c r="F15" s="9">
        <v>211194</v>
      </c>
      <c r="G15" s="9">
        <v>177536</v>
      </c>
      <c r="O15" s="24"/>
      <c r="P15" s="24"/>
      <c r="Q15" s="24"/>
      <c r="R15" s="24"/>
      <c r="S15" s="24"/>
    </row>
    <row r="16" spans="2:26" ht="24" thickBot="1">
      <c r="B16" s="10"/>
      <c r="O16" s="25"/>
      <c r="P16" s="25"/>
      <c r="Q16" s="25"/>
      <c r="R16" s="25"/>
      <c r="S16" s="25"/>
    </row>
    <row r="17" spans="2:19" ht="24" thickBot="1">
      <c r="O17" s="24"/>
      <c r="P17" s="24"/>
      <c r="Q17" s="24"/>
      <c r="R17" s="24"/>
      <c r="S17" s="24"/>
    </row>
    <row r="18" spans="2:19" ht="24" thickBot="1">
      <c r="B18" s="6" t="s">
        <v>124</v>
      </c>
      <c r="C18" s="9"/>
      <c r="D18" s="9"/>
      <c r="E18" s="9"/>
      <c r="F18" s="9"/>
      <c r="O18" s="25"/>
      <c r="P18" s="25"/>
      <c r="Q18" s="25"/>
      <c r="R18" s="25"/>
      <c r="S18" s="25"/>
    </row>
    <row r="19" spans="2:19" ht="24" thickBot="1">
      <c r="B19" s="6"/>
      <c r="C19" s="21"/>
      <c r="D19" s="21">
        <v>2022</v>
      </c>
      <c r="E19" s="21">
        <v>2023</v>
      </c>
      <c r="F19" s="9"/>
      <c r="O19" s="24"/>
      <c r="P19" s="24"/>
      <c r="Q19" s="24"/>
      <c r="R19" s="24"/>
      <c r="S19" s="24"/>
    </row>
    <row r="20" spans="2:19" ht="25" thickBot="1">
      <c r="B20" s="6"/>
      <c r="C20" s="9" t="s">
        <v>104</v>
      </c>
      <c r="D20" s="9">
        <v>212935594</v>
      </c>
      <c r="E20" s="9">
        <v>123210109</v>
      </c>
      <c r="F20" s="9"/>
      <c r="O20" s="26"/>
      <c r="P20" s="25"/>
      <c r="Q20" s="25"/>
      <c r="R20" s="25"/>
      <c r="S20" s="25"/>
    </row>
    <row r="21" spans="2:19">
      <c r="B21" s="6">
        <v>1</v>
      </c>
      <c r="C21" s="9" t="s">
        <v>105</v>
      </c>
      <c r="D21" s="9">
        <v>113394024</v>
      </c>
      <c r="E21" s="9">
        <v>63473182</v>
      </c>
      <c r="F21" s="17">
        <f>D21/$D$20</f>
        <v>0.53252733312402434</v>
      </c>
      <c r="G21" s="17">
        <f>E21/$D$20</f>
        <v>0.29808629364238654</v>
      </c>
    </row>
    <row r="22" spans="2:19">
      <c r="B22" s="6">
        <f>B21+1</f>
        <v>2</v>
      </c>
      <c r="C22" s="9" t="s">
        <v>106</v>
      </c>
      <c r="D22" s="9">
        <v>54375491</v>
      </c>
      <c r="E22" s="9">
        <v>30699224</v>
      </c>
      <c r="F22" s="17">
        <f t="shared" ref="F22:G39" si="4">D22/$D$20</f>
        <v>0.25536121030098896</v>
      </c>
      <c r="G22" s="17">
        <f t="shared" si="4"/>
        <v>0.14417140612010598</v>
      </c>
    </row>
    <row r="23" spans="2:19">
      <c r="B23" s="6">
        <f t="shared" ref="B23:B39" si="5">B22+1</f>
        <v>3</v>
      </c>
      <c r="C23" s="9" t="s">
        <v>107</v>
      </c>
      <c r="D23" s="9">
        <v>8093663</v>
      </c>
      <c r="E23" s="9">
        <v>7097774</v>
      </c>
      <c r="F23" s="17">
        <f t="shared" si="4"/>
        <v>3.8009911109553624E-2</v>
      </c>
      <c r="G23" s="17">
        <f t="shared" si="4"/>
        <v>3.3332961702964514E-2</v>
      </c>
    </row>
    <row r="24" spans="2:19">
      <c r="B24" s="6">
        <f t="shared" si="5"/>
        <v>4</v>
      </c>
      <c r="C24" s="9" t="s">
        <v>108</v>
      </c>
      <c r="D24" s="9">
        <v>10969289</v>
      </c>
      <c r="E24" s="9">
        <v>6417658</v>
      </c>
      <c r="F24" s="17">
        <f t="shared" si="4"/>
        <v>5.1514586142887883E-2</v>
      </c>
      <c r="G24" s="17">
        <f t="shared" si="4"/>
        <v>3.013896305189822E-2</v>
      </c>
    </row>
    <row r="25" spans="2:19">
      <c r="B25" s="6">
        <f t="shared" si="5"/>
        <v>5</v>
      </c>
      <c r="C25" s="9" t="s">
        <v>109</v>
      </c>
      <c r="D25" s="9">
        <v>9321373</v>
      </c>
      <c r="E25" s="9">
        <v>5081123</v>
      </c>
      <c r="F25" s="17">
        <f t="shared" si="4"/>
        <v>4.3775551211978209E-2</v>
      </c>
      <c r="G25" s="17">
        <f t="shared" si="4"/>
        <v>2.3862252921416229E-2</v>
      </c>
    </row>
    <row r="26" spans="2:19">
      <c r="B26" s="6">
        <f t="shared" si="5"/>
        <v>6</v>
      </c>
      <c r="C26" s="9" t="s">
        <v>110</v>
      </c>
      <c r="D26" s="9">
        <v>4457040</v>
      </c>
      <c r="E26" s="9">
        <v>3027247</v>
      </c>
      <c r="F26" s="17">
        <f t="shared" si="4"/>
        <v>2.0931399566762897E-2</v>
      </c>
      <c r="G26" s="17">
        <f t="shared" si="4"/>
        <v>1.4216726020920674E-2</v>
      </c>
    </row>
    <row r="27" spans="2:19">
      <c r="B27" s="6">
        <f t="shared" si="5"/>
        <v>7</v>
      </c>
      <c r="C27" s="9" t="s">
        <v>111</v>
      </c>
      <c r="D27" s="9">
        <v>2127611</v>
      </c>
      <c r="E27" s="9">
        <v>1238262</v>
      </c>
      <c r="F27" s="17">
        <f t="shared" si="4"/>
        <v>9.991805315554712E-3</v>
      </c>
      <c r="G27" s="17">
        <f t="shared" si="4"/>
        <v>5.8151949927169062E-3</v>
      </c>
    </row>
    <row r="28" spans="2:19">
      <c r="B28" s="6">
        <f t="shared" si="5"/>
        <v>8</v>
      </c>
      <c r="C28" s="9" t="s">
        <v>112</v>
      </c>
      <c r="D28" s="9">
        <v>1105666</v>
      </c>
      <c r="E28" s="9">
        <v>706969</v>
      </c>
      <c r="F28" s="17">
        <f t="shared" si="4"/>
        <v>5.1924902700860804E-3</v>
      </c>
      <c r="G28" s="17">
        <f t="shared" si="4"/>
        <v>3.3201072057497346E-3</v>
      </c>
    </row>
    <row r="29" spans="2:19">
      <c r="B29" s="6">
        <f t="shared" si="5"/>
        <v>9</v>
      </c>
      <c r="C29" s="9" t="s">
        <v>113</v>
      </c>
      <c r="D29" s="9">
        <v>825419</v>
      </c>
      <c r="E29" s="9">
        <v>496411</v>
      </c>
      <c r="F29" s="17">
        <f t="shared" si="4"/>
        <v>3.87637869505274E-3</v>
      </c>
      <c r="G29" s="17">
        <f t="shared" si="4"/>
        <v>2.3312729951573997E-3</v>
      </c>
    </row>
    <row r="30" spans="2:19">
      <c r="B30" s="6">
        <f t="shared" si="5"/>
        <v>10</v>
      </c>
      <c r="C30" s="9" t="s">
        <v>114</v>
      </c>
      <c r="D30" s="9">
        <v>646468</v>
      </c>
      <c r="E30" s="9">
        <v>370619</v>
      </c>
      <c r="F30" s="17">
        <f t="shared" si="4"/>
        <v>3.0359790388073868E-3</v>
      </c>
      <c r="G30" s="17">
        <f t="shared" si="4"/>
        <v>1.7405215964034647E-3</v>
      </c>
    </row>
    <row r="31" spans="2:19">
      <c r="B31" s="6">
        <f t="shared" si="5"/>
        <v>11</v>
      </c>
      <c r="C31" s="9" t="s">
        <v>115</v>
      </c>
      <c r="D31" s="9">
        <v>550941</v>
      </c>
      <c r="E31" s="9">
        <v>363019</v>
      </c>
      <c r="F31" s="17">
        <f t="shared" si="4"/>
        <v>2.5873598192324766E-3</v>
      </c>
      <c r="G31" s="17">
        <f t="shared" si="4"/>
        <v>1.7048300529783668E-3</v>
      </c>
    </row>
    <row r="32" spans="2:19">
      <c r="B32" s="6">
        <f t="shared" si="5"/>
        <v>12</v>
      </c>
      <c r="C32" s="9" t="s">
        <v>116</v>
      </c>
      <c r="D32" s="9">
        <v>641874</v>
      </c>
      <c r="E32" s="9">
        <v>301766</v>
      </c>
      <c r="F32" s="17">
        <f t="shared" si="4"/>
        <v>3.0144044400580582E-3</v>
      </c>
      <c r="G32" s="17">
        <f t="shared" si="4"/>
        <v>1.4171703017392197E-3</v>
      </c>
    </row>
    <row r="33" spans="2:9">
      <c r="B33" s="6">
        <f t="shared" si="5"/>
        <v>13</v>
      </c>
      <c r="C33" s="9" t="s">
        <v>117</v>
      </c>
      <c r="D33" s="9">
        <v>563127</v>
      </c>
      <c r="E33" s="9">
        <v>290255</v>
      </c>
      <c r="F33" s="17">
        <f t="shared" si="4"/>
        <v>2.6445883913611924E-3</v>
      </c>
      <c r="G33" s="17">
        <f t="shared" si="4"/>
        <v>1.3631117022173381E-3</v>
      </c>
    </row>
    <row r="34" spans="2:9">
      <c r="B34" s="6">
        <f t="shared" si="5"/>
        <v>14</v>
      </c>
      <c r="C34" s="9" t="s">
        <v>118</v>
      </c>
      <c r="D34" s="9">
        <v>446098</v>
      </c>
      <c r="E34" s="9">
        <v>233202</v>
      </c>
      <c r="F34" s="17">
        <f t="shared" si="4"/>
        <v>2.0949902814275381E-3</v>
      </c>
      <c r="G34" s="17">
        <f t="shared" si="4"/>
        <v>1.0951762249762716E-3</v>
      </c>
    </row>
    <row r="35" spans="2:9">
      <c r="B35" s="6">
        <f t="shared" si="5"/>
        <v>15</v>
      </c>
      <c r="C35" s="9" t="s">
        <v>119</v>
      </c>
      <c r="D35" s="9">
        <v>347671</v>
      </c>
      <c r="E35" s="9">
        <v>185417</v>
      </c>
      <c r="F35" s="17">
        <f t="shared" si="4"/>
        <v>1.6327519202825244E-3</v>
      </c>
      <c r="G35" s="17">
        <f t="shared" si="4"/>
        <v>8.7076564569096892E-4</v>
      </c>
    </row>
    <row r="36" spans="2:9">
      <c r="B36" s="6">
        <f t="shared" si="5"/>
        <v>16</v>
      </c>
      <c r="C36" s="9" t="s">
        <v>120</v>
      </c>
      <c r="D36" s="9">
        <v>298440</v>
      </c>
      <c r="E36" s="9">
        <v>183644</v>
      </c>
      <c r="F36" s="17">
        <f t="shared" si="4"/>
        <v>1.4015505552350256E-3</v>
      </c>
      <c r="G36" s="17">
        <f t="shared" si="4"/>
        <v>8.6243918431035062E-4</v>
      </c>
    </row>
    <row r="37" spans="2:9">
      <c r="B37" s="6">
        <f t="shared" si="5"/>
        <v>17</v>
      </c>
      <c r="C37" s="9" t="s">
        <v>121</v>
      </c>
      <c r="D37" s="9">
        <v>356443</v>
      </c>
      <c r="E37" s="9">
        <v>182031</v>
      </c>
      <c r="F37" s="17">
        <f t="shared" si="4"/>
        <v>1.6739474754042295E-3</v>
      </c>
      <c r="G37" s="17">
        <f t="shared" si="4"/>
        <v>8.5486412384394507E-4</v>
      </c>
    </row>
    <row r="38" spans="2:9">
      <c r="B38" s="6">
        <f t="shared" si="5"/>
        <v>18</v>
      </c>
      <c r="C38" s="9" t="s">
        <v>122</v>
      </c>
      <c r="D38" s="9">
        <v>251833</v>
      </c>
      <c r="E38" s="9">
        <v>179113</v>
      </c>
      <c r="F38" s="17">
        <f t="shared" si="4"/>
        <v>1.1826721651806132E-3</v>
      </c>
      <c r="G38" s="17">
        <f t="shared" si="4"/>
        <v>8.4116044967099302E-4</v>
      </c>
    </row>
    <row r="39" spans="2:9">
      <c r="B39" s="6">
        <f t="shared" si="5"/>
        <v>19</v>
      </c>
      <c r="C39" s="9" t="s">
        <v>123</v>
      </c>
      <c r="D39" s="9">
        <v>189283</v>
      </c>
      <c r="E39" s="9">
        <v>163214</v>
      </c>
      <c r="F39" s="17">
        <f t="shared" si="4"/>
        <v>8.8892137028063047E-4</v>
      </c>
      <c r="G39" s="17">
        <f t="shared" si="4"/>
        <v>7.6649468007683116E-4</v>
      </c>
    </row>
    <row r="40" spans="2:9">
      <c r="B40" s="6"/>
      <c r="C40" s="9"/>
      <c r="D40" s="9"/>
      <c r="E40" s="9"/>
      <c r="F40" s="9"/>
    </row>
    <row r="42" spans="2:9">
      <c r="C42" s="9"/>
      <c r="D42" s="9" t="s">
        <v>125</v>
      </c>
      <c r="E42" s="9" t="s">
        <v>126</v>
      </c>
      <c r="F42" s="9" t="s">
        <v>127</v>
      </c>
      <c r="G42" s="9" t="s">
        <v>128</v>
      </c>
      <c r="H42" s="9" t="s">
        <v>129</v>
      </c>
      <c r="I42" s="9" t="s">
        <v>130</v>
      </c>
    </row>
    <row r="43" spans="2:9">
      <c r="B43" s="11" t="s">
        <v>146</v>
      </c>
      <c r="C43" s="9" t="s">
        <v>18</v>
      </c>
      <c r="D43" s="9">
        <v>959928</v>
      </c>
      <c r="E43" s="9">
        <v>245076</v>
      </c>
      <c r="F43" s="9">
        <v>4325017377</v>
      </c>
      <c r="G43" s="9">
        <v>141700</v>
      </c>
      <c r="H43" s="9">
        <v>79815</v>
      </c>
      <c r="I43" s="9" t="s">
        <v>131</v>
      </c>
    </row>
    <row r="44" spans="2:9">
      <c r="C44" s="9" t="s">
        <v>9</v>
      </c>
      <c r="D44" s="9">
        <v>187642</v>
      </c>
      <c r="E44" s="9">
        <v>91432</v>
      </c>
      <c r="F44" s="17">
        <v>0.48726830900000001</v>
      </c>
      <c r="G44" s="9">
        <v>84743</v>
      </c>
      <c r="H44" s="9">
        <v>51440</v>
      </c>
      <c r="I44" s="17">
        <v>0.27413905199999999</v>
      </c>
    </row>
    <row r="45" spans="2:9">
      <c r="C45" s="9" t="s">
        <v>98</v>
      </c>
      <c r="D45" s="9">
        <v>335423</v>
      </c>
      <c r="E45" s="9">
        <v>77288</v>
      </c>
      <c r="F45" s="17">
        <v>0.2304195</v>
      </c>
      <c r="G45" s="9">
        <v>43660</v>
      </c>
      <c r="H45" s="9">
        <v>23097</v>
      </c>
      <c r="I45" s="17">
        <v>6.8859321000000001E-2</v>
      </c>
    </row>
    <row r="46" spans="2:9">
      <c r="C46" s="9" t="s">
        <v>7</v>
      </c>
      <c r="D46" s="9">
        <v>80721</v>
      </c>
      <c r="E46" s="9">
        <v>16440</v>
      </c>
      <c r="F46" s="17">
        <v>0.20366447400000001</v>
      </c>
      <c r="G46" s="9">
        <v>12019</v>
      </c>
      <c r="H46" s="9">
        <v>4985</v>
      </c>
      <c r="I46" s="17">
        <v>6.1755925000000003E-2</v>
      </c>
    </row>
    <row r="47" spans="2:9">
      <c r="C47" s="9" t="s">
        <v>132</v>
      </c>
      <c r="D47" s="9">
        <v>20990</v>
      </c>
      <c r="E47" s="9">
        <v>1376</v>
      </c>
      <c r="F47" s="17">
        <v>6.5555026000000002E-2</v>
      </c>
      <c r="G47" s="9">
        <v>1278</v>
      </c>
      <c r="H47" s="9">
        <v>293</v>
      </c>
      <c r="I47" s="17">
        <v>1.3959028E-2</v>
      </c>
    </row>
    <row r="48" spans="2:9">
      <c r="C48" s="9" t="s">
        <v>133</v>
      </c>
      <c r="D48" s="9">
        <v>685</v>
      </c>
      <c r="E48" s="9">
        <v>351</v>
      </c>
      <c r="F48" s="17">
        <v>0.51240875900000005</v>
      </c>
      <c r="G48" s="9">
        <v>0</v>
      </c>
      <c r="H48" s="9">
        <v>0</v>
      </c>
      <c r="I48" s="17">
        <v>0</v>
      </c>
    </row>
    <row r="49" spans="2:10">
      <c r="C49" s="9" t="s">
        <v>134</v>
      </c>
      <c r="D49" s="9">
        <v>1439</v>
      </c>
      <c r="E49" s="9">
        <v>637</v>
      </c>
      <c r="F49" s="17">
        <v>0.44266852000000001</v>
      </c>
      <c r="G49" s="9">
        <v>0</v>
      </c>
      <c r="H49" s="9">
        <v>0</v>
      </c>
      <c r="I49" s="17">
        <v>0</v>
      </c>
    </row>
    <row r="50" spans="2:10">
      <c r="C50" s="9" t="s">
        <v>135</v>
      </c>
      <c r="D50" s="9">
        <v>4740</v>
      </c>
      <c r="E50" s="9">
        <v>1921</v>
      </c>
      <c r="F50" s="17">
        <v>0.405274262</v>
      </c>
      <c r="G50" s="9">
        <v>0</v>
      </c>
      <c r="H50" s="9">
        <v>0</v>
      </c>
      <c r="I50" s="17">
        <v>0</v>
      </c>
    </row>
    <row r="51" spans="2:10">
      <c r="C51" s="9" t="s">
        <v>136</v>
      </c>
      <c r="D51" s="9">
        <v>8629</v>
      </c>
      <c r="E51" s="9">
        <v>4692</v>
      </c>
      <c r="F51" s="17">
        <v>0.54374782700000002</v>
      </c>
      <c r="G51" s="9">
        <v>0</v>
      </c>
      <c r="H51" s="9">
        <v>0</v>
      </c>
      <c r="I51" s="17">
        <v>0</v>
      </c>
    </row>
    <row r="52" spans="2:10">
      <c r="C52" s="9" t="s">
        <v>137</v>
      </c>
      <c r="D52" s="9">
        <v>12976</v>
      </c>
      <c r="E52" s="9">
        <v>7690</v>
      </c>
      <c r="F52" s="17">
        <v>0.59263255199999998</v>
      </c>
      <c r="G52" s="9">
        <v>0</v>
      </c>
      <c r="H52" s="9">
        <v>0</v>
      </c>
      <c r="I52" s="17">
        <v>0</v>
      </c>
    </row>
    <row r="53" spans="2:10">
      <c r="C53" s="9" t="s">
        <v>138</v>
      </c>
      <c r="D53" s="9">
        <v>13383</v>
      </c>
      <c r="E53" s="9">
        <v>1254</v>
      </c>
      <c r="F53" s="17">
        <v>9.3700963999999998E-2</v>
      </c>
      <c r="G53" s="9">
        <v>0</v>
      </c>
      <c r="H53" s="9">
        <v>0</v>
      </c>
      <c r="I53" s="17">
        <v>0</v>
      </c>
    </row>
    <row r="54" spans="2:10">
      <c r="C54" s="9" t="s">
        <v>139</v>
      </c>
      <c r="D54" s="9">
        <v>17305</v>
      </c>
      <c r="E54" s="9">
        <v>2016</v>
      </c>
      <c r="F54" s="17">
        <v>0.116498122</v>
      </c>
      <c r="G54" s="9">
        <v>0</v>
      </c>
      <c r="H54" s="9">
        <v>0</v>
      </c>
      <c r="I54" s="17">
        <v>0</v>
      </c>
    </row>
    <row r="55" spans="2:10">
      <c r="C55" s="9" t="s">
        <v>140</v>
      </c>
      <c r="D55" s="9">
        <v>22218</v>
      </c>
      <c r="E55" s="9">
        <v>2026</v>
      </c>
      <c r="F55" s="17">
        <v>9.1187325999999999E-2</v>
      </c>
      <c r="G55" s="9">
        <v>0</v>
      </c>
      <c r="H55" s="9">
        <v>0</v>
      </c>
      <c r="I55" s="17">
        <v>0</v>
      </c>
    </row>
    <row r="56" spans="2:10">
      <c r="C56" s="9" t="s">
        <v>141</v>
      </c>
      <c r="D56" s="9">
        <v>33302</v>
      </c>
      <c r="E56" s="9">
        <v>1520</v>
      </c>
      <c r="F56" s="17">
        <v>4.5642903999999998E-2</v>
      </c>
      <c r="G56" s="9">
        <v>0</v>
      </c>
      <c r="H56" s="9">
        <v>0</v>
      </c>
      <c r="I56" s="17">
        <v>0</v>
      </c>
    </row>
    <row r="57" spans="2:10">
      <c r="C57" s="9" t="s">
        <v>142</v>
      </c>
      <c r="D57" s="9">
        <v>66779</v>
      </c>
      <c r="E57" s="9">
        <v>10037</v>
      </c>
      <c r="F57" s="17">
        <v>0.15030174199999999</v>
      </c>
      <c r="G57" s="9">
        <v>0</v>
      </c>
      <c r="H57" s="9">
        <v>0</v>
      </c>
      <c r="I57" s="17">
        <v>0</v>
      </c>
    </row>
    <row r="58" spans="2:10">
      <c r="C58" s="9" t="s">
        <v>143</v>
      </c>
      <c r="D58" s="9">
        <v>73696</v>
      </c>
      <c r="E58" s="9">
        <v>13184</v>
      </c>
      <c r="F58" s="17">
        <v>0.17889709100000001</v>
      </c>
      <c r="G58" s="9">
        <v>0</v>
      </c>
      <c r="H58" s="9">
        <v>0</v>
      </c>
      <c r="I58" s="17">
        <v>0</v>
      </c>
    </row>
    <row r="59" spans="2:10">
      <c r="C59" s="9" t="s">
        <v>144</v>
      </c>
      <c r="D59" s="9">
        <v>80000</v>
      </c>
      <c r="E59" s="9">
        <v>13212</v>
      </c>
      <c r="F59" s="17">
        <v>0.16514999999999999</v>
      </c>
      <c r="G59" s="9">
        <v>0</v>
      </c>
      <c r="H59" s="9">
        <v>0</v>
      </c>
      <c r="I59" s="17">
        <v>0</v>
      </c>
    </row>
    <row r="62" spans="2:10">
      <c r="B62" s="1" t="s">
        <v>145</v>
      </c>
      <c r="C62" s="19" t="s">
        <v>17</v>
      </c>
      <c r="D62" s="19" t="s">
        <v>95</v>
      </c>
      <c r="E62" s="19" t="s">
        <v>96</v>
      </c>
      <c r="F62" s="19" t="s">
        <v>97</v>
      </c>
      <c r="G62" s="19" t="s">
        <v>98</v>
      </c>
      <c r="H62" s="19" t="s">
        <v>99</v>
      </c>
      <c r="I62" s="19" t="s">
        <v>9</v>
      </c>
      <c r="J62" s="19" t="s">
        <v>10</v>
      </c>
    </row>
    <row r="63" spans="2:10">
      <c r="B63" s="1"/>
      <c r="C63" s="17" t="s">
        <v>71</v>
      </c>
      <c r="D63" s="17" t="s">
        <v>19</v>
      </c>
      <c r="E63" s="17">
        <v>0.59</v>
      </c>
      <c r="F63" s="17">
        <v>0.18</v>
      </c>
      <c r="G63" s="17">
        <v>0.28000000000000003</v>
      </c>
      <c r="H63" s="17">
        <v>0.34</v>
      </c>
      <c r="I63" s="17">
        <v>0.91</v>
      </c>
      <c r="J63" s="17">
        <v>0.14000000000000001</v>
      </c>
    </row>
    <row r="64" spans="2:10">
      <c r="B64" s="1"/>
      <c r="C64" s="17" t="s">
        <v>71</v>
      </c>
      <c r="D64" s="17" t="s">
        <v>20</v>
      </c>
      <c r="E64" s="20" t="s">
        <v>24</v>
      </c>
      <c r="F64" s="20" t="s">
        <v>24</v>
      </c>
      <c r="G64" s="20" t="s">
        <v>24</v>
      </c>
      <c r="H64" s="20" t="s">
        <v>24</v>
      </c>
      <c r="I64" s="20" t="s">
        <v>24</v>
      </c>
      <c r="J64" s="20" t="s">
        <v>24</v>
      </c>
    </row>
    <row r="65" spans="2:12">
      <c r="B65" s="1"/>
      <c r="C65" s="17" t="s">
        <v>71</v>
      </c>
      <c r="D65" s="17" t="s">
        <v>21</v>
      </c>
      <c r="E65" s="17">
        <v>0.32</v>
      </c>
      <c r="F65" s="17">
        <v>0.12</v>
      </c>
      <c r="G65" s="17">
        <v>0.23</v>
      </c>
      <c r="H65" s="17">
        <v>0.63</v>
      </c>
      <c r="I65" s="17">
        <v>0.12</v>
      </c>
      <c r="J65" s="17">
        <v>0.25</v>
      </c>
    </row>
    <row r="66" spans="2:12">
      <c r="B66" s="1"/>
      <c r="C66" s="17" t="s">
        <v>81</v>
      </c>
      <c r="D66" s="17" t="s">
        <v>19</v>
      </c>
      <c r="E66" s="17">
        <v>0.45</v>
      </c>
      <c r="F66" s="17">
        <v>0.17</v>
      </c>
      <c r="G66" s="17">
        <v>0.3</v>
      </c>
      <c r="H66" s="17">
        <v>0.28999999999999998</v>
      </c>
      <c r="I66" s="17">
        <v>0.77</v>
      </c>
      <c r="J66" s="17">
        <v>0.09</v>
      </c>
    </row>
    <row r="67" spans="2:12">
      <c r="B67" s="1"/>
      <c r="C67" s="17" t="s">
        <v>81</v>
      </c>
      <c r="D67" s="17" t="s">
        <v>20</v>
      </c>
      <c r="E67" s="20" t="s">
        <v>24</v>
      </c>
      <c r="F67" s="20" t="s">
        <v>24</v>
      </c>
      <c r="G67" s="20" t="s">
        <v>24</v>
      </c>
      <c r="H67" s="20" t="s">
        <v>24</v>
      </c>
      <c r="I67" s="20" t="s">
        <v>24</v>
      </c>
      <c r="J67" s="20" t="s">
        <v>24</v>
      </c>
    </row>
    <row r="68" spans="2:12">
      <c r="B68" s="1"/>
      <c r="C68" s="17" t="s">
        <v>81</v>
      </c>
      <c r="D68" s="17" t="s">
        <v>21</v>
      </c>
      <c r="E68" s="17">
        <v>0.28000000000000003</v>
      </c>
      <c r="F68" s="17">
        <v>0.13</v>
      </c>
      <c r="G68" s="17">
        <v>0.25</v>
      </c>
      <c r="H68" s="17">
        <v>0.68</v>
      </c>
      <c r="I68" s="17">
        <v>0.16</v>
      </c>
      <c r="J68" s="17">
        <v>0.18</v>
      </c>
    </row>
    <row r="69" spans="2:12">
      <c r="B69" s="1"/>
      <c r="C69" s="17" t="s">
        <v>91</v>
      </c>
      <c r="D69" s="17" t="s">
        <v>19</v>
      </c>
      <c r="E69" s="17">
        <v>0</v>
      </c>
      <c r="F69" s="17">
        <v>0</v>
      </c>
      <c r="G69" s="17">
        <v>0.15</v>
      </c>
      <c r="H69" s="17">
        <v>0</v>
      </c>
      <c r="I69" s="17">
        <v>0.76</v>
      </c>
      <c r="J69" s="17">
        <v>0.05</v>
      </c>
    </row>
    <row r="70" spans="2:12">
      <c r="B70" s="1"/>
      <c r="C70" s="17" t="s">
        <v>91</v>
      </c>
      <c r="D70" s="17" t="s">
        <v>20</v>
      </c>
      <c r="E70" s="20" t="s">
        <v>24</v>
      </c>
      <c r="F70" s="20" t="s">
        <v>24</v>
      </c>
      <c r="G70" s="20" t="s">
        <v>24</v>
      </c>
      <c r="H70" s="20" t="s">
        <v>24</v>
      </c>
      <c r="I70" s="20" t="s">
        <v>24</v>
      </c>
      <c r="J70" s="20" t="s">
        <v>24</v>
      </c>
    </row>
    <row r="71" spans="2:12">
      <c r="B71" s="3"/>
      <c r="C71"/>
      <c r="D71"/>
      <c r="E71"/>
      <c r="F71"/>
      <c r="G71"/>
      <c r="H71"/>
      <c r="I71"/>
      <c r="J71"/>
      <c r="K71"/>
      <c r="L7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0809-EEFF-CB4E-8B7B-70B7A610CB85}">
  <dimension ref="A1:L22"/>
  <sheetViews>
    <sheetView workbookViewId="0">
      <selection activeCell="A13" sqref="A13:E22"/>
    </sheetView>
  </sheetViews>
  <sheetFormatPr baseColWidth="10" defaultRowHeight="16"/>
  <cols>
    <col min="1" max="1" width="38.6640625" customWidth="1"/>
    <col min="2" max="2" width="16.6640625" customWidth="1"/>
    <col min="3" max="3" width="16.1640625" customWidth="1"/>
    <col min="4" max="5" width="15.83203125" customWidth="1"/>
  </cols>
  <sheetData>
    <row r="1" spans="1:12" ht="76" thickBot="1">
      <c r="A1" s="11"/>
      <c r="B1" s="11" t="s">
        <v>150</v>
      </c>
      <c r="C1" s="11" t="s">
        <v>150</v>
      </c>
      <c r="D1" s="11"/>
      <c r="E1" s="11"/>
      <c r="F1" s="11" t="s">
        <v>151</v>
      </c>
      <c r="G1" s="11" t="s">
        <v>151</v>
      </c>
      <c r="H1" s="11"/>
      <c r="I1" s="11"/>
      <c r="J1" s="11"/>
      <c r="K1" s="22" t="s">
        <v>148</v>
      </c>
      <c r="L1" s="22" t="s">
        <v>148</v>
      </c>
    </row>
    <row r="2" spans="1:12" ht="17" thickTop="1">
      <c r="A2" s="7" t="s">
        <v>1</v>
      </c>
      <c r="B2" s="9">
        <v>2022</v>
      </c>
      <c r="C2" s="9">
        <v>2023</v>
      </c>
      <c r="D2" s="11"/>
      <c r="E2" s="7" t="s">
        <v>1</v>
      </c>
      <c r="F2" s="9">
        <v>2022</v>
      </c>
      <c r="G2" s="9">
        <v>2023</v>
      </c>
      <c r="H2" s="11"/>
      <c r="I2" s="11">
        <v>2022</v>
      </c>
      <c r="J2" s="11">
        <v>2023</v>
      </c>
      <c r="K2" s="11"/>
      <c r="L2" s="11"/>
    </row>
    <row r="3" spans="1:12">
      <c r="A3" s="7" t="s">
        <v>3</v>
      </c>
      <c r="B3" s="9">
        <v>613</v>
      </c>
      <c r="C3" s="9">
        <v>909</v>
      </c>
      <c r="D3" s="11"/>
      <c r="E3" s="7" t="s">
        <v>3</v>
      </c>
      <c r="F3" s="9">
        <v>10246</v>
      </c>
      <c r="G3" s="9">
        <v>11779</v>
      </c>
      <c r="H3" s="11"/>
      <c r="I3" s="11">
        <f>SUM(B3,F3)</f>
        <v>10859</v>
      </c>
      <c r="J3" s="11">
        <f>SUM(C3,G3)</f>
        <v>12688</v>
      </c>
      <c r="K3" s="27">
        <f>B3/I3</f>
        <v>5.6450870245878991E-2</v>
      </c>
      <c r="L3" s="27">
        <f>C3/J3</f>
        <v>7.1642496847414874E-2</v>
      </c>
    </row>
    <row r="4" spans="1:12">
      <c r="A4" s="7" t="s">
        <v>4</v>
      </c>
      <c r="B4" s="9">
        <v>83781</v>
      </c>
      <c r="C4" s="9">
        <v>93744</v>
      </c>
      <c r="D4" s="11"/>
      <c r="E4" s="7" t="s">
        <v>4</v>
      </c>
      <c r="F4" s="9">
        <v>44399</v>
      </c>
      <c r="G4" s="9">
        <v>47891</v>
      </c>
      <c r="H4" s="11"/>
      <c r="I4" s="11">
        <f t="shared" ref="I4:J10" si="0">SUM(B4,F4)</f>
        <v>128180</v>
      </c>
      <c r="J4" s="11">
        <f t="shared" si="0"/>
        <v>141635</v>
      </c>
      <c r="K4" s="27">
        <f t="shared" ref="K4:L10" si="1">B4/I4</f>
        <v>0.65361990950226245</v>
      </c>
      <c r="L4" s="27">
        <f t="shared" si="1"/>
        <v>0.66187030042009387</v>
      </c>
    </row>
    <row r="5" spans="1:12">
      <c r="A5" s="7" t="s">
        <v>5</v>
      </c>
      <c r="B5" s="9">
        <v>146</v>
      </c>
      <c r="C5" s="9">
        <v>119</v>
      </c>
      <c r="D5" s="11"/>
      <c r="E5" s="7" t="s">
        <v>5</v>
      </c>
      <c r="F5" s="9">
        <v>1615</v>
      </c>
      <c r="G5" s="9">
        <v>1573</v>
      </c>
      <c r="H5" s="11"/>
      <c r="I5" s="11">
        <f t="shared" si="0"/>
        <v>1761</v>
      </c>
      <c r="J5" s="11">
        <f t="shared" si="0"/>
        <v>1692</v>
      </c>
      <c r="K5" s="27">
        <f t="shared" si="1"/>
        <v>8.2907438955139121E-2</v>
      </c>
      <c r="L5" s="27">
        <f t="shared" si="1"/>
        <v>7.0330969267139484E-2</v>
      </c>
    </row>
    <row r="6" spans="1:12">
      <c r="A6" s="7" t="s">
        <v>6</v>
      </c>
      <c r="B6" s="9">
        <v>541</v>
      </c>
      <c r="C6" s="9">
        <v>425</v>
      </c>
      <c r="D6" s="11"/>
      <c r="E6" s="7" t="s">
        <v>6</v>
      </c>
      <c r="F6" s="9">
        <v>5982</v>
      </c>
      <c r="G6" s="9">
        <v>5886</v>
      </c>
      <c r="H6" s="11"/>
      <c r="I6" s="11">
        <f t="shared" si="0"/>
        <v>6523</v>
      </c>
      <c r="J6" s="11">
        <f t="shared" si="0"/>
        <v>6311</v>
      </c>
      <c r="K6" s="27">
        <f t="shared" si="1"/>
        <v>8.2937298788900812E-2</v>
      </c>
      <c r="L6" s="27">
        <f t="shared" si="1"/>
        <v>6.7342734907304705E-2</v>
      </c>
    </row>
    <row r="7" spans="1:12">
      <c r="A7" s="7" t="s">
        <v>7</v>
      </c>
      <c r="B7" s="9">
        <v>2389</v>
      </c>
      <c r="C7" s="9">
        <v>2553</v>
      </c>
      <c r="D7" s="11"/>
      <c r="E7" s="7" t="s">
        <v>7</v>
      </c>
      <c r="F7" s="9">
        <v>15903</v>
      </c>
      <c r="G7" s="9">
        <v>18138</v>
      </c>
      <c r="H7" s="11"/>
      <c r="I7" s="11">
        <f t="shared" si="0"/>
        <v>18292</v>
      </c>
      <c r="J7" s="11">
        <f t="shared" si="0"/>
        <v>20691</v>
      </c>
      <c r="K7" s="27">
        <f t="shared" si="1"/>
        <v>0.13060354253225454</v>
      </c>
      <c r="L7" s="27">
        <f t="shared" si="1"/>
        <v>0.12338697984630999</v>
      </c>
    </row>
    <row r="8" spans="1:12">
      <c r="A8" s="7" t="s">
        <v>8</v>
      </c>
      <c r="B8" s="9">
        <v>1988</v>
      </c>
      <c r="C8" s="9">
        <v>2161</v>
      </c>
      <c r="D8" s="11"/>
      <c r="E8" s="7" t="s">
        <v>8</v>
      </c>
      <c r="F8" s="9">
        <v>10008</v>
      </c>
      <c r="G8" s="9">
        <v>13520</v>
      </c>
      <c r="H8" s="11"/>
      <c r="I8" s="11">
        <f t="shared" si="0"/>
        <v>11996</v>
      </c>
      <c r="J8" s="11">
        <f t="shared" si="0"/>
        <v>15681</v>
      </c>
      <c r="K8" s="27">
        <f t="shared" si="1"/>
        <v>0.16572190730243413</v>
      </c>
      <c r="L8" s="27">
        <f t="shared" si="1"/>
        <v>0.13781008864230598</v>
      </c>
    </row>
    <row r="9" spans="1:12">
      <c r="A9" s="7" t="s">
        <v>9</v>
      </c>
      <c r="B9" s="9">
        <v>66399</v>
      </c>
      <c r="C9" s="9">
        <v>76932</v>
      </c>
      <c r="D9" s="11"/>
      <c r="E9" s="7" t="s">
        <v>9</v>
      </c>
      <c r="F9" s="9">
        <v>107668</v>
      </c>
      <c r="G9" s="9">
        <v>111432</v>
      </c>
      <c r="H9" s="11"/>
      <c r="I9" s="11">
        <f t="shared" si="0"/>
        <v>174067</v>
      </c>
      <c r="J9" s="11">
        <f t="shared" si="0"/>
        <v>188364</v>
      </c>
      <c r="K9" s="27">
        <f t="shared" si="1"/>
        <v>0.38145656557532442</v>
      </c>
      <c r="L9" s="27">
        <f t="shared" si="1"/>
        <v>0.40842199146333696</v>
      </c>
    </row>
    <row r="10" spans="1:12">
      <c r="A10" s="7" t="s">
        <v>10</v>
      </c>
      <c r="B10" s="9">
        <v>794</v>
      </c>
      <c r="C10" s="9">
        <v>693</v>
      </c>
      <c r="D10" s="11"/>
      <c r="E10" s="7" t="s">
        <v>10</v>
      </c>
      <c r="F10" s="9">
        <v>1060</v>
      </c>
      <c r="G10" s="9">
        <v>975</v>
      </c>
      <c r="H10" s="11"/>
      <c r="I10" s="11">
        <f t="shared" si="0"/>
        <v>1854</v>
      </c>
      <c r="J10" s="11">
        <f t="shared" si="0"/>
        <v>1668</v>
      </c>
      <c r="K10" s="27">
        <f t="shared" si="1"/>
        <v>0.42826321467098166</v>
      </c>
      <c r="L10" s="27">
        <f t="shared" si="1"/>
        <v>0.4154676258992806</v>
      </c>
    </row>
    <row r="11" spans="1:12">
      <c r="A11" s="11"/>
      <c r="B11" s="11"/>
      <c r="C11" s="11"/>
      <c r="D11" s="11"/>
      <c r="E11" s="11"/>
      <c r="F11" s="11"/>
      <c r="G11" s="11"/>
      <c r="H11" s="11"/>
      <c r="I11" s="11">
        <f>SUM(I3:I10)</f>
        <v>353532</v>
      </c>
      <c r="J11" s="11">
        <f>SUM(J3:J10)</f>
        <v>388730</v>
      </c>
      <c r="K11" s="11"/>
      <c r="L11" s="11"/>
    </row>
    <row r="12" spans="1:12" ht="17" thickBo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ht="76" thickBot="1">
      <c r="A13" s="22" t="s">
        <v>18</v>
      </c>
      <c r="B13" s="22" t="s">
        <v>147</v>
      </c>
      <c r="C13" s="22" t="s">
        <v>148</v>
      </c>
      <c r="D13" s="22" t="s">
        <v>149</v>
      </c>
      <c r="E13" s="22" t="s">
        <v>148</v>
      </c>
    </row>
    <row r="14" spans="1:12" ht="26" thickTop="1" thickBot="1">
      <c r="A14" s="28" t="s">
        <v>3</v>
      </c>
      <c r="B14" s="28">
        <v>10859</v>
      </c>
      <c r="C14" s="29">
        <v>5.6450870245878991E-2</v>
      </c>
      <c r="D14" s="28">
        <v>12688</v>
      </c>
      <c r="E14" s="29">
        <v>7.1642496847414874E-2</v>
      </c>
    </row>
    <row r="15" spans="1:12" ht="25" thickBot="1">
      <c r="A15" s="30" t="s">
        <v>4</v>
      </c>
      <c r="B15" s="30">
        <v>128180</v>
      </c>
      <c r="C15" s="31">
        <v>0.65361990950226245</v>
      </c>
      <c r="D15" s="30">
        <v>141635</v>
      </c>
      <c r="E15" s="31">
        <v>0.66187030042009387</v>
      </c>
    </row>
    <row r="16" spans="1:12" ht="25" thickBot="1">
      <c r="A16" s="32" t="s">
        <v>5</v>
      </c>
      <c r="B16" s="32">
        <v>1761</v>
      </c>
      <c r="C16" s="33">
        <v>8.2907438955139121E-2</v>
      </c>
      <c r="D16" s="32">
        <v>1692</v>
      </c>
      <c r="E16" s="33">
        <v>7.0330969267139484E-2</v>
      </c>
    </row>
    <row r="17" spans="1:5" ht="25" thickBot="1">
      <c r="A17" s="30" t="s">
        <v>6</v>
      </c>
      <c r="B17" s="30">
        <v>6523</v>
      </c>
      <c r="C17" s="31">
        <v>8.2937298788900812E-2</v>
      </c>
      <c r="D17" s="30">
        <v>6311</v>
      </c>
      <c r="E17" s="31">
        <v>6.7342734907304705E-2</v>
      </c>
    </row>
    <row r="18" spans="1:5" ht="25" thickBot="1">
      <c r="A18" s="32" t="s">
        <v>7</v>
      </c>
      <c r="B18" s="32">
        <v>18292</v>
      </c>
      <c r="C18" s="33">
        <v>0.13060354253225454</v>
      </c>
      <c r="D18" s="32">
        <v>20691</v>
      </c>
      <c r="E18" s="33">
        <v>0.12338697984630999</v>
      </c>
    </row>
    <row r="19" spans="1:5" ht="25" thickBot="1">
      <c r="A19" s="30" t="s">
        <v>8</v>
      </c>
      <c r="B19" s="30">
        <v>11996</v>
      </c>
      <c r="C19" s="31">
        <v>0.16572190730243413</v>
      </c>
      <c r="D19" s="30">
        <v>15681</v>
      </c>
      <c r="E19" s="31">
        <v>0.13781008864230598</v>
      </c>
    </row>
    <row r="20" spans="1:5" ht="25" thickBot="1">
      <c r="A20" s="32" t="s">
        <v>9</v>
      </c>
      <c r="B20" s="32">
        <v>174067</v>
      </c>
      <c r="C20" s="33">
        <v>0.38145656557532442</v>
      </c>
      <c r="D20" s="32">
        <v>188364</v>
      </c>
      <c r="E20" s="33">
        <v>0.40842199146333696</v>
      </c>
    </row>
    <row r="21" spans="1:5" ht="25" thickBot="1">
      <c r="A21" s="30" t="s">
        <v>10</v>
      </c>
      <c r="B21" s="30">
        <v>1854</v>
      </c>
      <c r="C21" s="31">
        <v>0.42826321467098166</v>
      </c>
      <c r="D21" s="30">
        <v>1668</v>
      </c>
      <c r="E21" s="31">
        <v>0.4154676258992806</v>
      </c>
    </row>
    <row r="22" spans="1:5" ht="24" thickBot="1">
      <c r="A22" s="32"/>
      <c r="B22" s="32">
        <v>353532</v>
      </c>
      <c r="C22" s="32"/>
      <c r="D22" s="32">
        <v>388730</v>
      </c>
      <c r="E22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60B6-75EF-0F41-BD30-521E8E632A45}">
  <dimension ref="A1:G18"/>
  <sheetViews>
    <sheetView workbookViewId="0">
      <selection sqref="A1:G18"/>
    </sheetView>
  </sheetViews>
  <sheetFormatPr baseColWidth="10" defaultRowHeight="16"/>
  <cols>
    <col min="1" max="1" width="28.5" customWidth="1"/>
  </cols>
  <sheetData>
    <row r="1" spans="1:7">
      <c r="A1" s="14"/>
      <c r="B1" s="14" t="s">
        <v>125</v>
      </c>
      <c r="C1" s="14" t="s">
        <v>126</v>
      </c>
      <c r="D1" s="14" t="s">
        <v>127</v>
      </c>
      <c r="E1" s="14" t="s">
        <v>128</v>
      </c>
      <c r="F1" s="14" t="s">
        <v>129</v>
      </c>
      <c r="G1" s="14" t="s">
        <v>130</v>
      </c>
    </row>
    <row r="2" spans="1:7">
      <c r="A2" s="14" t="s">
        <v>18</v>
      </c>
      <c r="B2" s="14">
        <v>959928</v>
      </c>
      <c r="C2" s="14">
        <v>245076</v>
      </c>
      <c r="D2" s="14">
        <v>4325017377</v>
      </c>
      <c r="E2" s="14">
        <v>141700</v>
      </c>
      <c r="F2" s="14">
        <v>79815</v>
      </c>
      <c r="G2" s="14" t="s">
        <v>131</v>
      </c>
    </row>
    <row r="3" spans="1:7">
      <c r="A3" s="14" t="s">
        <v>9</v>
      </c>
      <c r="B3" s="14">
        <v>187642</v>
      </c>
      <c r="C3" s="14">
        <v>91432</v>
      </c>
      <c r="D3" s="18">
        <v>0.48726830900000001</v>
      </c>
      <c r="E3" s="14">
        <v>84743</v>
      </c>
      <c r="F3" s="14">
        <v>51440</v>
      </c>
      <c r="G3" s="18">
        <v>0.27413905199999999</v>
      </c>
    </row>
    <row r="4" spans="1:7">
      <c r="A4" s="14" t="s">
        <v>98</v>
      </c>
      <c r="B4" s="14">
        <v>335423</v>
      </c>
      <c r="C4" s="14">
        <v>77288</v>
      </c>
      <c r="D4" s="18">
        <v>0.2304195</v>
      </c>
      <c r="E4" s="14">
        <v>43660</v>
      </c>
      <c r="F4" s="14">
        <v>23097</v>
      </c>
      <c r="G4" s="18">
        <v>6.8859321000000001E-2</v>
      </c>
    </row>
    <row r="5" spans="1:7">
      <c r="A5" s="14" t="s">
        <v>7</v>
      </c>
      <c r="B5" s="14">
        <v>80721</v>
      </c>
      <c r="C5" s="14">
        <v>16440</v>
      </c>
      <c r="D5" s="18">
        <v>0.20366447400000001</v>
      </c>
      <c r="E5" s="14">
        <v>12019</v>
      </c>
      <c r="F5" s="14">
        <v>4985</v>
      </c>
      <c r="G5" s="18">
        <v>6.1755925000000003E-2</v>
      </c>
    </row>
    <row r="6" spans="1:7">
      <c r="A6" s="14" t="s">
        <v>132</v>
      </c>
      <c r="B6" s="14">
        <v>20990</v>
      </c>
      <c r="C6" s="14">
        <v>1376</v>
      </c>
      <c r="D6" s="18">
        <v>6.5555026000000002E-2</v>
      </c>
      <c r="E6" s="14">
        <v>1278</v>
      </c>
      <c r="F6" s="14">
        <v>293</v>
      </c>
      <c r="G6" s="18">
        <v>1.3959028E-2</v>
      </c>
    </row>
    <row r="7" spans="1:7">
      <c r="A7" s="14" t="s">
        <v>133</v>
      </c>
      <c r="B7" s="14">
        <v>685</v>
      </c>
      <c r="C7" s="14">
        <v>351</v>
      </c>
      <c r="D7" s="18">
        <v>0.51240875900000005</v>
      </c>
      <c r="E7" s="14">
        <v>0</v>
      </c>
      <c r="F7" s="14">
        <v>0</v>
      </c>
      <c r="G7" s="18">
        <v>0</v>
      </c>
    </row>
    <row r="8" spans="1:7">
      <c r="A8" s="14" t="s">
        <v>134</v>
      </c>
      <c r="B8" s="14">
        <v>1439</v>
      </c>
      <c r="C8" s="14">
        <v>637</v>
      </c>
      <c r="D8" s="18">
        <v>0.44266852000000001</v>
      </c>
      <c r="E8" s="14">
        <v>0</v>
      </c>
      <c r="F8" s="14">
        <v>0</v>
      </c>
      <c r="G8" s="18">
        <v>0</v>
      </c>
    </row>
    <row r="9" spans="1:7">
      <c r="A9" s="14" t="s">
        <v>135</v>
      </c>
      <c r="B9" s="14">
        <v>4740</v>
      </c>
      <c r="C9" s="14">
        <v>1921</v>
      </c>
      <c r="D9" s="18">
        <v>0.405274262</v>
      </c>
      <c r="E9" s="14">
        <v>0</v>
      </c>
      <c r="F9" s="14">
        <v>0</v>
      </c>
      <c r="G9" s="18">
        <v>0</v>
      </c>
    </row>
    <row r="10" spans="1:7">
      <c r="A10" s="14" t="s">
        <v>136</v>
      </c>
      <c r="B10" s="14">
        <v>8629</v>
      </c>
      <c r="C10" s="14">
        <v>4692</v>
      </c>
      <c r="D10" s="18">
        <v>0.54374782700000002</v>
      </c>
      <c r="E10" s="14">
        <v>0</v>
      </c>
      <c r="F10" s="14">
        <v>0</v>
      </c>
      <c r="G10" s="18">
        <v>0</v>
      </c>
    </row>
    <row r="11" spans="1:7">
      <c r="A11" s="14" t="s">
        <v>137</v>
      </c>
      <c r="B11" s="14">
        <v>12976</v>
      </c>
      <c r="C11" s="14">
        <v>7690</v>
      </c>
      <c r="D11" s="18">
        <v>0.59263255199999998</v>
      </c>
      <c r="E11" s="14">
        <v>0</v>
      </c>
      <c r="F11" s="14">
        <v>0</v>
      </c>
      <c r="G11" s="18">
        <v>0</v>
      </c>
    </row>
    <row r="12" spans="1:7">
      <c r="A12" s="14" t="s">
        <v>138</v>
      </c>
      <c r="B12" s="14">
        <v>13383</v>
      </c>
      <c r="C12" s="14">
        <v>1254</v>
      </c>
      <c r="D12" s="18">
        <v>9.3700963999999998E-2</v>
      </c>
      <c r="E12" s="14">
        <v>0</v>
      </c>
      <c r="F12" s="14">
        <v>0</v>
      </c>
      <c r="G12" s="18">
        <v>0</v>
      </c>
    </row>
    <row r="13" spans="1:7">
      <c r="A13" s="14" t="s">
        <v>139</v>
      </c>
      <c r="B13" s="14">
        <v>17305</v>
      </c>
      <c r="C13" s="14">
        <v>2016</v>
      </c>
      <c r="D13" s="18">
        <v>0.116498122</v>
      </c>
      <c r="E13" s="14">
        <v>0</v>
      </c>
      <c r="F13" s="14">
        <v>0</v>
      </c>
      <c r="G13" s="18">
        <v>0</v>
      </c>
    </row>
    <row r="14" spans="1:7">
      <c r="A14" s="14" t="s">
        <v>140</v>
      </c>
      <c r="B14" s="14">
        <v>22218</v>
      </c>
      <c r="C14" s="14">
        <v>2026</v>
      </c>
      <c r="D14" s="18">
        <v>9.1187325999999999E-2</v>
      </c>
      <c r="E14" s="14">
        <v>0</v>
      </c>
      <c r="F14" s="14">
        <v>0</v>
      </c>
      <c r="G14" s="18">
        <v>0</v>
      </c>
    </row>
    <row r="15" spans="1:7">
      <c r="A15" s="14" t="s">
        <v>141</v>
      </c>
      <c r="B15" s="14">
        <v>33302</v>
      </c>
      <c r="C15" s="14">
        <v>1520</v>
      </c>
      <c r="D15" s="18">
        <v>4.5642903999999998E-2</v>
      </c>
      <c r="E15" s="14">
        <v>0</v>
      </c>
      <c r="F15" s="14">
        <v>0</v>
      </c>
      <c r="G15" s="18">
        <v>0</v>
      </c>
    </row>
    <row r="16" spans="1:7">
      <c r="A16" s="14" t="s">
        <v>142</v>
      </c>
      <c r="B16" s="14">
        <v>66779</v>
      </c>
      <c r="C16" s="14">
        <v>10037</v>
      </c>
      <c r="D16" s="18">
        <v>0.15030174199999999</v>
      </c>
      <c r="E16" s="14">
        <v>0</v>
      </c>
      <c r="F16" s="14">
        <v>0</v>
      </c>
      <c r="G16" s="18">
        <v>0</v>
      </c>
    </row>
    <row r="17" spans="1:7">
      <c r="A17" s="14" t="s">
        <v>143</v>
      </c>
      <c r="B17" s="14">
        <v>73696</v>
      </c>
      <c r="C17" s="14">
        <v>13184</v>
      </c>
      <c r="D17" s="18">
        <v>0.17889709100000001</v>
      </c>
      <c r="E17" s="14">
        <v>0</v>
      </c>
      <c r="F17" s="14">
        <v>0</v>
      </c>
      <c r="G17" s="18">
        <v>0</v>
      </c>
    </row>
    <row r="18" spans="1:7">
      <c r="A18" s="14" t="s">
        <v>144</v>
      </c>
      <c r="B18" s="14">
        <v>80000</v>
      </c>
      <c r="C18" s="14">
        <v>13212</v>
      </c>
      <c r="D18" s="18">
        <v>0.16514999999999999</v>
      </c>
      <c r="E18" s="14">
        <v>0</v>
      </c>
      <c r="F18" s="14">
        <v>0</v>
      </c>
      <c r="G18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Overview_sales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Bakker, M. (Moniek)</dc:creator>
  <cp:lastModifiedBy>Bakker, M. (Moniek)</cp:lastModifiedBy>
  <dcterms:created xsi:type="dcterms:W3CDTF">2023-07-12T00:41:07Z</dcterms:created>
  <dcterms:modified xsi:type="dcterms:W3CDTF">2023-07-13T06:24:19Z</dcterms:modified>
</cp:coreProperties>
</file>