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categories" sheetId="2" r:id="rId4"/>
    <sheet state="visible" name="et" sheetId="3" r:id="rId5"/>
    <sheet state="visible" name="knowet" sheetId="4" r:id="rId6"/>
    <sheet state="visible" name="diseases" sheetId="5" r:id="rId7"/>
    <sheet state="visible" name="wearer" sheetId="6" r:id="rId8"/>
    <sheet state="visible" name="study" sheetId="7" r:id="rId9"/>
    <sheet state="visible" name="gender" sheetId="8" r:id="rId10"/>
    <sheet state="visible" name="age" sheetId="9" r:id="rId11"/>
  </sheets>
  <definedNames>
    <definedName name="age">'Form responses 1'!$D:$D</definedName>
    <definedName name="study">'Form responses 1'!$F:$F</definedName>
    <definedName name="KnowET">'Form responses 1'!$I:$I</definedName>
    <definedName name="diseases">'Form responses 1'!$H:$H</definedName>
    <definedName name="et">'Form responses 1'!$J:$J</definedName>
    <definedName name="gender">'Form responses 1'!$C:$C</definedName>
    <definedName name="spectacle">'Form responses 1'!$G:$G</definedName>
    <definedName name="category">'Form responses 1'!$K:$K</definedName>
    <definedName name="genre">'Form responses 1'!$K:$K</definedName>
  </definedNames>
  <calcPr/>
</workbook>
</file>

<file path=xl/sharedStrings.xml><?xml version="1.0" encoding="utf-8"?>
<sst xmlns="http://schemas.openxmlformats.org/spreadsheetml/2006/main" count="202" uniqueCount="63">
  <si>
    <t>Timestamp</t>
  </si>
  <si>
    <t>Test Subject ID</t>
  </si>
  <si>
    <t>What is your gender?</t>
  </si>
  <si>
    <t>What is your age?</t>
  </si>
  <si>
    <t>Are you currently...?</t>
  </si>
  <si>
    <t xml:space="preserve">What is your course of study/job? </t>
  </si>
  <si>
    <t>Are you a spectacle wearer or a user of contact lenses?</t>
  </si>
  <si>
    <t>Do you have eye diseases (e. g. squint)? If so, which one(s)?</t>
  </si>
  <si>
    <t>Have you ever used an eye tracker?</t>
  </si>
  <si>
    <t>If you have ever used an eye tracker, which one was it?</t>
  </si>
  <si>
    <t>What kind of categories of movies do you like?</t>
  </si>
  <si>
    <t>Female</t>
  </si>
  <si>
    <t>a student</t>
  </si>
  <si>
    <t>Web Science</t>
  </si>
  <si>
    <t>Yes</t>
  </si>
  <si>
    <t>-1 miophya</t>
  </si>
  <si>
    <t>Not sure</t>
  </si>
  <si>
    <t>Comedy, Horror</t>
  </si>
  <si>
    <t>web science</t>
  </si>
  <si>
    <t>No</t>
  </si>
  <si>
    <t>no</t>
  </si>
  <si>
    <t>SMI</t>
  </si>
  <si>
    <t>Action, Comedy</t>
  </si>
  <si>
    <t>Adventure, Comedy, Science Fiction</t>
  </si>
  <si>
    <t>Male</t>
  </si>
  <si>
    <t>Informatik</t>
  </si>
  <si>
    <t>Miophia</t>
  </si>
  <si>
    <t>Action, Adventure, Westerns</t>
  </si>
  <si>
    <t xml:space="preserve">Action </t>
  </si>
  <si>
    <t>Adventure</t>
  </si>
  <si>
    <t>Comedy</t>
  </si>
  <si>
    <t>Horror</t>
  </si>
  <si>
    <t>Science Fiction</t>
  </si>
  <si>
    <t>Westerns</t>
  </si>
  <si>
    <t>Don't remember</t>
  </si>
  <si>
    <t>Other...</t>
  </si>
  <si>
    <t>Action, Adventure, Comedy, Science Fiction</t>
  </si>
  <si>
    <t>Msc Web science</t>
  </si>
  <si>
    <t>Msc. Web Science</t>
  </si>
  <si>
    <t>Adventure, Comedy</t>
  </si>
  <si>
    <t>SMI, Tobi</t>
  </si>
  <si>
    <t>M. Sc. Computervisualistik</t>
  </si>
  <si>
    <t>Action, Comedy, Horror</t>
  </si>
  <si>
    <t>short-sightnedness</t>
  </si>
  <si>
    <t>Action, Adventure, Comedy, Fantasy</t>
  </si>
  <si>
    <t>Computervisualistik</t>
  </si>
  <si>
    <t>short sightedness</t>
  </si>
  <si>
    <t>Action, Adventure, Comedy</t>
  </si>
  <si>
    <t>CV</t>
  </si>
  <si>
    <t>Action, Horror, Science Fiction</t>
  </si>
  <si>
    <t>cv</t>
  </si>
  <si>
    <t>Horror, Westerns</t>
  </si>
  <si>
    <t>Action, Adventure, Comedy, Science Fiction, Westerns, Fantasy</t>
  </si>
  <si>
    <t>Web science</t>
  </si>
  <si>
    <t>Action, Comedy, Westerns</t>
  </si>
  <si>
    <t>bsc, bed</t>
  </si>
  <si>
    <t>smi</t>
  </si>
  <si>
    <t>Action, Horror, Westerns</t>
  </si>
  <si>
    <t>Action, Adventure, Comedy, Triller, Detective, Drama</t>
  </si>
  <si>
    <t>Short-sightedness</t>
  </si>
  <si>
    <t>Computer Science</t>
  </si>
  <si>
    <t>Computational Visualistics</t>
  </si>
  <si>
    <t>Computer Science and Mathematics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</si>
</sst>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What kind of categories of movies do you like?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rgbClr val="3366CC"/>
            </a:solidFill>
          </c:spPr>
          <c:cat>
            <c:strRef>
              <c:f>categories!$A$1:$A$7</c:f>
            </c:strRef>
          </c:cat>
          <c:val>
            <c:numRef>
              <c:f>categories!$B$1:$B$7</c:f>
            </c:numRef>
          </c:val>
        </c:ser>
        <c:axId val="677478535"/>
        <c:axId val="1644921386"/>
      </c:barChart>
      <c:catAx>
        <c:axId val="67747853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/>
                </a:pPr>
                <a:r>
                  <a:t>Categories of movies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644921386"/>
      </c:catAx>
      <c:valAx>
        <c:axId val="164492138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Number of subjects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677478535"/>
        <c:crosses val="max"/>
      </c:valAx>
    </c:plotArea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If you have ever used an eye tracker, which one was it?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3366CC"/>
            </a:solidFill>
          </c:spPr>
          <c:cat>
            <c:strRef>
              <c:f>et!$A$1:$A$3</c:f>
            </c:strRef>
          </c:cat>
          <c:val>
            <c:numRef>
              <c:f>et!$B$1:$B$3</c:f>
            </c:numRef>
          </c:val>
        </c:ser>
        <c:axId val="2083623139"/>
        <c:axId val="158356965"/>
      </c:barChart>
      <c:catAx>
        <c:axId val="20836231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Eye Tracker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58356965"/>
      </c:catAx>
      <c:valAx>
        <c:axId val="1583569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Number of subjects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2083623139"/>
      </c:valAx>
    </c:plotArea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Have you ever used an eye tracker?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3366CC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dPt>
            <c:idx val="2"/>
            <c:spPr>
              <a:solidFill>
                <a:srgbClr val="FF9900"/>
              </a:solidFill>
            </c:spPr>
          </c:dPt>
          <c:dPt>
            <c:idx val="3"/>
            <c:spPr>
              <a:solidFill>
                <a:srgbClr val="109618"/>
              </a:solidFill>
            </c:spPr>
          </c:dPt>
          <c:dPt>
            <c:idx val="4"/>
            <c:spPr>
              <a:solidFill>
                <a:srgbClr val="990099"/>
              </a:solidFill>
            </c:spPr>
          </c:dPt>
          <c:dPt>
            <c:idx val="5"/>
            <c:spPr>
              <a:solidFill>
                <a:srgbClr val="0099C6"/>
              </a:solidFill>
            </c:spPr>
          </c:dPt>
          <c:dPt>
            <c:idx val="6"/>
            <c:spPr>
              <a:solidFill>
                <a:srgbClr val="DD4477"/>
              </a:solidFill>
            </c:spPr>
          </c:dPt>
          <c:dPt>
            <c:idx val="7"/>
            <c:spPr>
              <a:solidFill>
                <a:srgbClr val="66AA00"/>
              </a:solidFill>
            </c:spPr>
          </c:dPt>
          <c:dPt>
            <c:idx val="8"/>
            <c:spPr>
              <a:solidFill>
                <a:srgbClr val="B82E2E"/>
              </a:solidFill>
            </c:spPr>
          </c:dPt>
          <c:dPt>
            <c:idx val="9"/>
            <c:spPr>
              <a:solidFill>
                <a:srgbClr val="316395"/>
              </a:solidFill>
            </c:spPr>
          </c:dPt>
          <c:dPt>
            <c:idx val="10"/>
            <c:spPr>
              <a:solidFill>
                <a:srgbClr val="994499"/>
              </a:solidFill>
            </c:spPr>
          </c:dPt>
          <c:dPt>
            <c:idx val="11"/>
            <c:spPr>
              <a:solidFill>
                <a:srgbClr val="22AA99"/>
              </a:solidFill>
            </c:spPr>
          </c:dPt>
          <c:dPt>
            <c:idx val="12"/>
            <c:spPr>
              <a:solidFill>
                <a:srgbClr val="AAAA11"/>
              </a:solidFill>
            </c:spPr>
          </c:dPt>
          <c:dPt>
            <c:idx val="13"/>
            <c:spPr>
              <a:solidFill>
                <a:srgbClr val="6633CC"/>
              </a:solidFill>
            </c:spPr>
          </c:dPt>
          <c:dPt>
            <c:idx val="14"/>
            <c:spPr>
              <a:solidFill>
                <a:srgbClr val="E67300"/>
              </a:solidFill>
            </c:spPr>
          </c:dPt>
          <c:dPt>
            <c:idx val="15"/>
            <c:spPr>
              <a:solidFill>
                <a:srgbClr val="8B0707"/>
              </a:solidFill>
            </c:spPr>
          </c:dPt>
          <c:dPt>
            <c:idx val="16"/>
            <c:spPr>
              <a:solidFill>
                <a:srgbClr val="651067"/>
              </a:solidFill>
            </c:spPr>
          </c:dPt>
          <c:dPt>
            <c:idx val="17"/>
            <c:spPr>
              <a:solidFill>
                <a:srgbClr val="329262"/>
              </a:solidFill>
            </c:spPr>
          </c:dPt>
          <c:dPt>
            <c:idx val="18"/>
            <c:spPr>
              <a:solidFill>
                <a:srgbClr val="5574A6"/>
              </a:solidFill>
            </c:spPr>
          </c:dPt>
          <c:dPt>
            <c:idx val="19"/>
            <c:spPr>
              <a:solidFill>
                <a:srgbClr val="3B3EAC"/>
              </a:solidFill>
            </c:spPr>
          </c:dPt>
          <c:dPt>
            <c:idx val="20"/>
            <c:spPr>
              <a:solidFill>
                <a:srgbClr val="B77322"/>
              </a:solidFill>
            </c:spPr>
          </c:dPt>
          <c:dPt>
            <c:idx val="21"/>
            <c:spPr>
              <a:solidFill>
                <a:srgbClr val="16D620"/>
              </a:solidFill>
            </c:spPr>
          </c:dPt>
          <c:dPt>
            <c:idx val="22"/>
            <c:spPr>
              <a:solidFill>
                <a:srgbClr val="B91383"/>
              </a:solidFill>
            </c:spPr>
          </c:dPt>
          <c:dPt>
            <c:idx val="23"/>
            <c:spPr>
              <a:solidFill>
                <a:srgbClr val="F4359E"/>
              </a:solidFill>
            </c:spPr>
          </c:dPt>
          <c:dPt>
            <c:idx val="24"/>
            <c:spPr>
              <a:solidFill>
                <a:srgbClr val="9C5935"/>
              </a:solidFill>
            </c:spPr>
          </c:dPt>
          <c:dPt>
            <c:idx val="25"/>
            <c:spPr>
              <a:solidFill>
                <a:srgbClr val="A9C413"/>
              </a:solidFill>
            </c:spPr>
          </c:dPt>
          <c:dPt>
            <c:idx val="26"/>
            <c:spPr>
              <a:solidFill>
                <a:srgbClr val="2A778D"/>
              </a:solidFill>
            </c:spPr>
          </c:dPt>
          <c:dPt>
            <c:idx val="27"/>
            <c:spPr>
              <a:solidFill>
                <a:srgbClr val="668D1C"/>
              </a:solidFill>
            </c:spPr>
          </c:dPt>
          <c:dPt>
            <c:idx val="28"/>
            <c:spPr>
              <a:solidFill>
                <a:srgbClr val="BEA413"/>
              </a:solidFill>
            </c:spPr>
          </c:dPt>
          <c:dPt>
            <c:idx val="29"/>
            <c:spPr>
              <a:solidFill>
                <a:srgbClr val="0C5922"/>
              </a:solidFill>
            </c:spPr>
          </c:dPt>
          <c:dPt>
            <c:idx val="30"/>
            <c:spPr>
              <a:solidFill>
                <a:srgbClr val="743411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knowet!$A$1:$A$3</c:f>
            </c:strRef>
          </c:cat>
          <c:val>
            <c:numRef>
              <c:f>knowet!$B$1:$B$3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sz="1400">
              <a:solidFill>
                <a:srgbClr val="222222"/>
              </a:solidFill>
            </a:defRPr>
          </a:pPr>
        </a:p>
      </c:txPr>
    </c:legend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Do you have eye diseases (e. g. squint)? If so, which one(s)?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3366CC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dPt>
            <c:idx val="2"/>
            <c:spPr>
              <a:solidFill>
                <a:srgbClr val="FF9900"/>
              </a:solidFill>
            </c:spPr>
          </c:dPt>
          <c:dPt>
            <c:idx val="3"/>
            <c:spPr>
              <a:solidFill>
                <a:srgbClr val="109618"/>
              </a:solidFill>
            </c:spPr>
          </c:dPt>
          <c:dPt>
            <c:idx val="4"/>
            <c:spPr>
              <a:solidFill>
                <a:srgbClr val="990099"/>
              </a:solidFill>
            </c:spPr>
          </c:dPt>
          <c:dPt>
            <c:idx val="5"/>
            <c:spPr>
              <a:solidFill>
                <a:srgbClr val="0099C6"/>
              </a:solidFill>
            </c:spPr>
          </c:dPt>
          <c:dPt>
            <c:idx val="6"/>
            <c:spPr>
              <a:solidFill>
                <a:srgbClr val="DD4477"/>
              </a:solidFill>
            </c:spPr>
          </c:dPt>
          <c:dPt>
            <c:idx val="7"/>
            <c:spPr>
              <a:solidFill>
                <a:srgbClr val="66AA00"/>
              </a:solidFill>
            </c:spPr>
          </c:dPt>
          <c:dPt>
            <c:idx val="8"/>
            <c:spPr>
              <a:solidFill>
                <a:srgbClr val="B82E2E"/>
              </a:solidFill>
            </c:spPr>
          </c:dPt>
          <c:dPt>
            <c:idx val="9"/>
            <c:spPr>
              <a:solidFill>
                <a:srgbClr val="316395"/>
              </a:solidFill>
            </c:spPr>
          </c:dPt>
          <c:dPt>
            <c:idx val="10"/>
            <c:spPr>
              <a:solidFill>
                <a:srgbClr val="994499"/>
              </a:solidFill>
            </c:spPr>
          </c:dPt>
          <c:dPt>
            <c:idx val="11"/>
            <c:spPr>
              <a:solidFill>
                <a:srgbClr val="22AA99"/>
              </a:solidFill>
            </c:spPr>
          </c:dPt>
          <c:dPt>
            <c:idx val="12"/>
            <c:spPr>
              <a:solidFill>
                <a:srgbClr val="AAAA11"/>
              </a:solidFill>
            </c:spPr>
          </c:dPt>
          <c:dPt>
            <c:idx val="13"/>
            <c:spPr>
              <a:solidFill>
                <a:srgbClr val="6633CC"/>
              </a:solidFill>
            </c:spPr>
          </c:dPt>
          <c:dPt>
            <c:idx val="14"/>
            <c:spPr>
              <a:solidFill>
                <a:srgbClr val="E67300"/>
              </a:solidFill>
            </c:spPr>
          </c:dPt>
          <c:dPt>
            <c:idx val="15"/>
            <c:spPr>
              <a:solidFill>
                <a:srgbClr val="8B0707"/>
              </a:solidFill>
            </c:spPr>
          </c:dPt>
          <c:dPt>
            <c:idx val="16"/>
            <c:spPr>
              <a:solidFill>
                <a:srgbClr val="651067"/>
              </a:solidFill>
            </c:spPr>
          </c:dPt>
          <c:dPt>
            <c:idx val="17"/>
            <c:spPr>
              <a:solidFill>
                <a:srgbClr val="329262"/>
              </a:solidFill>
            </c:spPr>
          </c:dPt>
          <c:dPt>
            <c:idx val="18"/>
            <c:spPr>
              <a:solidFill>
                <a:srgbClr val="5574A6"/>
              </a:solidFill>
            </c:spPr>
          </c:dPt>
          <c:dPt>
            <c:idx val="19"/>
            <c:spPr>
              <a:solidFill>
                <a:srgbClr val="3B3EAC"/>
              </a:solidFill>
            </c:spPr>
          </c:dPt>
          <c:dPt>
            <c:idx val="20"/>
            <c:spPr>
              <a:solidFill>
                <a:srgbClr val="B77322"/>
              </a:solidFill>
            </c:spPr>
          </c:dPt>
          <c:dPt>
            <c:idx val="21"/>
            <c:spPr>
              <a:solidFill>
                <a:srgbClr val="16D620"/>
              </a:solidFill>
            </c:spPr>
          </c:dPt>
          <c:dPt>
            <c:idx val="22"/>
            <c:spPr>
              <a:solidFill>
                <a:srgbClr val="B91383"/>
              </a:solidFill>
            </c:spPr>
          </c:dPt>
          <c:dPt>
            <c:idx val="23"/>
            <c:spPr>
              <a:solidFill>
                <a:srgbClr val="F4359E"/>
              </a:solidFill>
            </c:spPr>
          </c:dPt>
          <c:dPt>
            <c:idx val="24"/>
            <c:spPr>
              <a:solidFill>
                <a:srgbClr val="9C5935"/>
              </a:solidFill>
            </c:spPr>
          </c:dPt>
          <c:dPt>
            <c:idx val="25"/>
            <c:spPr>
              <a:solidFill>
                <a:srgbClr val="A9C413"/>
              </a:solidFill>
            </c:spPr>
          </c:dPt>
          <c:dPt>
            <c:idx val="26"/>
            <c:spPr>
              <a:solidFill>
                <a:srgbClr val="2A778D"/>
              </a:solidFill>
            </c:spPr>
          </c:dPt>
          <c:dPt>
            <c:idx val="27"/>
            <c:spPr>
              <a:solidFill>
                <a:srgbClr val="668D1C"/>
              </a:solidFill>
            </c:spPr>
          </c:dPt>
          <c:dPt>
            <c:idx val="28"/>
            <c:spPr>
              <a:solidFill>
                <a:srgbClr val="BEA413"/>
              </a:solidFill>
            </c:spPr>
          </c:dPt>
          <c:dPt>
            <c:idx val="29"/>
            <c:spPr>
              <a:solidFill>
                <a:srgbClr val="0C5922"/>
              </a:solidFill>
            </c:spPr>
          </c:dPt>
          <c:dPt>
            <c:idx val="30"/>
            <c:spPr>
              <a:solidFill>
                <a:srgbClr val="743411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diseases!$A$1:$A$2</c:f>
            </c:strRef>
          </c:cat>
          <c:val>
            <c:numRef>
              <c:f>diseases!$B$1:$B$2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sz="1400">
              <a:solidFill>
                <a:srgbClr val="222222"/>
              </a:solidFill>
            </a:defRPr>
          </a:pPr>
        </a:p>
      </c:txPr>
    </c:legend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Are you a spectacle wearer or a user of contact lenses?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3366CC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dPt>
            <c:idx val="2"/>
            <c:spPr>
              <a:solidFill>
                <a:srgbClr val="FF9900"/>
              </a:solidFill>
            </c:spPr>
          </c:dPt>
          <c:dPt>
            <c:idx val="3"/>
            <c:spPr>
              <a:solidFill>
                <a:srgbClr val="109618"/>
              </a:solidFill>
            </c:spPr>
          </c:dPt>
          <c:dPt>
            <c:idx val="4"/>
            <c:spPr>
              <a:solidFill>
                <a:srgbClr val="990099"/>
              </a:solidFill>
            </c:spPr>
          </c:dPt>
          <c:dPt>
            <c:idx val="5"/>
            <c:spPr>
              <a:solidFill>
                <a:srgbClr val="0099C6"/>
              </a:solidFill>
            </c:spPr>
          </c:dPt>
          <c:dPt>
            <c:idx val="6"/>
            <c:spPr>
              <a:solidFill>
                <a:srgbClr val="DD4477"/>
              </a:solidFill>
            </c:spPr>
          </c:dPt>
          <c:dPt>
            <c:idx val="7"/>
            <c:spPr>
              <a:solidFill>
                <a:srgbClr val="66AA00"/>
              </a:solidFill>
            </c:spPr>
          </c:dPt>
          <c:dPt>
            <c:idx val="8"/>
            <c:spPr>
              <a:solidFill>
                <a:srgbClr val="B82E2E"/>
              </a:solidFill>
            </c:spPr>
          </c:dPt>
          <c:dPt>
            <c:idx val="9"/>
            <c:spPr>
              <a:solidFill>
                <a:srgbClr val="316395"/>
              </a:solidFill>
            </c:spPr>
          </c:dPt>
          <c:dPt>
            <c:idx val="10"/>
            <c:spPr>
              <a:solidFill>
                <a:srgbClr val="994499"/>
              </a:solidFill>
            </c:spPr>
          </c:dPt>
          <c:dPt>
            <c:idx val="11"/>
            <c:spPr>
              <a:solidFill>
                <a:srgbClr val="22AA99"/>
              </a:solidFill>
            </c:spPr>
          </c:dPt>
          <c:dPt>
            <c:idx val="12"/>
            <c:spPr>
              <a:solidFill>
                <a:srgbClr val="AAAA11"/>
              </a:solidFill>
            </c:spPr>
          </c:dPt>
          <c:dPt>
            <c:idx val="13"/>
            <c:spPr>
              <a:solidFill>
                <a:srgbClr val="6633CC"/>
              </a:solidFill>
            </c:spPr>
          </c:dPt>
          <c:dPt>
            <c:idx val="14"/>
            <c:spPr>
              <a:solidFill>
                <a:srgbClr val="E67300"/>
              </a:solidFill>
            </c:spPr>
          </c:dPt>
          <c:dPt>
            <c:idx val="15"/>
            <c:spPr>
              <a:solidFill>
                <a:srgbClr val="8B0707"/>
              </a:solidFill>
            </c:spPr>
          </c:dPt>
          <c:dPt>
            <c:idx val="16"/>
            <c:spPr>
              <a:solidFill>
                <a:srgbClr val="651067"/>
              </a:solidFill>
            </c:spPr>
          </c:dPt>
          <c:dPt>
            <c:idx val="17"/>
            <c:spPr>
              <a:solidFill>
                <a:srgbClr val="329262"/>
              </a:solidFill>
            </c:spPr>
          </c:dPt>
          <c:dPt>
            <c:idx val="18"/>
            <c:spPr>
              <a:solidFill>
                <a:srgbClr val="5574A6"/>
              </a:solidFill>
            </c:spPr>
          </c:dPt>
          <c:dPt>
            <c:idx val="19"/>
            <c:spPr>
              <a:solidFill>
                <a:srgbClr val="3B3EAC"/>
              </a:solidFill>
            </c:spPr>
          </c:dPt>
          <c:dPt>
            <c:idx val="20"/>
            <c:spPr>
              <a:solidFill>
                <a:srgbClr val="B77322"/>
              </a:solidFill>
            </c:spPr>
          </c:dPt>
          <c:dPt>
            <c:idx val="21"/>
            <c:spPr>
              <a:solidFill>
                <a:srgbClr val="16D620"/>
              </a:solidFill>
            </c:spPr>
          </c:dPt>
          <c:dPt>
            <c:idx val="22"/>
            <c:spPr>
              <a:solidFill>
                <a:srgbClr val="B91383"/>
              </a:solidFill>
            </c:spPr>
          </c:dPt>
          <c:dPt>
            <c:idx val="23"/>
            <c:spPr>
              <a:solidFill>
                <a:srgbClr val="F4359E"/>
              </a:solidFill>
            </c:spPr>
          </c:dPt>
          <c:dPt>
            <c:idx val="24"/>
            <c:spPr>
              <a:solidFill>
                <a:srgbClr val="9C5935"/>
              </a:solidFill>
            </c:spPr>
          </c:dPt>
          <c:dPt>
            <c:idx val="25"/>
            <c:spPr>
              <a:solidFill>
                <a:srgbClr val="A9C413"/>
              </a:solidFill>
            </c:spPr>
          </c:dPt>
          <c:dPt>
            <c:idx val="26"/>
            <c:spPr>
              <a:solidFill>
                <a:srgbClr val="2A778D"/>
              </a:solidFill>
            </c:spPr>
          </c:dPt>
          <c:dPt>
            <c:idx val="27"/>
            <c:spPr>
              <a:solidFill>
                <a:srgbClr val="668D1C"/>
              </a:solidFill>
            </c:spPr>
          </c:dPt>
          <c:dPt>
            <c:idx val="28"/>
            <c:spPr>
              <a:solidFill>
                <a:srgbClr val="BEA413"/>
              </a:solidFill>
            </c:spPr>
          </c:dPt>
          <c:dPt>
            <c:idx val="29"/>
            <c:spPr>
              <a:solidFill>
                <a:srgbClr val="0C5922"/>
              </a:solidFill>
            </c:spPr>
          </c:dPt>
          <c:dPt>
            <c:idx val="30"/>
            <c:spPr>
              <a:solidFill>
                <a:srgbClr val="743411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wearer!$A$1:$A$2</c:f>
            </c:strRef>
          </c:cat>
          <c:val>
            <c:numRef>
              <c:f>wearer!$B$1:$B$2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sz="1400">
              <a:solidFill>
                <a:srgbClr val="222222"/>
              </a:solidFill>
            </a:defRPr>
          </a:pPr>
        </a:p>
      </c:txPr>
    </c:legend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What is your course of study / job?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3366CC"/>
            </a:solidFill>
          </c:spPr>
          <c:cat>
            <c:strRef>
              <c:f>study!$D$1:$D$4</c:f>
            </c:strRef>
          </c:cat>
          <c:val>
            <c:numRef>
              <c:f>study!$E$1:$E$4</c:f>
            </c:numRef>
          </c:val>
        </c:ser>
        <c:axId val="1334009749"/>
        <c:axId val="528381875"/>
      </c:barChart>
      <c:catAx>
        <c:axId val="13340097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Course of study / job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528381875"/>
      </c:catAx>
      <c:valAx>
        <c:axId val="5283818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Number of subjects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334009749"/>
      </c:valAx>
    </c:plotArea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What is your age?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3366CC"/>
            </a:solidFill>
          </c:spPr>
          <c:cat>
            <c:strRef>
              <c:f>age!$A$1:$A$11</c:f>
            </c:strRef>
          </c:cat>
          <c:val>
            <c:numRef>
              <c:f>age!$B$1:$B$11</c:f>
            </c:numRef>
          </c:val>
        </c:ser>
        <c:axId val="2060536974"/>
        <c:axId val="1778709095"/>
      </c:barChart>
      <c:catAx>
        <c:axId val="20605369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Age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778709095"/>
      </c:catAx>
      <c:valAx>
        <c:axId val="17787090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Number of subjects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2060536974"/>
      </c:valAx>
    </c:plotArea>
    <c:legend>
      <c:legendPos val="r"/>
      <c:overlay val="0"/>
      <c:txPr>
        <a:bodyPr/>
        <a:lstStyle/>
        <a:p>
          <a:pPr lvl="0">
            <a:defRPr sz="1400">
              <a:solidFill>
                <a:srgbClr val="222222"/>
              </a:solidFill>
            </a:defRPr>
          </a:pPr>
        </a:p>
      </c:txPr>
    </c:legend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2</xdr:col>
      <xdr:colOff>542925</xdr:colOff>
      <xdr:row>2</xdr:row>
      <xdr:rowOff>180975</xdr:rowOff>
    </xdr:from>
    <xdr:to>
      <xdr:col>8</xdr:col>
      <xdr:colOff>485775</xdr:colOff>
      <xdr:row>20</xdr:row>
      <xdr:rowOff>114300</xdr:rowOff>
    </xdr:to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847725</xdr:colOff>
      <xdr:row>5</xdr:row>
      <xdr:rowOff>114300</xdr:rowOff>
    </xdr:from>
    <xdr:to>
      <xdr:col>6</xdr:col>
      <xdr:colOff>790575</xdr:colOff>
      <xdr:row>23</xdr:row>
      <xdr:rowOff>47625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66675</xdr:colOff>
      <xdr:row>5</xdr:row>
      <xdr:rowOff>171450</xdr:rowOff>
    </xdr:from>
    <xdr:to>
      <xdr:col>6</xdr:col>
      <xdr:colOff>9525</xdr:colOff>
      <xdr:row>23</xdr:row>
      <xdr:rowOff>104775</xdr:rowOff>
    </xdr:to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190500</xdr:colOff>
      <xdr:row>4</xdr:row>
      <xdr:rowOff>85725</xdr:rowOff>
    </xdr:from>
    <xdr:to>
      <xdr:col>6</xdr:col>
      <xdr:colOff>133350</xdr:colOff>
      <xdr:row>22</xdr:row>
      <xdr:rowOff>19050</xdr:rowOff>
    </xdr:to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0</xdr:colOff>
      <xdr:row>4</xdr:row>
      <xdr:rowOff>95250</xdr:rowOff>
    </xdr:from>
    <xdr:to>
      <xdr:col>5</xdr:col>
      <xdr:colOff>904875</xdr:colOff>
      <xdr:row>22</xdr:row>
      <xdr:rowOff>28575</xdr:rowOff>
    </xdr:to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2</xdr:col>
      <xdr:colOff>847725</xdr:colOff>
      <xdr:row>5</xdr:row>
      <xdr:rowOff>47625</xdr:rowOff>
    </xdr:from>
    <xdr:to>
      <xdr:col>8</xdr:col>
      <xdr:colOff>209550</xdr:colOff>
      <xdr:row>22</xdr:row>
      <xdr:rowOff>180975</xdr:rowOff>
    </xdr:to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409575</xdr:colOff>
      <xdr:row>9</xdr:row>
      <xdr:rowOff>95250</xdr:rowOff>
    </xdr:from>
    <xdr:to>
      <xdr:col>10</xdr:col>
      <xdr:colOff>352425</xdr:colOff>
      <xdr:row>27</xdr:row>
      <xdr:rowOff>28575</xdr:rowOff>
    </xdr:to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0" width="21.57"/>
    <col customWidth="1" min="11" max="11" width="61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42874.45966719907</v>
      </c>
      <c r="B2" s="2">
        <v>2.0</v>
      </c>
      <c r="C2" s="2" t="s">
        <v>11</v>
      </c>
      <c r="D2" s="2">
        <v>26.0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K2" s="2" t="s">
        <v>17</v>
      </c>
    </row>
    <row r="3">
      <c r="A3" s="1">
        <v>42877.33681224537</v>
      </c>
      <c r="B3" s="2">
        <v>1.0</v>
      </c>
      <c r="C3" s="2" t="s">
        <v>11</v>
      </c>
      <c r="D3" s="2">
        <v>25.0</v>
      </c>
      <c r="E3" s="2" t="s">
        <v>12</v>
      </c>
      <c r="F3" s="2" t="s">
        <v>18</v>
      </c>
      <c r="G3" s="2" t="s">
        <v>19</v>
      </c>
      <c r="H3" s="2" t="s">
        <v>20</v>
      </c>
      <c r="I3" s="2" t="s">
        <v>14</v>
      </c>
      <c r="J3" s="2" t="s">
        <v>21</v>
      </c>
      <c r="K3" s="2" t="s">
        <v>22</v>
      </c>
    </row>
    <row r="4">
      <c r="A4" s="1">
        <v>42877.46988975695</v>
      </c>
      <c r="B4" s="2">
        <v>3.0</v>
      </c>
      <c r="C4" s="2" t="s">
        <v>11</v>
      </c>
      <c r="D4" s="2">
        <v>27.0</v>
      </c>
      <c r="E4" s="2" t="s">
        <v>12</v>
      </c>
      <c r="F4" s="2" t="s">
        <v>18</v>
      </c>
      <c r="G4" s="2" t="s">
        <v>19</v>
      </c>
      <c r="H4" s="2" t="s">
        <v>20</v>
      </c>
      <c r="I4" s="2" t="s">
        <v>19</v>
      </c>
      <c r="K4" s="2" t="s">
        <v>23</v>
      </c>
    </row>
    <row r="5">
      <c r="A5" s="1">
        <v>42877.49104018518</v>
      </c>
      <c r="B5" s="2">
        <v>4.0</v>
      </c>
      <c r="C5" s="2" t="s">
        <v>24</v>
      </c>
      <c r="D5" s="2">
        <v>26.0</v>
      </c>
      <c r="E5" s="2" t="s">
        <v>12</v>
      </c>
      <c r="F5" s="2" t="s">
        <v>25</v>
      </c>
      <c r="G5" s="2" t="s">
        <v>14</v>
      </c>
      <c r="H5" s="2" t="s">
        <v>26</v>
      </c>
      <c r="I5" s="2" t="s">
        <v>19</v>
      </c>
      <c r="K5" s="2" t="s">
        <v>27</v>
      </c>
    </row>
    <row r="6">
      <c r="A6" s="1">
        <v>42877.507111087965</v>
      </c>
      <c r="B6" s="2">
        <v>5.0</v>
      </c>
      <c r="C6" s="2" t="s">
        <v>11</v>
      </c>
      <c r="D6" s="2">
        <v>23.0</v>
      </c>
      <c r="E6" s="2" t="s">
        <v>12</v>
      </c>
      <c r="F6" s="2" t="s">
        <v>13</v>
      </c>
      <c r="G6" s="2" t="s">
        <v>19</v>
      </c>
      <c r="H6" s="2" t="s">
        <v>19</v>
      </c>
      <c r="I6" s="2" t="s">
        <v>14</v>
      </c>
      <c r="J6" s="2" t="s">
        <v>34</v>
      </c>
      <c r="K6" s="2" t="s">
        <v>36</v>
      </c>
    </row>
    <row r="7">
      <c r="A7" s="1">
        <v>42877.52410945602</v>
      </c>
      <c r="B7" s="2">
        <v>6.0</v>
      </c>
      <c r="C7" s="2" t="s">
        <v>24</v>
      </c>
      <c r="D7" s="2">
        <v>25.0</v>
      </c>
      <c r="E7" s="2" t="s">
        <v>12</v>
      </c>
      <c r="F7" s="2" t="s">
        <v>37</v>
      </c>
      <c r="G7" s="2" t="s">
        <v>14</v>
      </c>
      <c r="H7" s="2" t="s">
        <v>20</v>
      </c>
      <c r="I7" s="2" t="s">
        <v>14</v>
      </c>
      <c r="J7" s="2" t="s">
        <v>21</v>
      </c>
      <c r="K7" s="2" t="s">
        <v>22</v>
      </c>
    </row>
    <row r="8">
      <c r="A8" s="1">
        <v>42877.544316307874</v>
      </c>
      <c r="B8" s="2">
        <v>7.0</v>
      </c>
      <c r="C8" s="2" t="s">
        <v>11</v>
      </c>
      <c r="D8" s="2">
        <v>23.0</v>
      </c>
      <c r="E8" s="2" t="s">
        <v>12</v>
      </c>
      <c r="F8" s="2" t="s">
        <v>38</v>
      </c>
      <c r="G8" s="2" t="s">
        <v>19</v>
      </c>
      <c r="H8" s="2" t="s">
        <v>19</v>
      </c>
      <c r="I8" s="2" t="s">
        <v>19</v>
      </c>
      <c r="K8" s="2" t="s">
        <v>39</v>
      </c>
    </row>
    <row r="9">
      <c r="A9" s="1">
        <v>42877.56511232639</v>
      </c>
      <c r="B9" s="2">
        <v>8.0</v>
      </c>
      <c r="C9" s="2" t="s">
        <v>11</v>
      </c>
      <c r="D9" s="2">
        <v>25.0</v>
      </c>
      <c r="E9" s="2" t="s">
        <v>12</v>
      </c>
      <c r="F9" s="2" t="s">
        <v>41</v>
      </c>
      <c r="G9" s="2" t="s">
        <v>19</v>
      </c>
      <c r="H9" s="2" t="s">
        <v>20</v>
      </c>
      <c r="I9" s="2" t="s">
        <v>14</v>
      </c>
      <c r="K9" s="2" t="s">
        <v>42</v>
      </c>
    </row>
    <row r="10">
      <c r="A10" s="1">
        <v>42877.675470358794</v>
      </c>
      <c r="B10" s="2">
        <v>9.0</v>
      </c>
      <c r="C10" s="2" t="s">
        <v>11</v>
      </c>
      <c r="D10" s="2">
        <v>24.0</v>
      </c>
      <c r="E10" s="2" t="s">
        <v>12</v>
      </c>
      <c r="F10" s="2" t="s">
        <v>13</v>
      </c>
      <c r="G10" s="2" t="s">
        <v>19</v>
      </c>
      <c r="H10" s="2" t="s">
        <v>19</v>
      </c>
      <c r="I10" s="2" t="s">
        <v>19</v>
      </c>
      <c r="K10" s="2" t="s">
        <v>36</v>
      </c>
    </row>
    <row r="11">
      <c r="A11" s="1">
        <v>42878.46059983796</v>
      </c>
      <c r="B11" s="2">
        <v>11.0</v>
      </c>
      <c r="C11" s="2" t="s">
        <v>11</v>
      </c>
      <c r="D11" s="2">
        <v>26.0</v>
      </c>
      <c r="E11" s="2" t="s">
        <v>12</v>
      </c>
      <c r="F11" s="2" t="s">
        <v>13</v>
      </c>
      <c r="G11" s="2" t="s">
        <v>19</v>
      </c>
      <c r="H11" s="2" t="s">
        <v>43</v>
      </c>
      <c r="I11" s="2" t="s">
        <v>14</v>
      </c>
      <c r="J11" s="2" t="s">
        <v>21</v>
      </c>
      <c r="K11" s="2" t="s">
        <v>44</v>
      </c>
    </row>
    <row r="12">
      <c r="A12" s="1">
        <v>42879.59060481482</v>
      </c>
      <c r="B12" s="2">
        <v>14.0</v>
      </c>
      <c r="C12" s="2" t="s">
        <v>11</v>
      </c>
      <c r="D12" s="2">
        <v>24.0</v>
      </c>
      <c r="E12" s="2" t="s">
        <v>12</v>
      </c>
      <c r="F12" s="2" t="s">
        <v>45</v>
      </c>
      <c r="G12" s="2" t="s">
        <v>14</v>
      </c>
      <c r="H12" s="2" t="s">
        <v>46</v>
      </c>
      <c r="I12" s="2" t="s">
        <v>19</v>
      </c>
      <c r="K12" s="2" t="s">
        <v>47</v>
      </c>
    </row>
    <row r="13">
      <c r="A13" s="1">
        <v>42879.74841025463</v>
      </c>
      <c r="B13" s="2">
        <v>15.0</v>
      </c>
      <c r="C13" s="2" t="s">
        <v>24</v>
      </c>
      <c r="D13" s="2">
        <v>23.0</v>
      </c>
      <c r="E13" s="2" t="s">
        <v>12</v>
      </c>
      <c r="F13" s="2" t="s">
        <v>48</v>
      </c>
      <c r="G13" s="2" t="s">
        <v>19</v>
      </c>
      <c r="H13" s="2" t="s">
        <v>20</v>
      </c>
      <c r="I13" s="2" t="s">
        <v>19</v>
      </c>
      <c r="K13" s="2" t="s">
        <v>49</v>
      </c>
    </row>
    <row r="14">
      <c r="A14" s="1">
        <v>42879.77379935185</v>
      </c>
      <c r="B14" s="2">
        <v>16.0</v>
      </c>
      <c r="C14" s="2" t="s">
        <v>24</v>
      </c>
      <c r="D14" s="2">
        <v>21.0</v>
      </c>
      <c r="E14" s="2" t="s">
        <v>12</v>
      </c>
      <c r="F14" s="2" t="s">
        <v>50</v>
      </c>
      <c r="G14" s="2" t="s">
        <v>14</v>
      </c>
      <c r="H14" s="2" t="s">
        <v>20</v>
      </c>
      <c r="I14" s="2" t="s">
        <v>19</v>
      </c>
      <c r="K14" s="2" t="s">
        <v>51</v>
      </c>
    </row>
    <row r="15">
      <c r="A15" s="1">
        <v>42879.80440219908</v>
      </c>
      <c r="B15" s="2">
        <v>17.0</v>
      </c>
      <c r="C15" s="2" t="s">
        <v>24</v>
      </c>
      <c r="D15" s="2">
        <v>22.0</v>
      </c>
      <c r="E15" s="2" t="s">
        <v>12</v>
      </c>
      <c r="F15" s="2" t="s">
        <v>48</v>
      </c>
      <c r="G15" s="2" t="s">
        <v>19</v>
      </c>
      <c r="H15" s="2" t="s">
        <v>19</v>
      </c>
      <c r="I15" s="2" t="s">
        <v>19</v>
      </c>
      <c r="K15" s="2" t="s">
        <v>52</v>
      </c>
    </row>
    <row r="16">
      <c r="A16" s="1">
        <v>42879.82879561343</v>
      </c>
      <c r="B16" s="2">
        <v>18.0</v>
      </c>
      <c r="C16" s="2" t="s">
        <v>24</v>
      </c>
      <c r="D16" s="2">
        <v>24.0</v>
      </c>
      <c r="E16" s="2" t="s">
        <v>12</v>
      </c>
      <c r="F16" s="2" t="s">
        <v>25</v>
      </c>
      <c r="G16" s="2" t="s">
        <v>19</v>
      </c>
      <c r="H16" s="2" t="s">
        <v>20</v>
      </c>
      <c r="I16" s="2" t="s">
        <v>19</v>
      </c>
      <c r="K16" s="2" t="s">
        <v>52</v>
      </c>
    </row>
    <row r="17">
      <c r="A17" s="1">
        <v>42879.867515659724</v>
      </c>
      <c r="B17" s="2">
        <v>19.0</v>
      </c>
      <c r="C17" s="2" t="s">
        <v>24</v>
      </c>
      <c r="D17" s="2">
        <v>28.0</v>
      </c>
      <c r="E17" s="2" t="s">
        <v>12</v>
      </c>
      <c r="F17" s="2" t="s">
        <v>53</v>
      </c>
      <c r="G17" s="2" t="s">
        <v>19</v>
      </c>
      <c r="H17" s="2" t="s">
        <v>19</v>
      </c>
      <c r="I17" s="2" t="s">
        <v>14</v>
      </c>
      <c r="K17" s="2" t="s">
        <v>54</v>
      </c>
    </row>
    <row r="18">
      <c r="A18" s="1">
        <v>42881.63158074074</v>
      </c>
      <c r="B18" s="2">
        <v>20.0</v>
      </c>
      <c r="C18" s="2" t="s">
        <v>11</v>
      </c>
      <c r="D18" s="2">
        <v>24.0</v>
      </c>
      <c r="E18" s="2" t="s">
        <v>12</v>
      </c>
      <c r="F18" s="2" t="s">
        <v>13</v>
      </c>
      <c r="G18" s="2" t="s">
        <v>19</v>
      </c>
      <c r="H18" s="2" t="s">
        <v>19</v>
      </c>
      <c r="I18" s="2" t="s">
        <v>14</v>
      </c>
      <c r="J18" s="2" t="s">
        <v>21</v>
      </c>
      <c r="K18" s="2" t="s">
        <v>30</v>
      </c>
    </row>
    <row r="19">
      <c r="A19" s="1">
        <v>42881.644574791666</v>
      </c>
      <c r="B19" s="2">
        <v>12.0</v>
      </c>
      <c r="C19" s="2" t="s">
        <v>24</v>
      </c>
      <c r="D19" s="2">
        <v>29.0</v>
      </c>
      <c r="E19" s="2" t="s">
        <v>12</v>
      </c>
      <c r="F19" s="2" t="s">
        <v>55</v>
      </c>
      <c r="G19" s="2" t="s">
        <v>14</v>
      </c>
      <c r="H19" s="2" t="s">
        <v>20</v>
      </c>
      <c r="I19" s="2" t="s">
        <v>14</v>
      </c>
      <c r="J19" s="2" t="s">
        <v>56</v>
      </c>
      <c r="K19" s="2" t="s">
        <v>57</v>
      </c>
    </row>
    <row r="20">
      <c r="A20" s="1">
        <v>42881.670788020834</v>
      </c>
      <c r="B20" s="2">
        <v>13.0</v>
      </c>
      <c r="C20" s="2" t="s">
        <v>24</v>
      </c>
      <c r="D20" s="2">
        <v>24.0</v>
      </c>
      <c r="E20" s="2" t="s">
        <v>12</v>
      </c>
      <c r="F20" s="2" t="s">
        <v>13</v>
      </c>
      <c r="G20" s="2" t="s">
        <v>19</v>
      </c>
      <c r="H20" s="2" t="s">
        <v>19</v>
      </c>
      <c r="I20" s="2" t="s">
        <v>19</v>
      </c>
      <c r="K20" s="2" t="s">
        <v>27</v>
      </c>
    </row>
    <row r="21">
      <c r="A21" s="1">
        <v>42881.70021744213</v>
      </c>
      <c r="B21" s="2">
        <v>10.0</v>
      </c>
      <c r="C21" s="2" t="s">
        <v>24</v>
      </c>
      <c r="D21" s="2">
        <v>20.0</v>
      </c>
      <c r="E21" s="2" t="s">
        <v>12</v>
      </c>
      <c r="F21" s="2" t="s">
        <v>13</v>
      </c>
      <c r="G21" s="2" t="s">
        <v>19</v>
      </c>
      <c r="H21" s="2" t="s">
        <v>20</v>
      </c>
      <c r="I21" s="2" t="s">
        <v>14</v>
      </c>
      <c r="J21" s="2" t="s">
        <v>40</v>
      </c>
      <c r="K21" s="2" t="s">
        <v>58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28</v>
      </c>
      <c r="B1" s="2">
        <v>15.0</v>
      </c>
    </row>
    <row r="2">
      <c r="A2" s="2" t="s">
        <v>29</v>
      </c>
      <c r="B2" s="2">
        <v>11.0</v>
      </c>
    </row>
    <row r="3">
      <c r="A3" s="2" t="s">
        <v>30</v>
      </c>
      <c r="B3" s="2">
        <v>15.0</v>
      </c>
    </row>
    <row r="4">
      <c r="A4" s="2" t="s">
        <v>31</v>
      </c>
      <c r="B4" s="2">
        <v>5.0</v>
      </c>
    </row>
    <row r="5">
      <c r="A5" s="2" t="s">
        <v>32</v>
      </c>
      <c r="B5" s="2">
        <v>6.0</v>
      </c>
    </row>
    <row r="6">
      <c r="A6" s="2" t="s">
        <v>33</v>
      </c>
      <c r="B6" s="2">
        <v>7.0</v>
      </c>
    </row>
    <row r="7">
      <c r="A7" s="2" t="s">
        <v>35</v>
      </c>
      <c r="B7" s="2">
        <v>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21</v>
      </c>
      <c r="B1">
        <f>countif(et,A1)</f>
        <v>5</v>
      </c>
    </row>
    <row r="2">
      <c r="A2" s="2" t="s">
        <v>40</v>
      </c>
      <c r="B2">
        <f>countif(et,A2)</f>
        <v>1</v>
      </c>
    </row>
    <row r="3">
      <c r="A3" s="2" t="s">
        <v>34</v>
      </c>
      <c r="B3">
        <f>countif(et,A3)</f>
        <v>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19</v>
      </c>
      <c r="B1">
        <f>countif(KnowET,A1)</f>
        <v>10</v>
      </c>
    </row>
    <row r="2">
      <c r="A2" s="2" t="s">
        <v>14</v>
      </c>
      <c r="B2">
        <f>countif(KnowET,A2)</f>
        <v>9</v>
      </c>
    </row>
    <row r="3">
      <c r="A3" s="2" t="s">
        <v>16</v>
      </c>
      <c r="B3">
        <f>Countif(KnowET,A3)</f>
        <v>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19</v>
      </c>
      <c r="B1" s="2">
        <v>16.0</v>
      </c>
    </row>
    <row r="2">
      <c r="A2" s="2" t="s">
        <v>59</v>
      </c>
      <c r="B2" s="2">
        <v>4.0</v>
      </c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14</v>
      </c>
      <c r="B1">
        <f>Countif(spectacle,A1)</f>
        <v>6</v>
      </c>
    </row>
    <row r="2">
      <c r="A2" s="2" t="s">
        <v>19</v>
      </c>
      <c r="B2">
        <f>Countif(spectacle,A2)</f>
        <v>14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57"/>
    <col customWidth="1" min="4" max="4" width="23.14"/>
  </cols>
  <sheetData>
    <row r="1">
      <c r="A1" t="s">
        <v>5</v>
      </c>
      <c r="B1">
        <f>Countif(study,#REF!)</f>
        <v>0</v>
      </c>
      <c r="D1" s="2" t="s">
        <v>13</v>
      </c>
      <c r="E1" s="2">
        <v>12.0</v>
      </c>
    </row>
    <row r="2">
      <c r="A2" s="2" t="s">
        <v>13</v>
      </c>
      <c r="B2">
        <f>Countif(study,A2)</f>
        <v>10</v>
      </c>
      <c r="D2" s="2" t="s">
        <v>60</v>
      </c>
      <c r="E2" s="2">
        <v>2.0</v>
      </c>
    </row>
    <row r="3">
      <c r="A3" s="2" t="s">
        <v>18</v>
      </c>
      <c r="B3">
        <f>Countif(study,A3)</f>
        <v>10</v>
      </c>
      <c r="D3" s="2" t="s">
        <v>61</v>
      </c>
      <c r="E3" s="2">
        <v>5.0</v>
      </c>
    </row>
    <row r="4">
      <c r="A4" s="2" t="s">
        <v>18</v>
      </c>
      <c r="B4">
        <f>Countif(study,A4)</f>
        <v>10</v>
      </c>
      <c r="D4" s="2" t="s">
        <v>62</v>
      </c>
      <c r="E4" s="2">
        <v>1.0</v>
      </c>
    </row>
    <row r="5">
      <c r="A5" s="2" t="s">
        <v>25</v>
      </c>
      <c r="B5">
        <f>Countif(study,A5)</f>
        <v>2</v>
      </c>
    </row>
    <row r="6">
      <c r="A6" s="2" t="s">
        <v>13</v>
      </c>
      <c r="B6">
        <f>Countif(study,A6)</f>
        <v>10</v>
      </c>
    </row>
    <row r="7">
      <c r="A7" s="2" t="s">
        <v>37</v>
      </c>
      <c r="B7">
        <f>Countif(study,A7)</f>
        <v>1</v>
      </c>
    </row>
    <row r="8">
      <c r="A8" s="2" t="s">
        <v>38</v>
      </c>
      <c r="B8">
        <f>Countif(study,A8)</f>
        <v>1</v>
      </c>
    </row>
    <row r="9">
      <c r="A9" s="2" t="s">
        <v>41</v>
      </c>
      <c r="B9">
        <f>Countif(study,A9)</f>
        <v>1</v>
      </c>
    </row>
    <row r="10">
      <c r="A10" s="2" t="s">
        <v>13</v>
      </c>
      <c r="B10">
        <f>Countif(study,A10)</f>
        <v>10</v>
      </c>
    </row>
    <row r="11">
      <c r="A11" s="2" t="s">
        <v>13</v>
      </c>
      <c r="B11">
        <f>Countif(study,A11)</f>
        <v>10</v>
      </c>
    </row>
    <row r="12">
      <c r="A12" s="2" t="s">
        <v>45</v>
      </c>
      <c r="B12">
        <f>Countif(study,A12)</f>
        <v>1</v>
      </c>
    </row>
    <row r="13">
      <c r="A13" s="2" t="s">
        <v>48</v>
      </c>
      <c r="B13">
        <f>Countif(study,A13)</f>
        <v>3</v>
      </c>
    </row>
    <row r="14">
      <c r="A14" s="2" t="s">
        <v>50</v>
      </c>
      <c r="B14">
        <f>Countif(study,A14)</f>
        <v>3</v>
      </c>
    </row>
    <row r="15">
      <c r="A15" s="2" t="s">
        <v>48</v>
      </c>
      <c r="B15">
        <f>Countif(study,A15)</f>
        <v>3</v>
      </c>
    </row>
    <row r="16">
      <c r="A16" s="2" t="s">
        <v>25</v>
      </c>
      <c r="B16">
        <f>Countif(study,A16)</f>
        <v>2</v>
      </c>
    </row>
    <row r="17">
      <c r="A17" s="2" t="s">
        <v>53</v>
      </c>
      <c r="B17">
        <f>Countif(study,A17)</f>
        <v>10</v>
      </c>
    </row>
    <row r="18">
      <c r="A18" s="2" t="s">
        <v>13</v>
      </c>
      <c r="B18">
        <f>Countif(study,A18)</f>
        <v>10</v>
      </c>
    </row>
    <row r="19">
      <c r="A19" s="2" t="s">
        <v>55</v>
      </c>
      <c r="B19">
        <f>Countif(study,A19)</f>
        <v>1</v>
      </c>
    </row>
    <row r="20">
      <c r="A20" s="2" t="s">
        <v>13</v>
      </c>
      <c r="B20">
        <f>Countif(study,A20)</f>
        <v>10</v>
      </c>
    </row>
    <row r="21">
      <c r="A21" s="2" t="s">
        <v>13</v>
      </c>
      <c r="B21">
        <f>Countif(study,A21)</f>
        <v>10</v>
      </c>
    </row>
    <row r="22">
      <c r="B22">
        <f>Countif(study,A22)</f>
        <v>0</v>
      </c>
    </row>
    <row r="23">
      <c r="B23">
        <f>Countif(study,A23)</f>
        <v>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24</v>
      </c>
      <c r="B1">
        <f>COUNTIF(gender, A1)</f>
        <v>10</v>
      </c>
    </row>
    <row r="2">
      <c r="A2" s="2" t="s">
        <v>11</v>
      </c>
      <c r="B2">
        <f>COUNTIF(gender,A1)</f>
        <v>10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>
        <v>20.0</v>
      </c>
      <c r="B1">
        <f>Countif(age,A1)</f>
        <v>1</v>
      </c>
      <c r="D1">
        <f t="array" ref="D1">AVERAGE(IF(A1:A10 &lt;&gt; 0, A1:A10))</f>
        <v>24.5</v>
      </c>
    </row>
    <row r="2">
      <c r="A2" s="2">
        <v>21.0</v>
      </c>
      <c r="B2">
        <f>Countif(age,A2)</f>
        <v>1</v>
      </c>
    </row>
    <row r="3">
      <c r="A3" s="2">
        <v>22.0</v>
      </c>
      <c r="B3">
        <f>Countif(age,A3)</f>
        <v>1</v>
      </c>
    </row>
    <row r="4">
      <c r="A4" s="2">
        <v>23.0</v>
      </c>
      <c r="B4">
        <f>Countif(age,A4)</f>
        <v>3</v>
      </c>
      <c r="C4" s="2">
        <v>69.0</v>
      </c>
    </row>
    <row r="5">
      <c r="A5" s="2">
        <v>24.0</v>
      </c>
      <c r="B5">
        <f>Countif(age,A5)</f>
        <v>5</v>
      </c>
      <c r="C5" s="2">
        <v>120.0</v>
      </c>
    </row>
    <row r="6">
      <c r="A6" s="2">
        <v>25.0</v>
      </c>
      <c r="B6">
        <f>Countif(age,A6)</f>
        <v>3</v>
      </c>
      <c r="C6" s="2">
        <v>75.0</v>
      </c>
    </row>
    <row r="7">
      <c r="A7" s="2">
        <v>26.0</v>
      </c>
      <c r="B7">
        <f>Countif(age,A7)</f>
        <v>3</v>
      </c>
      <c r="C7" s="2">
        <v>78.0</v>
      </c>
    </row>
    <row r="8">
      <c r="A8" s="2">
        <v>27.0</v>
      </c>
      <c r="B8">
        <f>Countif(age,A8)</f>
        <v>1</v>
      </c>
    </row>
    <row r="9">
      <c r="A9" s="2">
        <v>28.0</v>
      </c>
      <c r="B9">
        <f>Countif(age,A9)</f>
        <v>1</v>
      </c>
    </row>
    <row r="10">
      <c r="A10" s="2">
        <v>29.0</v>
      </c>
      <c r="B10">
        <f>Countif(age,A10)</f>
        <v>1</v>
      </c>
    </row>
    <row r="11">
      <c r="A11" s="2"/>
    </row>
    <row r="12">
      <c r="A12" s="2"/>
    </row>
    <row r="13">
      <c r="A13" s="2"/>
    </row>
    <row r="14">
      <c r="A14" s="2"/>
    </row>
  </sheetData>
  <drawing r:id="rId1"/>
</worksheet>
</file>