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UCR\Academics\Fall2022\MGT219_ Spreadsheet modeling\hw\HW3\"/>
    </mc:Choice>
  </mc:AlternateContent>
  <xr:revisionPtr revIDLastSave="0" documentId="13_ncr:1_{08DE4EAA-40FD-4688-BAC9-BDAF38AADDDA}" xr6:coauthVersionLast="47" xr6:coauthVersionMax="47" xr10:uidLastSave="{00000000-0000-0000-0000-000000000000}"/>
  <bookViews>
    <workbookView xWindow="-108" yWindow="-108" windowWidth="23256" windowHeight="12456" activeTab="1" xr2:uid="{227054E5-FCE2-49F9-BD4E-E065879E7777}"/>
  </bookViews>
  <sheets>
    <sheet name="PART_A" sheetId="2" r:id="rId1"/>
    <sheet name="Answer Report A" sheetId="6" r:id="rId2"/>
    <sheet name="PART_B" sheetId="1" r:id="rId3"/>
    <sheet name="Answer Report B" sheetId="8" r:id="rId4"/>
  </sheets>
  <definedNames>
    <definedName name="solver_adj" localSheetId="0" hidden="1">PART_A!$B$15:$E$19,PART_A!$B$21:$E$21</definedName>
    <definedName name="solver_adj" localSheetId="2" hidden="1">PART_B!$B$15:$E$19,PART_B!$B$21:$E$21</definedName>
    <definedName name="solver_cvg" localSheetId="0" hidden="1">0.0001</definedName>
    <definedName name="solver_cvg" localSheetId="2" hidden="1">0.0001</definedName>
    <definedName name="solver_drv" localSheetId="0" hidden="1">1</definedName>
    <definedName name="solver_drv" localSheetId="2" hidden="1">1</definedName>
    <definedName name="solver_eng" localSheetId="0" hidden="1">2</definedName>
    <definedName name="solver_eng" localSheetId="2" hidden="1">2</definedName>
    <definedName name="solver_est" localSheetId="0" hidden="1">1</definedName>
    <definedName name="solver_est" localSheetId="2" hidden="1">1</definedName>
    <definedName name="solver_itr" localSheetId="0" hidden="1">2147483647</definedName>
    <definedName name="solver_itr" localSheetId="2" hidden="1">2147483647</definedName>
    <definedName name="solver_lhs1" localSheetId="0" hidden="1">PART_A!$B$21</definedName>
    <definedName name="solver_lhs1" localSheetId="2" hidden="1">PART_B!$B$21:$E$21</definedName>
    <definedName name="solver_lhs2" localSheetId="0" hidden="1">PART_A!$B$21:$E$21</definedName>
    <definedName name="solver_lhs2" localSheetId="2" hidden="1">PART_B!$B$22:$E$22</definedName>
    <definedName name="solver_lhs3" localSheetId="0" hidden="1">PART_A!$B$22:$E$22</definedName>
    <definedName name="solver_lhs3" localSheetId="2" hidden="1">PART_B!$F$15:$F$19</definedName>
    <definedName name="solver_lhs4" localSheetId="0" hidden="1">PART_A!$F$15:$F$19</definedName>
    <definedName name="solver_lhs4" localSheetId="2" hidden="1">PART_B!$F$15:$F$19</definedName>
    <definedName name="solver_mip" localSheetId="0" hidden="1">2147483647</definedName>
    <definedName name="solver_mip" localSheetId="2" hidden="1">2147483647</definedName>
    <definedName name="solver_mni" localSheetId="0" hidden="1">30</definedName>
    <definedName name="solver_mni" localSheetId="2" hidden="1">30</definedName>
    <definedName name="solver_mrt" localSheetId="0" hidden="1">0.075</definedName>
    <definedName name="solver_mrt" localSheetId="2" hidden="1">0.075</definedName>
    <definedName name="solver_msl" localSheetId="0" hidden="1">2</definedName>
    <definedName name="solver_msl" localSheetId="2" hidden="1">2</definedName>
    <definedName name="solver_neg" localSheetId="0" hidden="1">1</definedName>
    <definedName name="solver_neg" localSheetId="2" hidden="1">1</definedName>
    <definedName name="solver_nod" localSheetId="0" hidden="1">2147483647</definedName>
    <definedName name="solver_nod" localSheetId="2" hidden="1">2147483647</definedName>
    <definedName name="solver_num" localSheetId="0" hidden="1">4</definedName>
    <definedName name="solver_num" localSheetId="2" hidden="1">3</definedName>
    <definedName name="solver_nwt" localSheetId="0" hidden="1">1</definedName>
    <definedName name="solver_nwt" localSheetId="2" hidden="1">1</definedName>
    <definedName name="solver_opt" localSheetId="0" hidden="1">PART_A!$D$24</definedName>
    <definedName name="solver_opt" localSheetId="2" hidden="1">PART_B!$C$24</definedName>
    <definedName name="solver_pre" localSheetId="0" hidden="1">0.000001</definedName>
    <definedName name="solver_pre" localSheetId="2" hidden="1">0.000001</definedName>
    <definedName name="solver_rbv" localSheetId="0" hidden="1">1</definedName>
    <definedName name="solver_rbv" localSheetId="2" hidden="1">1</definedName>
    <definedName name="solver_rel1" localSheetId="0" hidden="1">2</definedName>
    <definedName name="solver_rel1" localSheetId="2" hidden="1">5</definedName>
    <definedName name="solver_rel2" localSheetId="0" hidden="1">5</definedName>
    <definedName name="solver_rel2" localSheetId="2" hidden="1">3</definedName>
    <definedName name="solver_rel3" localSheetId="0" hidden="1">3</definedName>
    <definedName name="solver_rel3" localSheetId="2" hidden="1">2</definedName>
    <definedName name="solver_rel4" localSheetId="0" hidden="1">2</definedName>
    <definedName name="solver_rel4" localSheetId="2" hidden="1">2</definedName>
    <definedName name="solver_rhs1" localSheetId="0" hidden="1">1</definedName>
    <definedName name="solver_rhs1" localSheetId="2" hidden="1">"binary"</definedName>
    <definedName name="solver_rhs2" localSheetId="0" hidden="1">"binary"</definedName>
    <definedName name="solver_rhs2" localSheetId="2" hidden="1">0</definedName>
    <definedName name="solver_rhs3" localSheetId="0" hidden="1">0</definedName>
    <definedName name="solver_rhs3" localSheetId="2" hidden="1">PART_B!$F$5:$F$9</definedName>
    <definedName name="solver_rhs4" localSheetId="0" hidden="1">PART_A!$F$5:$F$9</definedName>
    <definedName name="solver_rhs4" localSheetId="2" hidden="1">PART_B!$F$5:$F$9</definedName>
    <definedName name="solver_rlx" localSheetId="0" hidden="1">2</definedName>
    <definedName name="solver_rlx" localSheetId="2" hidden="1">2</definedName>
    <definedName name="solver_rsd" localSheetId="0" hidden="1">0</definedName>
    <definedName name="solver_rsd" localSheetId="2" hidden="1">0</definedName>
    <definedName name="solver_scl" localSheetId="0" hidden="1">1</definedName>
    <definedName name="solver_scl" localSheetId="2" hidden="1">1</definedName>
    <definedName name="solver_sho" localSheetId="0" hidden="1">2</definedName>
    <definedName name="solver_sho" localSheetId="2" hidden="1">2</definedName>
    <definedName name="solver_ssz" localSheetId="0" hidden="1">100</definedName>
    <definedName name="solver_ssz" localSheetId="2" hidden="1">100</definedName>
    <definedName name="solver_tim" localSheetId="0" hidden="1">2147483647</definedName>
    <definedName name="solver_tim" localSheetId="2" hidden="1">2147483647</definedName>
    <definedName name="solver_tol" localSheetId="0" hidden="1">0.01</definedName>
    <definedName name="solver_tol" localSheetId="2" hidden="1">0.01</definedName>
    <definedName name="solver_typ" localSheetId="0" hidden="1">2</definedName>
    <definedName name="solver_typ" localSheetId="2" hidden="1">2</definedName>
    <definedName name="solver_val" localSheetId="0" hidden="1">0</definedName>
    <definedName name="solver_val" localSheetId="2" hidden="1">0</definedName>
    <definedName name="solver_ver" localSheetId="0" hidden="1">3</definedName>
    <definedName name="solver_ver" localSheetId="2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0" i="1" l="1"/>
  <c r="E22" i="1" s="1"/>
  <c r="D20" i="1"/>
  <c r="D22" i="1" s="1"/>
  <c r="C20" i="1"/>
  <c r="C22" i="1" s="1"/>
  <c r="B20" i="1"/>
  <c r="C24" i="1" s="1"/>
  <c r="F19" i="1"/>
  <c r="F18" i="1"/>
  <c r="F17" i="1"/>
  <c r="F16" i="1"/>
  <c r="F15" i="1"/>
  <c r="B22" i="1" l="1"/>
  <c r="B20" i="2" l="1"/>
  <c r="B22" i="2" s="1"/>
  <c r="C20" i="2"/>
  <c r="C22" i="2" s="1"/>
  <c r="D20" i="2"/>
  <c r="D22" i="2" s="1"/>
  <c r="E20" i="2"/>
  <c r="E22" i="2" s="1"/>
  <c r="F16" i="2"/>
  <c r="F17" i="2"/>
  <c r="F18" i="2"/>
  <c r="F19" i="2"/>
  <c r="F15" i="2"/>
  <c r="D24" i="2" l="1"/>
</calcChain>
</file>

<file path=xl/sharedStrings.xml><?xml version="1.0" encoding="utf-8"?>
<sst xmlns="http://schemas.openxmlformats.org/spreadsheetml/2006/main" count="347" uniqueCount="131">
  <si>
    <t>Milwaukee</t>
  </si>
  <si>
    <t>Dayton</t>
  </si>
  <si>
    <t>Cincinnati</t>
  </si>
  <si>
    <t>Buffalo</t>
  </si>
  <si>
    <t>Atlanta</t>
  </si>
  <si>
    <t>Capacity(pairs/wk)</t>
  </si>
  <si>
    <t>Production cost/pair</t>
  </si>
  <si>
    <t>Fixed cost/wk</t>
  </si>
  <si>
    <t>To distribution Centers</t>
  </si>
  <si>
    <t>Plant(open=1, closed=0)</t>
  </si>
  <si>
    <t>Potiac</t>
  </si>
  <si>
    <t>From</t>
  </si>
  <si>
    <t xml:space="preserve"> distribution centers</t>
  </si>
  <si>
    <t>Pontiac</t>
  </si>
  <si>
    <t>Demand(pairs/week)</t>
  </si>
  <si>
    <t>Cost</t>
  </si>
  <si>
    <t>Microsoft Excel 16.0 Answer Report</t>
  </si>
  <si>
    <t>Worksheet: [HW_monika_219_plantlocation.xlsx]PART_B</t>
  </si>
  <si>
    <t>Result: Solver found an integer solution within tolerance.  All Constraints are satisfied.</t>
  </si>
  <si>
    <t>Solver Engine</t>
  </si>
  <si>
    <t>Engine: Simplex LP</t>
  </si>
  <si>
    <t>Iterations: 1 Subproblems: 6</t>
  </si>
  <si>
    <t>Solver Options</t>
  </si>
  <si>
    <t>Max Time Unlimited,  Iterations Unlimited, Precision 0.000001, Use Automatic Scaling</t>
  </si>
  <si>
    <t>Max Subproblems Unlimited, Max Integer Sols Unlimited, Integer Tolerance 1%, Assume NonNegative</t>
  </si>
  <si>
    <t>Objective Cell (Min)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</si>
  <si>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</si>
  <si>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</si>
  <si>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</si>
  <si>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</si>
  <si>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</si>
  <si>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</si>
  <si>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</si>
  <si>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</si>
  <si>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</si>
  <si>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</si>
  <si>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Slack</t>
  </si>
  <si>
    <t>$C$24</t>
  </si>
  <si>
    <t>$B$15</t>
  </si>
  <si>
    <t>Milwaukee Pontiac</t>
  </si>
  <si>
    <t>Contin</t>
  </si>
  <si>
    <t>$C$15</t>
  </si>
  <si>
    <t>Milwaukee Cincinnati</t>
  </si>
  <si>
    <t>$D$15</t>
  </si>
  <si>
    <t>Milwaukee Dayton</t>
  </si>
  <si>
    <t>$E$15</t>
  </si>
  <si>
    <t>Milwaukee Atlanta</t>
  </si>
  <si>
    <t>$B$16</t>
  </si>
  <si>
    <t>Dayton Pontiac</t>
  </si>
  <si>
    <t>$C$16</t>
  </si>
  <si>
    <t>Dayton Cincinnati</t>
  </si>
  <si>
    <t>$D$16</t>
  </si>
  <si>
    <t>Dayton Dayton</t>
  </si>
  <si>
    <t>$E$16</t>
  </si>
  <si>
    <t>Dayton Atlanta</t>
  </si>
  <si>
    <t>$B$17</t>
  </si>
  <si>
    <t>Cincinnati Pontiac</t>
  </si>
  <si>
    <t>$C$17</t>
  </si>
  <si>
    <t>Cincinnati Cincinnati</t>
  </si>
  <si>
    <t>$D$17</t>
  </si>
  <si>
    <t>Cincinnati Dayton</t>
  </si>
  <si>
    <t>$E$17</t>
  </si>
  <si>
    <t>Cincinnati Atlanta</t>
  </si>
  <si>
    <t>$B$18</t>
  </si>
  <si>
    <t>Buffalo Pontiac</t>
  </si>
  <si>
    <t>$C$18</t>
  </si>
  <si>
    <t>Buffalo Cincinnati</t>
  </si>
  <si>
    <t>$D$18</t>
  </si>
  <si>
    <t>Buffalo Dayton</t>
  </si>
  <si>
    <t>$E$18</t>
  </si>
  <si>
    <t>Buffalo Atlanta</t>
  </si>
  <si>
    <t>$B$19</t>
  </si>
  <si>
    <t>Atlanta Pontiac</t>
  </si>
  <si>
    <t>$C$19</t>
  </si>
  <si>
    <t>Atlanta Cincinnati</t>
  </si>
  <si>
    <t>$D$19</t>
  </si>
  <si>
    <t>Atlanta Dayton</t>
  </si>
  <si>
    <t>$E$19</t>
  </si>
  <si>
    <t>Atlanta Atlanta</t>
  </si>
  <si>
    <t>$B$21</t>
  </si>
  <si>
    <t>Plant(open=1, closed=0) Pontiac</t>
  </si>
  <si>
    <t>$C$21</t>
  </si>
  <si>
    <t>Plant(open=1, closed=0) Cincinnati</t>
  </si>
  <si>
    <t>$D$21</t>
  </si>
  <si>
    <t>Plant(open=1, closed=0) Dayton</t>
  </si>
  <si>
    <t>$E$21</t>
  </si>
  <si>
    <t>Plant(open=1, closed=0) Atlanta</t>
  </si>
  <si>
    <t>$B$22</t>
  </si>
  <si>
    <t>Share capacity Pontiac</t>
  </si>
  <si>
    <t>$B$22&gt;=0</t>
  </si>
  <si>
    <t>Not Binding</t>
  </si>
  <si>
    <t>$C$22</t>
  </si>
  <si>
    <t>Share capacity Cincinnati</t>
  </si>
  <si>
    <t>$C$22&gt;=0</t>
  </si>
  <si>
    <t>Binding</t>
  </si>
  <si>
    <t>$D$22</t>
  </si>
  <si>
    <t>Share capacity Dayton</t>
  </si>
  <si>
    <t>$D$22&gt;=0</t>
  </si>
  <si>
    <t>$E$22</t>
  </si>
  <si>
    <t>Share capacity Atlanta</t>
  </si>
  <si>
    <t>$E$22&gt;=0</t>
  </si>
  <si>
    <t>$F$15</t>
  </si>
  <si>
    <t>Milwaukee Demand(pairs/week)</t>
  </si>
  <si>
    <t>$F$15=$F$5</t>
  </si>
  <si>
    <t>$F$16</t>
  </si>
  <si>
    <t>Dayton Demand(pairs/week)</t>
  </si>
  <si>
    <t>$F$16=$F$6</t>
  </si>
  <si>
    <t>$F$17</t>
  </si>
  <si>
    <t>Cincinnati Demand(pairs/week)</t>
  </si>
  <si>
    <t>$F$17=$F$7</t>
  </si>
  <si>
    <t>$F$18</t>
  </si>
  <si>
    <t>Buffalo Demand(pairs/week)</t>
  </si>
  <si>
    <t>$F$18=$F$8</t>
  </si>
  <si>
    <t>$F$19</t>
  </si>
  <si>
    <t>Atlanta Demand(pairs/week)</t>
  </si>
  <si>
    <t>$F$19=$F$9</t>
  </si>
  <si>
    <t>$B$21=1</t>
  </si>
  <si>
    <t>$B$21:$E$21=Binary</t>
  </si>
  <si>
    <t>Binary</t>
  </si>
  <si>
    <t>Worksheet: [HW_monika_219_plantlocation.xlsx]PART_A</t>
  </si>
  <si>
    <t>$D$24</t>
  </si>
  <si>
    <t>Cost Dayton</t>
  </si>
  <si>
    <t>Report Created: 10/31/2022 2:42:07 PM</t>
  </si>
  <si>
    <t>Solution Time: 0.109 Seconds.</t>
  </si>
  <si>
    <t>Open Plant cincinnati to minimize the total cost and assuming the Pontiac plant remains open.</t>
  </si>
  <si>
    <t>Question-10</t>
  </si>
  <si>
    <t>Iterations: 6 Subproblems: 6</t>
  </si>
  <si>
    <t>Report Created: 10/31/2022 4:01:05 PM</t>
  </si>
  <si>
    <t>cost Cincinnati</t>
  </si>
  <si>
    <t>Although, both cincinati and Atlanta are the plant location that minimizes all cost. But, We choose Cincinnati after looking at spare capacity.</t>
  </si>
  <si>
    <t>Spare capacity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</si>
</sst>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2" xfId="0" applyBorder="1"/>
    <xf numFmtId="0" fontId="2" fillId="0" borderId="1" xfId="0" applyFont="1" applyBorder="1" applyAlignment="1">
      <alignment horizontal="center"/>
    </xf>
    <xf numFmtId="0" fontId="0" fillId="0" borderId="3" xfId="0" applyBorder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51C7B-02DA-425D-82A6-17D2AA0EA578}">
  <dimension ref="A1:G25"/>
  <sheetViews>
    <sheetView workbookViewId="0">
      <selection activeCell="A22" sqref="A22"/>
    </sheetView>
  </sheetViews>
  <sheetFormatPr defaultRowHeight="14.4" x14ac:dyDescent="0.3"/>
  <cols>
    <col min="1" max="1" width="20.77734375" customWidth="1"/>
  </cols>
  <sheetData>
    <row r="1" spans="1:7" x14ac:dyDescent="0.3">
      <c r="B1" t="s">
        <v>125</v>
      </c>
    </row>
    <row r="3" spans="1:7" x14ac:dyDescent="0.3">
      <c r="A3" s="5"/>
      <c r="B3" s="5"/>
      <c r="C3" s="5" t="s">
        <v>11</v>
      </c>
      <c r="D3" s="5"/>
      <c r="E3" s="5"/>
      <c r="F3" s="5"/>
      <c r="G3" s="5"/>
    </row>
    <row r="4" spans="1:7" x14ac:dyDescent="0.3">
      <c r="A4" s="5" t="s">
        <v>12</v>
      </c>
      <c r="B4" s="5" t="s">
        <v>10</v>
      </c>
      <c r="C4" s="5" t="s">
        <v>2</v>
      </c>
      <c r="D4" s="5" t="s">
        <v>1</v>
      </c>
      <c r="E4" s="5" t="s">
        <v>4</v>
      </c>
      <c r="F4" s="5" t="s">
        <v>14</v>
      </c>
      <c r="G4" s="5"/>
    </row>
    <row r="5" spans="1:7" x14ac:dyDescent="0.3">
      <c r="A5" t="s">
        <v>0</v>
      </c>
      <c r="B5">
        <v>0.42</v>
      </c>
      <c r="C5">
        <v>0.46</v>
      </c>
      <c r="D5">
        <v>0.44</v>
      </c>
      <c r="E5">
        <v>0.48</v>
      </c>
      <c r="F5">
        <v>10000</v>
      </c>
    </row>
    <row r="6" spans="1:7" x14ac:dyDescent="0.3">
      <c r="A6" t="s">
        <v>1</v>
      </c>
      <c r="B6">
        <v>0.36</v>
      </c>
      <c r="C6">
        <v>0.37</v>
      </c>
      <c r="D6">
        <v>0.3</v>
      </c>
      <c r="E6">
        <v>0.45</v>
      </c>
      <c r="F6">
        <v>15000</v>
      </c>
    </row>
    <row r="7" spans="1:7" x14ac:dyDescent="0.3">
      <c r="A7" t="s">
        <v>2</v>
      </c>
      <c r="B7">
        <v>0.41</v>
      </c>
      <c r="C7">
        <v>0.3</v>
      </c>
      <c r="D7">
        <v>0.37</v>
      </c>
      <c r="E7">
        <v>0.43</v>
      </c>
      <c r="F7">
        <v>16000</v>
      </c>
    </row>
    <row r="8" spans="1:7" x14ac:dyDescent="0.3">
      <c r="A8" t="s">
        <v>3</v>
      </c>
      <c r="B8">
        <v>0.39</v>
      </c>
      <c r="C8">
        <v>0.42</v>
      </c>
      <c r="D8">
        <v>0.38</v>
      </c>
      <c r="E8">
        <v>0.46</v>
      </c>
      <c r="F8">
        <v>19000</v>
      </c>
    </row>
    <row r="9" spans="1:7" x14ac:dyDescent="0.3">
      <c r="A9" t="s">
        <v>4</v>
      </c>
      <c r="B9">
        <v>0.5</v>
      </c>
      <c r="C9">
        <v>0.43</v>
      </c>
      <c r="D9">
        <v>0.45</v>
      </c>
      <c r="E9">
        <v>0.27</v>
      </c>
      <c r="F9">
        <v>12000</v>
      </c>
    </row>
    <row r="10" spans="1:7" x14ac:dyDescent="0.3">
      <c r="A10" t="s">
        <v>5</v>
      </c>
      <c r="B10">
        <v>27000</v>
      </c>
      <c r="C10">
        <v>40000</v>
      </c>
      <c r="D10">
        <v>40000</v>
      </c>
      <c r="E10">
        <v>40000</v>
      </c>
    </row>
    <row r="11" spans="1:7" x14ac:dyDescent="0.3">
      <c r="A11" t="s">
        <v>6</v>
      </c>
      <c r="B11">
        <v>2.7</v>
      </c>
      <c r="C11">
        <v>2.64</v>
      </c>
      <c r="D11">
        <v>2.69</v>
      </c>
      <c r="E11">
        <v>2.62</v>
      </c>
    </row>
    <row r="12" spans="1:7" x14ac:dyDescent="0.3">
      <c r="A12" t="s">
        <v>7</v>
      </c>
      <c r="B12">
        <v>7000</v>
      </c>
      <c r="C12">
        <v>4000</v>
      </c>
      <c r="D12">
        <v>6000</v>
      </c>
      <c r="E12">
        <v>7000</v>
      </c>
    </row>
    <row r="14" spans="1:7" x14ac:dyDescent="0.3">
      <c r="A14" s="5" t="s">
        <v>8</v>
      </c>
      <c r="B14" s="5" t="s">
        <v>13</v>
      </c>
      <c r="C14" s="5" t="s">
        <v>2</v>
      </c>
      <c r="D14" s="5" t="s">
        <v>1</v>
      </c>
      <c r="E14" s="5" t="s">
        <v>4</v>
      </c>
      <c r="F14" s="5" t="s">
        <v>14</v>
      </c>
      <c r="G14" s="5"/>
    </row>
    <row r="15" spans="1:7" x14ac:dyDescent="0.3">
      <c r="A15" t="s">
        <v>0</v>
      </c>
      <c r="B15">
        <v>0</v>
      </c>
      <c r="C15">
        <v>0</v>
      </c>
      <c r="D15">
        <v>0</v>
      </c>
      <c r="E15">
        <v>10000</v>
      </c>
      <c r="F15">
        <f>SUM(B15:E15)</f>
        <v>10000</v>
      </c>
    </row>
    <row r="16" spans="1:7" x14ac:dyDescent="0.3">
      <c r="A16" t="s">
        <v>1</v>
      </c>
      <c r="B16">
        <v>0</v>
      </c>
      <c r="C16">
        <v>15000</v>
      </c>
      <c r="D16">
        <v>0</v>
      </c>
      <c r="E16">
        <v>0</v>
      </c>
      <c r="F16">
        <f t="shared" ref="F16:F19" si="0">SUM(B16:E16)</f>
        <v>15000</v>
      </c>
    </row>
    <row r="17" spans="1:6" x14ac:dyDescent="0.3">
      <c r="A17" t="s">
        <v>2</v>
      </c>
      <c r="B17">
        <v>0</v>
      </c>
      <c r="C17">
        <v>16000</v>
      </c>
      <c r="D17">
        <v>0</v>
      </c>
      <c r="E17">
        <v>0</v>
      </c>
      <c r="F17">
        <f t="shared" si="0"/>
        <v>16000</v>
      </c>
    </row>
    <row r="18" spans="1:6" x14ac:dyDescent="0.3">
      <c r="A18" t="s">
        <v>3</v>
      </c>
      <c r="B18">
        <v>0</v>
      </c>
      <c r="C18">
        <v>9000.0000000000073</v>
      </c>
      <c r="D18">
        <v>0</v>
      </c>
      <c r="E18">
        <v>9999.9999999999927</v>
      </c>
      <c r="F18">
        <f t="shared" si="0"/>
        <v>19000</v>
      </c>
    </row>
    <row r="19" spans="1:6" x14ac:dyDescent="0.3">
      <c r="A19" t="s">
        <v>4</v>
      </c>
      <c r="B19">
        <v>0</v>
      </c>
      <c r="C19">
        <v>0</v>
      </c>
      <c r="D19">
        <v>0</v>
      </c>
      <c r="E19">
        <v>12000</v>
      </c>
      <c r="F19">
        <f t="shared" si="0"/>
        <v>12000</v>
      </c>
    </row>
    <row r="20" spans="1:6" x14ac:dyDescent="0.3">
      <c r="A20" t="s">
        <v>5</v>
      </c>
      <c r="B20">
        <f t="shared" ref="B20:D20" si="1">SUM(B15:B19)</f>
        <v>0</v>
      </c>
      <c r="C20">
        <f t="shared" si="1"/>
        <v>40000.000000000007</v>
      </c>
      <c r="D20">
        <f t="shared" si="1"/>
        <v>0</v>
      </c>
      <c r="E20">
        <f>SUM(E15:E19)</f>
        <v>31999.999999999993</v>
      </c>
    </row>
    <row r="21" spans="1:6" x14ac:dyDescent="0.3">
      <c r="A21" t="s">
        <v>9</v>
      </c>
      <c r="B21">
        <v>1</v>
      </c>
      <c r="C21">
        <v>1</v>
      </c>
      <c r="D21">
        <v>0</v>
      </c>
      <c r="E21">
        <v>1</v>
      </c>
    </row>
    <row r="22" spans="1:6" x14ac:dyDescent="0.3">
      <c r="A22" t="s">
        <v>130</v>
      </c>
      <c r="B22">
        <f>B21*B10-B20</f>
        <v>27000</v>
      </c>
      <c r="C22">
        <f t="shared" ref="C22:E22" si="2">C21*C10-C20</f>
        <v>0</v>
      </c>
      <c r="D22">
        <f t="shared" si="2"/>
        <v>0</v>
      </c>
      <c r="E22">
        <f t="shared" si="2"/>
        <v>8000.0000000000073</v>
      </c>
    </row>
    <row r="24" spans="1:6" x14ac:dyDescent="0.3">
      <c r="C24" s="5" t="s">
        <v>15</v>
      </c>
      <c r="D24" s="5">
        <f>SUMPRODUCT(B5:E9,B15:E19)+SUMPRODUCT(B12:E12,B21:E21)+SUMPRODUCT(B20:E20,B11:E11)</f>
        <v>234210</v>
      </c>
    </row>
    <row r="25" spans="1:6" x14ac:dyDescent="0.3">
      <c r="A25" t="s">
        <v>129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2BA57-AF9F-4A9F-8B78-501B403D370A}">
  <dimension ref="A1:G59"/>
  <sheetViews>
    <sheetView showGridLines="0" tabSelected="1" workbookViewId="0">
      <selection activeCell="E24" sqref="E24"/>
    </sheetView>
  </sheetViews>
  <sheetFormatPr defaultRowHeight="14.4" x14ac:dyDescent="0.3"/>
  <cols>
    <col min="1" max="1" width="2.33203125" customWidth="1"/>
    <col min="2" max="2" width="18" bestFit="1" customWidth="1"/>
    <col min="3" max="3" width="29.33203125" bestFit="1" customWidth="1"/>
    <col min="4" max="4" width="12.6640625" bestFit="1" customWidth="1"/>
    <col min="5" max="5" width="10.77734375" bestFit="1" customWidth="1"/>
    <col min="6" max="6" width="10.44140625" bestFit="1" customWidth="1"/>
    <col min="7" max="7" width="6" bestFit="1" customWidth="1"/>
  </cols>
  <sheetData>
    <row r="1" spans="1:5" x14ac:dyDescent="0.3">
      <c r="A1" s="1" t="s">
        <v>16</v>
      </c>
    </row>
    <row r="2" spans="1:5" x14ac:dyDescent="0.3">
      <c r="A2" s="1" t="s">
        <v>119</v>
      </c>
    </row>
    <row r="3" spans="1:5" x14ac:dyDescent="0.3">
      <c r="A3" s="1" t="s">
        <v>122</v>
      </c>
    </row>
    <row r="4" spans="1:5" x14ac:dyDescent="0.3">
      <c r="A4" s="1" t="s">
        <v>18</v>
      </c>
    </row>
    <row r="5" spans="1:5" x14ac:dyDescent="0.3">
      <c r="A5" s="1" t="s">
        <v>19</v>
      </c>
    </row>
    <row r="6" spans="1:5" x14ac:dyDescent="0.3">
      <c r="A6" s="1"/>
      <c r="B6" t="s">
        <v>20</v>
      </c>
    </row>
    <row r="7" spans="1:5" x14ac:dyDescent="0.3">
      <c r="A7" s="1"/>
      <c r="B7" t="s">
        <v>123</v>
      </c>
    </row>
    <row r="8" spans="1:5" x14ac:dyDescent="0.3">
      <c r="A8" s="1"/>
      <c r="B8" t="s">
        <v>21</v>
      </c>
    </row>
    <row r="9" spans="1:5" x14ac:dyDescent="0.3">
      <c r="A9" s="1" t="s">
        <v>22</v>
      </c>
    </row>
    <row r="10" spans="1:5" x14ac:dyDescent="0.3">
      <c r="B10" t="s">
        <v>23</v>
      </c>
    </row>
    <row r="11" spans="1:5" x14ac:dyDescent="0.3">
      <c r="B11" t="s">
        <v>24</v>
      </c>
    </row>
    <row r="14" spans="1:5" ht="15" thickBot="1" x14ac:dyDescent="0.35">
      <c r="A14" t="s">
        <v>25</v>
      </c>
    </row>
    <row r="15" spans="1:5" ht="15" thickBot="1" x14ac:dyDescent="0.35">
      <c r="B15" s="3" t="s">
        <v>26</v>
      </c>
      <c r="C15" s="3" t="s">
        <v>27</v>
      </c>
      <c r="D15" s="3" t="s">
        <v>28</v>
      </c>
      <c r="E15" s="3" t="s">
        <v>29</v>
      </c>
    </row>
    <row r="16" spans="1:5" ht="15" thickBot="1" x14ac:dyDescent="0.35">
      <c r="B16" s="2" t="s">
        <v>120</v>
      </c>
      <c r="C16" s="2" t="s">
        <v>121</v>
      </c>
      <c r="D16" s="2">
        <v>0</v>
      </c>
      <c r="E16" s="2">
        <v>234210</v>
      </c>
    </row>
    <row r="19" spans="1:6" ht="15" thickBot="1" x14ac:dyDescent="0.35">
      <c r="A19" t="s">
        <v>30</v>
      </c>
    </row>
    <row r="20" spans="1:6" ht="15" thickBot="1" x14ac:dyDescent="0.35">
      <c r="B20" s="3" t="s">
        <v>26</v>
      </c>
      <c r="C20" s="3" t="s">
        <v>27</v>
      </c>
      <c r="D20" s="3" t="s">
        <v>28</v>
      </c>
      <c r="E20" s="3" t="s">
        <v>29</v>
      </c>
      <c r="F20" s="3" t="s">
        <v>31</v>
      </c>
    </row>
    <row r="21" spans="1:6" x14ac:dyDescent="0.3">
      <c r="B21" s="4" t="s">
        <v>38</v>
      </c>
      <c r="C21" s="4" t="s">
        <v>39</v>
      </c>
      <c r="D21" s="4">
        <v>0</v>
      </c>
      <c r="E21" s="4">
        <v>0</v>
      </c>
      <c r="F21" s="4" t="s">
        <v>40</v>
      </c>
    </row>
    <row r="22" spans="1:6" x14ac:dyDescent="0.3">
      <c r="B22" s="4" t="s">
        <v>41</v>
      </c>
      <c r="C22" s="4" t="s">
        <v>42</v>
      </c>
      <c r="D22" s="4">
        <v>0</v>
      </c>
      <c r="E22" s="4">
        <v>0</v>
      </c>
      <c r="F22" s="4" t="s">
        <v>40</v>
      </c>
    </row>
    <row r="23" spans="1:6" x14ac:dyDescent="0.3">
      <c r="B23" s="4" t="s">
        <v>43</v>
      </c>
      <c r="C23" s="4" t="s">
        <v>44</v>
      </c>
      <c r="D23" s="4">
        <v>0</v>
      </c>
      <c r="E23" s="4">
        <v>0</v>
      </c>
      <c r="F23" s="4" t="s">
        <v>40</v>
      </c>
    </row>
    <row r="24" spans="1:6" x14ac:dyDescent="0.3">
      <c r="B24" s="4" t="s">
        <v>45</v>
      </c>
      <c r="C24" s="4" t="s">
        <v>46</v>
      </c>
      <c r="D24" s="4">
        <v>0</v>
      </c>
      <c r="E24" s="4">
        <v>10000</v>
      </c>
      <c r="F24" s="4" t="s">
        <v>40</v>
      </c>
    </row>
    <row r="25" spans="1:6" x14ac:dyDescent="0.3">
      <c r="B25" s="4" t="s">
        <v>47</v>
      </c>
      <c r="C25" s="4" t="s">
        <v>48</v>
      </c>
      <c r="D25" s="4">
        <v>0</v>
      </c>
      <c r="E25" s="4">
        <v>0</v>
      </c>
      <c r="F25" s="4" t="s">
        <v>40</v>
      </c>
    </row>
    <row r="26" spans="1:6" x14ac:dyDescent="0.3">
      <c r="B26" s="4" t="s">
        <v>49</v>
      </c>
      <c r="C26" s="4" t="s">
        <v>50</v>
      </c>
      <c r="D26" s="4">
        <v>0</v>
      </c>
      <c r="E26" s="4">
        <v>15000</v>
      </c>
      <c r="F26" s="4" t="s">
        <v>40</v>
      </c>
    </row>
    <row r="27" spans="1:6" x14ac:dyDescent="0.3">
      <c r="B27" s="4" t="s">
        <v>51</v>
      </c>
      <c r="C27" s="4" t="s">
        <v>52</v>
      </c>
      <c r="D27" s="4">
        <v>0</v>
      </c>
      <c r="E27" s="4">
        <v>0</v>
      </c>
      <c r="F27" s="4" t="s">
        <v>40</v>
      </c>
    </row>
    <row r="28" spans="1:6" x14ac:dyDescent="0.3">
      <c r="B28" s="4" t="s">
        <v>53</v>
      </c>
      <c r="C28" s="4" t="s">
        <v>54</v>
      </c>
      <c r="D28" s="4">
        <v>0</v>
      </c>
      <c r="E28" s="4">
        <v>0</v>
      </c>
      <c r="F28" s="4" t="s">
        <v>40</v>
      </c>
    </row>
    <row r="29" spans="1:6" x14ac:dyDescent="0.3">
      <c r="B29" s="4" t="s">
        <v>55</v>
      </c>
      <c r="C29" s="4" t="s">
        <v>56</v>
      </c>
      <c r="D29" s="4">
        <v>0</v>
      </c>
      <c r="E29" s="4">
        <v>0</v>
      </c>
      <c r="F29" s="4" t="s">
        <v>40</v>
      </c>
    </row>
    <row r="30" spans="1:6" x14ac:dyDescent="0.3">
      <c r="B30" s="4" t="s">
        <v>57</v>
      </c>
      <c r="C30" s="4" t="s">
        <v>58</v>
      </c>
      <c r="D30" s="4">
        <v>0</v>
      </c>
      <c r="E30" s="4">
        <v>16000</v>
      </c>
      <c r="F30" s="4" t="s">
        <v>40</v>
      </c>
    </row>
    <row r="31" spans="1:6" x14ac:dyDescent="0.3">
      <c r="B31" s="4" t="s">
        <v>59</v>
      </c>
      <c r="C31" s="4" t="s">
        <v>60</v>
      </c>
      <c r="D31" s="4">
        <v>0</v>
      </c>
      <c r="E31" s="4">
        <v>0</v>
      </c>
      <c r="F31" s="4" t="s">
        <v>40</v>
      </c>
    </row>
    <row r="32" spans="1:6" x14ac:dyDescent="0.3">
      <c r="B32" s="4" t="s">
        <v>61</v>
      </c>
      <c r="C32" s="4" t="s">
        <v>62</v>
      </c>
      <c r="D32" s="4">
        <v>0</v>
      </c>
      <c r="E32" s="4">
        <v>0</v>
      </c>
      <c r="F32" s="4" t="s">
        <v>40</v>
      </c>
    </row>
    <row r="33" spans="1:7" x14ac:dyDescent="0.3">
      <c r="B33" s="4" t="s">
        <v>63</v>
      </c>
      <c r="C33" s="4" t="s">
        <v>64</v>
      </c>
      <c r="D33" s="4">
        <v>0</v>
      </c>
      <c r="E33" s="4">
        <v>0</v>
      </c>
      <c r="F33" s="4" t="s">
        <v>40</v>
      </c>
    </row>
    <row r="34" spans="1:7" x14ac:dyDescent="0.3">
      <c r="B34" s="4" t="s">
        <v>65</v>
      </c>
      <c r="C34" s="4" t="s">
        <v>66</v>
      </c>
      <c r="D34" s="4">
        <v>0</v>
      </c>
      <c r="E34" s="4">
        <v>9000.0000000000073</v>
      </c>
      <c r="F34" s="4" t="s">
        <v>40</v>
      </c>
    </row>
    <row r="35" spans="1:7" x14ac:dyDescent="0.3">
      <c r="B35" s="4" t="s">
        <v>67</v>
      </c>
      <c r="C35" s="4" t="s">
        <v>68</v>
      </c>
      <c r="D35" s="4">
        <v>0</v>
      </c>
      <c r="E35" s="4">
        <v>0</v>
      </c>
      <c r="F35" s="4" t="s">
        <v>40</v>
      </c>
    </row>
    <row r="36" spans="1:7" x14ac:dyDescent="0.3">
      <c r="B36" s="4" t="s">
        <v>69</v>
      </c>
      <c r="C36" s="4" t="s">
        <v>70</v>
      </c>
      <c r="D36" s="4">
        <v>0</v>
      </c>
      <c r="E36" s="4">
        <v>9999.9999999999927</v>
      </c>
      <c r="F36" s="4" t="s">
        <v>40</v>
      </c>
    </row>
    <row r="37" spans="1:7" x14ac:dyDescent="0.3">
      <c r="B37" s="4" t="s">
        <v>71</v>
      </c>
      <c r="C37" s="4" t="s">
        <v>72</v>
      </c>
      <c r="D37" s="4">
        <v>0</v>
      </c>
      <c r="E37" s="4">
        <v>0</v>
      </c>
      <c r="F37" s="4" t="s">
        <v>40</v>
      </c>
    </row>
    <row r="38" spans="1:7" x14ac:dyDescent="0.3">
      <c r="B38" s="4" t="s">
        <v>73</v>
      </c>
      <c r="C38" s="4" t="s">
        <v>74</v>
      </c>
      <c r="D38" s="4">
        <v>0</v>
      </c>
      <c r="E38" s="4">
        <v>0</v>
      </c>
      <c r="F38" s="4" t="s">
        <v>40</v>
      </c>
    </row>
    <row r="39" spans="1:7" x14ac:dyDescent="0.3">
      <c r="B39" s="4" t="s">
        <v>75</v>
      </c>
      <c r="C39" s="4" t="s">
        <v>76</v>
      </c>
      <c r="D39" s="4">
        <v>0</v>
      </c>
      <c r="E39" s="4">
        <v>0</v>
      </c>
      <c r="F39" s="4" t="s">
        <v>40</v>
      </c>
    </row>
    <row r="40" spans="1:7" x14ac:dyDescent="0.3">
      <c r="B40" s="4" t="s">
        <v>77</v>
      </c>
      <c r="C40" s="4" t="s">
        <v>78</v>
      </c>
      <c r="D40" s="4">
        <v>0</v>
      </c>
      <c r="E40" s="4">
        <v>12000</v>
      </c>
      <c r="F40" s="4" t="s">
        <v>40</v>
      </c>
    </row>
    <row r="41" spans="1:7" x14ac:dyDescent="0.3">
      <c r="B41" s="4" t="s">
        <v>79</v>
      </c>
      <c r="C41" s="4" t="s">
        <v>80</v>
      </c>
      <c r="D41" s="4">
        <v>0</v>
      </c>
      <c r="E41" s="4">
        <v>1</v>
      </c>
      <c r="F41" s="4" t="s">
        <v>118</v>
      </c>
    </row>
    <row r="42" spans="1:7" x14ac:dyDescent="0.3">
      <c r="B42" s="4" t="s">
        <v>81</v>
      </c>
      <c r="C42" s="4" t="s">
        <v>82</v>
      </c>
      <c r="D42" s="4">
        <v>0</v>
      </c>
      <c r="E42" s="4">
        <v>1</v>
      </c>
      <c r="F42" s="4" t="s">
        <v>118</v>
      </c>
    </row>
    <row r="43" spans="1:7" x14ac:dyDescent="0.3">
      <c r="B43" s="4" t="s">
        <v>83</v>
      </c>
      <c r="C43" s="4" t="s">
        <v>84</v>
      </c>
      <c r="D43" s="4">
        <v>0</v>
      </c>
      <c r="E43" s="4">
        <v>0</v>
      </c>
      <c r="F43" s="4" t="s">
        <v>118</v>
      </c>
    </row>
    <row r="44" spans="1:7" ht="15" thickBot="1" x14ac:dyDescent="0.35">
      <c r="B44" s="2" t="s">
        <v>85</v>
      </c>
      <c r="C44" s="2" t="s">
        <v>86</v>
      </c>
      <c r="D44" s="2">
        <v>0</v>
      </c>
      <c r="E44" s="2">
        <v>1</v>
      </c>
      <c r="F44" s="2" t="s">
        <v>118</v>
      </c>
    </row>
    <row r="47" spans="1:7" ht="15" thickBot="1" x14ac:dyDescent="0.35">
      <c r="A47" t="s">
        <v>32</v>
      </c>
    </row>
    <row r="48" spans="1:7" ht="15" thickBot="1" x14ac:dyDescent="0.35">
      <c r="B48" s="3" t="s">
        <v>26</v>
      </c>
      <c r="C48" s="3" t="s">
        <v>27</v>
      </c>
      <c r="D48" s="3" t="s">
        <v>33</v>
      </c>
      <c r="E48" s="3" t="s">
        <v>34</v>
      </c>
      <c r="F48" s="3" t="s">
        <v>35</v>
      </c>
      <c r="G48" s="3" t="s">
        <v>36</v>
      </c>
    </row>
    <row r="49" spans="2:7" x14ac:dyDescent="0.3">
      <c r="B49" s="4" t="s">
        <v>87</v>
      </c>
      <c r="C49" s="4" t="s">
        <v>88</v>
      </c>
      <c r="D49" s="4">
        <v>27000</v>
      </c>
      <c r="E49" s="4" t="s">
        <v>89</v>
      </c>
      <c r="F49" s="4" t="s">
        <v>90</v>
      </c>
      <c r="G49" s="4">
        <v>27000</v>
      </c>
    </row>
    <row r="50" spans="2:7" x14ac:dyDescent="0.3">
      <c r="B50" s="4" t="s">
        <v>91</v>
      </c>
      <c r="C50" s="4" t="s">
        <v>92</v>
      </c>
      <c r="D50" s="4">
        <v>0</v>
      </c>
      <c r="E50" s="4" t="s">
        <v>93</v>
      </c>
      <c r="F50" s="4" t="s">
        <v>94</v>
      </c>
      <c r="G50" s="4">
        <v>0</v>
      </c>
    </row>
    <row r="51" spans="2:7" x14ac:dyDescent="0.3">
      <c r="B51" s="4" t="s">
        <v>95</v>
      </c>
      <c r="C51" s="4" t="s">
        <v>96</v>
      </c>
      <c r="D51" s="4">
        <v>0</v>
      </c>
      <c r="E51" s="4" t="s">
        <v>97</v>
      </c>
      <c r="F51" s="4" t="s">
        <v>94</v>
      </c>
      <c r="G51" s="4">
        <v>0</v>
      </c>
    </row>
    <row r="52" spans="2:7" x14ac:dyDescent="0.3">
      <c r="B52" s="4" t="s">
        <v>98</v>
      </c>
      <c r="C52" s="4" t="s">
        <v>99</v>
      </c>
      <c r="D52" s="4">
        <v>8000.0000000000073</v>
      </c>
      <c r="E52" s="4" t="s">
        <v>100</v>
      </c>
      <c r="F52" s="4" t="s">
        <v>90</v>
      </c>
      <c r="G52" s="4">
        <v>8000.0000000000073</v>
      </c>
    </row>
    <row r="53" spans="2:7" x14ac:dyDescent="0.3">
      <c r="B53" s="4" t="s">
        <v>101</v>
      </c>
      <c r="C53" s="4" t="s">
        <v>102</v>
      </c>
      <c r="D53" s="4">
        <v>10000</v>
      </c>
      <c r="E53" s="4" t="s">
        <v>103</v>
      </c>
      <c r="F53" s="4" t="s">
        <v>94</v>
      </c>
      <c r="G53" s="4">
        <v>0</v>
      </c>
    </row>
    <row r="54" spans="2:7" x14ac:dyDescent="0.3">
      <c r="B54" s="4" t="s">
        <v>104</v>
      </c>
      <c r="C54" s="4" t="s">
        <v>105</v>
      </c>
      <c r="D54" s="4">
        <v>15000</v>
      </c>
      <c r="E54" s="4" t="s">
        <v>106</v>
      </c>
      <c r="F54" s="4" t="s">
        <v>94</v>
      </c>
      <c r="G54" s="4">
        <v>0</v>
      </c>
    </row>
    <row r="55" spans="2:7" x14ac:dyDescent="0.3">
      <c r="B55" s="4" t="s">
        <v>107</v>
      </c>
      <c r="C55" s="4" t="s">
        <v>108</v>
      </c>
      <c r="D55" s="4">
        <v>16000</v>
      </c>
      <c r="E55" s="4" t="s">
        <v>109</v>
      </c>
      <c r="F55" s="4" t="s">
        <v>94</v>
      </c>
      <c r="G55" s="4">
        <v>0</v>
      </c>
    </row>
    <row r="56" spans="2:7" x14ac:dyDescent="0.3">
      <c r="B56" s="4" t="s">
        <v>110</v>
      </c>
      <c r="C56" s="4" t="s">
        <v>111</v>
      </c>
      <c r="D56" s="4">
        <v>19000</v>
      </c>
      <c r="E56" s="4" t="s">
        <v>112</v>
      </c>
      <c r="F56" s="4" t="s">
        <v>94</v>
      </c>
      <c r="G56" s="4">
        <v>0</v>
      </c>
    </row>
    <row r="57" spans="2:7" x14ac:dyDescent="0.3">
      <c r="B57" s="4" t="s">
        <v>113</v>
      </c>
      <c r="C57" s="4" t="s">
        <v>114</v>
      </c>
      <c r="D57" s="4">
        <v>12000</v>
      </c>
      <c r="E57" s="4" t="s">
        <v>115</v>
      </c>
      <c r="F57" s="4" t="s">
        <v>94</v>
      </c>
      <c r="G57" s="4">
        <v>0</v>
      </c>
    </row>
    <row r="58" spans="2:7" x14ac:dyDescent="0.3">
      <c r="B58" s="4" t="s">
        <v>79</v>
      </c>
      <c r="C58" s="4" t="s">
        <v>80</v>
      </c>
      <c r="D58" s="4">
        <v>1</v>
      </c>
      <c r="E58" s="4" t="s">
        <v>116</v>
      </c>
      <c r="F58" s="4" t="s">
        <v>94</v>
      </c>
      <c r="G58" s="4">
        <v>0</v>
      </c>
    </row>
    <row r="59" spans="2:7" ht="15" thickBot="1" x14ac:dyDescent="0.35">
      <c r="B59" s="2" t="s">
        <v>117</v>
      </c>
      <c r="C59" s="2"/>
      <c r="D59" s="2"/>
      <c r="E59" s="2"/>
      <c r="F59" s="2"/>
      <c r="G59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EA439-0BFF-4549-B69B-913E335CD10B}">
  <dimension ref="A3:G26"/>
  <sheetViews>
    <sheetView topLeftCell="A2" workbookViewId="0">
      <selection activeCell="A22" sqref="A22"/>
    </sheetView>
  </sheetViews>
  <sheetFormatPr defaultRowHeight="14.4" x14ac:dyDescent="0.3"/>
  <cols>
    <col min="1" max="1" width="30.6640625" customWidth="1"/>
  </cols>
  <sheetData>
    <row r="3" spans="1:7" x14ac:dyDescent="0.3">
      <c r="A3" s="5"/>
      <c r="B3" s="5"/>
      <c r="C3" s="5" t="s">
        <v>11</v>
      </c>
      <c r="D3" s="5"/>
      <c r="E3" s="5"/>
      <c r="F3" s="5"/>
      <c r="G3" s="5"/>
    </row>
    <row r="4" spans="1:7" x14ac:dyDescent="0.3">
      <c r="A4" s="5" t="s">
        <v>12</v>
      </c>
      <c r="B4" s="5" t="s">
        <v>10</v>
      </c>
      <c r="C4" s="5" t="s">
        <v>2</v>
      </c>
      <c r="D4" s="5" t="s">
        <v>1</v>
      </c>
      <c r="E4" s="5" t="s">
        <v>4</v>
      </c>
      <c r="F4" s="5" t="s">
        <v>14</v>
      </c>
      <c r="G4" s="5"/>
    </row>
    <row r="5" spans="1:7" x14ac:dyDescent="0.3">
      <c r="A5" t="s">
        <v>0</v>
      </c>
      <c r="B5">
        <v>0.42</v>
      </c>
      <c r="C5">
        <v>0.46</v>
      </c>
      <c r="D5">
        <v>0.44</v>
      </c>
      <c r="E5">
        <v>0.48</v>
      </c>
      <c r="F5">
        <v>10000</v>
      </c>
    </row>
    <row r="6" spans="1:7" x14ac:dyDescent="0.3">
      <c r="A6" t="s">
        <v>1</v>
      </c>
      <c r="B6">
        <v>0.36</v>
      </c>
      <c r="C6">
        <v>0.37</v>
      </c>
      <c r="D6">
        <v>0.3</v>
      </c>
      <c r="E6">
        <v>0.45</v>
      </c>
      <c r="F6">
        <v>15000</v>
      </c>
    </row>
    <row r="7" spans="1:7" x14ac:dyDescent="0.3">
      <c r="A7" t="s">
        <v>2</v>
      </c>
      <c r="B7">
        <v>0.41</v>
      </c>
      <c r="C7">
        <v>0.3</v>
      </c>
      <c r="D7">
        <v>0.37</v>
      </c>
      <c r="E7">
        <v>0.43</v>
      </c>
      <c r="F7">
        <v>16000</v>
      </c>
    </row>
    <row r="8" spans="1:7" x14ac:dyDescent="0.3">
      <c r="A8" t="s">
        <v>3</v>
      </c>
      <c r="B8">
        <v>0.39</v>
      </c>
      <c r="C8">
        <v>0.42</v>
      </c>
      <c r="D8">
        <v>0.38</v>
      </c>
      <c r="E8">
        <v>0.46</v>
      </c>
      <c r="F8">
        <v>19000</v>
      </c>
    </row>
    <row r="9" spans="1:7" x14ac:dyDescent="0.3">
      <c r="A9" t="s">
        <v>4</v>
      </c>
      <c r="B9">
        <v>0.5</v>
      </c>
      <c r="C9">
        <v>0.43</v>
      </c>
      <c r="D9">
        <v>0.45</v>
      </c>
      <c r="E9">
        <v>0.27</v>
      </c>
      <c r="F9">
        <v>12000</v>
      </c>
    </row>
    <row r="10" spans="1:7" x14ac:dyDescent="0.3">
      <c r="A10" t="s">
        <v>5</v>
      </c>
      <c r="B10">
        <v>27000</v>
      </c>
      <c r="C10">
        <v>40000</v>
      </c>
      <c r="D10">
        <v>40000</v>
      </c>
      <c r="E10">
        <v>40000</v>
      </c>
    </row>
    <row r="11" spans="1:7" x14ac:dyDescent="0.3">
      <c r="A11" t="s">
        <v>6</v>
      </c>
      <c r="B11">
        <v>2.7</v>
      </c>
      <c r="C11">
        <v>2.64</v>
      </c>
      <c r="D11">
        <v>2.69</v>
      </c>
      <c r="E11">
        <v>2.62</v>
      </c>
    </row>
    <row r="12" spans="1:7" x14ac:dyDescent="0.3">
      <c r="A12" t="s">
        <v>7</v>
      </c>
      <c r="B12">
        <v>7000</v>
      </c>
      <c r="C12">
        <v>4000</v>
      </c>
      <c r="D12">
        <v>6000</v>
      </c>
      <c r="E12">
        <v>7000</v>
      </c>
    </row>
    <row r="14" spans="1:7" x14ac:dyDescent="0.3">
      <c r="A14" s="5" t="s">
        <v>8</v>
      </c>
      <c r="B14" s="5" t="s">
        <v>13</v>
      </c>
      <c r="C14" s="5" t="s">
        <v>2</v>
      </c>
      <c r="D14" s="5" t="s">
        <v>1</v>
      </c>
      <c r="E14" s="5" t="s">
        <v>4</v>
      </c>
      <c r="F14" s="5" t="s">
        <v>14</v>
      </c>
      <c r="G14" s="5"/>
    </row>
    <row r="15" spans="1:7" x14ac:dyDescent="0.3">
      <c r="A15" t="s">
        <v>0</v>
      </c>
      <c r="B15">
        <v>0</v>
      </c>
      <c r="C15">
        <v>0</v>
      </c>
      <c r="D15">
        <v>0</v>
      </c>
      <c r="E15">
        <v>10000</v>
      </c>
      <c r="F15">
        <f>SUM(B15:E15)</f>
        <v>10000</v>
      </c>
    </row>
    <row r="16" spans="1:7" x14ac:dyDescent="0.3">
      <c r="A16" t="s">
        <v>1</v>
      </c>
      <c r="B16">
        <v>0</v>
      </c>
      <c r="C16">
        <v>14999.999999999996</v>
      </c>
      <c r="D16">
        <v>2.7284841053187847E-12</v>
      </c>
      <c r="E16">
        <v>0</v>
      </c>
      <c r="F16">
        <f>SUM(B16:E16)</f>
        <v>15000</v>
      </c>
    </row>
    <row r="17" spans="1:6" x14ac:dyDescent="0.3">
      <c r="A17" t="s">
        <v>2</v>
      </c>
      <c r="B17">
        <v>0</v>
      </c>
      <c r="C17">
        <v>16000</v>
      </c>
      <c r="D17">
        <v>0</v>
      </c>
      <c r="E17">
        <v>0</v>
      </c>
      <c r="F17">
        <f>SUM(B17:E17)</f>
        <v>16000</v>
      </c>
    </row>
    <row r="18" spans="1:6" x14ac:dyDescent="0.3">
      <c r="A18" t="s">
        <v>3</v>
      </c>
      <c r="B18">
        <v>0</v>
      </c>
      <c r="C18">
        <v>9000.0000000000036</v>
      </c>
      <c r="D18">
        <v>0</v>
      </c>
      <c r="E18">
        <v>9999.9999999999964</v>
      </c>
      <c r="F18">
        <f>SUM(B18:E18)</f>
        <v>19000</v>
      </c>
    </row>
    <row r="19" spans="1:6" x14ac:dyDescent="0.3">
      <c r="A19" t="s">
        <v>4</v>
      </c>
      <c r="B19">
        <v>0</v>
      </c>
      <c r="C19">
        <v>0</v>
      </c>
      <c r="D19">
        <v>0</v>
      </c>
      <c r="E19">
        <v>12000</v>
      </c>
      <c r="F19">
        <f>SUM(B19:E19)</f>
        <v>12000</v>
      </c>
    </row>
    <row r="20" spans="1:6" x14ac:dyDescent="0.3">
      <c r="A20" t="s">
        <v>5</v>
      </c>
      <c r="B20">
        <f>SUM(B15:B19)</f>
        <v>0</v>
      </c>
      <c r="C20">
        <f>SUM(C15:C19)</f>
        <v>40000</v>
      </c>
      <c r="D20">
        <f>SUM(D15:D19)</f>
        <v>2.7284841053187847E-12</v>
      </c>
      <c r="E20">
        <f>SUM(E15:E19)</f>
        <v>31999.999999999996</v>
      </c>
    </row>
    <row r="21" spans="1:6" x14ac:dyDescent="0.3">
      <c r="A21" t="s">
        <v>9</v>
      </c>
      <c r="B21">
        <v>0</v>
      </c>
      <c r="C21">
        <v>1</v>
      </c>
      <c r="D21">
        <v>0</v>
      </c>
      <c r="E21">
        <v>1</v>
      </c>
    </row>
    <row r="22" spans="1:6" x14ac:dyDescent="0.3">
      <c r="A22" t="s">
        <v>130</v>
      </c>
      <c r="B22">
        <f>B21*B10-B20</f>
        <v>0</v>
      </c>
      <c r="C22">
        <f>C21*C10-C20</f>
        <v>0</v>
      </c>
      <c r="D22">
        <f>D21*D10-D20</f>
        <v>-2.7284841053187847E-12</v>
      </c>
      <c r="E22">
        <f>E21*E10-E20</f>
        <v>8000.0000000000036</v>
      </c>
    </row>
    <row r="24" spans="1:6" x14ac:dyDescent="0.3">
      <c r="B24" s="5" t="s">
        <v>15</v>
      </c>
      <c r="C24" s="5">
        <f>SUMPRODUCT(B5:E9,B15:E19)+SUMPRODUCT(B12:E12,B21:E21)+SUMPRODUCT(B20:E20,B11:E11)</f>
        <v>227210</v>
      </c>
    </row>
    <row r="26" spans="1:6" x14ac:dyDescent="0.3">
      <c r="A26" t="s">
        <v>124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697E2-9A25-49F3-93F6-EE8323CB1691}">
  <dimension ref="A1:G58"/>
  <sheetViews>
    <sheetView showGridLines="0" workbookViewId="0">
      <selection activeCell="D33" sqref="D33"/>
    </sheetView>
  </sheetViews>
  <sheetFormatPr defaultRowHeight="14.4" x14ac:dyDescent="0.3"/>
  <cols>
    <col min="1" max="1" width="2.33203125" customWidth="1"/>
    <col min="2" max="2" width="18" bestFit="1" customWidth="1"/>
    <col min="3" max="3" width="29.33203125" bestFit="1" customWidth="1"/>
    <col min="4" max="4" width="12.6640625" bestFit="1" customWidth="1"/>
    <col min="5" max="5" width="12" bestFit="1" customWidth="1"/>
    <col min="6" max="6" width="10.44140625" bestFit="1" customWidth="1"/>
    <col min="7" max="7" width="5.33203125" bestFit="1" customWidth="1"/>
  </cols>
  <sheetData>
    <row r="1" spans="1:5" x14ac:dyDescent="0.3">
      <c r="A1" s="1" t="s">
        <v>16</v>
      </c>
    </row>
    <row r="2" spans="1:5" x14ac:dyDescent="0.3">
      <c r="A2" s="1" t="s">
        <v>17</v>
      </c>
    </row>
    <row r="3" spans="1:5" x14ac:dyDescent="0.3">
      <c r="A3" s="1" t="s">
        <v>127</v>
      </c>
    </row>
    <row r="4" spans="1:5" x14ac:dyDescent="0.3">
      <c r="A4" s="1" t="s">
        <v>18</v>
      </c>
    </row>
    <row r="5" spans="1:5" x14ac:dyDescent="0.3">
      <c r="A5" s="1" t="s">
        <v>19</v>
      </c>
    </row>
    <row r="6" spans="1:5" x14ac:dyDescent="0.3">
      <c r="A6" s="1"/>
      <c r="B6" t="s">
        <v>20</v>
      </c>
    </row>
    <row r="7" spans="1:5" x14ac:dyDescent="0.3">
      <c r="A7" s="1"/>
      <c r="B7" t="s">
        <v>123</v>
      </c>
    </row>
    <row r="8" spans="1:5" x14ac:dyDescent="0.3">
      <c r="A8" s="1"/>
      <c r="B8" t="s">
        <v>126</v>
      </c>
    </row>
    <row r="9" spans="1:5" x14ac:dyDescent="0.3">
      <c r="A9" s="1" t="s">
        <v>22</v>
      </c>
    </row>
    <row r="10" spans="1:5" x14ac:dyDescent="0.3">
      <c r="B10" t="s">
        <v>23</v>
      </c>
    </row>
    <row r="11" spans="1:5" x14ac:dyDescent="0.3">
      <c r="B11" t="s">
        <v>24</v>
      </c>
    </row>
    <row r="14" spans="1:5" ht="15" thickBot="1" x14ac:dyDescent="0.35">
      <c r="A14" t="s">
        <v>25</v>
      </c>
    </row>
    <row r="15" spans="1:5" ht="15" thickBot="1" x14ac:dyDescent="0.35">
      <c r="B15" s="3" t="s">
        <v>26</v>
      </c>
      <c r="C15" s="3" t="s">
        <v>27</v>
      </c>
      <c r="D15" s="3" t="s">
        <v>28</v>
      </c>
      <c r="E15" s="3" t="s">
        <v>29</v>
      </c>
    </row>
    <row r="16" spans="1:5" ht="15" thickBot="1" x14ac:dyDescent="0.35">
      <c r="B16" s="2" t="s">
        <v>37</v>
      </c>
      <c r="C16" s="2" t="s">
        <v>128</v>
      </c>
      <c r="D16" s="2">
        <v>0</v>
      </c>
      <c r="E16" s="2">
        <v>227210</v>
      </c>
    </row>
    <row r="19" spans="1:6" ht="15" thickBot="1" x14ac:dyDescent="0.35">
      <c r="A19" t="s">
        <v>30</v>
      </c>
    </row>
    <row r="20" spans="1:6" ht="15" thickBot="1" x14ac:dyDescent="0.35">
      <c r="B20" s="3" t="s">
        <v>26</v>
      </c>
      <c r="C20" s="3" t="s">
        <v>27</v>
      </c>
      <c r="D20" s="3" t="s">
        <v>28</v>
      </c>
      <c r="E20" s="3" t="s">
        <v>29</v>
      </c>
      <c r="F20" s="3" t="s">
        <v>31</v>
      </c>
    </row>
    <row r="21" spans="1:6" x14ac:dyDescent="0.3">
      <c r="B21" s="4" t="s">
        <v>38</v>
      </c>
      <c r="C21" s="4" t="s">
        <v>39</v>
      </c>
      <c r="D21" s="4">
        <v>0</v>
      </c>
      <c r="E21" s="4">
        <v>0</v>
      </c>
      <c r="F21" s="4" t="s">
        <v>40</v>
      </c>
    </row>
    <row r="22" spans="1:6" x14ac:dyDescent="0.3">
      <c r="B22" s="4" t="s">
        <v>41</v>
      </c>
      <c r="C22" s="4" t="s">
        <v>42</v>
      </c>
      <c r="D22" s="4">
        <v>0</v>
      </c>
      <c r="E22" s="4">
        <v>0</v>
      </c>
      <c r="F22" s="4" t="s">
        <v>40</v>
      </c>
    </row>
    <row r="23" spans="1:6" x14ac:dyDescent="0.3">
      <c r="B23" s="4" t="s">
        <v>43</v>
      </c>
      <c r="C23" s="4" t="s">
        <v>44</v>
      </c>
      <c r="D23" s="4">
        <v>0</v>
      </c>
      <c r="E23" s="4">
        <v>0</v>
      </c>
      <c r="F23" s="4" t="s">
        <v>40</v>
      </c>
    </row>
    <row r="24" spans="1:6" x14ac:dyDescent="0.3">
      <c r="B24" s="4" t="s">
        <v>45</v>
      </c>
      <c r="C24" s="4" t="s">
        <v>46</v>
      </c>
      <c r="D24" s="4">
        <v>0</v>
      </c>
      <c r="E24" s="4">
        <v>10000</v>
      </c>
      <c r="F24" s="4" t="s">
        <v>40</v>
      </c>
    </row>
    <row r="25" spans="1:6" x14ac:dyDescent="0.3">
      <c r="B25" s="4" t="s">
        <v>47</v>
      </c>
      <c r="C25" s="4" t="s">
        <v>48</v>
      </c>
      <c r="D25" s="4">
        <v>0</v>
      </c>
      <c r="E25" s="4">
        <v>0</v>
      </c>
      <c r="F25" s="4" t="s">
        <v>40</v>
      </c>
    </row>
    <row r="26" spans="1:6" x14ac:dyDescent="0.3">
      <c r="B26" s="4" t="s">
        <v>49</v>
      </c>
      <c r="C26" s="4" t="s">
        <v>50</v>
      </c>
      <c r="D26" s="4">
        <v>0</v>
      </c>
      <c r="E26" s="4">
        <v>14999.999999999996</v>
      </c>
      <c r="F26" s="4" t="s">
        <v>40</v>
      </c>
    </row>
    <row r="27" spans="1:6" x14ac:dyDescent="0.3">
      <c r="B27" s="4" t="s">
        <v>51</v>
      </c>
      <c r="C27" s="4" t="s">
        <v>52</v>
      </c>
      <c r="D27" s="4">
        <v>0</v>
      </c>
      <c r="E27" s="4">
        <v>2.7284841053187847E-12</v>
      </c>
      <c r="F27" s="4" t="s">
        <v>40</v>
      </c>
    </row>
    <row r="28" spans="1:6" x14ac:dyDescent="0.3">
      <c r="B28" s="4" t="s">
        <v>53</v>
      </c>
      <c r="C28" s="4" t="s">
        <v>54</v>
      </c>
      <c r="D28" s="4">
        <v>0</v>
      </c>
      <c r="E28" s="4">
        <v>0</v>
      </c>
      <c r="F28" s="4" t="s">
        <v>40</v>
      </c>
    </row>
    <row r="29" spans="1:6" x14ac:dyDescent="0.3">
      <c r="B29" s="4" t="s">
        <v>55</v>
      </c>
      <c r="C29" s="4" t="s">
        <v>56</v>
      </c>
      <c r="D29" s="4">
        <v>0</v>
      </c>
      <c r="E29" s="4">
        <v>0</v>
      </c>
      <c r="F29" s="4" t="s">
        <v>40</v>
      </c>
    </row>
    <row r="30" spans="1:6" x14ac:dyDescent="0.3">
      <c r="B30" s="4" t="s">
        <v>57</v>
      </c>
      <c r="C30" s="4" t="s">
        <v>58</v>
      </c>
      <c r="D30" s="4">
        <v>0</v>
      </c>
      <c r="E30" s="4">
        <v>16000</v>
      </c>
      <c r="F30" s="4" t="s">
        <v>40</v>
      </c>
    </row>
    <row r="31" spans="1:6" x14ac:dyDescent="0.3">
      <c r="B31" s="4" t="s">
        <v>59</v>
      </c>
      <c r="C31" s="4" t="s">
        <v>60</v>
      </c>
      <c r="D31" s="4">
        <v>0</v>
      </c>
      <c r="E31" s="4">
        <v>0</v>
      </c>
      <c r="F31" s="4" t="s">
        <v>40</v>
      </c>
    </row>
    <row r="32" spans="1:6" x14ac:dyDescent="0.3">
      <c r="B32" s="4" t="s">
        <v>61</v>
      </c>
      <c r="C32" s="4" t="s">
        <v>62</v>
      </c>
      <c r="D32" s="4">
        <v>0</v>
      </c>
      <c r="E32" s="4">
        <v>0</v>
      </c>
      <c r="F32" s="4" t="s">
        <v>40</v>
      </c>
    </row>
    <row r="33" spans="1:7" x14ac:dyDescent="0.3">
      <c r="B33" s="4" t="s">
        <v>63</v>
      </c>
      <c r="C33" s="4" t="s">
        <v>64</v>
      </c>
      <c r="D33" s="4">
        <v>0</v>
      </c>
      <c r="E33" s="4">
        <v>0</v>
      </c>
      <c r="F33" s="4" t="s">
        <v>40</v>
      </c>
    </row>
    <row r="34" spans="1:7" x14ac:dyDescent="0.3">
      <c r="B34" s="4" t="s">
        <v>65</v>
      </c>
      <c r="C34" s="4" t="s">
        <v>66</v>
      </c>
      <c r="D34" s="4">
        <v>0</v>
      </c>
      <c r="E34" s="4">
        <v>9000.0000000000036</v>
      </c>
      <c r="F34" s="4" t="s">
        <v>40</v>
      </c>
    </row>
    <row r="35" spans="1:7" x14ac:dyDescent="0.3">
      <c r="B35" s="4" t="s">
        <v>67</v>
      </c>
      <c r="C35" s="4" t="s">
        <v>68</v>
      </c>
      <c r="D35" s="4">
        <v>0</v>
      </c>
      <c r="E35" s="4">
        <v>0</v>
      </c>
      <c r="F35" s="4" t="s">
        <v>40</v>
      </c>
    </row>
    <row r="36" spans="1:7" x14ac:dyDescent="0.3">
      <c r="B36" s="4" t="s">
        <v>69</v>
      </c>
      <c r="C36" s="4" t="s">
        <v>70</v>
      </c>
      <c r="D36" s="4">
        <v>0</v>
      </c>
      <c r="E36" s="4">
        <v>9999.9999999999964</v>
      </c>
      <c r="F36" s="4" t="s">
        <v>40</v>
      </c>
    </row>
    <row r="37" spans="1:7" x14ac:dyDescent="0.3">
      <c r="B37" s="4" t="s">
        <v>71</v>
      </c>
      <c r="C37" s="4" t="s">
        <v>72</v>
      </c>
      <c r="D37" s="4">
        <v>0</v>
      </c>
      <c r="E37" s="4">
        <v>0</v>
      </c>
      <c r="F37" s="4" t="s">
        <v>40</v>
      </c>
    </row>
    <row r="38" spans="1:7" x14ac:dyDescent="0.3">
      <c r="B38" s="4" t="s">
        <v>73</v>
      </c>
      <c r="C38" s="4" t="s">
        <v>74</v>
      </c>
      <c r="D38" s="4">
        <v>0</v>
      </c>
      <c r="E38" s="4">
        <v>0</v>
      </c>
      <c r="F38" s="4" t="s">
        <v>40</v>
      </c>
    </row>
    <row r="39" spans="1:7" x14ac:dyDescent="0.3">
      <c r="B39" s="4" t="s">
        <v>75</v>
      </c>
      <c r="C39" s="4" t="s">
        <v>76</v>
      </c>
      <c r="D39" s="4">
        <v>0</v>
      </c>
      <c r="E39" s="4">
        <v>0</v>
      </c>
      <c r="F39" s="4" t="s">
        <v>40</v>
      </c>
    </row>
    <row r="40" spans="1:7" x14ac:dyDescent="0.3">
      <c r="B40" s="4" t="s">
        <v>77</v>
      </c>
      <c r="C40" s="4" t="s">
        <v>78</v>
      </c>
      <c r="D40" s="4">
        <v>0</v>
      </c>
      <c r="E40" s="4">
        <v>12000</v>
      </c>
      <c r="F40" s="4" t="s">
        <v>40</v>
      </c>
    </row>
    <row r="41" spans="1:7" x14ac:dyDescent="0.3">
      <c r="B41" s="4" t="s">
        <v>79</v>
      </c>
      <c r="C41" s="4" t="s">
        <v>80</v>
      </c>
      <c r="D41" s="4">
        <v>0</v>
      </c>
      <c r="E41" s="4">
        <v>0</v>
      </c>
      <c r="F41" s="4" t="s">
        <v>118</v>
      </c>
    </row>
    <row r="42" spans="1:7" x14ac:dyDescent="0.3">
      <c r="B42" s="4" t="s">
        <v>81</v>
      </c>
      <c r="C42" s="4" t="s">
        <v>82</v>
      </c>
      <c r="D42" s="4">
        <v>0</v>
      </c>
      <c r="E42" s="4">
        <v>1</v>
      </c>
      <c r="F42" s="4" t="s">
        <v>118</v>
      </c>
    </row>
    <row r="43" spans="1:7" x14ac:dyDescent="0.3">
      <c r="B43" s="4" t="s">
        <v>83</v>
      </c>
      <c r="C43" s="4" t="s">
        <v>84</v>
      </c>
      <c r="D43" s="4">
        <v>0</v>
      </c>
      <c r="E43" s="4">
        <v>0</v>
      </c>
      <c r="F43" s="4" t="s">
        <v>118</v>
      </c>
    </row>
    <row r="44" spans="1:7" ht="15" thickBot="1" x14ac:dyDescent="0.35">
      <c r="B44" s="2" t="s">
        <v>85</v>
      </c>
      <c r="C44" s="2" t="s">
        <v>86</v>
      </c>
      <c r="D44" s="2">
        <v>0</v>
      </c>
      <c r="E44" s="2">
        <v>1</v>
      </c>
      <c r="F44" s="2" t="s">
        <v>118</v>
      </c>
    </row>
    <row r="47" spans="1:7" ht="15" thickBot="1" x14ac:dyDescent="0.35">
      <c r="A47" t="s">
        <v>32</v>
      </c>
    </row>
    <row r="48" spans="1:7" ht="15" thickBot="1" x14ac:dyDescent="0.35">
      <c r="B48" s="3" t="s">
        <v>26</v>
      </c>
      <c r="C48" s="3" t="s">
        <v>27</v>
      </c>
      <c r="D48" s="3" t="s">
        <v>33</v>
      </c>
      <c r="E48" s="3" t="s">
        <v>34</v>
      </c>
      <c r="F48" s="3" t="s">
        <v>35</v>
      </c>
      <c r="G48" s="3" t="s">
        <v>36</v>
      </c>
    </row>
    <row r="49" spans="2:7" x14ac:dyDescent="0.3">
      <c r="B49" s="4" t="s">
        <v>87</v>
      </c>
      <c r="C49" s="4" t="s">
        <v>88</v>
      </c>
      <c r="D49" s="4">
        <v>0</v>
      </c>
      <c r="E49" s="4" t="s">
        <v>89</v>
      </c>
      <c r="F49" s="4" t="s">
        <v>94</v>
      </c>
      <c r="G49" s="4">
        <v>0</v>
      </c>
    </row>
    <row r="50" spans="2:7" x14ac:dyDescent="0.3">
      <c r="B50" s="4" t="s">
        <v>91</v>
      </c>
      <c r="C50" s="4" t="s">
        <v>92</v>
      </c>
      <c r="D50" s="4">
        <v>0</v>
      </c>
      <c r="E50" s="4" t="s">
        <v>93</v>
      </c>
      <c r="F50" s="4" t="s">
        <v>94</v>
      </c>
      <c r="G50" s="4">
        <v>0</v>
      </c>
    </row>
    <row r="51" spans="2:7" x14ac:dyDescent="0.3">
      <c r="B51" s="4" t="s">
        <v>95</v>
      </c>
      <c r="C51" s="4" t="s">
        <v>96</v>
      </c>
      <c r="D51" s="4">
        <v>-2.7284841053187847E-12</v>
      </c>
      <c r="E51" s="4" t="s">
        <v>97</v>
      </c>
      <c r="F51" s="4" t="s">
        <v>94</v>
      </c>
      <c r="G51" s="4">
        <v>0</v>
      </c>
    </row>
    <row r="52" spans="2:7" x14ac:dyDescent="0.3">
      <c r="B52" s="4" t="s">
        <v>98</v>
      </c>
      <c r="C52" s="4" t="s">
        <v>99</v>
      </c>
      <c r="D52" s="4">
        <v>8000.0000000000036</v>
      </c>
      <c r="E52" s="4" t="s">
        <v>100</v>
      </c>
      <c r="F52" s="4" t="s">
        <v>90</v>
      </c>
      <c r="G52" s="4">
        <v>8000.0000000000036</v>
      </c>
    </row>
    <row r="53" spans="2:7" x14ac:dyDescent="0.3">
      <c r="B53" s="4" t="s">
        <v>101</v>
      </c>
      <c r="C53" s="4" t="s">
        <v>102</v>
      </c>
      <c r="D53" s="4">
        <v>10000</v>
      </c>
      <c r="E53" s="4" t="s">
        <v>103</v>
      </c>
      <c r="F53" s="4" t="s">
        <v>94</v>
      </c>
      <c r="G53" s="4">
        <v>0</v>
      </c>
    </row>
    <row r="54" spans="2:7" x14ac:dyDescent="0.3">
      <c r="B54" s="4" t="s">
        <v>104</v>
      </c>
      <c r="C54" s="4" t="s">
        <v>105</v>
      </c>
      <c r="D54" s="4">
        <v>15000</v>
      </c>
      <c r="E54" s="4" t="s">
        <v>106</v>
      </c>
      <c r="F54" s="4" t="s">
        <v>94</v>
      </c>
      <c r="G54" s="4">
        <v>0</v>
      </c>
    </row>
    <row r="55" spans="2:7" x14ac:dyDescent="0.3">
      <c r="B55" s="4" t="s">
        <v>107</v>
      </c>
      <c r="C55" s="4" t="s">
        <v>108</v>
      </c>
      <c r="D55" s="4">
        <v>16000</v>
      </c>
      <c r="E55" s="4" t="s">
        <v>109</v>
      </c>
      <c r="F55" s="4" t="s">
        <v>94</v>
      </c>
      <c r="G55" s="4">
        <v>0</v>
      </c>
    </row>
    <row r="56" spans="2:7" x14ac:dyDescent="0.3">
      <c r="B56" s="4" t="s">
        <v>110</v>
      </c>
      <c r="C56" s="4" t="s">
        <v>111</v>
      </c>
      <c r="D56" s="4">
        <v>19000</v>
      </c>
      <c r="E56" s="4" t="s">
        <v>112</v>
      </c>
      <c r="F56" s="4" t="s">
        <v>94</v>
      </c>
      <c r="G56" s="4">
        <v>0</v>
      </c>
    </row>
    <row r="57" spans="2:7" x14ac:dyDescent="0.3">
      <c r="B57" s="4" t="s">
        <v>113</v>
      </c>
      <c r="C57" s="4" t="s">
        <v>114</v>
      </c>
      <c r="D57" s="4">
        <v>12000</v>
      </c>
      <c r="E57" s="4" t="s">
        <v>115</v>
      </c>
      <c r="F57" s="4" t="s">
        <v>94</v>
      </c>
      <c r="G57" s="4">
        <v>0</v>
      </c>
    </row>
    <row r="58" spans="2:7" ht="15" thickBot="1" x14ac:dyDescent="0.35">
      <c r="B58" s="2" t="s">
        <v>117</v>
      </c>
      <c r="C58" s="2"/>
      <c r="D58" s="2"/>
      <c r="E58" s="2"/>
      <c r="F58" s="2"/>
      <c r="G58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PART_A</vt:lpstr>
      <vt:lpstr>Answer Report A</vt:lpstr>
      <vt:lpstr>PART_B</vt:lpstr>
      <vt:lpstr>Answer Report 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MONIKA BALODA</dc:creator>
  <cp:lastModifiedBy>MONIKA BALODA</cp:lastModifiedBy>
  <dcterms:created xsi:type="dcterms:W3CDTF">2022-10-31T08:01:34Z</dcterms:created>
  <dcterms:modified xsi:type="dcterms:W3CDTF">2023-04-09T11:11:41Z</dcterms:modified>
</cp:coreProperties>
</file>