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onik\Downloads\"/>
    </mc:Choice>
  </mc:AlternateContent>
  <xr:revisionPtr revIDLastSave="0" documentId="13_ncr:1_{7E3A8364-112E-44C3-845E-362C8F1762F3}" xr6:coauthVersionLast="47" xr6:coauthVersionMax="47" xr10:uidLastSave="{00000000-0000-0000-0000-000000000000}"/>
  <bookViews>
    <workbookView xWindow="-108" yWindow="-108" windowWidth="23256" windowHeight="12456" tabRatio="884" activeTab="2" xr2:uid="{00000000-000D-0000-FFFF-FFFF00000000}"/>
  </bookViews>
  <sheets>
    <sheet name="part a solution" sheetId="26" r:id="rId1"/>
    <sheet name="part b" sheetId="54" r:id="rId2"/>
    <sheet name="part c" sheetId="56" r:id="rId3"/>
  </sheets>
  <definedNames>
    <definedName name="coin_2mir" localSheetId="1" hidden="1">2</definedName>
    <definedName name="coin_2mir" localSheetId="2" hidden="1">2</definedName>
    <definedName name="coin_clq" localSheetId="1" hidden="1">2</definedName>
    <definedName name="coin_clq" localSheetId="2" hidden="1">2</definedName>
    <definedName name="coin_cuttype" localSheetId="0" hidden="1">1</definedName>
    <definedName name="coin_cuttype" localSheetId="1" hidden="1">1</definedName>
    <definedName name="coin_cuttype" localSheetId="2" hidden="1">1</definedName>
    <definedName name="coin_dualtol" localSheetId="0" hidden="1">0.0000001</definedName>
    <definedName name="coin_dualtol" localSheetId="1" hidden="1">0.0000001</definedName>
    <definedName name="coin_dualtol" localSheetId="2" hidden="1">0.0000001</definedName>
    <definedName name="coin_flow" localSheetId="1" hidden="1">2</definedName>
    <definedName name="coin_flow" localSheetId="2" hidden="1">2</definedName>
    <definedName name="coin_gom" localSheetId="1" hidden="1">2</definedName>
    <definedName name="coin_gom" localSheetId="2" hidden="1">2</definedName>
    <definedName name="coin_heur1" localSheetId="1" hidden="1">2</definedName>
    <definedName name="coin_heur1" localSheetId="2" hidden="1">2</definedName>
    <definedName name="coin_heur2" localSheetId="1" hidden="1">2</definedName>
    <definedName name="coin_heur2" localSheetId="2" hidden="1">2</definedName>
    <definedName name="coin_heurs" localSheetId="0" hidden="1">1</definedName>
    <definedName name="coin_heurs" localSheetId="1" hidden="1">1</definedName>
    <definedName name="coin_heurs" localSheetId="2" hidden="1">1</definedName>
    <definedName name="coin_integerpresolve" localSheetId="0" hidden="1">1</definedName>
    <definedName name="coin_integerpresolve" localSheetId="1" hidden="1">1</definedName>
    <definedName name="coin_integerpresolve" localSheetId="2" hidden="1">1</definedName>
    <definedName name="coin_knap" localSheetId="1" hidden="1">2</definedName>
    <definedName name="coin_knap" localSheetId="2" hidden="1">2</definedName>
    <definedName name="coin_lift" localSheetId="1" hidden="1">2</definedName>
    <definedName name="coin_lift" localSheetId="2" hidden="1">2</definedName>
    <definedName name="coin_mir" localSheetId="1" hidden="1">2</definedName>
    <definedName name="coin_mir" localSheetId="2" hidden="1">2</definedName>
    <definedName name="coin_odd" localSheetId="1" hidden="1">2</definedName>
    <definedName name="coin_odd" localSheetId="2" hidden="1">2</definedName>
    <definedName name="coin_presolve1" localSheetId="0" hidden="1">1</definedName>
    <definedName name="coin_presolve1" localSheetId="1" hidden="1">1</definedName>
    <definedName name="coin_presolve1" localSheetId="2" hidden="1">1</definedName>
    <definedName name="coin_primaltol" localSheetId="0" hidden="1">0.0000001</definedName>
    <definedName name="coin_primaltol" localSheetId="1" hidden="1">0.0000001</definedName>
    <definedName name="coin_primaltol" localSheetId="2" hidden="1">0.0000001</definedName>
    <definedName name="coin_prob" localSheetId="1" hidden="1">1</definedName>
    <definedName name="coin_prob" localSheetId="2" hidden="1">1</definedName>
    <definedName name="coin_rootcuts" localSheetId="1" hidden="1">-1</definedName>
    <definedName name="coin_rootcuts" localSheetId="2" hidden="1">-1</definedName>
    <definedName name="coin_round" localSheetId="1" hidden="1">2</definedName>
    <definedName name="coin_round" localSheetId="2" hidden="1">2</definedName>
    <definedName name="coin_strong" localSheetId="1" hidden="1">1</definedName>
    <definedName name="coin_strong" localSheetId="2" hidden="1">1</definedName>
    <definedName name="coin_treecuts" localSheetId="1" hidden="1">10</definedName>
    <definedName name="coin_treecuts" localSheetId="2" hidden="1">10</definedName>
    <definedName name="Interest">#REF!</definedName>
    <definedName name="solver_adj" localSheetId="0" hidden="1">'part a solution'!$C$11:$E$14</definedName>
    <definedName name="solver_adj" localSheetId="1" hidden="1">'part b'!$C$11:$E$14</definedName>
    <definedName name="solver_adj" localSheetId="2" hidden="1">'part c'!$C$11:$E$14</definedName>
    <definedName name="solver_adj_ob" localSheetId="0" hidden="1">1</definedName>
    <definedName name="solver_adj_ob" localSheetId="1" hidden="1">1</definedName>
    <definedName name="solver_adj_ob" localSheetId="2" hidden="1">1</definedName>
    <definedName name="solver_cha" localSheetId="0" hidden="1">0</definedName>
    <definedName name="solver_cha" localSheetId="1" hidden="1">0</definedName>
    <definedName name="solver_cha" localSheetId="2" hidden="1">0</definedName>
    <definedName name="solver_chc1" localSheetId="0" hidden="1">0</definedName>
    <definedName name="solver_chc1" localSheetId="1" hidden="1">0</definedName>
    <definedName name="solver_chc1" localSheetId="2" hidden="1">0</definedName>
    <definedName name="solver_chc2" localSheetId="0" hidden="1">0</definedName>
    <definedName name="solver_chc2" localSheetId="1" hidden="1">0</definedName>
    <definedName name="solver_chc2" localSheetId="2" hidden="1">0</definedName>
    <definedName name="solver_chn" localSheetId="0" hidden="1">4</definedName>
    <definedName name="solver_chn" localSheetId="1" hidden="1">4</definedName>
    <definedName name="solver_chn" localSheetId="2" hidden="1">4</definedName>
    <definedName name="solver_chp1" localSheetId="0" hidden="1">0</definedName>
    <definedName name="solver_chp1" localSheetId="1" hidden="1">0</definedName>
    <definedName name="solver_chp1" localSheetId="2" hidden="1">0</definedName>
    <definedName name="solver_chp2" localSheetId="0" hidden="1">0</definedName>
    <definedName name="solver_chp2" localSheetId="1" hidden="1">0</definedName>
    <definedName name="solver_chp2" localSheetId="2" hidden="1">0</definedName>
    <definedName name="solver_cht" localSheetId="0" hidden="1">0</definedName>
    <definedName name="solver_cht" localSheetId="1" hidden="1">0</definedName>
    <definedName name="solver_cht" localSheetId="2" hidden="1">0</definedName>
    <definedName name="solver_cir1" localSheetId="0" hidden="1">1</definedName>
    <definedName name="solver_cir1" localSheetId="1" hidden="1">1</definedName>
    <definedName name="solver_cir1" localSheetId="2" hidden="1">1</definedName>
    <definedName name="solver_cir2" localSheetId="0" hidden="1">1</definedName>
    <definedName name="solver_cir2" localSheetId="1" hidden="1">1</definedName>
    <definedName name="solver_cir2" localSheetId="2" hidden="1">1</definedName>
    <definedName name="solver_con" localSheetId="0" hidden="1">" "</definedName>
    <definedName name="solver_con" localSheetId="1" hidden="1">" "</definedName>
    <definedName name="solver_con" localSheetId="2" hidden="1">" "</definedName>
    <definedName name="solver_con1" localSheetId="0" hidden="1">" "</definedName>
    <definedName name="solver_con1" localSheetId="1" hidden="1">" "</definedName>
    <definedName name="solver_con1" localSheetId="2" hidden="1">" "</definedName>
    <definedName name="solver_con2" localSheetId="0" hidden="1">" "</definedName>
    <definedName name="solver_con2" localSheetId="1" hidden="1">" "</definedName>
    <definedName name="solver_con2" localSheetId="2" hidden="1">" "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ia" localSheetId="0" hidden="1">5</definedName>
    <definedName name="solver_dia" localSheetId="1" hidden="1">5</definedName>
    <definedName name="solver_dia" localSheetId="2" hidden="1">5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ao" localSheetId="0" hidden="1">0</definedName>
    <definedName name="solver_iao" localSheetId="1" hidden="1">0</definedName>
    <definedName name="solver_iao" localSheetId="2" hidden="1">0</definedName>
    <definedName name="solver_ibd" localSheetId="0" hidden="1">2</definedName>
    <definedName name="solver_ibd" localSheetId="1" hidden="1">2</definedName>
    <definedName name="solver_ibd" localSheetId="2" hidden="1">2</definedName>
    <definedName name="solver_ifs" localSheetId="1" hidden="1">0</definedName>
    <definedName name="solver_ifs" localSheetId="2" hidden="1">0</definedName>
    <definedName name="solver_int" localSheetId="0" hidden="1">0</definedName>
    <definedName name="solver_int" localSheetId="1" hidden="1">0</definedName>
    <definedName name="solver_int" localSheetId="2" hidden="1">0</definedName>
    <definedName name="solver_irs" localSheetId="0" hidden="1">0</definedName>
    <definedName name="solver_irs" localSheetId="1" hidden="1">0</definedName>
    <definedName name="solver_irs" localSheetId="2" hidden="1">0</definedName>
    <definedName name="solver_ism" localSheetId="0" hidden="1">0</definedName>
    <definedName name="solver_ism" localSheetId="1" hidden="1">0</definedName>
    <definedName name="solver_ism" localSheetId="2" hidden="1">0</definedName>
    <definedName name="solver_itr" localSheetId="0" hidden="1">100</definedName>
    <definedName name="solver_itr" localSheetId="1" hidden="1">100</definedName>
    <definedName name="solver_itr" localSheetId="2" hidden="1">100</definedName>
    <definedName name="solver_kiv" localSheetId="0" hidden="1">2E+30</definedName>
    <definedName name="solver_kiv" localSheetId="1" hidden="1">2E+30</definedName>
    <definedName name="solver_kiv" localSheetId="2" hidden="1">2E+30</definedName>
    <definedName name="solver_lhs_ob1" localSheetId="0" hidden="1">0</definedName>
    <definedName name="solver_lhs_ob1" localSheetId="1" hidden="1">0</definedName>
    <definedName name="solver_lhs_ob1" localSheetId="2" hidden="1">0</definedName>
    <definedName name="solver_lhs_ob2" localSheetId="0" hidden="1">0</definedName>
    <definedName name="solver_lhs_ob2" localSheetId="1" hidden="1">0</definedName>
    <definedName name="solver_lhs_ob2" localSheetId="2" hidden="1">0</definedName>
    <definedName name="solver_lhs1" localSheetId="0" hidden="1">'part a solution'!$F$11:$F$14</definedName>
    <definedName name="solver_lhs1" localSheetId="1" hidden="1">'part b'!$C$15:$E$15</definedName>
    <definedName name="solver_lhs1" localSheetId="2" hidden="1">'part c'!$C$15:$E$15</definedName>
    <definedName name="solver_lhs2" localSheetId="0" hidden="1">'part a solution'!$C$15:$E$15</definedName>
    <definedName name="solver_lhs2" localSheetId="1" hidden="1">'part b'!$F$11:$F$14</definedName>
    <definedName name="solver_lhs2" localSheetId="2" hidden="1">'part c'!$F$11:$F$14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loc" localSheetId="0" hidden="1">1</definedName>
    <definedName name="solver_loc" localSheetId="1" hidden="1">1</definedName>
    <definedName name="solver_loc" localSheetId="2" hidden="1">1</definedName>
    <definedName name="solver_lva" localSheetId="0" hidden="1">2</definedName>
    <definedName name="solver_lva" localSheetId="1" hidden="1">2</definedName>
    <definedName name="solver_lva" localSheetId="2" hidden="1">2</definedName>
    <definedName name="solver_mda" localSheetId="0" hidden="1">4</definedName>
    <definedName name="solver_mda" localSheetId="1" hidden="1">4</definedName>
    <definedName name="solver_mda" localSheetId="2" hidden="1">4</definedName>
    <definedName name="solver_mip" localSheetId="0" hidden="1">5000</definedName>
    <definedName name="solver_mip" localSheetId="1" hidden="1">5000</definedName>
    <definedName name="solver_mip" localSheetId="2" hidden="1">5000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od" localSheetId="0" hidden="1">3</definedName>
    <definedName name="solver_mod" localSheetId="1" hidden="1">3</definedName>
    <definedName name="solver_mod" localSheetId="2" hidden="1">3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tr" localSheetId="0" hidden="1">0</definedName>
    <definedName name="solver_mtr" localSheetId="1" hidden="1">0</definedName>
    <definedName name="solver_mtr" localSheetId="2" hidden="1">0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5000</definedName>
    <definedName name="solver_nod" localSheetId="1" hidden="1">5000</definedName>
    <definedName name="solver_nod" localSheetId="2" hidden="1">5000</definedName>
    <definedName name="solver_ntr" localSheetId="0" hidden="1">0</definedName>
    <definedName name="solver_ntr" localSheetId="1" hidden="1">0</definedName>
    <definedName name="solver_ntr" localSheetId="2" hidden="1">0</definedName>
    <definedName name="solver_ntri" hidden="1">1000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bc" localSheetId="0" hidden="1">0</definedName>
    <definedName name="solver_obc" localSheetId="1" hidden="1">0</definedName>
    <definedName name="solver_obc" localSheetId="2" hidden="1">0</definedName>
    <definedName name="solver_obp" localSheetId="0" hidden="1">0</definedName>
    <definedName name="solver_obp" localSheetId="1" hidden="1">0</definedName>
    <definedName name="solver_obp" localSheetId="2" hidden="1">0</definedName>
    <definedName name="solver_ofx" localSheetId="0" hidden="1">2</definedName>
    <definedName name="solver_ofx" localSheetId="1" hidden="1">2</definedName>
    <definedName name="solver_ofx" localSheetId="2" hidden="1">2</definedName>
    <definedName name="solver_opt" localSheetId="0" hidden="1">'part a solution'!$C$23</definedName>
    <definedName name="solver_opt" localSheetId="1" hidden="1">'part b'!$B$21</definedName>
    <definedName name="solver_opt" localSheetId="2" hidden="1">'part c'!$B$22</definedName>
    <definedName name="solver_opt_ob" localSheetId="0" hidden="1">1</definedName>
    <definedName name="solver_opt_ob" localSheetId="1" hidden="1">1</definedName>
    <definedName name="solver_opt_ob" localSheetId="2" hidden="1">1</definedName>
    <definedName name="solver_piv" localSheetId="0" hidden="1">0.000001</definedName>
    <definedName name="solver_piv" localSheetId="1" hidden="1">0.000001</definedName>
    <definedName name="solver_piv" localSheetId="2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o" localSheetId="0" hidden="1">2</definedName>
    <definedName name="solver_pro" localSheetId="1" hidden="1">2</definedName>
    <definedName name="solver_pro" localSheetId="2" hidden="1">2</definedName>
    <definedName name="solver_psi" localSheetId="0" hidden="1">0</definedName>
    <definedName name="solver_psi" localSheetId="1" hidden="1">0</definedName>
    <definedName name="solver_psi" localSheetId="2" hidden="1">0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dp" localSheetId="0" hidden="1">0</definedName>
    <definedName name="solver_rdp" localSheetId="1" hidden="1">0</definedName>
    <definedName name="solver_rdp" localSheetId="2" hidden="1">0</definedName>
    <definedName name="solver_red" localSheetId="0" hidden="1">0.000001</definedName>
    <definedName name="solver_red" localSheetId="1" hidden="1">0.000001</definedName>
    <definedName name="solver_red" localSheetId="2" hidden="1">0.000001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2" localSheetId="0" hidden="1">3</definedName>
    <definedName name="solver_rel2" localSheetId="1" hidden="1">1</definedName>
    <definedName name="solver_rel2" localSheetId="2" hidden="1">1</definedName>
    <definedName name="solver_reo" localSheetId="0" hidden="1">2</definedName>
    <definedName name="solver_reo" localSheetId="1" hidden="1">2</definedName>
    <definedName name="solver_reo" localSheetId="2" hidden="1">2</definedName>
    <definedName name="solver_rep" localSheetId="0" hidden="1">2</definedName>
    <definedName name="solver_rep" localSheetId="1" hidden="1">2</definedName>
    <definedName name="solver_rep" localSheetId="2" hidden="1">2</definedName>
    <definedName name="solver_rhs1" localSheetId="0" hidden="1">'part a solution'!$F$4:$F$7</definedName>
    <definedName name="solver_rhs1" localSheetId="1" hidden="1">'part b'!$C$8:$E$8</definedName>
    <definedName name="solver_rhs1" localSheetId="2" hidden="1">'part c'!$C$8:$E$8</definedName>
    <definedName name="solver_rhs2" localSheetId="0" hidden="1">'part a solution'!$C$8:$E$8</definedName>
    <definedName name="solver_rhs2" localSheetId="1" hidden="1">'part b'!$F$4:$F$7</definedName>
    <definedName name="solver_rhs2" localSheetId="2" hidden="1">'part c'!$F$4:$F$7</definedName>
    <definedName name="solver_rlx" localSheetId="0" hidden="1">0</definedName>
    <definedName name="solver_rlx" localSheetId="1" hidden="1">0</definedName>
    <definedName name="solver_rlx" localSheetId="2" hidden="1">0</definedName>
    <definedName name="solver_rsmp" hidden="1">2</definedName>
    <definedName name="solver_rtr" localSheetId="0" hidden="1">0</definedName>
    <definedName name="solver_rtr" localSheetId="1" hidden="1">0</definedName>
    <definedName name="solver_rtr" localSheetId="2" hidden="1">0</definedName>
    <definedName name="solver_rxc1" localSheetId="0" hidden="1">1</definedName>
    <definedName name="solver_rxc1" localSheetId="1" hidden="1">1</definedName>
    <definedName name="solver_rxc1" localSheetId="2" hidden="1">1</definedName>
    <definedName name="solver_rxc2" localSheetId="0" hidden="1">1</definedName>
    <definedName name="solver_rxc2" localSheetId="1" hidden="1">1</definedName>
    <definedName name="solver_rxc2" localSheetId="2" hidden="1">1</definedName>
    <definedName name="solver_rxv" localSheetId="0" hidden="1">1</definedName>
    <definedName name="solver_rxv" localSheetId="1" hidden="1">1</definedName>
    <definedName name="solver_rxv" localSheetId="2" hidden="1">1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eed" hidden="1">0</definedName>
    <definedName name="solver_sel" localSheetId="0" hidden="1">1</definedName>
    <definedName name="solver_sel" localSheetId="1" hidden="1">1</definedName>
    <definedName name="solver_se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lv" localSheetId="0" hidden="1">0</definedName>
    <definedName name="solver_slv" localSheetId="1" hidden="1">0</definedName>
    <definedName name="solver_slv" localSheetId="2" hidden="1">0</definedName>
    <definedName name="solver_slvu" localSheetId="0" hidden="1">0</definedName>
    <definedName name="solver_slvu" localSheetId="1" hidden="1">0</definedName>
    <definedName name="solver_slvu" localSheetId="2" hidden="1">0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td" localSheetId="0" hidden="1">0</definedName>
    <definedName name="solver_std" localSheetId="1" hidden="1">0</definedName>
    <definedName name="solver_std" localSheetId="2" hidden="1">0</definedName>
    <definedName name="solver_tim" localSheetId="0" hidden="1">100</definedName>
    <definedName name="solver_tim" localSheetId="1" hidden="1">100</definedName>
    <definedName name="solver_tim" localSheetId="2" hidden="1">100</definedName>
    <definedName name="solver_tol" localSheetId="0" hidden="1">0.0005</definedName>
    <definedName name="solver_tol" localSheetId="1" hidden="1">0.0005</definedName>
    <definedName name="solver_tol" localSheetId="2" hidden="1">0.0005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umod" localSheetId="0" hidden="1">1</definedName>
    <definedName name="solver_umod" localSheetId="1" hidden="1">1</definedName>
    <definedName name="solver_umod" localSheetId="2" hidden="1">1</definedName>
    <definedName name="solver_urs" localSheetId="0" hidden="1">0</definedName>
    <definedName name="solver_urs" localSheetId="1" hidden="1">0</definedName>
    <definedName name="solver_urs" localSheetId="2" hidden="1">0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r" localSheetId="0" hidden="1">" "</definedName>
    <definedName name="solver_var" localSheetId="1" hidden="1">" "</definedName>
    <definedName name="solver_var" localSheetId="2" hidden="1">" "</definedName>
    <definedName name="solver_ver" localSheetId="0" hidden="1">10</definedName>
    <definedName name="solver_ver" localSheetId="1" hidden="1">3</definedName>
    <definedName name="solver_ver" localSheetId="2" hidden="1">3</definedName>
    <definedName name="solver_vir" localSheetId="0" hidden="1">1</definedName>
    <definedName name="solver_vir" localSheetId="1" hidden="1">1</definedName>
    <definedName name="solver_vir" localSheetId="2" hidden="1">1</definedName>
    <definedName name="solver_vol" localSheetId="0" hidden="1">0</definedName>
    <definedName name="solver_vol" localSheetId="1" hidden="1">0</definedName>
    <definedName name="solver_vol" localSheetId="2" hidden="1">0</definedName>
    <definedName name="solver_vst" localSheetId="0" hidden="1">0</definedName>
    <definedName name="solver_vst" localSheetId="1" hidden="1">0</definedName>
    <definedName name="solver_vst" localSheetId="2" hidden="1">0</definedName>
    <definedName name="x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56" l="1"/>
  <c r="D15" i="56"/>
  <c r="C15" i="56"/>
  <c r="D17" i="54" l="1"/>
  <c r="D18" i="54"/>
  <c r="D19" i="54"/>
  <c r="D20" i="54"/>
  <c r="E17" i="54"/>
  <c r="E18" i="54"/>
  <c r="E19" i="54"/>
  <c r="E20" i="54"/>
  <c r="C4" i="56"/>
  <c r="D4" i="56"/>
  <c r="E4" i="56"/>
  <c r="C5" i="56"/>
  <c r="D5" i="56"/>
  <c r="E5" i="56"/>
  <c r="C6" i="56"/>
  <c r="D6" i="56"/>
  <c r="E6" i="56"/>
  <c r="C7" i="56"/>
  <c r="D7" i="56"/>
  <c r="E7" i="56"/>
  <c r="F11" i="56"/>
  <c r="F12" i="56"/>
  <c r="F13" i="56"/>
  <c r="F14" i="56"/>
  <c r="C17" i="56"/>
  <c r="D17" i="56"/>
  <c r="E17" i="56"/>
  <c r="C18" i="56"/>
  <c r="D18" i="56"/>
  <c r="E18" i="56"/>
  <c r="C19" i="56"/>
  <c r="D19" i="56"/>
  <c r="E19" i="56"/>
  <c r="C20" i="56"/>
  <c r="D20" i="56"/>
  <c r="E20" i="56"/>
  <c r="E17" i="26"/>
  <c r="C17" i="26"/>
  <c r="C18" i="26"/>
  <c r="C19" i="26"/>
  <c r="C20" i="26"/>
  <c r="D17" i="26"/>
  <c r="D18" i="26"/>
  <c r="D19" i="26"/>
  <c r="D20" i="26"/>
  <c r="E18" i="26"/>
  <c r="E19" i="26"/>
  <c r="E20" i="26"/>
  <c r="C17" i="54"/>
  <c r="C18" i="54"/>
  <c r="C19" i="54"/>
  <c r="C20" i="54"/>
  <c r="C4" i="54"/>
  <c r="D4" i="54"/>
  <c r="E4" i="54"/>
  <c r="C5" i="54"/>
  <c r="D5" i="54"/>
  <c r="E5" i="54"/>
  <c r="C6" i="54"/>
  <c r="D6" i="54"/>
  <c r="E6" i="54"/>
  <c r="C7" i="54"/>
  <c r="D7" i="54"/>
  <c r="E7" i="54"/>
  <c r="F11" i="54"/>
  <c r="F12" i="54"/>
  <c r="F13" i="54"/>
  <c r="F14" i="54"/>
  <c r="C15" i="54"/>
  <c r="D15" i="54"/>
  <c r="E15" i="54"/>
  <c r="C4" i="26"/>
  <c r="E7" i="26"/>
  <c r="D7" i="26"/>
  <c r="C7" i="26"/>
  <c r="E6" i="26"/>
  <c r="D6" i="26"/>
  <c r="C6" i="26"/>
  <c r="E5" i="26"/>
  <c r="D5" i="26"/>
  <c r="C5" i="26"/>
  <c r="E4" i="26"/>
  <c r="D4" i="26"/>
  <c r="E15" i="26"/>
  <c r="D15" i="26"/>
  <c r="C15" i="26"/>
  <c r="F14" i="26"/>
  <c r="F13" i="26"/>
  <c r="F12" i="26"/>
  <c r="F11" i="26"/>
  <c r="E21" i="54" l="1"/>
  <c r="D21" i="56"/>
  <c r="C21" i="56"/>
  <c r="E21" i="56"/>
  <c r="C21" i="54"/>
  <c r="B22" i="54" s="1"/>
  <c r="D21" i="54"/>
  <c r="C21" i="26"/>
  <c r="D21" i="26"/>
  <c r="E21" i="26"/>
  <c r="B21" i="56" l="1"/>
  <c r="B22" i="56"/>
  <c r="B21" i="54"/>
  <c r="C24" i="26"/>
  <c r="C23" i="26"/>
</calcChain>
</file>

<file path=xl/sharedStrings.xml><?xml version="1.0" encoding="utf-8"?>
<sst xmlns="http://schemas.openxmlformats.org/spreadsheetml/2006/main" count="74" uniqueCount="24">
  <si>
    <t>Decisions</t>
  </si>
  <si>
    <t>Data</t>
  </si>
  <si>
    <t>Objective</t>
  </si>
  <si>
    <t>(a)</t>
  </si>
  <si>
    <t>(b)</t>
  </si>
  <si>
    <t>(c)</t>
  </si>
  <si>
    <t>Sent</t>
  </si>
  <si>
    <t>Supply</t>
  </si>
  <si>
    <t>Yields</t>
  </si>
  <si>
    <t>Grapes</t>
  </si>
  <si>
    <t>Peaches</t>
  </si>
  <si>
    <t>Bananas</t>
  </si>
  <si>
    <t>Capacities</t>
  </si>
  <si>
    <t>Shrinkage</t>
  </si>
  <si>
    <t>Truck1</t>
  </si>
  <si>
    <t>Truck2</t>
  </si>
  <si>
    <t>Truck3</t>
  </si>
  <si>
    <t>Truck4</t>
  </si>
  <si>
    <t>Prices</t>
  </si>
  <si>
    <t>$</t>
  </si>
  <si>
    <t>T</t>
  </si>
  <si>
    <t>Load</t>
  </si>
  <si>
    <t>Arrived</t>
  </si>
  <si>
    <t>Shipping Fruit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</si>
</sst>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1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5" fillId="0" borderId="0" xfId="0" applyFont="1" applyAlignment="1">
      <alignment horizontal="center"/>
    </xf>
    <xf numFmtId="9" fontId="0" fillId="0" borderId="10" xfId="0" applyNumberFormat="1" applyBorder="1"/>
    <xf numFmtId="9" fontId="0" fillId="0" borderId="9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9" fontId="0" fillId="0" borderId="0" xfId="0" applyNumberFormat="1"/>
    <xf numFmtId="9" fontId="0" fillId="0" borderId="13" xfId="0" applyNumberFormat="1" applyBorder="1"/>
    <xf numFmtId="9" fontId="0" fillId="0" borderId="14" xfId="0" applyNumberFormat="1" applyBorder="1"/>
    <xf numFmtId="9" fontId="0" fillId="0" borderId="4" xfId="0" applyNumberFormat="1" applyBorder="1"/>
    <xf numFmtId="9" fontId="0" fillId="0" borderId="15" xfId="0" applyNumberFormat="1" applyBorder="1"/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65" fontId="0" fillId="3" borderId="10" xfId="0" applyNumberFormat="1" applyFill="1" applyBorder="1"/>
    <xf numFmtId="165" fontId="0" fillId="3" borderId="9" xfId="0" applyNumberFormat="1" applyFill="1" applyBorder="1"/>
    <xf numFmtId="165" fontId="0" fillId="3" borderId="11" xfId="0" applyNumberFormat="1" applyFill="1" applyBorder="1"/>
    <xf numFmtId="165" fontId="0" fillId="3" borderId="12" xfId="0" applyNumberFormat="1" applyFill="1" applyBorder="1"/>
    <xf numFmtId="165" fontId="0" fillId="3" borderId="0" xfId="0" applyNumberFormat="1" applyFill="1"/>
    <xf numFmtId="165" fontId="0" fillId="3" borderId="13" xfId="0" applyNumberFormat="1" applyFill="1" applyBorder="1"/>
    <xf numFmtId="165" fontId="0" fillId="3" borderId="14" xfId="0" applyNumberFormat="1" applyFill="1" applyBorder="1"/>
    <xf numFmtId="165" fontId="0" fillId="3" borderId="4" xfId="0" applyNumberFormat="1" applyFill="1" applyBorder="1"/>
    <xf numFmtId="165" fontId="0" fillId="3" borderId="15" xfId="0" applyNumberFormat="1" applyFill="1" applyBorder="1"/>
    <xf numFmtId="165" fontId="0" fillId="0" borderId="10" xfId="0" applyNumberFormat="1" applyBorder="1"/>
    <xf numFmtId="165" fontId="0" fillId="0" borderId="9" xfId="0" applyNumberFormat="1" applyBorder="1"/>
    <xf numFmtId="165" fontId="0" fillId="0" borderId="11" xfId="0" applyNumberFormat="1" applyBorder="1"/>
    <xf numFmtId="165" fontId="0" fillId="0" borderId="12" xfId="0" applyNumberFormat="1" applyBorder="1"/>
    <xf numFmtId="165" fontId="0" fillId="0" borderId="0" xfId="0" applyNumberFormat="1"/>
    <xf numFmtId="165" fontId="0" fillId="0" borderId="13" xfId="0" applyNumberFormat="1" applyBorder="1"/>
    <xf numFmtId="165" fontId="0" fillId="0" borderId="14" xfId="0" applyNumberFormat="1" applyBorder="1"/>
    <xf numFmtId="165" fontId="0" fillId="0" borderId="4" xfId="0" applyNumberFormat="1" applyBorder="1"/>
    <xf numFmtId="165" fontId="0" fillId="0" borderId="15" xfId="0" applyNumberFormat="1" applyBorder="1"/>
    <xf numFmtId="2" fontId="0" fillId="0" borderId="0" xfId="0" applyNumberFormat="1"/>
    <xf numFmtId="43" fontId="1" fillId="2" borderId="5" xfId="1" applyFill="1" applyBorder="1"/>
    <xf numFmtId="0" fontId="7" fillId="0" borderId="0" xfId="0" applyFont="1" applyAlignment="1">
      <alignment horizontal="center"/>
    </xf>
    <xf numFmtId="1" fontId="0" fillId="3" borderId="10" xfId="0" applyNumberFormat="1" applyFill="1" applyBorder="1"/>
    <xf numFmtId="1" fontId="0" fillId="3" borderId="9" xfId="0" applyNumberFormat="1" applyFill="1" applyBorder="1"/>
    <xf numFmtId="1" fontId="0" fillId="3" borderId="11" xfId="0" applyNumberFormat="1" applyFill="1" applyBorder="1"/>
    <xf numFmtId="1" fontId="0" fillId="3" borderId="12" xfId="0" applyNumberFormat="1" applyFill="1" applyBorder="1"/>
    <xf numFmtId="1" fontId="0" fillId="3" borderId="0" xfId="0" applyNumberFormat="1" applyFill="1"/>
    <xf numFmtId="1" fontId="0" fillId="3" borderId="13" xfId="0" applyNumberFormat="1" applyFill="1" applyBorder="1"/>
    <xf numFmtId="1" fontId="0" fillId="3" borderId="14" xfId="0" applyNumberFormat="1" applyFill="1" applyBorder="1"/>
    <xf numFmtId="1" fontId="0" fillId="3" borderId="4" xfId="0" applyNumberFormat="1" applyFill="1" applyBorder="1"/>
    <xf numFmtId="1" fontId="0" fillId="3" borderId="15" xfId="0" applyNumberFormat="1" applyFill="1" applyBorder="1"/>
    <xf numFmtId="43" fontId="1" fillId="0" borderId="5" xfId="1" applyFill="1" applyBorder="1"/>
    <xf numFmtId="43" fontId="6" fillId="0" borderId="5" xfId="1" applyFont="1" applyFill="1" applyBorder="1"/>
    <xf numFmtId="0" fontId="7" fillId="0" borderId="0" xfId="0" applyFont="1"/>
    <xf numFmtId="2" fontId="6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6"/>
  <dimension ref="A1:J24"/>
  <sheetViews>
    <sheetView workbookViewId="0">
      <selection activeCell="C17" sqref="C17"/>
    </sheetView>
  </sheetViews>
  <sheetFormatPr defaultRowHeight="13.2" x14ac:dyDescent="0.25"/>
  <cols>
    <col min="1" max="1" width="9.109375" style="1"/>
    <col min="2" max="2" width="10.21875" bestFit="1" customWidth="1"/>
    <col min="3" max="3" width="11.21875" bestFit="1" customWidth="1"/>
    <col min="4" max="5" width="10.21875" customWidth="1"/>
    <col min="6" max="6" width="10.5546875" bestFit="1" customWidth="1"/>
  </cols>
  <sheetData>
    <row r="1" spans="1:10" x14ac:dyDescent="0.25">
      <c r="A1" s="1" t="s">
        <v>23</v>
      </c>
    </row>
    <row r="3" spans="1:10" x14ac:dyDescent="0.25">
      <c r="A3" s="1" t="s">
        <v>1</v>
      </c>
      <c r="B3" s="9" t="s">
        <v>13</v>
      </c>
      <c r="C3" s="3" t="s">
        <v>9</v>
      </c>
      <c r="D3" s="3" t="s">
        <v>10</v>
      </c>
      <c r="E3" s="3" t="s">
        <v>11</v>
      </c>
      <c r="F3" s="9" t="s">
        <v>12</v>
      </c>
      <c r="H3" s="4" t="s">
        <v>8</v>
      </c>
    </row>
    <row r="4" spans="1:10" x14ac:dyDescent="0.25">
      <c r="B4" t="s">
        <v>14</v>
      </c>
      <c r="C4" s="10">
        <f t="shared" ref="C4:E7" si="0">1-H4</f>
        <v>0.12</v>
      </c>
      <c r="D4" s="11">
        <f t="shared" si="0"/>
        <v>9.9999999999999978E-2</v>
      </c>
      <c r="E4" s="12">
        <f t="shared" si="0"/>
        <v>4.0000000000000036E-2</v>
      </c>
      <c r="F4" s="6">
        <v>40</v>
      </c>
      <c r="H4" s="10">
        <v>0.88</v>
      </c>
      <c r="I4" s="11">
        <v>0.9</v>
      </c>
      <c r="J4" s="12">
        <v>0.96</v>
      </c>
    </row>
    <row r="5" spans="1:10" x14ac:dyDescent="0.25">
      <c r="B5" t="s">
        <v>15</v>
      </c>
      <c r="C5" s="13">
        <f t="shared" si="0"/>
        <v>0.12</v>
      </c>
      <c r="D5" s="14">
        <f t="shared" si="0"/>
        <v>0.14000000000000001</v>
      </c>
      <c r="E5" s="15">
        <f t="shared" si="0"/>
        <v>5.0000000000000044E-2</v>
      </c>
      <c r="F5" s="7">
        <v>50</v>
      </c>
      <c r="H5" s="13">
        <v>0.88</v>
      </c>
      <c r="I5" s="14">
        <v>0.86</v>
      </c>
      <c r="J5" s="15">
        <v>0.95</v>
      </c>
    </row>
    <row r="6" spans="1:10" x14ac:dyDescent="0.25">
      <c r="B6" t="s">
        <v>16</v>
      </c>
      <c r="C6" s="13">
        <f t="shared" si="0"/>
        <v>0.16000000000000003</v>
      </c>
      <c r="D6" s="14">
        <f t="shared" si="0"/>
        <v>0.13</v>
      </c>
      <c r="E6" s="15">
        <f t="shared" si="0"/>
        <v>6.0000000000000053E-2</v>
      </c>
      <c r="F6" s="7">
        <v>55</v>
      </c>
      <c r="H6" s="13">
        <v>0.84</v>
      </c>
      <c r="I6" s="14">
        <v>0.87</v>
      </c>
      <c r="J6" s="15">
        <v>0.94</v>
      </c>
    </row>
    <row r="7" spans="1:10" x14ac:dyDescent="0.25">
      <c r="B7" t="s">
        <v>17</v>
      </c>
      <c r="C7" s="16">
        <f t="shared" si="0"/>
        <v>0.18000000000000005</v>
      </c>
      <c r="D7" s="17">
        <f t="shared" si="0"/>
        <v>0.17000000000000004</v>
      </c>
      <c r="E7" s="18">
        <f t="shared" si="0"/>
        <v>7.999999999999996E-2</v>
      </c>
      <c r="F7" s="8">
        <v>75</v>
      </c>
      <c r="H7" s="16">
        <v>0.82</v>
      </c>
      <c r="I7" s="17">
        <v>0.83</v>
      </c>
      <c r="J7" s="18">
        <v>0.92</v>
      </c>
    </row>
    <row r="8" spans="1:10" x14ac:dyDescent="0.25">
      <c r="B8" s="4" t="s">
        <v>7</v>
      </c>
      <c r="C8" s="5">
        <v>57</v>
      </c>
      <c r="D8" s="5">
        <v>62</v>
      </c>
      <c r="E8" s="5">
        <v>81</v>
      </c>
    </row>
    <row r="9" spans="1:10" x14ac:dyDescent="0.25">
      <c r="B9" s="4" t="s">
        <v>18</v>
      </c>
      <c r="C9" s="19">
        <v>500</v>
      </c>
      <c r="D9" s="20">
        <v>1000</v>
      </c>
      <c r="E9" s="21">
        <v>1750</v>
      </c>
    </row>
    <row r="10" spans="1:10" x14ac:dyDescent="0.25">
      <c r="F10" s="3" t="s">
        <v>21</v>
      </c>
    </row>
    <row r="11" spans="1:10" x14ac:dyDescent="0.25">
      <c r="A11" s="1" t="s">
        <v>0</v>
      </c>
      <c r="C11" s="43">
        <v>0</v>
      </c>
      <c r="D11" s="44">
        <v>0</v>
      </c>
      <c r="E11" s="45">
        <v>40</v>
      </c>
      <c r="F11" s="5">
        <f>SUM(C11:E11)</f>
        <v>40</v>
      </c>
    </row>
    <row r="12" spans="1:10" x14ac:dyDescent="0.25">
      <c r="C12" s="46">
        <v>9</v>
      </c>
      <c r="D12" s="47">
        <v>0</v>
      </c>
      <c r="E12" s="48">
        <v>41</v>
      </c>
      <c r="F12" s="5">
        <f>SUM(C12:E12)</f>
        <v>50</v>
      </c>
    </row>
    <row r="13" spans="1:10" x14ac:dyDescent="0.25">
      <c r="C13" s="46">
        <v>0</v>
      </c>
      <c r="D13" s="47">
        <v>55</v>
      </c>
      <c r="E13" s="48">
        <v>0</v>
      </c>
      <c r="F13" s="5">
        <f>SUM(C13:E13)</f>
        <v>55</v>
      </c>
    </row>
    <row r="14" spans="1:10" x14ac:dyDescent="0.25">
      <c r="C14" s="49">
        <v>48</v>
      </c>
      <c r="D14" s="50">
        <v>7</v>
      </c>
      <c r="E14" s="51">
        <v>0</v>
      </c>
      <c r="F14" s="5">
        <f>SUM(C14:E14)</f>
        <v>55</v>
      </c>
    </row>
    <row r="15" spans="1:10" x14ac:dyDescent="0.25">
      <c r="B15" s="3" t="s">
        <v>6</v>
      </c>
      <c r="C15" s="5">
        <f>SUM(C11:C14)</f>
        <v>57</v>
      </c>
      <c r="D15" s="5">
        <f>SUM(D11:D14)</f>
        <v>62</v>
      </c>
      <c r="E15" s="5">
        <f>SUM(E11:E14)</f>
        <v>81</v>
      </c>
    </row>
    <row r="17" spans="1:5" x14ac:dyDescent="0.25">
      <c r="A17" s="1" t="s">
        <v>2</v>
      </c>
      <c r="C17" s="31">
        <f t="shared" ref="C17:E20" si="1">H4*C11</f>
        <v>0</v>
      </c>
      <c r="D17" s="32">
        <f t="shared" si="1"/>
        <v>0</v>
      </c>
      <c r="E17" s="33">
        <f t="shared" si="1"/>
        <v>38.4</v>
      </c>
    </row>
    <row r="18" spans="1:5" x14ac:dyDescent="0.25">
      <c r="C18" s="34">
        <f t="shared" si="1"/>
        <v>7.92</v>
      </c>
      <c r="D18" s="35">
        <f t="shared" si="1"/>
        <v>0</v>
      </c>
      <c r="E18" s="36">
        <f t="shared" si="1"/>
        <v>38.949999999999996</v>
      </c>
    </row>
    <row r="19" spans="1:5" x14ac:dyDescent="0.25">
      <c r="C19" s="34">
        <f t="shared" si="1"/>
        <v>0</v>
      </c>
      <c r="D19" s="35">
        <f t="shared" si="1"/>
        <v>47.85</v>
      </c>
      <c r="E19" s="36">
        <f t="shared" si="1"/>
        <v>0</v>
      </c>
    </row>
    <row r="20" spans="1:5" x14ac:dyDescent="0.25">
      <c r="C20" s="37">
        <f t="shared" si="1"/>
        <v>39.36</v>
      </c>
      <c r="D20" s="38">
        <f t="shared" si="1"/>
        <v>5.81</v>
      </c>
      <c r="E20" s="39">
        <f t="shared" si="1"/>
        <v>0</v>
      </c>
    </row>
    <row r="21" spans="1:5" x14ac:dyDescent="0.25">
      <c r="B21" s="3" t="s">
        <v>22</v>
      </c>
      <c r="C21" s="35">
        <f>SUM(C17:C20)</f>
        <v>47.28</v>
      </c>
      <c r="D21" s="35">
        <f>SUM(D17:D20)</f>
        <v>53.660000000000004</v>
      </c>
      <c r="E21" s="35">
        <f>SUM(E17:E20)</f>
        <v>77.349999999999994</v>
      </c>
    </row>
    <row r="23" spans="1:5" x14ac:dyDescent="0.25">
      <c r="A23" s="42" t="s">
        <v>3</v>
      </c>
      <c r="B23" s="2" t="s">
        <v>19</v>
      </c>
      <c r="C23" s="41">
        <f>SUMPRODUCT(C9:E9,C21:E21)</f>
        <v>212662.5</v>
      </c>
    </row>
    <row r="24" spans="1:5" x14ac:dyDescent="0.25">
      <c r="B24" s="2" t="s">
        <v>20</v>
      </c>
      <c r="C24" s="40">
        <f>SUM(C21:E21)</f>
        <v>178.29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8"/>
  <sheetViews>
    <sheetView workbookViewId="0">
      <selection activeCell="C28" sqref="C28"/>
    </sheetView>
  </sheetViews>
  <sheetFormatPr defaultRowHeight="13.2" x14ac:dyDescent="0.25"/>
  <cols>
    <col min="1" max="1" width="9.109375" style="1"/>
    <col min="2" max="3" width="11.21875" bestFit="1" customWidth="1"/>
    <col min="4" max="5" width="10.21875" customWidth="1"/>
    <col min="6" max="6" width="10.5546875" bestFit="1" customWidth="1"/>
  </cols>
  <sheetData>
    <row r="1" spans="1:10" x14ac:dyDescent="0.25">
      <c r="A1" s="1" t="s">
        <v>23</v>
      </c>
    </row>
    <row r="3" spans="1:10" x14ac:dyDescent="0.25">
      <c r="A3" s="1" t="s">
        <v>1</v>
      </c>
      <c r="B3" s="9" t="s">
        <v>13</v>
      </c>
      <c r="C3" s="3" t="s">
        <v>9</v>
      </c>
      <c r="D3" s="3" t="s">
        <v>10</v>
      </c>
      <c r="E3" s="3" t="s">
        <v>11</v>
      </c>
      <c r="F3" s="9" t="s">
        <v>12</v>
      </c>
      <c r="H3" s="4" t="s">
        <v>8</v>
      </c>
    </row>
    <row r="4" spans="1:10" x14ac:dyDescent="0.25">
      <c r="B4" t="s">
        <v>14</v>
      </c>
      <c r="C4" s="10">
        <f t="shared" ref="C4:E7" si="0">1-H4</f>
        <v>0.12</v>
      </c>
      <c r="D4" s="11">
        <f t="shared" si="0"/>
        <v>9.9999999999999978E-2</v>
      </c>
      <c r="E4" s="12">
        <f t="shared" si="0"/>
        <v>4.0000000000000036E-2</v>
      </c>
      <c r="F4" s="6">
        <v>40</v>
      </c>
      <c r="H4" s="10">
        <v>0.88</v>
      </c>
      <c r="I4" s="11">
        <v>0.9</v>
      </c>
      <c r="J4" s="12">
        <v>0.96</v>
      </c>
    </row>
    <row r="5" spans="1:10" x14ac:dyDescent="0.25">
      <c r="B5" t="s">
        <v>15</v>
      </c>
      <c r="C5" s="13">
        <f t="shared" si="0"/>
        <v>0.12</v>
      </c>
      <c r="D5" s="14">
        <f t="shared" si="0"/>
        <v>0.14000000000000001</v>
      </c>
      <c r="E5" s="15">
        <f t="shared" si="0"/>
        <v>5.0000000000000044E-2</v>
      </c>
      <c r="F5" s="7">
        <v>50</v>
      </c>
      <c r="H5" s="13">
        <v>0.88</v>
      </c>
      <c r="I5" s="14">
        <v>0.86</v>
      </c>
      <c r="J5" s="15">
        <v>0.95</v>
      </c>
    </row>
    <row r="6" spans="1:10" x14ac:dyDescent="0.25">
      <c r="B6" t="s">
        <v>16</v>
      </c>
      <c r="C6" s="13">
        <f t="shared" si="0"/>
        <v>0.16000000000000003</v>
      </c>
      <c r="D6" s="14">
        <f t="shared" si="0"/>
        <v>0.13</v>
      </c>
      <c r="E6" s="15">
        <f t="shared" si="0"/>
        <v>6.0000000000000053E-2</v>
      </c>
      <c r="F6" s="7">
        <v>55</v>
      </c>
      <c r="H6" s="13">
        <v>0.84</v>
      </c>
      <c r="I6" s="14">
        <v>0.87</v>
      </c>
      <c r="J6" s="15">
        <v>0.94</v>
      </c>
    </row>
    <row r="7" spans="1:10" x14ac:dyDescent="0.25">
      <c r="B7" t="s">
        <v>17</v>
      </c>
      <c r="C7" s="16">
        <f t="shared" si="0"/>
        <v>0.18000000000000005</v>
      </c>
      <c r="D7" s="17">
        <f t="shared" si="0"/>
        <v>0.17000000000000004</v>
      </c>
      <c r="E7" s="18">
        <f t="shared" si="0"/>
        <v>7.999999999999996E-2</v>
      </c>
      <c r="F7" s="8">
        <v>75</v>
      </c>
      <c r="H7" s="16">
        <v>0.82</v>
      </c>
      <c r="I7" s="17">
        <v>0.83</v>
      </c>
      <c r="J7" s="18">
        <v>0.92</v>
      </c>
    </row>
    <row r="8" spans="1:10" x14ac:dyDescent="0.25">
      <c r="B8" s="4" t="s">
        <v>7</v>
      </c>
      <c r="C8" s="5">
        <v>57</v>
      </c>
      <c r="D8" s="5">
        <v>62</v>
      </c>
      <c r="E8" s="5">
        <v>81</v>
      </c>
    </row>
    <row r="9" spans="1:10" x14ac:dyDescent="0.25">
      <c r="B9" s="4" t="s">
        <v>18</v>
      </c>
      <c r="C9" s="19">
        <v>500</v>
      </c>
      <c r="D9" s="20">
        <v>1000</v>
      </c>
      <c r="E9" s="21">
        <v>1750</v>
      </c>
    </row>
    <row r="10" spans="1:10" x14ac:dyDescent="0.25">
      <c r="B10" s="4"/>
      <c r="C10" s="5"/>
      <c r="D10" s="5"/>
      <c r="E10" s="5"/>
      <c r="F10" s="3" t="s">
        <v>21</v>
      </c>
    </row>
    <row r="11" spans="1:10" x14ac:dyDescent="0.25">
      <c r="A11" s="1" t="s">
        <v>0</v>
      </c>
      <c r="C11" s="22">
        <v>0</v>
      </c>
      <c r="D11" s="23">
        <v>7</v>
      </c>
      <c r="E11" s="24">
        <v>33</v>
      </c>
      <c r="F11" s="5">
        <f>SUM(C11:E11)</f>
        <v>40</v>
      </c>
    </row>
    <row r="12" spans="1:10" x14ac:dyDescent="0.25">
      <c r="C12" s="25">
        <v>2</v>
      </c>
      <c r="D12" s="26">
        <v>0</v>
      </c>
      <c r="E12" s="27">
        <v>48</v>
      </c>
      <c r="F12" s="5">
        <f>SUM(C12:E12)</f>
        <v>50</v>
      </c>
    </row>
    <row r="13" spans="1:10" x14ac:dyDescent="0.25">
      <c r="C13" s="25">
        <v>0</v>
      </c>
      <c r="D13" s="26">
        <v>55</v>
      </c>
      <c r="E13" s="27">
        <v>0</v>
      </c>
      <c r="F13" s="5">
        <f>SUM(C13:E13)</f>
        <v>55</v>
      </c>
    </row>
    <row r="14" spans="1:10" x14ac:dyDescent="0.25">
      <c r="C14" s="28">
        <v>55</v>
      </c>
      <c r="D14" s="29">
        <v>0</v>
      </c>
      <c r="E14" s="30">
        <v>0</v>
      </c>
      <c r="F14" s="5">
        <f>SUM(C14:E14)</f>
        <v>55</v>
      </c>
    </row>
    <row r="15" spans="1:10" x14ac:dyDescent="0.25">
      <c r="C15" s="5">
        <f>SUM(C11:C14)</f>
        <v>57</v>
      </c>
      <c r="D15" s="5">
        <f>SUM(D11:D14)</f>
        <v>62</v>
      </c>
      <c r="E15" s="5">
        <f>SUM(E11:E14)</f>
        <v>81</v>
      </c>
    </row>
    <row r="17" spans="1:5" x14ac:dyDescent="0.25">
      <c r="A17" s="1" t="s">
        <v>2</v>
      </c>
      <c r="C17" s="31">
        <f t="shared" ref="C17:E20" si="1">H4*C11</f>
        <v>0</v>
      </c>
      <c r="D17" s="32">
        <f t="shared" si="1"/>
        <v>6.3</v>
      </c>
      <c r="E17" s="33">
        <f t="shared" si="1"/>
        <v>31.68</v>
      </c>
    </row>
    <row r="18" spans="1:5" x14ac:dyDescent="0.25">
      <c r="C18" s="34">
        <f t="shared" si="1"/>
        <v>1.76</v>
      </c>
      <c r="D18" s="35">
        <f t="shared" si="1"/>
        <v>0</v>
      </c>
      <c r="E18" s="36">
        <f t="shared" si="1"/>
        <v>45.599999999999994</v>
      </c>
    </row>
    <row r="19" spans="1:5" x14ac:dyDescent="0.25">
      <c r="C19" s="34">
        <f t="shared" si="1"/>
        <v>0</v>
      </c>
      <c r="D19" s="35">
        <f t="shared" si="1"/>
        <v>47.85</v>
      </c>
      <c r="E19" s="36">
        <f t="shared" si="1"/>
        <v>0</v>
      </c>
    </row>
    <row r="20" spans="1:5" x14ac:dyDescent="0.25">
      <c r="C20" s="37">
        <f t="shared" si="1"/>
        <v>45.099999999999994</v>
      </c>
      <c r="D20" s="38">
        <f t="shared" si="1"/>
        <v>0</v>
      </c>
      <c r="E20" s="39">
        <f t="shared" si="1"/>
        <v>0</v>
      </c>
    </row>
    <row r="21" spans="1:5" x14ac:dyDescent="0.25">
      <c r="A21" s="2" t="s">
        <v>19</v>
      </c>
      <c r="B21" s="41">
        <f>SUMPRODUCT(C9:E9,C21:E21)</f>
        <v>212820</v>
      </c>
      <c r="C21" s="35">
        <f>SUM(C17:C20)</f>
        <v>46.859999999999992</v>
      </c>
      <c r="D21" s="35">
        <f>SUM(D17:D20)</f>
        <v>54.15</v>
      </c>
      <c r="E21" s="35">
        <f>SUM(E17:E20)</f>
        <v>77.28</v>
      </c>
    </row>
    <row r="22" spans="1:5" x14ac:dyDescent="0.25">
      <c r="A22" s="2" t="s">
        <v>20</v>
      </c>
      <c r="B22" s="40">
        <f>SUM(C21:E21)</f>
        <v>178.29</v>
      </c>
    </row>
    <row r="24" spans="1:5" x14ac:dyDescent="0.25">
      <c r="A24" s="42" t="s">
        <v>3</v>
      </c>
      <c r="B24" s="2" t="s">
        <v>19</v>
      </c>
      <c r="C24" s="52">
        <v>212662.5</v>
      </c>
    </row>
    <row r="25" spans="1:5" x14ac:dyDescent="0.25">
      <c r="B25" s="2" t="s">
        <v>20</v>
      </c>
      <c r="C25" s="40">
        <v>178.29</v>
      </c>
    </row>
    <row r="27" spans="1:5" x14ac:dyDescent="0.25">
      <c r="A27" s="42" t="s">
        <v>4</v>
      </c>
      <c r="B27" s="42" t="s">
        <v>19</v>
      </c>
      <c r="C27" s="53">
        <v>212820</v>
      </c>
    </row>
    <row r="28" spans="1:5" x14ac:dyDescent="0.25">
      <c r="A28" s="54"/>
      <c r="B28" s="42" t="s">
        <v>20</v>
      </c>
      <c r="C28" s="55">
        <v>178.29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31"/>
  <sheetViews>
    <sheetView tabSelected="1" workbookViewId="0">
      <selection activeCell="H23" sqref="H23"/>
    </sheetView>
  </sheetViews>
  <sheetFormatPr defaultRowHeight="13.2" x14ac:dyDescent="0.25"/>
  <cols>
    <col min="1" max="1" width="9.109375" style="1"/>
    <col min="2" max="3" width="11.21875" bestFit="1" customWidth="1"/>
    <col min="4" max="5" width="10.21875" customWidth="1"/>
    <col min="6" max="6" width="10.5546875" bestFit="1" customWidth="1"/>
  </cols>
  <sheetData>
    <row r="1" spans="1:10" x14ac:dyDescent="0.25">
      <c r="A1" s="1" t="s">
        <v>23</v>
      </c>
    </row>
    <row r="3" spans="1:10" x14ac:dyDescent="0.25">
      <c r="A3" s="1" t="s">
        <v>1</v>
      </c>
      <c r="B3" s="9" t="s">
        <v>13</v>
      </c>
      <c r="C3" s="3" t="s">
        <v>9</v>
      </c>
      <c r="D3" s="3" t="s">
        <v>10</v>
      </c>
      <c r="E3" s="3" t="s">
        <v>11</v>
      </c>
      <c r="F3" s="9" t="s">
        <v>12</v>
      </c>
      <c r="H3" s="4" t="s">
        <v>8</v>
      </c>
    </row>
    <row r="4" spans="1:10" x14ac:dyDescent="0.25">
      <c r="B4" t="s">
        <v>14</v>
      </c>
      <c r="C4" s="10">
        <f t="shared" ref="C4:E7" si="0">1-H4</f>
        <v>0.12</v>
      </c>
      <c r="D4" s="11">
        <f t="shared" si="0"/>
        <v>9.9999999999999978E-2</v>
      </c>
      <c r="E4" s="12">
        <f t="shared" si="0"/>
        <v>4.0000000000000036E-2</v>
      </c>
      <c r="F4" s="6">
        <v>40</v>
      </c>
      <c r="H4" s="10">
        <v>0.88</v>
      </c>
      <c r="I4" s="11">
        <v>0.9</v>
      </c>
      <c r="J4" s="12">
        <v>0.96</v>
      </c>
    </row>
    <row r="5" spans="1:10" x14ac:dyDescent="0.25">
      <c r="B5" t="s">
        <v>15</v>
      </c>
      <c r="C5" s="13">
        <f t="shared" si="0"/>
        <v>0.12</v>
      </c>
      <c r="D5" s="14">
        <f t="shared" si="0"/>
        <v>0.14000000000000001</v>
      </c>
      <c r="E5" s="15">
        <f t="shared" si="0"/>
        <v>5.0000000000000044E-2</v>
      </c>
      <c r="F5" s="7">
        <v>50</v>
      </c>
      <c r="H5" s="13">
        <v>0.88</v>
      </c>
      <c r="I5" s="14">
        <v>0.86</v>
      </c>
      <c r="J5" s="15">
        <v>0.95</v>
      </c>
    </row>
    <row r="6" spans="1:10" x14ac:dyDescent="0.25">
      <c r="B6" t="s">
        <v>16</v>
      </c>
      <c r="C6" s="13">
        <f t="shared" si="0"/>
        <v>0.16000000000000003</v>
      </c>
      <c r="D6" s="14">
        <f t="shared" si="0"/>
        <v>0.13</v>
      </c>
      <c r="E6" s="15">
        <f t="shared" si="0"/>
        <v>6.0000000000000053E-2</v>
      </c>
      <c r="F6" s="7">
        <v>55</v>
      </c>
      <c r="H6" s="13">
        <v>0.84</v>
      </c>
      <c r="I6" s="14">
        <v>0.87</v>
      </c>
      <c r="J6" s="15">
        <v>0.94</v>
      </c>
    </row>
    <row r="7" spans="1:10" x14ac:dyDescent="0.25">
      <c r="B7" t="s">
        <v>17</v>
      </c>
      <c r="C7" s="16">
        <f t="shared" si="0"/>
        <v>0.18000000000000005</v>
      </c>
      <c r="D7" s="17">
        <f t="shared" si="0"/>
        <v>0.17000000000000004</v>
      </c>
      <c r="E7" s="18">
        <f t="shared" si="0"/>
        <v>7.999999999999996E-2</v>
      </c>
      <c r="F7" s="8">
        <v>75</v>
      </c>
      <c r="H7" s="16">
        <v>0.82</v>
      </c>
      <c r="I7" s="17">
        <v>0.83</v>
      </c>
      <c r="J7" s="18">
        <v>0.92</v>
      </c>
    </row>
    <row r="8" spans="1:10" x14ac:dyDescent="0.25">
      <c r="B8" s="4" t="s">
        <v>7</v>
      </c>
      <c r="C8" s="5">
        <v>57</v>
      </c>
      <c r="D8" s="5">
        <v>62</v>
      </c>
      <c r="E8" s="5">
        <v>81</v>
      </c>
    </row>
    <row r="9" spans="1:10" x14ac:dyDescent="0.25">
      <c r="B9" s="4" t="s">
        <v>18</v>
      </c>
      <c r="C9" s="19">
        <v>500</v>
      </c>
      <c r="D9" s="20">
        <v>1000</v>
      </c>
      <c r="E9" s="21">
        <v>1750</v>
      </c>
    </row>
    <row r="10" spans="1:10" x14ac:dyDescent="0.25">
      <c r="B10" s="4"/>
      <c r="C10" s="5"/>
      <c r="D10" s="5"/>
      <c r="E10" s="5"/>
    </row>
    <row r="11" spans="1:10" x14ac:dyDescent="0.25">
      <c r="A11" s="1" t="s">
        <v>0</v>
      </c>
      <c r="C11" s="22">
        <v>7</v>
      </c>
      <c r="D11" s="23">
        <v>33</v>
      </c>
      <c r="E11" s="24">
        <v>0</v>
      </c>
      <c r="F11" s="5">
        <f>SUM(C11:E11)</f>
        <v>40</v>
      </c>
    </row>
    <row r="12" spans="1:10" x14ac:dyDescent="0.25">
      <c r="C12" s="25">
        <v>50</v>
      </c>
      <c r="D12" s="26">
        <v>0</v>
      </c>
      <c r="E12" s="27">
        <v>0</v>
      </c>
      <c r="F12" s="5">
        <f>SUM(C12:E12)</f>
        <v>50</v>
      </c>
    </row>
    <row r="13" spans="1:10" x14ac:dyDescent="0.25">
      <c r="C13" s="25">
        <v>0</v>
      </c>
      <c r="D13" s="26">
        <v>29</v>
      </c>
      <c r="E13" s="27">
        <v>26</v>
      </c>
      <c r="F13" s="5">
        <f>SUM(C13:E13)</f>
        <v>55</v>
      </c>
    </row>
    <row r="14" spans="1:10" x14ac:dyDescent="0.25">
      <c r="C14" s="28">
        <v>0</v>
      </c>
      <c r="D14" s="29">
        <v>0</v>
      </c>
      <c r="E14" s="30">
        <v>55</v>
      </c>
      <c r="F14" s="5">
        <f>SUM(C14:E14)</f>
        <v>55</v>
      </c>
    </row>
    <row r="15" spans="1:10" x14ac:dyDescent="0.25">
      <c r="C15" s="5">
        <f>SUM(C11:C14)</f>
        <v>57</v>
      </c>
      <c r="D15" s="5">
        <f>SUM(D11:D14)</f>
        <v>62</v>
      </c>
      <c r="E15" s="5">
        <f>SUM(E11:E14)</f>
        <v>81</v>
      </c>
    </row>
    <row r="17" spans="1:5" x14ac:dyDescent="0.25">
      <c r="A17" s="1" t="s">
        <v>2</v>
      </c>
      <c r="C17" s="31">
        <f t="shared" ref="C17:E20" si="1">H4*C11</f>
        <v>6.16</v>
      </c>
      <c r="D17" s="32">
        <f t="shared" si="1"/>
        <v>29.7</v>
      </c>
      <c r="E17" s="33">
        <f t="shared" si="1"/>
        <v>0</v>
      </c>
    </row>
    <row r="18" spans="1:5" x14ac:dyDescent="0.25">
      <c r="C18" s="34">
        <f t="shared" si="1"/>
        <v>44</v>
      </c>
      <c r="D18" s="35">
        <f t="shared" si="1"/>
        <v>0</v>
      </c>
      <c r="E18" s="36">
        <f t="shared" si="1"/>
        <v>0</v>
      </c>
    </row>
    <row r="19" spans="1:5" x14ac:dyDescent="0.25">
      <c r="C19" s="34">
        <f t="shared" si="1"/>
        <v>0</v>
      </c>
      <c r="D19" s="35">
        <f t="shared" si="1"/>
        <v>25.23</v>
      </c>
      <c r="E19" s="36">
        <f t="shared" si="1"/>
        <v>24.439999999999998</v>
      </c>
    </row>
    <row r="20" spans="1:5" x14ac:dyDescent="0.25">
      <c r="C20" s="37">
        <f t="shared" si="1"/>
        <v>0</v>
      </c>
      <c r="D20" s="38">
        <f t="shared" si="1"/>
        <v>0</v>
      </c>
      <c r="E20" s="39">
        <f t="shared" si="1"/>
        <v>50.6</v>
      </c>
    </row>
    <row r="21" spans="1:5" x14ac:dyDescent="0.25">
      <c r="A21" s="2" t="s">
        <v>19</v>
      </c>
      <c r="B21" s="41">
        <f>SUMPRODUCT(C9:E9,C21:E21)</f>
        <v>211330</v>
      </c>
      <c r="C21" s="35">
        <f>SUM(C17:C20)</f>
        <v>50.16</v>
      </c>
      <c r="D21" s="35">
        <f>SUM(D17:D20)</f>
        <v>54.93</v>
      </c>
      <c r="E21" s="35">
        <f>SUM(E17:E20)</f>
        <v>75.039999999999992</v>
      </c>
    </row>
    <row r="22" spans="1:5" x14ac:dyDescent="0.25">
      <c r="A22" s="2" t="s">
        <v>20</v>
      </c>
      <c r="B22" s="40">
        <f>SUM(C21:E21)</f>
        <v>180.13</v>
      </c>
    </row>
    <row r="24" spans="1:5" x14ac:dyDescent="0.25">
      <c r="A24" s="42" t="s">
        <v>3</v>
      </c>
      <c r="B24" s="2" t="s">
        <v>19</v>
      </c>
      <c r="C24" s="52">
        <v>212662.5</v>
      </c>
    </row>
    <row r="25" spans="1:5" x14ac:dyDescent="0.25">
      <c r="B25" s="2" t="s">
        <v>20</v>
      </c>
      <c r="C25" s="40">
        <v>178.29</v>
      </c>
    </row>
    <row r="27" spans="1:5" x14ac:dyDescent="0.25">
      <c r="A27" s="42" t="s">
        <v>4</v>
      </c>
      <c r="B27" s="42" t="s">
        <v>19</v>
      </c>
      <c r="C27" s="53">
        <v>212820</v>
      </c>
    </row>
    <row r="28" spans="1:5" x14ac:dyDescent="0.25">
      <c r="A28" s="54"/>
      <c r="B28" s="42" t="s">
        <v>20</v>
      </c>
      <c r="C28" s="55">
        <v>178.29</v>
      </c>
    </row>
    <row r="30" spans="1:5" x14ac:dyDescent="0.25">
      <c r="A30" s="42" t="s">
        <v>5</v>
      </c>
      <c r="B30" s="42" t="s">
        <v>19</v>
      </c>
      <c r="C30" s="53">
        <v>211330</v>
      </c>
    </row>
    <row r="31" spans="1:5" x14ac:dyDescent="0.25">
      <c r="A31" s="54"/>
      <c r="B31" s="42" t="s">
        <v>20</v>
      </c>
      <c r="C31" s="55">
        <v>180.13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a solution</vt:lpstr>
      <vt:lpstr>part b</vt:lpstr>
      <vt:lpstr>part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Kane</dc:creator>
  <cp:lastModifiedBy>MONIKA BALODA</cp:lastModifiedBy>
  <cp:lastPrinted>2006-08-03T00:10:58Z</cp:lastPrinted>
  <dcterms:created xsi:type="dcterms:W3CDTF">2006-07-10T01:18:50Z</dcterms:created>
  <dcterms:modified xsi:type="dcterms:W3CDTF">2023-04-09T12:11:02Z</dcterms:modified>
</cp:coreProperties>
</file>