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R\Academics\Fall2022\MGT219_ Spreadsheet modeling\"/>
    </mc:Choice>
  </mc:AlternateContent>
  <xr:revisionPtr revIDLastSave="0" documentId="13_ncr:1_{DF75CC7D-1462-495C-B0E0-D2818D6045EC}" xr6:coauthVersionLast="47" xr6:coauthVersionMax="47" xr10:uidLastSave="{00000000-0000-0000-0000-000000000000}"/>
  <bookViews>
    <workbookView xWindow="-108" yWindow="-108" windowWidth="23256" windowHeight="12456" activeTab="2" xr2:uid="{4692D49E-002A-4E8E-A2AC-8220A679AD6C}"/>
  </bookViews>
  <sheets>
    <sheet name="part a" sheetId="1" r:id="rId1"/>
    <sheet name="part b" sheetId="3" r:id="rId2"/>
    <sheet name="Answer Report" sheetId="7" r:id="rId3"/>
    <sheet name="Sensitivity Report" sheetId="8" r:id="rId4"/>
    <sheet name="Limits Report" sheetId="9" r:id="rId5"/>
  </sheets>
  <definedNames>
    <definedName name="solver_adj" localSheetId="1" hidden="1">'part b'!$E$5:$K$5</definedName>
    <definedName name="solver_cvg" localSheetId="1" hidden="1">0.0001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0" hidden="1">'part a'!$E$44</definedName>
    <definedName name="solver_lhs1" localSheetId="1" hidden="1">'part b'!$L$20:$L$30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1" hidden="1">1</definedName>
    <definedName name="solver_opt" localSheetId="0" hidden="1">'part a'!$E$46</definedName>
    <definedName name="solver_opt" localSheetId="1" hidden="1">'part b'!$O$8</definedName>
    <definedName name="solver_pre" localSheetId="1" hidden="1">0.000001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hs1" localSheetId="0" hidden="1">'part a'!$G$44</definedName>
    <definedName name="solver_rhs1" localSheetId="1" hidden="1">'part b'!$N$20:$N$30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4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3" l="1"/>
  <c r="O7" i="3"/>
  <c r="K26" i="3"/>
  <c r="L26" i="3" s="1"/>
  <c r="J25" i="3"/>
  <c r="L25" i="3" s="1"/>
  <c r="I24" i="3"/>
  <c r="L24" i="3" s="1"/>
  <c r="H23" i="3"/>
  <c r="L23" i="3" s="1"/>
  <c r="G22" i="3"/>
  <c r="L22" i="3" s="1"/>
  <c r="F21" i="3"/>
  <c r="L21" i="3" s="1"/>
  <c r="E20" i="3"/>
  <c r="L20" i="3" s="1"/>
  <c r="M16" i="3"/>
  <c r="L30" i="3" s="1"/>
  <c r="M15" i="3"/>
  <c r="L29" i="3" s="1"/>
  <c r="M14" i="3"/>
  <c r="L28" i="3" s="1"/>
  <c r="M13" i="3"/>
  <c r="L27" i="3" s="1"/>
  <c r="O6" i="3"/>
  <c r="C39" i="1"/>
  <c r="C38" i="1"/>
</calcChain>
</file>

<file path=xl/sharedStrings.xml><?xml version="1.0" encoding="utf-8"?>
<sst xmlns="http://schemas.openxmlformats.org/spreadsheetml/2006/main" count="299" uniqueCount="146">
  <si>
    <t>Task Number</t>
  </si>
  <si>
    <t>Minimum Time</t>
  </si>
  <si>
    <t>Standard Time</t>
  </si>
  <si>
    <t>Standard Cost</t>
  </si>
  <si>
    <t>Cost/Day to Shorten</t>
  </si>
  <si>
    <t>Predecessor Tasks</t>
  </si>
  <si>
    <t>None</t>
  </si>
  <si>
    <t>1,2</t>
  </si>
  <si>
    <t>ES</t>
  </si>
  <si>
    <t>LS</t>
  </si>
  <si>
    <t>Start</t>
  </si>
  <si>
    <t>slack</t>
  </si>
  <si>
    <t>Finish</t>
  </si>
  <si>
    <t>crash (day)</t>
  </si>
  <si>
    <t>cost</t>
  </si>
  <si>
    <t>goal</t>
  </si>
  <si>
    <t>crash</t>
  </si>
  <si>
    <t>Paths</t>
  </si>
  <si>
    <t>A(1-4-7)</t>
  </si>
  <si>
    <t>B(2-4-7)</t>
  </si>
  <si>
    <t>C(2-3-5)</t>
  </si>
  <si>
    <t>D(2-3-6)</t>
  </si>
  <si>
    <t>Days</t>
  </si>
  <si>
    <t>Goal</t>
  </si>
  <si>
    <t>Constraints</t>
  </si>
  <si>
    <t>LHS</t>
  </si>
  <si>
    <t>RHS</t>
  </si>
  <si>
    <t>&lt;=</t>
  </si>
  <si>
    <t>Task</t>
  </si>
  <si>
    <t>Normal Cost</t>
  </si>
  <si>
    <t xml:space="preserve">$16,800.00 </t>
  </si>
  <si>
    <t>Days Crashed</t>
  </si>
  <si>
    <t>Duration (days)</t>
  </si>
  <si>
    <t>Min Crash cost</t>
  </si>
  <si>
    <t>Crash Days</t>
  </si>
  <si>
    <t>Min with crash cost</t>
  </si>
  <si>
    <t>Crash Cost</t>
  </si>
  <si>
    <t>Path Duration</t>
  </si>
  <si>
    <t>A</t>
  </si>
  <si>
    <t>B</t>
  </si>
  <si>
    <t>C</t>
  </si>
  <si>
    <t>D</t>
  </si>
  <si>
    <t>Task 1</t>
  </si>
  <si>
    <t>Task 2</t>
  </si>
  <si>
    <t>Task 3</t>
  </si>
  <si>
    <t>Task 4</t>
  </si>
  <si>
    <t>Task 5</t>
  </si>
  <si>
    <t>Task 6</t>
  </si>
  <si>
    <t>Task 7</t>
  </si>
  <si>
    <t>Path A</t>
  </si>
  <si>
    <t>Path B</t>
  </si>
  <si>
    <t>Path C</t>
  </si>
  <si>
    <t>Path D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</si>
  <si>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</si>
  <si>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</si>
  <si>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</si>
  <si>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</si>
  <si>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7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</si>
  <si>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</si>
  <si>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</si>
  <si>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</si>
  <si>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</si>
  <si>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</si>
  <si>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</si>
  <si>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</si>
  <si>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</si>
  <si>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</si>
  <si>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</si>
  <si>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</si>
  <si>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</si>
  <si>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</si>
  <si>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</si>
  <si>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$L$6</t>
  </si>
  <si>
    <t xml:space="preserve">Min with crash cost $16,800.00 </t>
  </si>
  <si>
    <t>$B$3</t>
  </si>
  <si>
    <t>Contin</t>
  </si>
  <si>
    <t>$C$3</t>
  </si>
  <si>
    <t>$D$3</t>
  </si>
  <si>
    <t>$E$3</t>
  </si>
  <si>
    <t>$F$3</t>
  </si>
  <si>
    <t>$G$3</t>
  </si>
  <si>
    <t>$H$3</t>
  </si>
  <si>
    <t>$I$18</t>
  </si>
  <si>
    <t>Task 1 LHS</t>
  </si>
  <si>
    <t>$I$18&lt;=$K$18</t>
  </si>
  <si>
    <t>Not Binding</t>
  </si>
  <si>
    <t>$I$19</t>
  </si>
  <si>
    <t>Task 2 LHS</t>
  </si>
  <si>
    <t>$I$19&lt;=$K$19</t>
  </si>
  <si>
    <t>Binding</t>
  </si>
  <si>
    <t>$I$20</t>
  </si>
  <si>
    <t>Task 3 LHS</t>
  </si>
  <si>
    <t>$I$20&lt;=$K$20</t>
  </si>
  <si>
    <t>$I$21</t>
  </si>
  <si>
    <t>Task 4 LHS</t>
  </si>
  <si>
    <t>$I$21&lt;=$K$21</t>
  </si>
  <si>
    <t>$I$22</t>
  </si>
  <si>
    <t>Task 5 LHS</t>
  </si>
  <si>
    <t>$I$22&lt;=$K$22</t>
  </si>
  <si>
    <t>$I$23</t>
  </si>
  <si>
    <t>Task 6 LHS</t>
  </si>
  <si>
    <t>$I$23&lt;=$K$23</t>
  </si>
  <si>
    <t>$I$24</t>
  </si>
  <si>
    <t>Task 7 LHS</t>
  </si>
  <si>
    <t>$I$24&lt;=$K$24</t>
  </si>
  <si>
    <t>$I$25</t>
  </si>
  <si>
    <t>Path A LHS</t>
  </si>
  <si>
    <t>$I$25&lt;=$K$25</t>
  </si>
  <si>
    <t>$I$26</t>
  </si>
  <si>
    <t>Path B LHS</t>
  </si>
  <si>
    <t>$I$26&lt;=$K$26</t>
  </si>
  <si>
    <t>$I$27</t>
  </si>
  <si>
    <t>Path C LHS</t>
  </si>
  <si>
    <t>$I$27&lt;=$K$27</t>
  </si>
  <si>
    <t>$I$28</t>
  </si>
  <si>
    <t>Path D LHS</t>
  </si>
  <si>
    <t>$I$28&lt;=$K$28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</si>
  <si>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</si>
  <si>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</si>
  <si>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</si>
  <si>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</si>
  <si>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</si>
  <si>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</si>
  <si>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</si>
  <si>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</si>
  <si>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</si>
  <si>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</si>
  <si>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</si>
  <si>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</si>
  <si>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</si>
  <si>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</si>
  <si>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</si>
  <si>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</si>
  <si>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</si>
  <si>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</si>
  <si>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</si>
  <si>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</si>
  <si>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Worksheet: [ques13.xlsx]Q13 B</t>
  </si>
  <si>
    <t>Report Created: 10/10/2022 5:22:25 PM</t>
  </si>
  <si>
    <t>Solution Time: 0.031 Seconds.</t>
  </si>
  <si>
    <t>Number Crashing Total Cost</t>
  </si>
  <si>
    <t>Completion Days</t>
  </si>
  <si>
    <t>Days (number)</t>
  </si>
  <si>
    <t>slack variable</t>
  </si>
  <si>
    <t>This is the task table</t>
  </si>
  <si>
    <t xml:space="preserve">Problem : Project Scheduling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</si>
</sst>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164" fontId="0" fillId="0" borderId="0" xfId="0" applyNumberFormat="1"/>
    <xf numFmtId="0" fontId="5" fillId="0" borderId="0" xfId="0" applyFont="1"/>
    <xf numFmtId="0" fontId="0" fillId="0" borderId="13" xfId="0" applyBorder="1"/>
    <xf numFmtId="0" fontId="0" fillId="0" borderId="14" xfId="0" applyBorder="1"/>
    <xf numFmtId="8" fontId="0" fillId="0" borderId="13" xfId="0" applyNumberFormat="1" applyBorder="1"/>
    <xf numFmtId="0" fontId="3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 wrapText="1"/>
    </xf>
    <xf numFmtId="0" fontId="3" fillId="3" borderId="7" xfId="0" applyFont="1" applyFill="1" applyBorder="1" applyAlignment="1">
      <alignment wrapText="1"/>
    </xf>
    <xf numFmtId="0" fontId="0" fillId="3" borderId="7" xfId="0" applyFill="1" applyBorder="1"/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2" borderId="7" xfId="0" applyFont="1" applyFill="1" applyBorder="1"/>
    <xf numFmtId="0" fontId="0" fillId="2" borderId="7" xfId="0" applyFill="1" applyBorder="1"/>
    <xf numFmtId="0" fontId="6" fillId="2" borderId="7" xfId="0" applyFont="1" applyFill="1" applyBorder="1"/>
    <xf numFmtId="8" fontId="0" fillId="2" borderId="7" xfId="0" applyNumberFormat="1" applyFill="1" applyBorder="1"/>
    <xf numFmtId="164" fontId="0" fillId="2" borderId="7" xfId="0" applyNumberFormat="1" applyFill="1" applyBorder="1"/>
    <xf numFmtId="0" fontId="5" fillId="2" borderId="7" xfId="0" applyFont="1" applyFill="1" applyBorder="1"/>
    <xf numFmtId="0" fontId="0" fillId="2" borderId="0" xfId="0" applyFill="1"/>
    <xf numFmtId="8" fontId="0" fillId="2" borderId="0" xfId="0" applyNumberFormat="1" applyFill="1"/>
    <xf numFmtId="0" fontId="9" fillId="2" borderId="0" xfId="0" applyFont="1" applyFill="1"/>
    <xf numFmtId="8" fontId="9" fillId="2" borderId="0" xfId="0" applyNumberFormat="1" applyFont="1" applyFill="1"/>
    <xf numFmtId="0" fontId="9" fillId="2" borderId="7" xfId="0" applyFont="1" applyFill="1" applyBorder="1"/>
    <xf numFmtId="0" fontId="7" fillId="5" borderId="12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0" fillId="6" borderId="0" xfId="0" applyFill="1"/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15" xfId="0" applyFont="1" applyBorder="1" applyAlignment="1">
      <alignment horizontal="center"/>
    </xf>
  </cellXfs>
  <cellStyles count="1">
    <cellStyle name="Normal" xfId="0" builtinId="0"/>
  </cellStyles>
  <dxfs count="16"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942975</xdr:colOff>
      <xdr:row>12</xdr:row>
      <xdr:rowOff>38100</xdr:rowOff>
    </xdr:from>
    <xdr:to>
      <xdr:col>3</xdr:col>
      <xdr:colOff>952500</xdr:colOff>
      <xdr:row>16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C6F5DB9-800D-696A-FC89-A0CD0F6109EB}"/>
            </a:ext>
          </a:extLst>
        </xdr:cNvPr>
        <xdr:cNvCxnSpPr/>
      </xdr:nvCxnSpPr>
      <xdr:spPr>
        <a:xfrm flipV="1">
          <a:off x="1905000" y="1762125"/>
          <a:ext cx="9715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95250</xdr:rowOff>
    </xdr:from>
    <xdr:to>
      <xdr:col>7</xdr:col>
      <xdr:colOff>9525</xdr:colOff>
      <xdr:row>14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2C476F7-5B1C-0ECD-C864-0A52A5179417}"/>
            </a:ext>
          </a:extLst>
        </xdr:cNvPr>
        <xdr:cNvCxnSpPr/>
      </xdr:nvCxnSpPr>
      <xdr:spPr>
        <a:xfrm>
          <a:off x="4819650" y="2238375"/>
          <a:ext cx="96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85725</xdr:rowOff>
    </xdr:from>
    <xdr:to>
      <xdr:col>11</xdr:col>
      <xdr:colOff>19050</xdr:colOff>
      <xdr:row>14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5490B3E-880D-CBCC-76FB-DE1CE9E075BD}"/>
            </a:ext>
          </a:extLst>
        </xdr:cNvPr>
        <xdr:cNvCxnSpPr/>
      </xdr:nvCxnSpPr>
      <xdr:spPr>
        <a:xfrm>
          <a:off x="7696200" y="2228850"/>
          <a:ext cx="1943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942975</xdr:colOff>
      <xdr:row>14</xdr:row>
      <xdr:rowOff>104775</xdr:rowOff>
    </xdr:from>
    <xdr:to>
      <xdr:col>13</xdr:col>
      <xdr:colOff>952500</xdr:colOff>
      <xdr:row>18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4FBFE3-34C0-7913-B36E-840ED5C2F28E}"/>
            </a:ext>
          </a:extLst>
        </xdr:cNvPr>
        <xdr:cNvCxnSpPr/>
      </xdr:nvCxnSpPr>
      <xdr:spPr>
        <a:xfrm>
          <a:off x="11525250" y="2247900"/>
          <a:ext cx="971550" cy="876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21</xdr:row>
      <xdr:rowOff>0</xdr:rowOff>
    </xdr:from>
    <xdr:to>
      <xdr:col>3</xdr:col>
      <xdr:colOff>933450</xdr:colOff>
      <xdr:row>24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88316D2-C34A-5262-E31D-62D03728B26A}"/>
            </a:ext>
          </a:extLst>
        </xdr:cNvPr>
        <xdr:cNvCxnSpPr/>
      </xdr:nvCxnSpPr>
      <xdr:spPr>
        <a:xfrm>
          <a:off x="1933575" y="3609975"/>
          <a:ext cx="9239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24</xdr:row>
      <xdr:rowOff>95250</xdr:rowOff>
    </xdr:from>
    <xdr:to>
      <xdr:col>7</xdr:col>
      <xdr:colOff>942975</xdr:colOff>
      <xdr:row>24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8AA600D-FD0B-B6F3-F3DD-C519B1404EBF}"/>
            </a:ext>
          </a:extLst>
        </xdr:cNvPr>
        <xdr:cNvCxnSpPr/>
      </xdr:nvCxnSpPr>
      <xdr:spPr>
        <a:xfrm>
          <a:off x="4838700" y="4333875"/>
          <a:ext cx="1876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24</xdr:row>
      <xdr:rowOff>104775</xdr:rowOff>
    </xdr:from>
    <xdr:to>
      <xdr:col>11</xdr:col>
      <xdr:colOff>9525</xdr:colOff>
      <xdr:row>24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99E3BD0-1E98-9082-E1F4-2B611BF25B93}"/>
            </a:ext>
          </a:extLst>
        </xdr:cNvPr>
        <xdr:cNvCxnSpPr/>
      </xdr:nvCxnSpPr>
      <xdr:spPr>
        <a:xfrm flipV="1">
          <a:off x="8667750" y="4343400"/>
          <a:ext cx="962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76200</xdr:rowOff>
    </xdr:from>
    <xdr:to>
      <xdr:col>14</xdr:col>
      <xdr:colOff>28575</xdr:colOff>
      <xdr:row>22</xdr:row>
      <xdr:rowOff>152400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4FB0659-AF86-6F85-4106-CCDECB515481}"/>
            </a:ext>
          </a:extLst>
        </xdr:cNvPr>
        <xdr:cNvCxnSpPr/>
      </xdr:nvCxnSpPr>
      <xdr:spPr>
        <a:xfrm flipV="1">
          <a:off x="11553825" y="3267075"/>
          <a:ext cx="9810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952500</xdr:colOff>
      <xdr:row>26</xdr:row>
      <xdr:rowOff>66675</xdr:rowOff>
    </xdr:from>
    <xdr:to>
      <xdr:col>11</xdr:col>
      <xdr:colOff>0</xdr:colOff>
      <xdr:row>28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32351C9-C324-825E-F463-66FFCE8C2EDE}"/>
            </a:ext>
          </a:extLst>
        </xdr:cNvPr>
        <xdr:cNvCxnSpPr/>
      </xdr:nvCxnSpPr>
      <xdr:spPr>
        <a:xfrm>
          <a:off x="8648700" y="4724400"/>
          <a:ext cx="9715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22</xdr:row>
      <xdr:rowOff>200025</xdr:rowOff>
    </xdr:from>
    <xdr:to>
      <xdr:col>14</xdr:col>
      <xdr:colOff>28575</xdr:colOff>
      <xdr:row>28</xdr:row>
      <xdr:rowOff>190500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AAFBB9F-E4CB-B6E7-934B-EE7B2E6438E9}"/>
            </a:ext>
          </a:extLst>
        </xdr:cNvPr>
        <xdr:cNvCxnSpPr/>
      </xdr:nvCxnSpPr>
      <xdr:spPr>
        <a:xfrm flipV="1">
          <a:off x="11553825" y="4019550"/>
          <a:ext cx="9810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8A865-C948-4762-9DE6-C33817CCF3E4}" name="Table6" displayName="Table6" ref="N5:O8" totalsRowShown="0" headerRowDxfId="15" dataDxfId="14">
  <autoFilter ref="N5:O8" xr:uid="{7708A865-C948-4762-9DE6-C33817CCF3E4}"/>
  <tableColumns count="2">
    <tableColumn id="1" xr3:uid="{EB0727A7-54F8-47BA-B26F-0F5F2738AC68}" name="Normal Cost" dataDxfId="13"/>
    <tableColumn id="2" xr3:uid="{45003968-BE35-4AE6-8B0E-D2FD644E8263}" name="$16,800.00 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CB9827-8DBD-4AE2-A9DD-93062D11B475}" name="Table10" displayName="Table10" ref="D13:M16" headerRowCount="0" totalsRowShown="0" headerRowDxfId="11" dataDxfId="10">
  <tableColumns count="10">
    <tableColumn id="1" xr3:uid="{AC49B0AD-7C18-4EF1-9090-4EF611594C7E}" name="Column1" dataDxfId="9"/>
    <tableColumn id="2" xr3:uid="{56CD6829-16C4-410D-BCA7-4A4AC3554761}" name="Column2" dataDxfId="8"/>
    <tableColumn id="3" xr3:uid="{0CC5E50D-3118-491C-B6B8-AC679BAA0BCE}" name="Column3" dataDxfId="7"/>
    <tableColumn id="4" xr3:uid="{7F7FDA0F-654D-4A44-9BC5-7460D4618FDF}" name="Column4" dataDxfId="6"/>
    <tableColumn id="5" xr3:uid="{FB1EE12F-62F7-4D27-BD1F-DA705345C6A3}" name="Column5" dataDxfId="5"/>
    <tableColumn id="6" xr3:uid="{C5611C2C-B7D2-4374-B23C-634576D6C308}" name="Column6" dataDxfId="4"/>
    <tableColumn id="7" xr3:uid="{D3DFB2E7-F089-4F98-8D74-B54C1C8F86D7}" name="Column7" dataDxfId="3"/>
    <tableColumn id="8" xr3:uid="{1E1676CE-4D8F-4AC3-8CA3-42AA3156EFA0}" name="Column8" dataDxfId="2"/>
    <tableColumn id="9" xr3:uid="{5D31BDC2-4A8C-4D56-8680-B2D7400C7E8C}" name="Column9" dataDxfId="1"/>
    <tableColumn id="10" xr3:uid="{40FD6F91-A887-45D9-A2ED-7D127CF24D65}" name="Column10" dataDxfId="0">
      <calculatedColumnFormula>SUMPRODUCT($E$7:$K$7,E13:K13)-SUMPRODUCT($E$5:$K$5,E13:K13)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2685-A8C6-44E6-A9C7-31AA92EF2C20}">
  <dimension ref="A1:P39"/>
  <sheetViews>
    <sheetView topLeftCell="A8" workbookViewId="0">
      <selection activeCell="A2" sqref="A2"/>
    </sheetView>
  </sheetViews>
  <sheetFormatPr defaultColWidth="14.44140625" defaultRowHeight="14.4" x14ac:dyDescent="0.3"/>
  <cols>
    <col min="2" max="2" width="23.21875" customWidth="1"/>
    <col min="7" max="7" width="16.5546875" customWidth="1"/>
  </cols>
  <sheetData>
    <row r="1" spans="1:16" x14ac:dyDescent="0.3">
      <c r="A1" s="13" t="s">
        <v>145</v>
      </c>
    </row>
    <row r="4" spans="1:16" x14ac:dyDescent="0.3">
      <c r="B4" s="22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4" t="s">
        <v>5</v>
      </c>
    </row>
    <row r="5" spans="1:16" x14ac:dyDescent="0.3">
      <c r="B5" s="25">
        <v>1</v>
      </c>
      <c r="C5" s="26">
        <v>6</v>
      </c>
      <c r="D5" s="26">
        <v>12</v>
      </c>
      <c r="E5" s="26">
        <v>1600</v>
      </c>
      <c r="F5" s="26">
        <v>100</v>
      </c>
      <c r="G5" s="27" t="s">
        <v>6</v>
      </c>
    </row>
    <row r="6" spans="1:16" x14ac:dyDescent="0.3">
      <c r="B6" s="25">
        <v>2</v>
      </c>
      <c r="C6" s="26">
        <v>8</v>
      </c>
      <c r="D6" s="26">
        <v>16</v>
      </c>
      <c r="E6" s="26">
        <v>2400</v>
      </c>
      <c r="F6" s="26">
        <v>75</v>
      </c>
      <c r="G6" s="27" t="s">
        <v>6</v>
      </c>
    </row>
    <row r="7" spans="1:16" x14ac:dyDescent="0.3">
      <c r="B7" s="25">
        <v>3</v>
      </c>
      <c r="C7" s="26">
        <v>16</v>
      </c>
      <c r="D7" s="26">
        <v>24</v>
      </c>
      <c r="E7" s="26">
        <v>2900</v>
      </c>
      <c r="F7" s="26">
        <v>120</v>
      </c>
      <c r="G7" s="27">
        <v>2</v>
      </c>
    </row>
    <row r="8" spans="1:16" x14ac:dyDescent="0.3">
      <c r="B8" s="25">
        <v>4</v>
      </c>
      <c r="C8" s="26">
        <v>14</v>
      </c>
      <c r="D8" s="26">
        <v>20</v>
      </c>
      <c r="E8" s="26">
        <v>1900</v>
      </c>
      <c r="F8" s="26">
        <v>100</v>
      </c>
      <c r="G8" s="27" t="s">
        <v>7</v>
      </c>
    </row>
    <row r="9" spans="1:16" x14ac:dyDescent="0.3">
      <c r="B9" s="25">
        <v>5</v>
      </c>
      <c r="C9" s="26">
        <v>14</v>
      </c>
      <c r="D9" s="26">
        <v>16</v>
      </c>
      <c r="E9" s="26">
        <v>3800</v>
      </c>
      <c r="F9" s="26">
        <v>140</v>
      </c>
      <c r="G9" s="27">
        <v>3</v>
      </c>
    </row>
    <row r="10" spans="1:16" x14ac:dyDescent="0.3">
      <c r="B10" s="25">
        <v>6</v>
      </c>
      <c r="C10" s="26">
        <v>12</v>
      </c>
      <c r="D10" s="26">
        <v>16</v>
      </c>
      <c r="E10" s="26">
        <v>2900</v>
      </c>
      <c r="F10" s="26">
        <v>165</v>
      </c>
      <c r="G10" s="27">
        <v>3</v>
      </c>
    </row>
    <row r="11" spans="1:16" x14ac:dyDescent="0.3">
      <c r="B11" s="28">
        <v>7</v>
      </c>
      <c r="C11" s="29">
        <v>2</v>
      </c>
      <c r="D11" s="29">
        <v>12</v>
      </c>
      <c r="E11" s="29">
        <v>1300</v>
      </c>
      <c r="F11" s="29">
        <v>60</v>
      </c>
      <c r="G11" s="30">
        <v>4</v>
      </c>
    </row>
    <row r="12" spans="1:16" ht="15" thickBot="1" x14ac:dyDescent="0.35"/>
    <row r="13" spans="1:16" ht="16.2" thickBot="1" x14ac:dyDescent="0.35">
      <c r="B13" s="1"/>
      <c r="C13" s="1"/>
      <c r="D13" s="2"/>
      <c r="E13" s="3" t="s">
        <v>0</v>
      </c>
      <c r="F13" s="4">
        <v>1</v>
      </c>
      <c r="G13" s="2"/>
      <c r="H13" s="3" t="s">
        <v>0</v>
      </c>
      <c r="I13" s="4">
        <v>4</v>
      </c>
      <c r="J13" s="1"/>
      <c r="K13" s="2"/>
      <c r="L13" s="3" t="s">
        <v>0</v>
      </c>
      <c r="M13" s="4">
        <v>7</v>
      </c>
      <c r="N13" s="1"/>
      <c r="O13" s="1"/>
      <c r="P13" s="1"/>
    </row>
    <row r="14" spans="1:16" ht="31.8" thickBot="1" x14ac:dyDescent="0.35">
      <c r="B14" s="1"/>
      <c r="C14" s="1"/>
      <c r="D14" s="2"/>
      <c r="E14" s="5" t="s">
        <v>142</v>
      </c>
      <c r="F14" s="6">
        <v>12</v>
      </c>
      <c r="G14" s="2"/>
      <c r="H14" s="5" t="s">
        <v>142</v>
      </c>
      <c r="I14" s="6">
        <v>20</v>
      </c>
      <c r="J14" s="1"/>
      <c r="K14" s="2"/>
      <c r="L14" s="5" t="s">
        <v>142</v>
      </c>
      <c r="M14" s="6">
        <v>12</v>
      </c>
      <c r="N14" s="1"/>
      <c r="O14" s="1"/>
      <c r="P14" s="1"/>
    </row>
    <row r="15" spans="1:16" ht="16.2" thickBot="1" x14ac:dyDescent="0.35">
      <c r="B15" s="1"/>
      <c r="C15" s="1"/>
      <c r="D15" s="2"/>
      <c r="E15" s="5" t="s">
        <v>8</v>
      </c>
      <c r="F15" s="6">
        <v>0</v>
      </c>
      <c r="G15" s="2"/>
      <c r="H15" s="5" t="s">
        <v>8</v>
      </c>
      <c r="I15" s="6">
        <v>16</v>
      </c>
      <c r="J15" s="1"/>
      <c r="K15" s="2"/>
      <c r="L15" s="5" t="s">
        <v>8</v>
      </c>
      <c r="M15" s="6">
        <v>36</v>
      </c>
      <c r="N15" s="1"/>
      <c r="O15" s="1"/>
      <c r="P15" s="1"/>
    </row>
    <row r="16" spans="1:16" ht="16.2" thickBot="1" x14ac:dyDescent="0.35">
      <c r="B16" s="7"/>
      <c r="C16" s="7"/>
      <c r="D16" s="2"/>
      <c r="E16" s="5" t="s">
        <v>9</v>
      </c>
      <c r="F16" s="6">
        <v>12</v>
      </c>
      <c r="G16" s="2"/>
      <c r="H16" s="5" t="s">
        <v>9</v>
      </c>
      <c r="I16" s="6">
        <v>24</v>
      </c>
      <c r="J16" s="1"/>
      <c r="K16" s="2"/>
      <c r="L16" s="5" t="s">
        <v>9</v>
      </c>
      <c r="M16" s="6">
        <v>44</v>
      </c>
      <c r="N16" s="1"/>
      <c r="O16" s="7"/>
      <c r="P16" s="7"/>
    </row>
    <row r="17" spans="2:16" ht="16.2" thickBot="1" x14ac:dyDescent="0.35">
      <c r="B17" s="8" t="s">
        <v>0</v>
      </c>
      <c r="C17" s="5" t="s">
        <v>10</v>
      </c>
      <c r="D17" s="2"/>
      <c r="E17" s="5" t="s">
        <v>143</v>
      </c>
      <c r="F17" s="6">
        <v>12</v>
      </c>
      <c r="G17" s="2"/>
      <c r="H17" s="5" t="s">
        <v>143</v>
      </c>
      <c r="I17" s="6">
        <v>8</v>
      </c>
      <c r="J17" s="1"/>
      <c r="K17" s="2"/>
      <c r="L17" s="5" t="s">
        <v>143</v>
      </c>
      <c r="M17" s="6">
        <v>8</v>
      </c>
      <c r="N17" s="2"/>
      <c r="O17" s="5" t="s">
        <v>0</v>
      </c>
      <c r="P17" s="5" t="s">
        <v>12</v>
      </c>
    </row>
    <row r="18" spans="2:16" ht="31.8" thickBot="1" x14ac:dyDescent="0.35">
      <c r="B18" s="8" t="s">
        <v>142</v>
      </c>
      <c r="C18" s="6">
        <v>0</v>
      </c>
      <c r="D18" s="2"/>
      <c r="E18" s="5" t="s">
        <v>13</v>
      </c>
      <c r="F18" s="6">
        <v>6</v>
      </c>
      <c r="G18" s="2"/>
      <c r="H18" s="5" t="s">
        <v>13</v>
      </c>
      <c r="I18" s="6">
        <v>6</v>
      </c>
      <c r="J18" s="1"/>
      <c r="K18" s="2"/>
      <c r="L18" s="5" t="s">
        <v>13</v>
      </c>
      <c r="M18" s="9">
        <v>10</v>
      </c>
      <c r="N18" s="2"/>
      <c r="O18" s="5" t="s">
        <v>142</v>
      </c>
      <c r="P18" s="5"/>
    </row>
    <row r="19" spans="2:16" ht="16.2" thickBot="1" x14ac:dyDescent="0.35">
      <c r="B19" s="8" t="s">
        <v>8</v>
      </c>
      <c r="C19" s="6">
        <v>0</v>
      </c>
      <c r="D19" s="2"/>
      <c r="E19" s="5" t="s">
        <v>14</v>
      </c>
      <c r="F19" s="6">
        <v>100</v>
      </c>
      <c r="G19" s="2"/>
      <c r="H19" s="5" t="s">
        <v>14</v>
      </c>
      <c r="I19" s="6">
        <v>100</v>
      </c>
      <c r="J19" s="1"/>
      <c r="K19" s="2"/>
      <c r="L19" s="5" t="s">
        <v>14</v>
      </c>
      <c r="M19" s="6">
        <v>60</v>
      </c>
      <c r="N19" s="2"/>
      <c r="O19" s="5" t="s">
        <v>8</v>
      </c>
      <c r="P19" s="6">
        <v>56</v>
      </c>
    </row>
    <row r="20" spans="2:16" ht="16.2" thickBot="1" x14ac:dyDescent="0.35">
      <c r="B20" s="8" t="s">
        <v>9</v>
      </c>
      <c r="C20" s="6">
        <v>0</v>
      </c>
      <c r="D20" s="1"/>
      <c r="E20" s="1"/>
      <c r="F20" s="1"/>
      <c r="G20" s="1"/>
      <c r="H20" s="1"/>
      <c r="I20" s="1"/>
      <c r="J20" s="1"/>
      <c r="K20" s="1"/>
      <c r="L20" s="7"/>
      <c r="M20" s="7"/>
      <c r="N20" s="2"/>
      <c r="O20" s="5" t="s">
        <v>9</v>
      </c>
      <c r="P20" s="6">
        <v>56</v>
      </c>
    </row>
    <row r="21" spans="2:16" ht="16.2" thickBot="1" x14ac:dyDescent="0.35">
      <c r="B21" s="8" t="s">
        <v>143</v>
      </c>
      <c r="C21" s="6">
        <v>0</v>
      </c>
      <c r="D21" s="1"/>
      <c r="E21" s="7"/>
      <c r="F21" s="7"/>
      <c r="G21" s="1"/>
      <c r="H21" s="1"/>
      <c r="I21" s="7"/>
      <c r="J21" s="7"/>
      <c r="K21" s="2"/>
      <c r="L21" s="5" t="s">
        <v>0</v>
      </c>
      <c r="M21" s="6">
        <v>5</v>
      </c>
      <c r="N21" s="2"/>
      <c r="O21" s="5" t="s">
        <v>11</v>
      </c>
      <c r="P21" s="6">
        <v>0</v>
      </c>
    </row>
    <row r="22" spans="2:16" ht="31.8" thickBot="1" x14ac:dyDescent="0.35">
      <c r="B22" s="1"/>
      <c r="C22" s="1"/>
      <c r="D22" s="2"/>
      <c r="E22" s="5" t="s">
        <v>0</v>
      </c>
      <c r="F22" s="6">
        <v>2</v>
      </c>
      <c r="G22" s="1"/>
      <c r="H22" s="2"/>
      <c r="I22" s="5" t="s">
        <v>0</v>
      </c>
      <c r="J22" s="6">
        <v>3</v>
      </c>
      <c r="K22" s="2"/>
      <c r="L22" s="5" t="s">
        <v>142</v>
      </c>
      <c r="M22" s="6">
        <v>16</v>
      </c>
      <c r="N22" s="2"/>
      <c r="O22" s="5" t="s">
        <v>15</v>
      </c>
      <c r="P22" s="6">
        <v>40</v>
      </c>
    </row>
    <row r="23" spans="2:16" ht="31.8" thickBot="1" x14ac:dyDescent="0.35">
      <c r="B23" s="1"/>
      <c r="C23" s="1"/>
      <c r="D23" s="2"/>
      <c r="E23" s="5" t="s">
        <v>142</v>
      </c>
      <c r="F23" s="6">
        <v>16</v>
      </c>
      <c r="G23" s="1"/>
      <c r="H23" s="2"/>
      <c r="I23" s="5" t="s">
        <v>142</v>
      </c>
      <c r="J23" s="6">
        <v>24</v>
      </c>
      <c r="K23" s="2"/>
      <c r="L23" s="5" t="s">
        <v>8</v>
      </c>
      <c r="M23" s="6">
        <v>40</v>
      </c>
      <c r="N23" s="2"/>
      <c r="O23" s="5" t="s">
        <v>16</v>
      </c>
      <c r="P23" s="9">
        <v>-16</v>
      </c>
    </row>
    <row r="24" spans="2:16" ht="16.2" thickBot="1" x14ac:dyDescent="0.35">
      <c r="B24" s="1"/>
      <c r="C24" s="1"/>
      <c r="D24" s="2"/>
      <c r="E24" s="5" t="s">
        <v>8</v>
      </c>
      <c r="F24" s="6">
        <v>0</v>
      </c>
      <c r="G24" s="1"/>
      <c r="H24" s="2"/>
      <c r="I24" s="5" t="s">
        <v>8</v>
      </c>
      <c r="J24" s="6">
        <v>16</v>
      </c>
      <c r="K24" s="2"/>
      <c r="L24" s="5" t="s">
        <v>9</v>
      </c>
      <c r="M24" s="6">
        <v>40</v>
      </c>
      <c r="N24" s="1"/>
      <c r="O24" s="1"/>
      <c r="P24" s="1"/>
    </row>
    <row r="25" spans="2:16" ht="16.2" thickBot="1" x14ac:dyDescent="0.35">
      <c r="B25" s="1"/>
      <c r="C25" s="1"/>
      <c r="D25" s="2"/>
      <c r="E25" s="5" t="s">
        <v>9</v>
      </c>
      <c r="F25" s="6">
        <v>0</v>
      </c>
      <c r="G25" s="1"/>
      <c r="H25" s="2"/>
      <c r="I25" s="5" t="s">
        <v>9</v>
      </c>
      <c r="J25" s="6">
        <v>16</v>
      </c>
      <c r="K25" s="2"/>
      <c r="L25" s="5" t="s">
        <v>143</v>
      </c>
      <c r="M25" s="6">
        <v>0</v>
      </c>
      <c r="N25" s="1"/>
      <c r="O25" s="1"/>
      <c r="P25" s="1"/>
    </row>
    <row r="26" spans="2:16" ht="16.2" thickBot="1" x14ac:dyDescent="0.35">
      <c r="B26" s="1"/>
      <c r="C26" s="1"/>
      <c r="D26" s="2"/>
      <c r="E26" s="5" t="s">
        <v>143</v>
      </c>
      <c r="F26" s="6">
        <v>0</v>
      </c>
      <c r="G26" s="1"/>
      <c r="H26" s="2"/>
      <c r="I26" s="5" t="s">
        <v>143</v>
      </c>
      <c r="J26" s="6">
        <v>0</v>
      </c>
      <c r="K26" s="2"/>
      <c r="L26" s="5" t="s">
        <v>13</v>
      </c>
      <c r="M26" s="6">
        <v>2</v>
      </c>
      <c r="N26" s="1"/>
      <c r="O26" s="1"/>
      <c r="P26" s="1"/>
    </row>
    <row r="27" spans="2:16" ht="16.2" thickBot="1" x14ac:dyDescent="0.35">
      <c r="B27" s="1"/>
      <c r="C27" s="1"/>
      <c r="D27" s="2"/>
      <c r="E27" s="5" t="s">
        <v>13</v>
      </c>
      <c r="F27" s="9">
        <v>8</v>
      </c>
      <c r="G27" s="1"/>
      <c r="H27" s="2"/>
      <c r="I27" s="5" t="s">
        <v>13</v>
      </c>
      <c r="J27" s="9">
        <v>8</v>
      </c>
      <c r="K27" s="2"/>
      <c r="L27" s="5" t="s">
        <v>14</v>
      </c>
      <c r="M27" s="6">
        <v>140</v>
      </c>
      <c r="N27" s="1"/>
      <c r="O27" s="1"/>
      <c r="P27" s="1"/>
    </row>
    <row r="28" spans="2:16" ht="16.2" thickBot="1" x14ac:dyDescent="0.35">
      <c r="B28" s="1"/>
      <c r="C28" s="1"/>
      <c r="D28" s="2"/>
      <c r="E28" s="5" t="s">
        <v>14</v>
      </c>
      <c r="F28" s="6">
        <v>75</v>
      </c>
      <c r="G28" s="1"/>
      <c r="H28" s="2"/>
      <c r="I28" s="5" t="s">
        <v>14</v>
      </c>
      <c r="J28" s="6">
        <v>120</v>
      </c>
      <c r="K28" s="1"/>
      <c r="L28" s="7"/>
      <c r="M28" s="7"/>
      <c r="N28" s="1"/>
      <c r="O28" s="1"/>
      <c r="P28" s="1"/>
    </row>
    <row r="29" spans="2:16" ht="16.2" thickBot="1" x14ac:dyDescent="0.35">
      <c r="B29" s="1"/>
      <c r="C29" s="1"/>
      <c r="D29" s="1"/>
      <c r="E29" s="1"/>
      <c r="F29" s="1"/>
      <c r="G29" s="1"/>
      <c r="H29" s="1"/>
      <c r="I29" s="1"/>
      <c r="J29" s="1"/>
      <c r="K29" s="2"/>
      <c r="L29" s="5" t="s">
        <v>0</v>
      </c>
      <c r="M29" s="6">
        <v>6</v>
      </c>
      <c r="N29" s="1"/>
      <c r="O29" s="1"/>
      <c r="P29" s="1"/>
    </row>
    <row r="30" spans="2:16" ht="31.8" thickBot="1" x14ac:dyDescent="0.35">
      <c r="B30" s="11"/>
      <c r="C30" s="11"/>
      <c r="D30" s="11"/>
      <c r="E30" s="1"/>
      <c r="F30" s="1"/>
      <c r="G30" s="1"/>
      <c r="H30" s="1"/>
      <c r="I30" s="1"/>
      <c r="J30" s="1"/>
      <c r="K30" s="2"/>
      <c r="L30" s="5" t="s">
        <v>142</v>
      </c>
      <c r="M30" s="6">
        <v>16</v>
      </c>
      <c r="N30" s="1"/>
      <c r="O30" s="1"/>
      <c r="P30" s="1"/>
    </row>
    <row r="31" spans="2:16" ht="16.2" thickBot="1" x14ac:dyDescent="0.35">
      <c r="B31" s="17" t="s">
        <v>17</v>
      </c>
      <c r="C31" s="17" t="s">
        <v>22</v>
      </c>
      <c r="D31" s="17" t="s">
        <v>23</v>
      </c>
      <c r="E31" s="10"/>
      <c r="F31" s="1"/>
      <c r="G31" s="1"/>
      <c r="H31" s="1"/>
      <c r="I31" s="1"/>
      <c r="J31" s="1"/>
      <c r="K31" s="2"/>
      <c r="L31" s="5" t="s">
        <v>8</v>
      </c>
      <c r="M31" s="6">
        <v>40</v>
      </c>
      <c r="N31" s="1"/>
      <c r="O31" s="1"/>
      <c r="P31" s="1"/>
    </row>
    <row r="32" spans="2:16" ht="16.2" thickBot="1" x14ac:dyDescent="0.35">
      <c r="B32" s="17" t="s">
        <v>18</v>
      </c>
      <c r="C32" s="18">
        <v>44</v>
      </c>
      <c r="D32" s="18">
        <v>-4</v>
      </c>
      <c r="E32" s="10"/>
      <c r="F32" s="1"/>
      <c r="G32" s="1"/>
      <c r="H32" s="1"/>
      <c r="I32" s="1"/>
      <c r="J32" s="1"/>
      <c r="K32" s="2"/>
      <c r="L32" s="5" t="s">
        <v>9</v>
      </c>
      <c r="M32" s="6">
        <v>40</v>
      </c>
      <c r="N32" s="1"/>
      <c r="O32" s="1"/>
      <c r="P32" s="1"/>
    </row>
    <row r="33" spans="2:16" ht="16.2" thickBot="1" x14ac:dyDescent="0.35">
      <c r="B33" s="17" t="s">
        <v>19</v>
      </c>
      <c r="C33" s="18">
        <v>48</v>
      </c>
      <c r="D33" s="18">
        <v>-8</v>
      </c>
      <c r="E33" s="10"/>
      <c r="F33" s="1"/>
      <c r="G33" s="1"/>
      <c r="H33" s="1"/>
      <c r="I33" s="1"/>
      <c r="J33" s="1"/>
      <c r="K33" s="2"/>
      <c r="L33" s="5" t="s">
        <v>143</v>
      </c>
      <c r="M33" s="6">
        <v>0</v>
      </c>
      <c r="N33" s="1"/>
      <c r="O33" s="1"/>
      <c r="P33" s="1"/>
    </row>
    <row r="34" spans="2:16" ht="16.2" thickBot="1" x14ac:dyDescent="0.35">
      <c r="B34" s="17" t="s">
        <v>20</v>
      </c>
      <c r="C34" s="18">
        <v>56</v>
      </c>
      <c r="D34" s="18">
        <v>-16</v>
      </c>
      <c r="E34" s="10"/>
      <c r="F34" s="1"/>
      <c r="G34" s="1"/>
      <c r="H34" s="1"/>
      <c r="I34" s="1"/>
      <c r="J34" s="1"/>
      <c r="K34" s="2"/>
      <c r="L34" s="5" t="s">
        <v>13</v>
      </c>
      <c r="M34" s="6">
        <v>4</v>
      </c>
      <c r="N34" s="1"/>
      <c r="O34" s="1"/>
      <c r="P34" s="1"/>
    </row>
    <row r="35" spans="2:16" ht="16.2" thickBot="1" x14ac:dyDescent="0.35">
      <c r="B35" s="17" t="s">
        <v>21</v>
      </c>
      <c r="C35" s="19">
        <v>56</v>
      </c>
      <c r="D35" s="18">
        <v>-16</v>
      </c>
      <c r="E35" s="10"/>
      <c r="F35" s="1"/>
      <c r="G35" s="1"/>
      <c r="H35" s="1"/>
      <c r="I35" s="1"/>
      <c r="J35" s="1"/>
      <c r="K35" s="2"/>
      <c r="L35" s="5" t="s">
        <v>14</v>
      </c>
      <c r="M35" s="6">
        <v>165</v>
      </c>
      <c r="N35" s="1"/>
      <c r="O35" s="1"/>
      <c r="P35" s="1"/>
    </row>
    <row r="38" spans="2:16" ht="32.25" customHeight="1" x14ac:dyDescent="0.3">
      <c r="B38" s="20" t="s">
        <v>140</v>
      </c>
      <c r="C38" s="21">
        <f>SUM(E5:E11)</f>
        <v>16800</v>
      </c>
    </row>
    <row r="39" spans="2:16" ht="15.6" x14ac:dyDescent="0.3">
      <c r="B39" s="20" t="s">
        <v>141</v>
      </c>
      <c r="C39" s="21">
        <f>MAX(C32:C35)</f>
        <v>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C59C-B58A-48DC-86A8-0F81BF232C99}">
  <dimension ref="D2:T30"/>
  <sheetViews>
    <sheetView workbookViewId="0">
      <selection activeCell="P16" sqref="P16"/>
    </sheetView>
  </sheetViews>
  <sheetFormatPr defaultRowHeight="14.4" x14ac:dyDescent="0.3"/>
  <cols>
    <col min="4" max="4" width="15" customWidth="1"/>
    <col min="13" max="13" width="14.109375" customWidth="1"/>
    <col min="14" max="14" width="18.33203125" customWidth="1"/>
    <col min="15" max="15" width="16.88671875" customWidth="1"/>
  </cols>
  <sheetData>
    <row r="2" spans="4:20" x14ac:dyDescent="0.3">
      <c r="D2" s="53" t="s">
        <v>144</v>
      </c>
      <c r="E2" s="53"/>
      <c r="F2" s="53"/>
      <c r="G2" s="53"/>
    </row>
    <row r="3" spans="4:20" x14ac:dyDescent="0.3">
      <c r="D3" s="36" t="s">
        <v>28</v>
      </c>
      <c r="E3" s="32"/>
      <c r="F3" s="32"/>
      <c r="G3" s="32"/>
      <c r="H3" s="32"/>
      <c r="I3" s="32"/>
      <c r="J3" s="32"/>
      <c r="K3" s="32"/>
    </row>
    <row r="4" spans="4:20" x14ac:dyDescent="0.3">
      <c r="D4" s="32"/>
      <c r="E4" s="32">
        <v>1</v>
      </c>
      <c r="F4" s="32">
        <v>2</v>
      </c>
      <c r="G4" s="32">
        <v>3</v>
      </c>
      <c r="H4" s="32">
        <v>4</v>
      </c>
      <c r="I4" s="32">
        <v>5</v>
      </c>
      <c r="J4" s="32">
        <v>6</v>
      </c>
      <c r="K4" s="32">
        <v>7</v>
      </c>
    </row>
    <row r="5" spans="4:20" x14ac:dyDescent="0.3">
      <c r="D5" s="32"/>
      <c r="E5" s="33">
        <v>0</v>
      </c>
      <c r="F5" s="33">
        <v>8</v>
      </c>
      <c r="G5" s="33">
        <v>8</v>
      </c>
      <c r="H5" s="33">
        <v>0</v>
      </c>
      <c r="I5" s="33">
        <v>0</v>
      </c>
      <c r="J5" s="33">
        <v>0</v>
      </c>
      <c r="K5" s="33">
        <v>4</v>
      </c>
      <c r="N5" s="39" t="s">
        <v>29</v>
      </c>
      <c r="O5" s="40" t="s">
        <v>30</v>
      </c>
    </row>
    <row r="6" spans="4:20" x14ac:dyDescent="0.3">
      <c r="D6" s="32"/>
      <c r="E6" s="32"/>
      <c r="F6" s="32"/>
      <c r="G6" s="32"/>
      <c r="H6" s="32"/>
      <c r="I6" s="32"/>
      <c r="J6" s="32"/>
      <c r="K6" s="32"/>
      <c r="N6" s="37" t="s">
        <v>31</v>
      </c>
      <c r="O6" s="37">
        <f>SUM(E5:K5)</f>
        <v>20</v>
      </c>
    </row>
    <row r="7" spans="4:20" x14ac:dyDescent="0.3">
      <c r="D7" s="32" t="s">
        <v>32</v>
      </c>
      <c r="E7" s="32">
        <v>12</v>
      </c>
      <c r="F7" s="32">
        <v>16</v>
      </c>
      <c r="G7" s="32">
        <v>24</v>
      </c>
      <c r="H7" s="32">
        <v>20</v>
      </c>
      <c r="I7" s="32">
        <v>16</v>
      </c>
      <c r="J7" s="32">
        <v>16</v>
      </c>
      <c r="K7" s="32">
        <v>12</v>
      </c>
      <c r="N7" s="37" t="s">
        <v>33</v>
      </c>
      <c r="O7" s="38">
        <f>SUMPRODUCT(E5:K5,E9:K9)</f>
        <v>1800</v>
      </c>
    </row>
    <row r="8" spans="4:20" x14ac:dyDescent="0.3">
      <c r="D8" s="32" t="s">
        <v>34</v>
      </c>
      <c r="E8" s="32">
        <v>6</v>
      </c>
      <c r="F8" s="32">
        <v>8</v>
      </c>
      <c r="G8" s="32">
        <v>8</v>
      </c>
      <c r="H8" s="32">
        <v>6</v>
      </c>
      <c r="I8" s="32">
        <v>2</v>
      </c>
      <c r="J8" s="32">
        <v>4</v>
      </c>
      <c r="K8" s="32">
        <v>10</v>
      </c>
      <c r="N8" s="37" t="s">
        <v>35</v>
      </c>
      <c r="O8" s="38">
        <f>SUM(E10:K10)+SUMPRODUCT(E5:K5,E9:K9)</f>
        <v>18600</v>
      </c>
    </row>
    <row r="9" spans="4:20" x14ac:dyDescent="0.3">
      <c r="D9" s="32" t="s">
        <v>36</v>
      </c>
      <c r="E9" s="34">
        <v>100</v>
      </c>
      <c r="F9" s="34">
        <v>75</v>
      </c>
      <c r="G9" s="34">
        <v>120</v>
      </c>
      <c r="H9" s="34">
        <v>100</v>
      </c>
      <c r="I9" s="34">
        <v>140</v>
      </c>
      <c r="J9" s="34">
        <v>165</v>
      </c>
      <c r="K9" s="34">
        <v>60</v>
      </c>
    </row>
    <row r="10" spans="4:20" x14ac:dyDescent="0.3">
      <c r="D10" s="32" t="s">
        <v>29</v>
      </c>
      <c r="E10" s="35">
        <v>1600</v>
      </c>
      <c r="F10" s="35">
        <v>2400</v>
      </c>
      <c r="G10" s="35">
        <v>2900</v>
      </c>
      <c r="H10" s="35">
        <v>1900</v>
      </c>
      <c r="I10" s="35">
        <v>3800</v>
      </c>
      <c r="J10" s="35">
        <v>2900</v>
      </c>
      <c r="K10" s="35">
        <v>1300</v>
      </c>
      <c r="L10" s="12"/>
    </row>
    <row r="12" spans="4:20" x14ac:dyDescent="0.3">
      <c r="D12" s="51" t="s">
        <v>17</v>
      </c>
      <c r="E12" s="51"/>
      <c r="F12" s="51"/>
      <c r="G12" s="51"/>
      <c r="H12" s="51"/>
      <c r="I12" s="51"/>
      <c r="J12" s="51"/>
      <c r="K12" s="51"/>
      <c r="L12" s="51"/>
      <c r="M12" s="36" t="s">
        <v>37</v>
      </c>
    </row>
    <row r="13" spans="4:20" x14ac:dyDescent="0.3">
      <c r="D13" s="32" t="s">
        <v>38</v>
      </c>
      <c r="E13" s="32">
        <v>1</v>
      </c>
      <c r="F13" s="32">
        <v>0</v>
      </c>
      <c r="G13" s="32">
        <v>0</v>
      </c>
      <c r="H13" s="32">
        <v>1</v>
      </c>
      <c r="I13" s="32">
        <v>0</v>
      </c>
      <c r="J13" s="32">
        <v>0</v>
      </c>
      <c r="K13" s="32">
        <v>1</v>
      </c>
      <c r="L13" s="32"/>
      <c r="M13" s="32">
        <f>SUMPRODUCT($E$7:$K$7,E13:K13)-SUMPRODUCT($E$5:$K$5,E13:K13)</f>
        <v>40</v>
      </c>
      <c r="P13" s="52"/>
      <c r="Q13" s="52"/>
      <c r="R13" s="52"/>
      <c r="S13" s="52"/>
      <c r="T13" s="52"/>
    </row>
    <row r="14" spans="4:20" x14ac:dyDescent="0.3">
      <c r="D14" s="32" t="s">
        <v>39</v>
      </c>
      <c r="E14" s="32">
        <v>0</v>
      </c>
      <c r="F14" s="32">
        <v>1</v>
      </c>
      <c r="G14" s="32">
        <v>0</v>
      </c>
      <c r="H14" s="32">
        <v>1</v>
      </c>
      <c r="I14" s="32">
        <v>0</v>
      </c>
      <c r="J14" s="32">
        <v>0</v>
      </c>
      <c r="K14" s="32">
        <v>1</v>
      </c>
      <c r="L14" s="32"/>
      <c r="M14" s="32">
        <f>SUMPRODUCT($E$7:$K$7,E14:K14)-SUMPRODUCT($E$5:$K$5,E14:K14)</f>
        <v>36</v>
      </c>
      <c r="P14" s="52"/>
      <c r="Q14" s="52"/>
      <c r="R14" s="52"/>
      <c r="S14" s="52"/>
      <c r="T14" s="52"/>
    </row>
    <row r="15" spans="4:20" x14ac:dyDescent="0.3">
      <c r="D15" s="32" t="s">
        <v>40</v>
      </c>
      <c r="E15" s="32">
        <v>0</v>
      </c>
      <c r="F15" s="32">
        <v>1</v>
      </c>
      <c r="G15" s="32">
        <v>1</v>
      </c>
      <c r="H15" s="32">
        <v>0</v>
      </c>
      <c r="I15" s="32">
        <v>1</v>
      </c>
      <c r="J15" s="32">
        <v>0</v>
      </c>
      <c r="K15" s="32">
        <v>0</v>
      </c>
      <c r="L15" s="32"/>
      <c r="M15" s="32">
        <f>SUMPRODUCT($E$7:$K$7,E15:K15)-SUMPRODUCT($E$5:$K$5,E15:K15)</f>
        <v>40</v>
      </c>
      <c r="P15" s="52"/>
      <c r="Q15" s="52"/>
      <c r="R15" s="52"/>
      <c r="S15" s="52"/>
      <c r="T15" s="52"/>
    </row>
    <row r="16" spans="4:20" x14ac:dyDescent="0.3">
      <c r="D16" s="32" t="s">
        <v>41</v>
      </c>
      <c r="E16" s="32">
        <v>0</v>
      </c>
      <c r="F16" s="32">
        <v>1</v>
      </c>
      <c r="G16" s="32">
        <v>1</v>
      </c>
      <c r="H16" s="32">
        <v>0</v>
      </c>
      <c r="I16" s="32">
        <v>0</v>
      </c>
      <c r="J16" s="32">
        <v>1</v>
      </c>
      <c r="K16" s="32">
        <v>0</v>
      </c>
      <c r="L16" s="32"/>
      <c r="M16" s="32">
        <f>SUMPRODUCT($E$7:$K$7,E16:K16)-SUMPRODUCT($E$5:$K$5,E16:K16)</f>
        <v>40</v>
      </c>
    </row>
    <row r="17" spans="4:14" x14ac:dyDescent="0.3">
      <c r="D17" s="32" t="s">
        <v>23</v>
      </c>
      <c r="E17" s="32">
        <v>40</v>
      </c>
      <c r="F17" s="32"/>
      <c r="G17" s="32"/>
      <c r="H17" s="32"/>
      <c r="I17" s="32"/>
      <c r="J17" s="32"/>
      <c r="K17" s="32"/>
      <c r="L17" s="32"/>
      <c r="M17" s="32"/>
    </row>
    <row r="19" spans="4:14" x14ac:dyDescent="0.3">
      <c r="D19" s="31"/>
      <c r="E19" s="31"/>
      <c r="F19" s="31"/>
      <c r="G19" s="31"/>
      <c r="H19" s="31"/>
      <c r="I19" s="31"/>
      <c r="J19" s="31"/>
      <c r="K19" s="31"/>
      <c r="L19" s="41" t="s">
        <v>25</v>
      </c>
      <c r="M19" s="31"/>
      <c r="N19" s="41" t="s">
        <v>26</v>
      </c>
    </row>
    <row r="20" spans="4:14" x14ac:dyDescent="0.3">
      <c r="D20" s="32" t="s">
        <v>42</v>
      </c>
      <c r="E20" s="32">
        <f>E5</f>
        <v>0</v>
      </c>
      <c r="F20" s="32"/>
      <c r="G20" s="32"/>
      <c r="H20" s="32"/>
      <c r="I20" s="32"/>
      <c r="J20" s="32"/>
      <c r="K20" s="32"/>
      <c r="L20" s="32">
        <f t="shared" ref="L20:L26" si="0">SUM(E20:K20)</f>
        <v>0</v>
      </c>
      <c r="M20" s="32" t="s">
        <v>27</v>
      </c>
      <c r="N20" s="32">
        <v>6</v>
      </c>
    </row>
    <row r="21" spans="4:14" x14ac:dyDescent="0.3">
      <c r="D21" s="32" t="s">
        <v>43</v>
      </c>
      <c r="E21" s="32"/>
      <c r="F21" s="32">
        <f>F5</f>
        <v>8</v>
      </c>
      <c r="G21" s="32"/>
      <c r="H21" s="32"/>
      <c r="I21" s="32"/>
      <c r="J21" s="32"/>
      <c r="K21" s="32"/>
      <c r="L21" s="32">
        <f t="shared" si="0"/>
        <v>8</v>
      </c>
      <c r="M21" s="32" t="s">
        <v>27</v>
      </c>
      <c r="N21" s="32">
        <v>8</v>
      </c>
    </row>
    <row r="22" spans="4:14" x14ac:dyDescent="0.3">
      <c r="D22" s="32" t="s">
        <v>44</v>
      </c>
      <c r="E22" s="32"/>
      <c r="F22" s="32"/>
      <c r="G22" s="32">
        <f>G5</f>
        <v>8</v>
      </c>
      <c r="H22" s="32"/>
      <c r="I22" s="32"/>
      <c r="J22" s="32"/>
      <c r="K22" s="32"/>
      <c r="L22" s="32">
        <f t="shared" si="0"/>
        <v>8</v>
      </c>
      <c r="M22" s="32" t="s">
        <v>27</v>
      </c>
      <c r="N22" s="32">
        <v>8</v>
      </c>
    </row>
    <row r="23" spans="4:14" x14ac:dyDescent="0.3">
      <c r="D23" s="32" t="s">
        <v>45</v>
      </c>
      <c r="E23" s="32"/>
      <c r="F23" s="32"/>
      <c r="G23" s="32"/>
      <c r="H23" s="32">
        <f>H5</f>
        <v>0</v>
      </c>
      <c r="I23" s="32"/>
      <c r="J23" s="32"/>
      <c r="K23" s="32"/>
      <c r="L23" s="32">
        <f t="shared" si="0"/>
        <v>0</v>
      </c>
      <c r="M23" s="32" t="s">
        <v>27</v>
      </c>
      <c r="N23" s="32">
        <v>6</v>
      </c>
    </row>
    <row r="24" spans="4:14" x14ac:dyDescent="0.3">
      <c r="D24" s="32" t="s">
        <v>46</v>
      </c>
      <c r="E24" s="32"/>
      <c r="F24" s="32"/>
      <c r="G24" s="32"/>
      <c r="H24" s="32"/>
      <c r="I24" s="32">
        <f>I5</f>
        <v>0</v>
      </c>
      <c r="J24" s="32"/>
      <c r="K24" s="32"/>
      <c r="L24" s="32">
        <f t="shared" si="0"/>
        <v>0</v>
      </c>
      <c r="M24" s="32" t="s">
        <v>27</v>
      </c>
      <c r="N24" s="32">
        <v>2</v>
      </c>
    </row>
    <row r="25" spans="4:14" x14ac:dyDescent="0.3">
      <c r="D25" s="32" t="s">
        <v>47</v>
      </c>
      <c r="E25" s="32"/>
      <c r="F25" s="32"/>
      <c r="G25" s="32"/>
      <c r="H25" s="32"/>
      <c r="I25" s="32"/>
      <c r="J25" s="32">
        <f>J5</f>
        <v>0</v>
      </c>
      <c r="K25" s="32"/>
      <c r="L25" s="32">
        <f t="shared" si="0"/>
        <v>0</v>
      </c>
      <c r="M25" s="32" t="s">
        <v>27</v>
      </c>
      <c r="N25" s="32">
        <v>4</v>
      </c>
    </row>
    <row r="26" spans="4:14" x14ac:dyDescent="0.3">
      <c r="D26" s="32" t="s">
        <v>48</v>
      </c>
      <c r="E26" s="32"/>
      <c r="F26" s="32"/>
      <c r="G26" s="32"/>
      <c r="H26" s="32"/>
      <c r="I26" s="32"/>
      <c r="J26" s="32"/>
      <c r="K26" s="32">
        <f>K5</f>
        <v>4</v>
      </c>
      <c r="L26" s="32">
        <f t="shared" si="0"/>
        <v>4</v>
      </c>
      <c r="M26" s="32" t="s">
        <v>27</v>
      </c>
      <c r="N26" s="32">
        <v>10</v>
      </c>
    </row>
    <row r="27" spans="4:14" x14ac:dyDescent="0.3">
      <c r="D27" s="32" t="s">
        <v>49</v>
      </c>
      <c r="E27" s="32"/>
      <c r="F27" s="32"/>
      <c r="G27" s="32"/>
      <c r="H27" s="32"/>
      <c r="I27" s="32"/>
      <c r="J27" s="32"/>
      <c r="K27" s="32"/>
      <c r="L27" s="32">
        <f>M13</f>
        <v>40</v>
      </c>
      <c r="M27" s="32" t="s">
        <v>27</v>
      </c>
      <c r="N27" s="32">
        <v>40</v>
      </c>
    </row>
    <row r="28" spans="4:14" x14ac:dyDescent="0.3">
      <c r="D28" s="32" t="s">
        <v>50</v>
      </c>
      <c r="E28" s="32"/>
      <c r="F28" s="32"/>
      <c r="G28" s="32"/>
      <c r="H28" s="32"/>
      <c r="I28" s="32"/>
      <c r="J28" s="32"/>
      <c r="K28" s="32"/>
      <c r="L28" s="32">
        <f>M14</f>
        <v>36</v>
      </c>
      <c r="M28" s="32" t="s">
        <v>27</v>
      </c>
      <c r="N28" s="32">
        <v>40</v>
      </c>
    </row>
    <row r="29" spans="4:14" x14ac:dyDescent="0.3">
      <c r="D29" s="32" t="s">
        <v>51</v>
      </c>
      <c r="E29" s="32"/>
      <c r="F29" s="32"/>
      <c r="G29" s="32"/>
      <c r="H29" s="32"/>
      <c r="I29" s="32"/>
      <c r="J29" s="32"/>
      <c r="K29" s="32"/>
      <c r="L29" s="32">
        <f>M15</f>
        <v>40</v>
      </c>
      <c r="M29" s="32" t="s">
        <v>27</v>
      </c>
      <c r="N29" s="32">
        <v>40</v>
      </c>
    </row>
    <row r="30" spans="4:14" x14ac:dyDescent="0.3">
      <c r="D30" s="32" t="s">
        <v>52</v>
      </c>
      <c r="E30" s="32"/>
      <c r="F30" s="32"/>
      <c r="G30" s="32"/>
      <c r="H30" s="32"/>
      <c r="I30" s="32"/>
      <c r="J30" s="32"/>
      <c r="K30" s="32"/>
      <c r="L30" s="32">
        <f>M16</f>
        <v>40</v>
      </c>
      <c r="M30" s="32" t="s">
        <v>27</v>
      </c>
      <c r="N30" s="32">
        <v>40</v>
      </c>
    </row>
  </sheetData>
  <mergeCells count="3">
    <mergeCell ref="D12:L12"/>
    <mergeCell ref="P13:T15"/>
    <mergeCell ref="D2:G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099C-49E9-4CF9-9C4B-88F48CC342E8}">
  <dimension ref="A1:G42"/>
  <sheetViews>
    <sheetView showGridLines="0" tabSelected="1" workbookViewId="0">
      <selection activeCell="F33" sqref="F33"/>
    </sheetView>
  </sheetViews>
  <sheetFormatPr defaultRowHeight="14.4" x14ac:dyDescent="0.3"/>
  <cols>
    <col min="1" max="1" width="2.33203125" customWidth="1"/>
    <col min="2" max="2" width="5.5546875" bestFit="1" customWidth="1"/>
    <col min="3" max="3" width="28.44140625" bestFit="1" customWidth="1"/>
    <col min="4" max="4" width="13.6640625" bestFit="1" customWidth="1"/>
    <col min="5" max="5" width="12.6640625" bestFit="1" customWidth="1"/>
    <col min="6" max="6" width="11.44140625" bestFit="1" customWidth="1"/>
    <col min="7" max="7" width="5.44140625" bestFit="1" customWidth="1"/>
  </cols>
  <sheetData>
    <row r="1" spans="1:5" x14ac:dyDescent="0.3">
      <c r="A1" s="13" t="s">
        <v>53</v>
      </c>
    </row>
    <row r="2" spans="1:5" x14ac:dyDescent="0.3">
      <c r="A2" s="13" t="s">
        <v>137</v>
      </c>
    </row>
    <row r="3" spans="1:5" x14ac:dyDescent="0.3">
      <c r="A3" s="13" t="s">
        <v>138</v>
      </c>
    </row>
    <row r="4" spans="1:5" x14ac:dyDescent="0.3">
      <c r="A4" s="13" t="s">
        <v>54</v>
      </c>
    </row>
    <row r="5" spans="1:5" x14ac:dyDescent="0.3">
      <c r="A5" s="13" t="s">
        <v>55</v>
      </c>
    </row>
    <row r="6" spans="1:5" x14ac:dyDescent="0.3">
      <c r="A6" s="13"/>
      <c r="B6" t="s">
        <v>56</v>
      </c>
    </row>
    <row r="7" spans="1:5" x14ac:dyDescent="0.3">
      <c r="A7" s="13"/>
      <c r="B7" t="s">
        <v>139</v>
      </c>
    </row>
    <row r="8" spans="1:5" x14ac:dyDescent="0.3">
      <c r="A8" s="13"/>
      <c r="B8" t="s">
        <v>57</v>
      </c>
    </row>
    <row r="9" spans="1:5" x14ac:dyDescent="0.3">
      <c r="A9" s="13" t="s">
        <v>58</v>
      </c>
    </row>
    <row r="10" spans="1:5" x14ac:dyDescent="0.3">
      <c r="B10" t="s">
        <v>59</v>
      </c>
    </row>
    <row r="11" spans="1:5" x14ac:dyDescent="0.3">
      <c r="B11" t="s">
        <v>60</v>
      </c>
    </row>
    <row r="14" spans="1:5" ht="15" thickBot="1" x14ac:dyDescent="0.35">
      <c r="A14" t="s">
        <v>61</v>
      </c>
    </row>
    <row r="15" spans="1:5" ht="15" thickBot="1" x14ac:dyDescent="0.35">
      <c r="B15" s="42" t="s">
        <v>62</v>
      </c>
      <c r="C15" s="42" t="s">
        <v>63</v>
      </c>
      <c r="D15" s="42" t="s">
        <v>64</v>
      </c>
      <c r="E15" s="42" t="s">
        <v>65</v>
      </c>
    </row>
    <row r="16" spans="1:5" ht="15" thickBot="1" x14ac:dyDescent="0.35">
      <c r="B16" s="14" t="s">
        <v>72</v>
      </c>
      <c r="C16" s="14" t="s">
        <v>73</v>
      </c>
      <c r="D16" s="16">
        <v>18600</v>
      </c>
      <c r="E16" s="16">
        <v>18600</v>
      </c>
    </row>
    <row r="19" spans="1:7" ht="15" thickBot="1" x14ac:dyDescent="0.35">
      <c r="A19" t="s">
        <v>66</v>
      </c>
    </row>
    <row r="20" spans="1:7" ht="15" thickBot="1" x14ac:dyDescent="0.35">
      <c r="B20" s="43" t="s">
        <v>62</v>
      </c>
      <c r="C20" s="43" t="s">
        <v>63</v>
      </c>
      <c r="D20" s="43" t="s">
        <v>64</v>
      </c>
      <c r="E20" s="43" t="s">
        <v>65</v>
      </c>
      <c r="F20" s="43" t="s">
        <v>67</v>
      </c>
    </row>
    <row r="21" spans="1:7" x14ac:dyDescent="0.3">
      <c r="B21" s="15" t="s">
        <v>74</v>
      </c>
      <c r="C21" s="15"/>
      <c r="D21" s="15">
        <v>0</v>
      </c>
      <c r="E21" s="15">
        <v>0</v>
      </c>
      <c r="F21" s="15" t="s">
        <v>75</v>
      </c>
    </row>
    <row r="22" spans="1:7" x14ac:dyDescent="0.3">
      <c r="B22" s="15" t="s">
        <v>76</v>
      </c>
      <c r="C22" s="15"/>
      <c r="D22" s="15">
        <v>8</v>
      </c>
      <c r="E22" s="15">
        <v>8</v>
      </c>
      <c r="F22" s="15" t="s">
        <v>75</v>
      </c>
    </row>
    <row r="23" spans="1:7" x14ac:dyDescent="0.3">
      <c r="B23" s="15" t="s">
        <v>77</v>
      </c>
      <c r="C23" s="15"/>
      <c r="D23" s="15">
        <v>8</v>
      </c>
      <c r="E23" s="15">
        <v>8</v>
      </c>
      <c r="F23" s="15" t="s">
        <v>75</v>
      </c>
    </row>
    <row r="24" spans="1:7" x14ac:dyDescent="0.3">
      <c r="B24" s="15" t="s">
        <v>78</v>
      </c>
      <c r="C24" s="15"/>
      <c r="D24" s="15">
        <v>0</v>
      </c>
      <c r="E24" s="15">
        <v>0</v>
      </c>
      <c r="F24" s="15" t="s">
        <v>75</v>
      </c>
    </row>
    <row r="25" spans="1:7" x14ac:dyDescent="0.3">
      <c r="B25" s="15" t="s">
        <v>79</v>
      </c>
      <c r="C25" s="15"/>
      <c r="D25" s="15">
        <v>0</v>
      </c>
      <c r="E25" s="15">
        <v>0</v>
      </c>
      <c r="F25" s="15" t="s">
        <v>75</v>
      </c>
    </row>
    <row r="26" spans="1:7" x14ac:dyDescent="0.3">
      <c r="B26" s="15" t="s">
        <v>80</v>
      </c>
      <c r="C26" s="15"/>
      <c r="D26" s="15">
        <v>0</v>
      </c>
      <c r="E26" s="15">
        <v>0</v>
      </c>
      <c r="F26" s="15" t="s">
        <v>75</v>
      </c>
    </row>
    <row r="27" spans="1:7" ht="15" thickBot="1" x14ac:dyDescent="0.35">
      <c r="B27" s="14" t="s">
        <v>81</v>
      </c>
      <c r="C27" s="14"/>
      <c r="D27" s="14">
        <v>4</v>
      </c>
      <c r="E27" s="14">
        <v>4</v>
      </c>
      <c r="F27" s="14" t="s">
        <v>75</v>
      </c>
    </row>
    <row r="30" spans="1:7" ht="15" thickBot="1" x14ac:dyDescent="0.35">
      <c r="A30" t="s">
        <v>24</v>
      </c>
    </row>
    <row r="31" spans="1:7" ht="15" thickBot="1" x14ac:dyDescent="0.35">
      <c r="B31" s="43" t="s">
        <v>62</v>
      </c>
      <c r="C31" s="43" t="s">
        <v>63</v>
      </c>
      <c r="D31" s="43" t="s">
        <v>68</v>
      </c>
      <c r="E31" s="43" t="s">
        <v>69</v>
      </c>
      <c r="F31" s="43" t="s">
        <v>70</v>
      </c>
      <c r="G31" s="43" t="s">
        <v>71</v>
      </c>
    </row>
    <row r="32" spans="1:7" x14ac:dyDescent="0.3">
      <c r="B32" s="15" t="s">
        <v>82</v>
      </c>
      <c r="C32" s="15" t="s">
        <v>83</v>
      </c>
      <c r="D32" s="15">
        <v>0</v>
      </c>
      <c r="E32" s="15" t="s">
        <v>84</v>
      </c>
      <c r="F32" s="15" t="s">
        <v>85</v>
      </c>
      <c r="G32" s="15">
        <v>6</v>
      </c>
    </row>
    <row r="33" spans="2:7" x14ac:dyDescent="0.3">
      <c r="B33" s="15" t="s">
        <v>86</v>
      </c>
      <c r="C33" s="15" t="s">
        <v>87</v>
      </c>
      <c r="D33" s="15">
        <v>8</v>
      </c>
      <c r="E33" s="15" t="s">
        <v>88</v>
      </c>
      <c r="F33" s="15" t="s">
        <v>89</v>
      </c>
      <c r="G33" s="15">
        <v>0</v>
      </c>
    </row>
    <row r="34" spans="2:7" x14ac:dyDescent="0.3">
      <c r="B34" s="15" t="s">
        <v>90</v>
      </c>
      <c r="C34" s="15" t="s">
        <v>91</v>
      </c>
      <c r="D34" s="15">
        <v>8</v>
      </c>
      <c r="E34" s="15" t="s">
        <v>92</v>
      </c>
      <c r="F34" s="15" t="s">
        <v>89</v>
      </c>
      <c r="G34" s="15">
        <v>0</v>
      </c>
    </row>
    <row r="35" spans="2:7" x14ac:dyDescent="0.3">
      <c r="B35" s="15" t="s">
        <v>93</v>
      </c>
      <c r="C35" s="15" t="s">
        <v>94</v>
      </c>
      <c r="D35" s="15">
        <v>0</v>
      </c>
      <c r="E35" s="15" t="s">
        <v>95</v>
      </c>
      <c r="F35" s="15" t="s">
        <v>85</v>
      </c>
      <c r="G35" s="15">
        <v>6</v>
      </c>
    </row>
    <row r="36" spans="2:7" x14ac:dyDescent="0.3">
      <c r="B36" s="15" t="s">
        <v>96</v>
      </c>
      <c r="C36" s="15" t="s">
        <v>97</v>
      </c>
      <c r="D36" s="15">
        <v>0</v>
      </c>
      <c r="E36" s="15" t="s">
        <v>98</v>
      </c>
      <c r="F36" s="15" t="s">
        <v>85</v>
      </c>
      <c r="G36" s="15">
        <v>2</v>
      </c>
    </row>
    <row r="37" spans="2:7" x14ac:dyDescent="0.3">
      <c r="B37" s="15" t="s">
        <v>99</v>
      </c>
      <c r="C37" s="15" t="s">
        <v>100</v>
      </c>
      <c r="D37" s="15">
        <v>0</v>
      </c>
      <c r="E37" s="15" t="s">
        <v>101</v>
      </c>
      <c r="F37" s="15" t="s">
        <v>85</v>
      </c>
      <c r="G37" s="15">
        <v>4</v>
      </c>
    </row>
    <row r="38" spans="2:7" x14ac:dyDescent="0.3">
      <c r="B38" s="15" t="s">
        <v>102</v>
      </c>
      <c r="C38" s="15" t="s">
        <v>103</v>
      </c>
      <c r="D38" s="15">
        <v>4</v>
      </c>
      <c r="E38" s="15" t="s">
        <v>104</v>
      </c>
      <c r="F38" s="15" t="s">
        <v>85</v>
      </c>
      <c r="G38" s="15">
        <v>6</v>
      </c>
    </row>
    <row r="39" spans="2:7" x14ac:dyDescent="0.3">
      <c r="B39" s="15" t="s">
        <v>105</v>
      </c>
      <c r="C39" s="15" t="s">
        <v>106</v>
      </c>
      <c r="D39" s="15">
        <v>40</v>
      </c>
      <c r="E39" s="15" t="s">
        <v>107</v>
      </c>
      <c r="F39" s="15" t="s">
        <v>89</v>
      </c>
      <c r="G39" s="15">
        <v>0</v>
      </c>
    </row>
    <row r="40" spans="2:7" x14ac:dyDescent="0.3">
      <c r="B40" s="15" t="s">
        <v>108</v>
      </c>
      <c r="C40" s="15" t="s">
        <v>109</v>
      </c>
      <c r="D40" s="15">
        <v>36</v>
      </c>
      <c r="E40" s="15" t="s">
        <v>110</v>
      </c>
      <c r="F40" s="15" t="s">
        <v>85</v>
      </c>
      <c r="G40" s="15">
        <v>4</v>
      </c>
    </row>
    <row r="41" spans="2:7" x14ac:dyDescent="0.3">
      <c r="B41" s="15" t="s">
        <v>111</v>
      </c>
      <c r="C41" s="15" t="s">
        <v>112</v>
      </c>
      <c r="D41" s="15">
        <v>40</v>
      </c>
      <c r="E41" s="15" t="s">
        <v>113</v>
      </c>
      <c r="F41" s="15" t="s">
        <v>89</v>
      </c>
      <c r="G41" s="15">
        <v>0</v>
      </c>
    </row>
    <row r="42" spans="2:7" ht="15" thickBot="1" x14ac:dyDescent="0.35">
      <c r="B42" s="14" t="s">
        <v>114</v>
      </c>
      <c r="C42" s="14" t="s">
        <v>115</v>
      </c>
      <c r="D42" s="14">
        <v>40</v>
      </c>
      <c r="E42" s="14" t="s">
        <v>116</v>
      </c>
      <c r="F42" s="14" t="s">
        <v>89</v>
      </c>
      <c r="G42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BF96-5E11-4E8F-875D-4E3EF4CE4F46}">
  <dimension ref="A1:H30"/>
  <sheetViews>
    <sheetView showGridLines="0" workbookViewId="0">
      <selection activeCell="K21" sqref="K21"/>
    </sheetView>
  </sheetViews>
  <sheetFormatPr defaultRowHeight="14.4" x14ac:dyDescent="0.3"/>
  <cols>
    <col min="1" max="1" width="2.33203125" customWidth="1"/>
    <col min="2" max="2" width="5.5546875" bestFit="1" customWidth="1"/>
    <col min="3" max="3" width="10.33203125" bestFit="1" customWidth="1"/>
    <col min="4" max="4" width="6.109375" bestFit="1" customWidth="1"/>
    <col min="5" max="5" width="8.6640625" bestFit="1" customWidth="1"/>
    <col min="6" max="6" width="10.88671875" bestFit="1" customWidth="1"/>
    <col min="7" max="8" width="10" bestFit="1" customWidth="1"/>
  </cols>
  <sheetData>
    <row r="1" spans="1:8" x14ac:dyDescent="0.3">
      <c r="A1" s="13" t="s">
        <v>117</v>
      </c>
    </row>
    <row r="2" spans="1:8" x14ac:dyDescent="0.3">
      <c r="A2" s="13" t="s">
        <v>137</v>
      </c>
    </row>
    <row r="3" spans="1:8" x14ac:dyDescent="0.3">
      <c r="A3" s="13" t="s">
        <v>138</v>
      </c>
    </row>
    <row r="6" spans="1:8" ht="15" thickBot="1" x14ac:dyDescent="0.35">
      <c r="A6" t="s">
        <v>66</v>
      </c>
    </row>
    <row r="7" spans="1:8" x14ac:dyDescent="0.3">
      <c r="A7" s="44"/>
      <c r="B7" s="45"/>
      <c r="C7" s="45"/>
      <c r="D7" s="45" t="s">
        <v>118</v>
      </c>
      <c r="E7" s="45" t="s">
        <v>120</v>
      </c>
      <c r="F7" s="45" t="s">
        <v>122</v>
      </c>
      <c r="G7" s="45" t="s">
        <v>124</v>
      </c>
      <c r="H7" s="45" t="s">
        <v>124</v>
      </c>
    </row>
    <row r="8" spans="1:8" ht="15" thickBot="1" x14ac:dyDescent="0.35">
      <c r="A8" s="44"/>
      <c r="B8" s="46" t="s">
        <v>62</v>
      </c>
      <c r="C8" s="46" t="s">
        <v>63</v>
      </c>
      <c r="D8" s="46" t="s">
        <v>119</v>
      </c>
      <c r="E8" s="46" t="s">
        <v>121</v>
      </c>
      <c r="F8" s="46" t="s">
        <v>123</v>
      </c>
      <c r="G8" s="46" t="s">
        <v>125</v>
      </c>
      <c r="H8" s="46" t="s">
        <v>126</v>
      </c>
    </row>
    <row r="9" spans="1:8" x14ac:dyDescent="0.3">
      <c r="B9" s="15" t="s">
        <v>74</v>
      </c>
      <c r="C9" s="15"/>
      <c r="D9" s="15">
        <v>0</v>
      </c>
      <c r="E9" s="15">
        <v>40</v>
      </c>
      <c r="F9" s="15">
        <v>100</v>
      </c>
      <c r="G9" s="15">
        <v>1E+30</v>
      </c>
      <c r="H9" s="15">
        <v>40</v>
      </c>
    </row>
    <row r="10" spans="1:8" x14ac:dyDescent="0.3">
      <c r="B10" s="15" t="s">
        <v>76</v>
      </c>
      <c r="C10" s="15"/>
      <c r="D10" s="15">
        <v>8</v>
      </c>
      <c r="E10" s="15">
        <v>0</v>
      </c>
      <c r="F10" s="15">
        <v>75</v>
      </c>
      <c r="G10" s="15">
        <v>230</v>
      </c>
      <c r="H10" s="15">
        <v>1E+30</v>
      </c>
    </row>
    <row r="11" spans="1:8" x14ac:dyDescent="0.3">
      <c r="B11" s="15" t="s">
        <v>77</v>
      </c>
      <c r="C11" s="15"/>
      <c r="D11" s="15">
        <v>8</v>
      </c>
      <c r="E11" s="15">
        <v>0</v>
      </c>
      <c r="F11" s="15">
        <v>120</v>
      </c>
      <c r="G11" s="15">
        <v>185</v>
      </c>
      <c r="H11" s="15">
        <v>1E+30</v>
      </c>
    </row>
    <row r="12" spans="1:8" x14ac:dyDescent="0.3">
      <c r="B12" s="15" t="s">
        <v>78</v>
      </c>
      <c r="C12" s="15"/>
      <c r="D12" s="15">
        <v>0</v>
      </c>
      <c r="E12" s="15">
        <v>40</v>
      </c>
      <c r="F12" s="15">
        <v>100</v>
      </c>
      <c r="G12" s="15">
        <v>1E+30</v>
      </c>
      <c r="H12" s="15">
        <v>40</v>
      </c>
    </row>
    <row r="13" spans="1:8" x14ac:dyDescent="0.3">
      <c r="B13" s="15" t="s">
        <v>79</v>
      </c>
      <c r="C13" s="15"/>
      <c r="D13" s="15">
        <v>0</v>
      </c>
      <c r="E13" s="15">
        <v>0</v>
      </c>
      <c r="F13" s="15">
        <v>140</v>
      </c>
      <c r="G13" s="15">
        <v>1E+30</v>
      </c>
      <c r="H13" s="15">
        <v>140</v>
      </c>
    </row>
    <row r="14" spans="1:8" x14ac:dyDescent="0.3">
      <c r="B14" s="15" t="s">
        <v>80</v>
      </c>
      <c r="C14" s="15"/>
      <c r="D14" s="15">
        <v>0</v>
      </c>
      <c r="E14" s="15">
        <v>0</v>
      </c>
      <c r="F14" s="15">
        <v>165</v>
      </c>
      <c r="G14" s="15">
        <v>1E+30</v>
      </c>
      <c r="H14" s="15">
        <v>165</v>
      </c>
    </row>
    <row r="15" spans="1:8" ht="15" thickBot="1" x14ac:dyDescent="0.35">
      <c r="B15" s="14" t="s">
        <v>81</v>
      </c>
      <c r="C15" s="14"/>
      <c r="D15" s="14">
        <v>4</v>
      </c>
      <c r="E15" s="14">
        <v>0</v>
      </c>
      <c r="F15" s="14">
        <v>60</v>
      </c>
      <c r="G15" s="14">
        <v>40</v>
      </c>
      <c r="H15" s="14">
        <v>60</v>
      </c>
    </row>
    <row r="17" spans="1:8" ht="15" thickBot="1" x14ac:dyDescent="0.35">
      <c r="A17" t="s">
        <v>24</v>
      </c>
    </row>
    <row r="18" spans="1:8" x14ac:dyDescent="0.3">
      <c r="B18" s="45"/>
      <c r="C18" s="45"/>
      <c r="D18" s="45" t="s">
        <v>118</v>
      </c>
      <c r="E18" s="45" t="s">
        <v>127</v>
      </c>
      <c r="F18" s="45" t="s">
        <v>129</v>
      </c>
      <c r="G18" s="45" t="s">
        <v>124</v>
      </c>
      <c r="H18" s="45" t="s">
        <v>124</v>
      </c>
    </row>
    <row r="19" spans="1:8" ht="15" thickBot="1" x14ac:dyDescent="0.35">
      <c r="B19" s="46" t="s">
        <v>62</v>
      </c>
      <c r="C19" s="46" t="s">
        <v>63</v>
      </c>
      <c r="D19" s="46" t="s">
        <v>119</v>
      </c>
      <c r="E19" s="46" t="s">
        <v>128</v>
      </c>
      <c r="F19" s="46" t="s">
        <v>130</v>
      </c>
      <c r="G19" s="46" t="s">
        <v>125</v>
      </c>
      <c r="H19" s="46" t="s">
        <v>126</v>
      </c>
    </row>
    <row r="20" spans="1:8" x14ac:dyDescent="0.3">
      <c r="B20" s="15" t="s">
        <v>82</v>
      </c>
      <c r="C20" s="15" t="s">
        <v>83</v>
      </c>
      <c r="D20" s="15">
        <v>0</v>
      </c>
      <c r="E20" s="15">
        <v>0</v>
      </c>
      <c r="F20" s="15">
        <v>6</v>
      </c>
      <c r="G20" s="15">
        <v>1E+30</v>
      </c>
      <c r="H20" s="15">
        <v>6</v>
      </c>
    </row>
    <row r="21" spans="1:8" x14ac:dyDescent="0.3">
      <c r="B21" s="15" t="s">
        <v>86</v>
      </c>
      <c r="C21" s="15" t="s">
        <v>87</v>
      </c>
      <c r="D21" s="15">
        <v>8</v>
      </c>
      <c r="E21" s="15">
        <v>-230</v>
      </c>
      <c r="F21" s="15">
        <v>8</v>
      </c>
      <c r="G21" s="15">
        <v>0</v>
      </c>
      <c r="H21" s="15">
        <v>2</v>
      </c>
    </row>
    <row r="22" spans="1:8" x14ac:dyDescent="0.3">
      <c r="B22" s="15" t="s">
        <v>90</v>
      </c>
      <c r="C22" s="15" t="s">
        <v>91</v>
      </c>
      <c r="D22" s="15">
        <v>8</v>
      </c>
      <c r="E22" s="15">
        <v>-185</v>
      </c>
      <c r="F22" s="15">
        <v>8</v>
      </c>
      <c r="G22" s="15">
        <v>0</v>
      </c>
      <c r="H22" s="15">
        <v>2</v>
      </c>
    </row>
    <row r="23" spans="1:8" x14ac:dyDescent="0.3">
      <c r="B23" s="15" t="s">
        <v>93</v>
      </c>
      <c r="C23" s="15" t="s">
        <v>94</v>
      </c>
      <c r="D23" s="15">
        <v>0</v>
      </c>
      <c r="E23" s="15">
        <v>0</v>
      </c>
      <c r="F23" s="15">
        <v>6</v>
      </c>
      <c r="G23" s="15">
        <v>1E+30</v>
      </c>
      <c r="H23" s="15">
        <v>6</v>
      </c>
    </row>
    <row r="24" spans="1:8" x14ac:dyDescent="0.3">
      <c r="B24" s="15" t="s">
        <v>96</v>
      </c>
      <c r="C24" s="15" t="s">
        <v>97</v>
      </c>
      <c r="D24" s="15">
        <v>0</v>
      </c>
      <c r="E24" s="15">
        <v>0</v>
      </c>
      <c r="F24" s="15">
        <v>2</v>
      </c>
      <c r="G24" s="15">
        <v>1E+30</v>
      </c>
      <c r="H24" s="15">
        <v>2</v>
      </c>
    </row>
    <row r="25" spans="1:8" x14ac:dyDescent="0.3">
      <c r="B25" s="15" t="s">
        <v>99</v>
      </c>
      <c r="C25" s="15" t="s">
        <v>100</v>
      </c>
      <c r="D25" s="15">
        <v>0</v>
      </c>
      <c r="E25" s="15">
        <v>0</v>
      </c>
      <c r="F25" s="15">
        <v>4</v>
      </c>
      <c r="G25" s="15">
        <v>1E+30</v>
      </c>
      <c r="H25" s="15">
        <v>4</v>
      </c>
    </row>
    <row r="26" spans="1:8" x14ac:dyDescent="0.3">
      <c r="B26" s="15" t="s">
        <v>102</v>
      </c>
      <c r="C26" s="15" t="s">
        <v>103</v>
      </c>
      <c r="D26" s="15">
        <v>4</v>
      </c>
      <c r="E26" s="15">
        <v>0</v>
      </c>
      <c r="F26" s="15">
        <v>10</v>
      </c>
      <c r="G26" s="15">
        <v>1E+30</v>
      </c>
      <c r="H26" s="15">
        <v>6</v>
      </c>
    </row>
    <row r="27" spans="1:8" x14ac:dyDescent="0.3">
      <c r="B27" s="15" t="s">
        <v>105</v>
      </c>
      <c r="C27" s="15" t="s">
        <v>106</v>
      </c>
      <c r="D27" s="15">
        <v>40</v>
      </c>
      <c r="E27" s="15">
        <v>-60</v>
      </c>
      <c r="F27" s="15">
        <v>40</v>
      </c>
      <c r="G27" s="15">
        <v>4</v>
      </c>
      <c r="H27" s="15">
        <v>6</v>
      </c>
    </row>
    <row r="28" spans="1:8" x14ac:dyDescent="0.3">
      <c r="B28" s="15" t="s">
        <v>108</v>
      </c>
      <c r="C28" s="15" t="s">
        <v>109</v>
      </c>
      <c r="D28" s="15">
        <v>36</v>
      </c>
      <c r="E28" s="15">
        <v>0</v>
      </c>
      <c r="F28" s="15">
        <v>40</v>
      </c>
      <c r="G28" s="15">
        <v>1E+30</v>
      </c>
      <c r="H28" s="15">
        <v>4</v>
      </c>
    </row>
    <row r="29" spans="1:8" x14ac:dyDescent="0.3">
      <c r="B29" s="15" t="s">
        <v>111</v>
      </c>
      <c r="C29" s="15" t="s">
        <v>112</v>
      </c>
      <c r="D29" s="15">
        <v>40</v>
      </c>
      <c r="E29" s="15">
        <v>-140</v>
      </c>
      <c r="F29" s="15">
        <v>40</v>
      </c>
      <c r="G29" s="15">
        <v>0</v>
      </c>
      <c r="H29" s="15">
        <v>2</v>
      </c>
    </row>
    <row r="30" spans="1:8" ht="15" thickBot="1" x14ac:dyDescent="0.35">
      <c r="B30" s="14" t="s">
        <v>114</v>
      </c>
      <c r="C30" s="14" t="s">
        <v>115</v>
      </c>
      <c r="D30" s="14">
        <v>40</v>
      </c>
      <c r="E30" s="14">
        <v>-165</v>
      </c>
      <c r="F30" s="14">
        <v>40</v>
      </c>
      <c r="G30" s="14">
        <v>0</v>
      </c>
      <c r="H30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31A-A355-4EE1-A44C-5313F14EFF68}">
  <dimension ref="A1:J19"/>
  <sheetViews>
    <sheetView showGridLines="0" workbookViewId="0">
      <selection activeCell="L23" sqref="L23"/>
    </sheetView>
  </sheetViews>
  <sheetFormatPr defaultRowHeight="14.4" x14ac:dyDescent="0.3"/>
  <cols>
    <col min="1" max="1" width="2.33203125" customWidth="1"/>
    <col min="2" max="2" width="5.33203125" bestFit="1" customWidth="1"/>
    <col min="3" max="3" width="28.44140625" bestFit="1" customWidth="1"/>
    <col min="4" max="4" width="10.88671875" bestFit="1" customWidth="1"/>
    <col min="5" max="5" width="2.33203125" customWidth="1"/>
    <col min="6" max="6" width="6.44140625" bestFit="1" customWidth="1"/>
    <col min="7" max="7" width="9.5546875" bestFit="1" customWidth="1"/>
    <col min="8" max="8" width="2.33203125" customWidth="1"/>
    <col min="9" max="9" width="6.5546875" bestFit="1" customWidth="1"/>
    <col min="10" max="10" width="9.5546875" bestFit="1" customWidth="1"/>
  </cols>
  <sheetData>
    <row r="1" spans="1:10" x14ac:dyDescent="0.3">
      <c r="A1" s="13" t="s">
        <v>131</v>
      </c>
    </row>
    <row r="2" spans="1:10" x14ac:dyDescent="0.3">
      <c r="A2" s="13" t="s">
        <v>137</v>
      </c>
    </row>
    <row r="3" spans="1:10" x14ac:dyDescent="0.3">
      <c r="A3" s="13" t="s">
        <v>138</v>
      </c>
    </row>
    <row r="5" spans="1:10" ht="15" thickBot="1" x14ac:dyDescent="0.35"/>
    <row r="6" spans="1:10" x14ac:dyDescent="0.3">
      <c r="B6" s="47"/>
      <c r="C6" s="47" t="s">
        <v>122</v>
      </c>
      <c r="D6" s="47"/>
    </row>
    <row r="7" spans="1:10" ht="15" thickBot="1" x14ac:dyDescent="0.35">
      <c r="B7" s="48" t="s">
        <v>62</v>
      </c>
      <c r="C7" s="48" t="s">
        <v>63</v>
      </c>
      <c r="D7" s="48" t="s">
        <v>119</v>
      </c>
    </row>
    <row r="8" spans="1:10" ht="15" thickBot="1" x14ac:dyDescent="0.35">
      <c r="B8" s="14" t="s">
        <v>72</v>
      </c>
      <c r="C8" s="14" t="s">
        <v>73</v>
      </c>
      <c r="D8" s="16">
        <v>18600</v>
      </c>
    </row>
    <row r="10" spans="1:10" ht="15" thickBot="1" x14ac:dyDescent="0.35"/>
    <row r="11" spans="1:10" x14ac:dyDescent="0.3">
      <c r="B11" s="49"/>
      <c r="C11" s="49" t="s">
        <v>132</v>
      </c>
      <c r="D11" s="49"/>
      <c r="F11" s="49" t="s">
        <v>133</v>
      </c>
      <c r="G11" s="49" t="s">
        <v>122</v>
      </c>
      <c r="H11" s="37"/>
      <c r="I11" s="49" t="s">
        <v>136</v>
      </c>
      <c r="J11" s="49" t="s">
        <v>122</v>
      </c>
    </row>
    <row r="12" spans="1:10" ht="15" thickBot="1" x14ac:dyDescent="0.35">
      <c r="B12" s="50" t="s">
        <v>62</v>
      </c>
      <c r="C12" s="50" t="s">
        <v>63</v>
      </c>
      <c r="D12" s="50" t="s">
        <v>119</v>
      </c>
      <c r="F12" s="50" t="s">
        <v>134</v>
      </c>
      <c r="G12" s="50" t="s">
        <v>135</v>
      </c>
      <c r="H12" s="37"/>
      <c r="I12" s="50" t="s">
        <v>134</v>
      </c>
      <c r="J12" s="50" t="s">
        <v>135</v>
      </c>
    </row>
    <row r="13" spans="1:10" x14ac:dyDescent="0.3">
      <c r="B13" s="15" t="s">
        <v>74</v>
      </c>
      <c r="C13" s="15"/>
      <c r="D13" s="15">
        <v>0</v>
      </c>
      <c r="F13" s="15">
        <v>0</v>
      </c>
      <c r="G13" s="15">
        <v>18600</v>
      </c>
      <c r="I13" s="15">
        <v>6</v>
      </c>
      <c r="J13" s="15">
        <v>19200</v>
      </c>
    </row>
    <row r="14" spans="1:10" x14ac:dyDescent="0.3">
      <c r="B14" s="15" t="s">
        <v>76</v>
      </c>
      <c r="C14" s="15"/>
      <c r="D14" s="15">
        <v>8</v>
      </c>
      <c r="F14" s="15">
        <v>8</v>
      </c>
      <c r="G14" s="15">
        <v>18600</v>
      </c>
      <c r="I14" s="15">
        <v>8</v>
      </c>
      <c r="J14" s="15">
        <v>18600</v>
      </c>
    </row>
    <row r="15" spans="1:10" x14ac:dyDescent="0.3">
      <c r="B15" s="15" t="s">
        <v>77</v>
      </c>
      <c r="C15" s="15"/>
      <c r="D15" s="15">
        <v>8</v>
      </c>
      <c r="F15" s="15">
        <v>8</v>
      </c>
      <c r="G15" s="15">
        <v>18600</v>
      </c>
      <c r="I15" s="15">
        <v>8</v>
      </c>
      <c r="J15" s="15">
        <v>18600</v>
      </c>
    </row>
    <row r="16" spans="1:10" x14ac:dyDescent="0.3">
      <c r="B16" s="15" t="s">
        <v>78</v>
      </c>
      <c r="C16" s="15"/>
      <c r="D16" s="15">
        <v>0</v>
      </c>
      <c r="F16" s="15">
        <v>0</v>
      </c>
      <c r="G16" s="15">
        <v>18600</v>
      </c>
      <c r="I16" s="15">
        <v>6</v>
      </c>
      <c r="J16" s="15">
        <v>19200</v>
      </c>
    </row>
    <row r="17" spans="2:10" x14ac:dyDescent="0.3">
      <c r="B17" s="15" t="s">
        <v>79</v>
      </c>
      <c r="C17" s="15"/>
      <c r="D17" s="15">
        <v>0</v>
      </c>
      <c r="F17" s="15">
        <v>0</v>
      </c>
      <c r="G17" s="15">
        <v>18600</v>
      </c>
      <c r="I17" s="15">
        <v>2</v>
      </c>
      <c r="J17" s="15">
        <v>18880</v>
      </c>
    </row>
    <row r="18" spans="2:10" x14ac:dyDescent="0.3">
      <c r="B18" s="15" t="s">
        <v>80</v>
      </c>
      <c r="C18" s="15"/>
      <c r="D18" s="15">
        <v>0</v>
      </c>
      <c r="F18" s="15">
        <v>0</v>
      </c>
      <c r="G18" s="15">
        <v>18600</v>
      </c>
      <c r="I18" s="15">
        <v>4</v>
      </c>
      <c r="J18" s="15">
        <v>19260</v>
      </c>
    </row>
    <row r="19" spans="2:10" ht="15" thickBot="1" x14ac:dyDescent="0.35">
      <c r="B19" s="14" t="s">
        <v>81</v>
      </c>
      <c r="C19" s="14"/>
      <c r="D19" s="14">
        <v>4</v>
      </c>
      <c r="F19" s="14">
        <v>4</v>
      </c>
      <c r="G19" s="14">
        <v>18600</v>
      </c>
      <c r="I19" s="14">
        <v>10</v>
      </c>
      <c r="J19" s="14">
        <v>18960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a</vt:lpstr>
      <vt:lpstr>part b</vt:lpstr>
      <vt:lpstr>Answer Report</vt:lpstr>
      <vt:lpstr>Sensitivity Report</vt:lpstr>
      <vt:lpstr>Limits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MONIKA BALODA</cp:lastModifiedBy>
  <dcterms:created xsi:type="dcterms:W3CDTF">2022-10-07T23:13:01Z</dcterms:created>
  <dcterms:modified xsi:type="dcterms:W3CDTF">2023-04-09T09:45:27Z</dcterms:modified>
</cp:coreProperties>
</file>