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nik\Downloads\"/>
    </mc:Choice>
  </mc:AlternateContent>
  <xr:revisionPtr revIDLastSave="0" documentId="13_ncr:1_{44F91180-7C20-4A1C-9361-F74704BD8520}" xr6:coauthVersionLast="47" xr6:coauthVersionMax="47" xr10:uidLastSave="{00000000-0000-0000-0000-000000000000}"/>
  <bookViews>
    <workbookView xWindow="-108" yWindow="-108" windowWidth="23256" windowHeight="12456" tabRatio="884" xr2:uid="{00000000-000D-0000-FFFF-FFFF00000000}"/>
  </bookViews>
  <sheets>
    <sheet name="solution" sheetId="61" r:id="rId1"/>
  </sheets>
  <definedNames>
    <definedName name="coin_2mir" localSheetId="0" hidden="1">2</definedName>
    <definedName name="coin_clq" localSheetId="0" hidden="1">2</definedName>
    <definedName name="coin_dualtol" localSheetId="0" hidden="1">0.0000001</definedName>
    <definedName name="coin_flow" localSheetId="0" hidden="1">2</definedName>
    <definedName name="coin_gom" localSheetId="0" hidden="1">2</definedName>
    <definedName name="coin_heur1" localSheetId="0" hidden="1">2</definedName>
    <definedName name="coin_heur2" localSheetId="0" hidden="1">2</definedName>
    <definedName name="coin_knap" localSheetId="0" hidden="1">2</definedName>
    <definedName name="coin_lift" localSheetId="0" hidden="1">2</definedName>
    <definedName name="coin_mir" localSheetId="0" hidden="1">2</definedName>
    <definedName name="coin_odd" localSheetId="0" hidden="1">2</definedName>
    <definedName name="coin_presolve1" localSheetId="0" hidden="1">2</definedName>
    <definedName name="coin_primaltol" localSheetId="0" hidden="1">0.0000001</definedName>
    <definedName name="coin_prob" localSheetId="0" hidden="1">1</definedName>
    <definedName name="coin_rootcuts" localSheetId="0" hidden="1">-1</definedName>
    <definedName name="coin_round" localSheetId="0" hidden="1">2</definedName>
    <definedName name="coin_strong" localSheetId="0" hidden="1">1</definedName>
    <definedName name="coin_treecuts" localSheetId="0" hidden="1">10</definedName>
    <definedName name="Interest">solution!$D$3</definedName>
    <definedName name="solver_adj" localSheetId="0" hidden="1">solution!$B$6:$P$6</definedName>
    <definedName name="solver_cir1" localSheetId="0" hidden="1">1</definedName>
    <definedName name="solver_cvg" localSheetId="0" hidden="1">0.0001</definedName>
    <definedName name="solver_dia" localSheetId="0" hidden="1">5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ao" localSheetId="0" hidden="1">0</definedName>
    <definedName name="solver_ifs" localSheetId="0" hidden="1">0</definedName>
    <definedName name="solver_irs" localSheetId="0" hidden="1">0</definedName>
    <definedName name="solver_ism" localSheetId="0" hidden="1">0</definedName>
    <definedName name="solver_itr" localSheetId="0" hidden="1">1000</definedName>
    <definedName name="solver_lhs1" localSheetId="0" hidden="1">solution!$Q$10:$Q$20</definedName>
    <definedName name="solver_lin" localSheetId="0" hidden="1">1</definedName>
    <definedName name="solver_mda" localSheetId="0" hidden="1">1</definedName>
    <definedName name="solver_mip" localSheetId="0" hidden="1">5000</definedName>
    <definedName name="solver_mni" localSheetId="0" hidden="1">30</definedName>
    <definedName name="solver_mod" localSheetId="0" hidden="1">5</definedName>
    <definedName name="solver_mrt" localSheetId="0" hidden="1">0.075</definedName>
    <definedName name="solver_msl" localSheetId="0" hidden="1">2</definedName>
    <definedName name="solver_mtr" localSheetId="0" hidden="1">0</definedName>
    <definedName name="solver_neg" localSheetId="0" hidden="1">1</definedName>
    <definedName name="solver_nod" localSheetId="0" hidden="1">5000</definedName>
    <definedName name="solver_ntr" localSheetId="0" hidden="1">0</definedName>
    <definedName name="solver_ntri" hidden="1">1000</definedName>
    <definedName name="solver_num" localSheetId="0" hidden="1">1</definedName>
    <definedName name="solver_nwt" localSheetId="0" hidden="1">1</definedName>
    <definedName name="solver_opt" localSheetId="0" hidden="1">solution!$P$8</definedName>
    <definedName name="solver_pre" localSheetId="0" hidden="1">0.000001</definedName>
    <definedName name="solver_rbv" localSheetId="0" hidden="1">1</definedName>
    <definedName name="solver_rdp" localSheetId="0" hidden="1">0</definedName>
    <definedName name="solver_rel1" localSheetId="0" hidden="1">2</definedName>
    <definedName name="solver_rep" localSheetId="0" hidden="1">2</definedName>
    <definedName name="solver_rhs1" localSheetId="0" hidden="1">solution!$S$10:$S$20</definedName>
    <definedName name="solver_rlx" localSheetId="0" hidden="1">2</definedName>
    <definedName name="solver_rsd" localSheetId="0" hidden="1">0</definedName>
    <definedName name="solver_rsmp" hidden="1">2</definedName>
    <definedName name="solver_rtr" localSheetId="0" hidden="1">0</definedName>
    <definedName name="solver_scl" localSheetId="0" hidden="1">2</definedName>
    <definedName name="solver_seed" hidden="1">0</definedName>
    <definedName name="solver_sel" localSheetId="0" hidden="1">1</definedName>
    <definedName name="solver_sho" localSheetId="0" hidden="1">2</definedName>
    <definedName name="solver_ssz" localSheetId="0" hidden="1">100</definedName>
    <definedName name="solver_tim" localSheetId="0" hidden="1">1000</definedName>
    <definedName name="solver_tol" localSheetId="0" hidden="1">0.05</definedName>
    <definedName name="solver_typ" localSheetId="0" hidden="1">1</definedName>
    <definedName name="solver_val" localSheetId="0" hidden="1">0</definedName>
    <definedName name="solver_ver" localSheetId="0" hidden="1">3</definedName>
    <definedName name="solver_vir" localSheetId="0" hidden="1">1</definedName>
    <definedName name="x">solution!$B$6:$P$6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7" i="61" l="1"/>
  <c r="I14" i="61"/>
  <c r="G12" i="61"/>
  <c r="H13" i="61"/>
  <c r="F11" i="61"/>
  <c r="I26" i="61"/>
  <c r="O20" i="61" l="1"/>
  <c r="Q20" i="61" s="1"/>
  <c r="S11" i="61"/>
  <c r="S12" i="61" s="1"/>
  <c r="S13" i="61" s="1"/>
  <c r="S14" i="61" s="1"/>
  <c r="S15" i="61" s="1"/>
  <c r="S16" i="61" s="1"/>
  <c r="S17" i="61" s="1"/>
  <c r="S18" i="61" s="1"/>
  <c r="S19" i="61" s="1"/>
  <c r="N19" i="61"/>
  <c r="Q19" i="61" s="1"/>
  <c r="M18" i="61"/>
  <c r="Q18" i="61" s="1"/>
  <c r="Q17" i="61"/>
  <c r="K16" i="61"/>
  <c r="Q16" i="61" s="1"/>
  <c r="J15" i="61"/>
  <c r="Q15" i="61" s="1"/>
  <c r="Q14" i="61"/>
  <c r="Q13" i="61"/>
  <c r="Q12" i="61"/>
  <c r="Q11" i="61"/>
  <c r="S10" i="61"/>
  <c r="Q10" i="61"/>
  <c r="P8" i="61"/>
</calcChain>
</file>

<file path=xl/sharedStrings.xml><?xml version="1.0" encoding="utf-8"?>
<sst xmlns="http://schemas.openxmlformats.org/spreadsheetml/2006/main" count="53" uniqueCount="32">
  <si>
    <t>Objective</t>
  </si>
  <si>
    <t>(a)</t>
  </si>
  <si>
    <t>(b)</t>
  </si>
  <si>
    <t>(c)</t>
  </si>
  <si>
    <t>Constraints</t>
  </si>
  <si>
    <t>B1</t>
  </si>
  <si>
    <t>B3</t>
  </si>
  <si>
    <t>=</t>
  </si>
  <si>
    <t>B5</t>
  </si>
  <si>
    <t>Financial Planning</t>
  </si>
  <si>
    <t>B10</t>
  </si>
  <si>
    <t>Parameters</t>
  </si>
  <si>
    <t>Interest</t>
  </si>
  <si>
    <t>Initial</t>
  </si>
  <si>
    <t>First</t>
  </si>
  <si>
    <t>Variables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</si>
  <si>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</si>
  <si>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</si>
  <si>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</si>
  <si>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</si>
  <si>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</si>
  <si>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</si>
  <si>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</si>
  <si>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</si>
  <si>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</si>
  <si>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</si>
  <si>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</si>
  <si>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B1 represents the number of 1 yr bonds purchased, etc.</t>
  </si>
  <si>
    <t>S1 represents the number of thousands of dollars invested in savings during year 1, etc.</t>
  </si>
  <si>
    <t>available at the end</t>
  </si>
  <si>
    <t>At about 3.7%, B5 will no longer be purchased.</t>
  </si>
  <si>
    <t>Purchase in '000: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</si>
</sst>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6" formatCode="0.0%"/>
    <numFmt numFmtId="167" formatCode="0.0000"/>
  </numFmts>
  <fonts count="10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sz val="10"/>
      <name val="Geneva"/>
    </font>
    <font>
      <sz val="10"/>
      <color indexed="12"/>
      <name val="Geneva"/>
    </font>
    <font>
      <b/>
      <sz val="10"/>
      <color indexed="12"/>
      <name val="Geneva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0" xfId="0" applyFont="1"/>
    <xf numFmtId="9" fontId="7" fillId="0" borderId="0" xfId="0" applyNumberFormat="1" applyFont="1"/>
    <xf numFmtId="0" fontId="7" fillId="0" borderId="5" xfId="0" applyFont="1" applyBorder="1"/>
    <xf numFmtId="0" fontId="7" fillId="0" borderId="0" xfId="0" applyFont="1" applyAlignment="1">
      <alignment horizontal="center"/>
    </xf>
    <xf numFmtId="0" fontId="7" fillId="3" borderId="1" xfId="0" applyFont="1" applyFill="1" applyBorder="1"/>
    <xf numFmtId="0" fontId="7" fillId="3" borderId="2" xfId="0" applyFont="1" applyFill="1" applyBorder="1"/>
    <xf numFmtId="0" fontId="7" fillId="3" borderId="3" xfId="0" applyFont="1" applyFill="1" applyBorder="1"/>
    <xf numFmtId="0" fontId="7" fillId="2" borderId="5" xfId="0" applyFont="1" applyFill="1" applyBorder="1"/>
    <xf numFmtId="164" fontId="7" fillId="0" borderId="0" xfId="0" applyNumberFormat="1" applyFont="1"/>
    <xf numFmtId="0" fontId="7" fillId="0" borderId="6" xfId="0" applyFont="1" applyBorder="1"/>
    <xf numFmtId="1" fontId="7" fillId="0" borderId="0" xfId="0" applyNumberFormat="1" applyFont="1"/>
    <xf numFmtId="0" fontId="7" fillId="0" borderId="7" xfId="0" applyFont="1" applyBorder="1"/>
    <xf numFmtId="0" fontId="7" fillId="0" borderId="8" xfId="0" applyFont="1" applyBorder="1"/>
    <xf numFmtId="0" fontId="1" fillId="0" borderId="0" xfId="0" applyFont="1"/>
    <xf numFmtId="0" fontId="8" fillId="0" borderId="1" xfId="0" applyFont="1" applyBorder="1"/>
    <xf numFmtId="0" fontId="8" fillId="0" borderId="2" xfId="0" applyFont="1" applyBorder="1"/>
    <xf numFmtId="0" fontId="8" fillId="0" borderId="3" xfId="0" applyFont="1" applyBorder="1"/>
    <xf numFmtId="164" fontId="7" fillId="3" borderId="2" xfId="0" applyNumberFormat="1" applyFont="1" applyFill="1" applyBorder="1"/>
    <xf numFmtId="164" fontId="8" fillId="0" borderId="2" xfId="0" applyNumberFormat="1" applyFont="1" applyBorder="1"/>
    <xf numFmtId="0" fontId="9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5" xfId="0" applyFont="1" applyBorder="1"/>
    <xf numFmtId="166" fontId="6" fillId="0" borderId="6" xfId="1" applyNumberFormat="1" applyFont="1" applyBorder="1"/>
    <xf numFmtId="164" fontId="4" fillId="0" borderId="9" xfId="0" applyNumberFormat="1" applyFont="1" applyBorder="1" applyAlignment="1">
      <alignment horizontal="center"/>
    </xf>
    <xf numFmtId="0" fontId="4" fillId="0" borderId="10" xfId="0" applyFont="1" applyBorder="1"/>
    <xf numFmtId="164" fontId="4" fillId="0" borderId="9" xfId="0" applyNumberFormat="1" applyFont="1" applyBorder="1"/>
    <xf numFmtId="164" fontId="4" fillId="0" borderId="11" xfId="0" applyNumberFormat="1" applyFont="1" applyBorder="1"/>
    <xf numFmtId="166" fontId="6" fillId="0" borderId="7" xfId="1" applyNumberFormat="1" applyFont="1" applyBorder="1"/>
    <xf numFmtId="164" fontId="4" fillId="0" borderId="0" xfId="0" applyNumberFormat="1" applyFont="1" applyAlignment="1">
      <alignment horizontal="center"/>
    </xf>
    <xf numFmtId="0" fontId="4" fillId="0" borderId="12" xfId="0" applyFont="1" applyBorder="1"/>
    <xf numFmtId="164" fontId="4" fillId="0" borderId="0" xfId="0" applyNumberFormat="1" applyFont="1"/>
    <xf numFmtId="164" fontId="4" fillId="0" borderId="13" xfId="0" applyNumberFormat="1" applyFont="1" applyBorder="1"/>
    <xf numFmtId="166" fontId="6" fillId="0" borderId="8" xfId="1" applyNumberFormat="1" applyFont="1" applyBorder="1"/>
    <xf numFmtId="164" fontId="4" fillId="0" borderId="4" xfId="0" applyNumberFormat="1" applyFont="1" applyBorder="1" applyAlignment="1">
      <alignment horizontal="center"/>
    </xf>
    <xf numFmtId="0" fontId="4" fillId="0" borderId="14" xfId="0" applyFont="1" applyBorder="1"/>
    <xf numFmtId="164" fontId="4" fillId="0" borderId="4" xfId="0" applyNumberFormat="1" applyFont="1" applyBorder="1"/>
    <xf numFmtId="164" fontId="4" fillId="0" borderId="15" xfId="0" applyNumberFormat="1" applyFont="1" applyBorder="1"/>
    <xf numFmtId="167" fontId="7" fillId="0" borderId="5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B43"/>
  <sheetViews>
    <sheetView tabSelected="1" workbookViewId="0">
      <selection activeCell="T6" sqref="T6"/>
    </sheetView>
  </sheetViews>
  <sheetFormatPr defaultColWidth="9.109375" defaultRowHeight="13.2"/>
  <cols>
    <col min="1" max="1" width="11.109375" style="6" customWidth="1"/>
    <col min="2" max="3" width="8.6640625" style="6" customWidth="1"/>
    <col min="4" max="7" width="7.21875" style="6" customWidth="1"/>
    <col min="8" max="10" width="6.6640625" style="6" customWidth="1"/>
    <col min="11" max="11" width="7.6640625" style="6" customWidth="1"/>
    <col min="12" max="17" width="6.6640625" style="6" customWidth="1"/>
    <col min="18" max="18" width="3.6640625" style="6" customWidth="1"/>
    <col min="19" max="19" width="6.6640625" style="6" customWidth="1"/>
    <col min="20" max="16384" width="9.109375" style="6"/>
  </cols>
  <sheetData>
    <row r="1" spans="1:19">
      <c r="A1" s="1" t="s">
        <v>9</v>
      </c>
    </row>
    <row r="2" spans="1:19">
      <c r="A2" s="1"/>
      <c r="F2" s="7"/>
    </row>
    <row r="3" spans="1:19">
      <c r="A3" s="1" t="s">
        <v>11</v>
      </c>
      <c r="C3" s="6" t="s">
        <v>12</v>
      </c>
      <c r="D3" s="44">
        <v>3.7999999999999999E-2</v>
      </c>
      <c r="F3" s="6" t="s">
        <v>13</v>
      </c>
      <c r="G3" s="8">
        <v>300</v>
      </c>
      <c r="I3" s="6" t="s">
        <v>14</v>
      </c>
      <c r="J3" s="8">
        <v>30</v>
      </c>
    </row>
    <row r="4" spans="1:19">
      <c r="A4" s="1"/>
    </row>
    <row r="5" spans="1:19">
      <c r="A5" s="1" t="s">
        <v>15</v>
      </c>
      <c r="B5" s="9" t="s">
        <v>5</v>
      </c>
      <c r="C5" s="9" t="s">
        <v>6</v>
      </c>
      <c r="D5" s="9" t="s">
        <v>8</v>
      </c>
      <c r="E5" s="9" t="s">
        <v>10</v>
      </c>
      <c r="F5" s="9" t="s">
        <v>16</v>
      </c>
      <c r="G5" s="9" t="s">
        <v>17</v>
      </c>
      <c r="H5" s="9" t="s">
        <v>18</v>
      </c>
      <c r="I5" s="9" t="s">
        <v>19</v>
      </c>
      <c r="J5" s="9" t="s">
        <v>20</v>
      </c>
      <c r="K5" s="9" t="s">
        <v>21</v>
      </c>
      <c r="L5" s="9" t="s">
        <v>22</v>
      </c>
      <c r="M5" s="9" t="s">
        <v>23</v>
      </c>
      <c r="N5" s="9" t="s">
        <v>24</v>
      </c>
      <c r="O5" s="9" t="s">
        <v>25</v>
      </c>
      <c r="P5" s="9" t="s">
        <v>26</v>
      </c>
      <c r="Q5" s="9"/>
    </row>
    <row r="6" spans="1:19">
      <c r="A6" s="1"/>
      <c r="B6" s="10">
        <v>0</v>
      </c>
      <c r="C6" s="23">
        <v>181.28736904660491</v>
      </c>
      <c r="D6" s="23">
        <v>0</v>
      </c>
      <c r="E6" s="23">
        <v>40.788277152529012</v>
      </c>
      <c r="F6" s="23">
        <v>17.559133750446865</v>
      </c>
      <c r="G6" s="23">
        <v>9.4339454528772606</v>
      </c>
      <c r="H6" s="11">
        <v>0</v>
      </c>
      <c r="I6" s="11">
        <v>170.49493366651834</v>
      </c>
      <c r="J6" s="11">
        <v>147.05256886109893</v>
      </c>
      <c r="K6" s="23">
        <v>121.71939419307367</v>
      </c>
      <c r="L6" s="23">
        <v>94.423558887663376</v>
      </c>
      <c r="M6" s="23">
        <v>65.090481840647485</v>
      </c>
      <c r="N6" s="23">
        <v>33.642747865844989</v>
      </c>
      <c r="O6" s="11">
        <v>0</v>
      </c>
      <c r="P6" s="12">
        <v>44.867104867781919</v>
      </c>
    </row>
    <row r="7" spans="1:19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9">
      <c r="A8" s="1" t="s">
        <v>0</v>
      </c>
      <c r="P8" s="13">
        <f>P6</f>
        <v>44.867104867781919</v>
      </c>
    </row>
    <row r="9" spans="1:19">
      <c r="A9" s="1"/>
    </row>
    <row r="10" spans="1:19">
      <c r="A10" s="1" t="s">
        <v>4</v>
      </c>
      <c r="B10" s="14">
        <v>-1.075</v>
      </c>
      <c r="C10" s="14">
        <v>-1.1000000000000001</v>
      </c>
      <c r="D10" s="14">
        <v>-1.2</v>
      </c>
      <c r="E10" s="14">
        <v>-1.3</v>
      </c>
      <c r="F10" s="14">
        <v>-1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6">
        <f t="shared" ref="Q10:Q20" si="0">SUMPRODUCT($B$6:$P$6,B10:P10)</f>
        <v>-270</v>
      </c>
      <c r="R10" s="9" t="s">
        <v>7</v>
      </c>
      <c r="S10" s="15">
        <f>-G3+J3</f>
        <v>-270</v>
      </c>
    </row>
    <row r="11" spans="1:19">
      <c r="B11" s="14">
        <v>1.1000000000000001</v>
      </c>
      <c r="C11" s="14">
        <v>0.1</v>
      </c>
      <c r="D11" s="14">
        <v>0.1</v>
      </c>
      <c r="E11" s="14">
        <v>0.1</v>
      </c>
      <c r="F11" s="14">
        <f>1+Interest</f>
        <v>1.038</v>
      </c>
      <c r="G11" s="14">
        <v>-1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6">
        <f t="shared" si="0"/>
        <v>30.999999999999979</v>
      </c>
      <c r="R11" s="9" t="s">
        <v>7</v>
      </c>
      <c r="S11" s="17">
        <f>J3+1</f>
        <v>31</v>
      </c>
    </row>
    <row r="12" spans="1:19">
      <c r="B12" s="14">
        <v>0</v>
      </c>
      <c r="C12" s="14">
        <v>0.1</v>
      </c>
      <c r="D12" s="14">
        <v>0.1</v>
      </c>
      <c r="E12" s="14">
        <v>0.1</v>
      </c>
      <c r="F12" s="14">
        <v>0</v>
      </c>
      <c r="G12" s="14">
        <f>1+Interest</f>
        <v>1.038</v>
      </c>
      <c r="H12" s="14">
        <v>-1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6">
        <f t="shared" si="0"/>
        <v>31.999999999999993</v>
      </c>
      <c r="R12" s="9" t="s">
        <v>7</v>
      </c>
      <c r="S12" s="17">
        <f t="shared" ref="S12:S19" si="1">S11+1</f>
        <v>32</v>
      </c>
    </row>
    <row r="13" spans="1:19">
      <c r="B13" s="14">
        <v>0</v>
      </c>
      <c r="C13" s="14">
        <v>1.1000000000000001</v>
      </c>
      <c r="D13" s="14">
        <v>0.1</v>
      </c>
      <c r="E13" s="14">
        <v>0.1</v>
      </c>
      <c r="F13" s="14">
        <v>0</v>
      </c>
      <c r="G13" s="14">
        <v>0</v>
      </c>
      <c r="H13" s="14">
        <f>1+$D$3</f>
        <v>1.038</v>
      </c>
      <c r="I13" s="14">
        <v>-1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6">
        <f t="shared" si="0"/>
        <v>33</v>
      </c>
      <c r="R13" s="9" t="s">
        <v>7</v>
      </c>
      <c r="S13" s="17">
        <f t="shared" si="1"/>
        <v>33</v>
      </c>
    </row>
    <row r="14" spans="1:19">
      <c r="B14" s="14">
        <v>0</v>
      </c>
      <c r="C14" s="14">
        <v>0</v>
      </c>
      <c r="D14" s="14">
        <v>0.1</v>
      </c>
      <c r="E14" s="14">
        <v>0.1</v>
      </c>
      <c r="F14" s="14">
        <v>0</v>
      </c>
      <c r="G14" s="14">
        <v>0</v>
      </c>
      <c r="H14" s="14">
        <v>0</v>
      </c>
      <c r="I14" s="14">
        <f>1+Interest</f>
        <v>1.038</v>
      </c>
      <c r="J14" s="14">
        <v>-1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6">
        <f t="shared" si="0"/>
        <v>34.000000000000028</v>
      </c>
      <c r="R14" s="9" t="s">
        <v>7</v>
      </c>
      <c r="S14" s="17">
        <f t="shared" si="1"/>
        <v>34</v>
      </c>
    </row>
    <row r="15" spans="1:19">
      <c r="B15" s="14">
        <v>0</v>
      </c>
      <c r="C15" s="14">
        <v>0</v>
      </c>
      <c r="D15" s="14">
        <v>1.1000000000000001</v>
      </c>
      <c r="E15" s="14">
        <v>0.1</v>
      </c>
      <c r="F15" s="14">
        <v>0</v>
      </c>
      <c r="G15" s="14">
        <v>0</v>
      </c>
      <c r="H15" s="14">
        <v>0</v>
      </c>
      <c r="I15" s="14">
        <v>0</v>
      </c>
      <c r="J15" s="14">
        <f>1+$D$3</f>
        <v>1.038</v>
      </c>
      <c r="K15" s="14">
        <v>-1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6">
        <f t="shared" si="0"/>
        <v>34.999999999999943</v>
      </c>
      <c r="R15" s="9" t="s">
        <v>7</v>
      </c>
      <c r="S15" s="17">
        <f t="shared" si="1"/>
        <v>35</v>
      </c>
    </row>
    <row r="16" spans="1:19">
      <c r="B16" s="14">
        <v>0</v>
      </c>
      <c r="C16" s="14">
        <v>0</v>
      </c>
      <c r="D16" s="14">
        <v>0</v>
      </c>
      <c r="E16" s="14">
        <v>0.1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f>1+$D$3</f>
        <v>1.038</v>
      </c>
      <c r="L16" s="14">
        <v>-1</v>
      </c>
      <c r="M16" s="14">
        <v>0</v>
      </c>
      <c r="N16" s="14">
        <v>0</v>
      </c>
      <c r="O16" s="14">
        <v>0</v>
      </c>
      <c r="P16" s="14">
        <v>0</v>
      </c>
      <c r="Q16" s="16">
        <f t="shared" si="0"/>
        <v>36</v>
      </c>
      <c r="R16" s="9" t="s">
        <v>7</v>
      </c>
      <c r="S16" s="17">
        <f t="shared" si="1"/>
        <v>36</v>
      </c>
    </row>
    <row r="17" spans="1:28">
      <c r="B17" s="14">
        <v>0</v>
      </c>
      <c r="C17" s="14">
        <v>0</v>
      </c>
      <c r="D17" s="14">
        <v>0</v>
      </c>
      <c r="E17" s="14">
        <v>0.1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f>1+Interest</f>
        <v>1.038</v>
      </c>
      <c r="M17" s="14">
        <v>-1</v>
      </c>
      <c r="N17" s="14">
        <v>0</v>
      </c>
      <c r="O17" s="14">
        <v>0</v>
      </c>
      <c r="P17" s="14">
        <v>0</v>
      </c>
      <c r="Q17" s="16">
        <f t="shared" si="0"/>
        <v>37</v>
      </c>
      <c r="R17" s="9" t="s">
        <v>7</v>
      </c>
      <c r="S17" s="17">
        <f t="shared" si="1"/>
        <v>37</v>
      </c>
    </row>
    <row r="18" spans="1:28">
      <c r="B18" s="14">
        <v>0</v>
      </c>
      <c r="C18" s="14">
        <v>0</v>
      </c>
      <c r="D18" s="14">
        <v>0</v>
      </c>
      <c r="E18" s="14">
        <v>0.1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f>1+$D$3</f>
        <v>1.038</v>
      </c>
      <c r="N18" s="14">
        <v>-1</v>
      </c>
      <c r="O18" s="14">
        <v>0</v>
      </c>
      <c r="P18" s="14">
        <v>0</v>
      </c>
      <c r="Q18" s="16">
        <f t="shared" si="0"/>
        <v>38.000000000000007</v>
      </c>
      <c r="R18" s="9" t="s">
        <v>7</v>
      </c>
      <c r="S18" s="17">
        <f t="shared" si="1"/>
        <v>38</v>
      </c>
    </row>
    <row r="19" spans="1:28">
      <c r="B19" s="14">
        <v>0</v>
      </c>
      <c r="C19" s="14">
        <v>0</v>
      </c>
      <c r="D19" s="14">
        <v>0</v>
      </c>
      <c r="E19" s="14">
        <v>0.1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f>1+$D$3</f>
        <v>1.038</v>
      </c>
      <c r="O19" s="14">
        <v>-1</v>
      </c>
      <c r="P19" s="14">
        <v>0</v>
      </c>
      <c r="Q19" s="16">
        <f t="shared" si="0"/>
        <v>39</v>
      </c>
      <c r="R19" s="9" t="s">
        <v>7</v>
      </c>
      <c r="S19" s="17">
        <f t="shared" si="1"/>
        <v>39</v>
      </c>
    </row>
    <row r="20" spans="1:28">
      <c r="B20" s="14">
        <v>0</v>
      </c>
      <c r="C20" s="14">
        <v>0</v>
      </c>
      <c r="D20" s="14">
        <v>0</v>
      </c>
      <c r="E20" s="14">
        <v>1.1000000000000001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f>1+$D$3</f>
        <v>1.038</v>
      </c>
      <c r="P20" s="14">
        <v>-1</v>
      </c>
      <c r="Q20" s="16">
        <f t="shared" si="0"/>
        <v>0</v>
      </c>
      <c r="R20" s="9" t="s">
        <v>7</v>
      </c>
      <c r="S20" s="18">
        <v>0</v>
      </c>
    </row>
    <row r="22" spans="1:28">
      <c r="A22" s="6" t="s">
        <v>15</v>
      </c>
      <c r="B22" s="19" t="s">
        <v>27</v>
      </c>
    </row>
    <row r="23" spans="1:28">
      <c r="B23" s="19" t="s">
        <v>28</v>
      </c>
    </row>
    <row r="25" spans="1:28">
      <c r="A25" s="25" t="s">
        <v>1</v>
      </c>
      <c r="B25" s="26" t="s">
        <v>31</v>
      </c>
      <c r="C25" s="26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 spans="1:28">
      <c r="A26" s="25"/>
      <c r="B26" s="27" t="s">
        <v>5</v>
      </c>
      <c r="C26" s="27" t="s">
        <v>6</v>
      </c>
      <c r="D26" s="27" t="s">
        <v>8</v>
      </c>
      <c r="E26" s="27" t="s">
        <v>10</v>
      </c>
      <c r="I26" s="6">
        <f>Interest</f>
        <v>3.7999999999999999E-2</v>
      </c>
    </row>
    <row r="27" spans="1:28">
      <c r="A27" s="26"/>
      <c r="B27" s="20">
        <v>0</v>
      </c>
      <c r="C27" s="21">
        <v>27.902023838407942</v>
      </c>
      <c r="D27" s="24">
        <v>142.8079941689229</v>
      </c>
      <c r="E27" s="22">
        <v>36.389084604888858</v>
      </c>
    </row>
    <row r="28" spans="1:28">
      <c r="A28" s="26"/>
      <c r="B28" s="2"/>
      <c r="C28" s="2"/>
      <c r="D28" s="2"/>
      <c r="E28" s="2"/>
    </row>
    <row r="29" spans="1:28">
      <c r="A29" s="25" t="s">
        <v>2</v>
      </c>
      <c r="B29" s="28">
        <v>40.02799306537775</v>
      </c>
      <c r="C29" s="26" t="s">
        <v>29</v>
      </c>
    </row>
    <row r="30" spans="1:28">
      <c r="A30" s="26"/>
      <c r="B30" s="26"/>
      <c r="C30" s="26"/>
    </row>
    <row r="31" spans="1:28">
      <c r="A31" s="25" t="s">
        <v>3</v>
      </c>
      <c r="B31" s="26" t="s">
        <v>30</v>
      </c>
      <c r="C31" s="26"/>
    </row>
    <row r="32" spans="1:28">
      <c r="B32" s="3" t="s">
        <v>12</v>
      </c>
      <c r="C32" s="4" t="s">
        <v>0</v>
      </c>
      <c r="D32" s="3" t="s">
        <v>5</v>
      </c>
      <c r="E32" s="4" t="s">
        <v>6</v>
      </c>
      <c r="F32" s="4" t="s">
        <v>8</v>
      </c>
      <c r="G32" s="5" t="s">
        <v>10</v>
      </c>
    </row>
    <row r="33" spans="2:7">
      <c r="B33" s="29">
        <v>0.03</v>
      </c>
      <c r="C33" s="30">
        <v>40.027993065377771</v>
      </c>
      <c r="D33" s="31">
        <v>0</v>
      </c>
      <c r="E33" s="32">
        <v>27.90202383840796</v>
      </c>
      <c r="F33" s="32">
        <v>142.80799416892287</v>
      </c>
      <c r="G33" s="33">
        <v>36.389084604888879</v>
      </c>
    </row>
    <row r="34" spans="2:7">
      <c r="B34" s="34">
        <v>3.1E-2</v>
      </c>
      <c r="C34" s="35">
        <v>40.549985040541621</v>
      </c>
      <c r="D34" s="36">
        <v>0</v>
      </c>
      <c r="E34" s="37">
        <v>27.889235199805686</v>
      </c>
      <c r="F34" s="37">
        <v>142.32799889958557</v>
      </c>
      <c r="G34" s="38">
        <v>36.863622764128742</v>
      </c>
    </row>
    <row r="35" spans="2:7">
      <c r="B35" s="34">
        <v>3.2000000000000001E-2</v>
      </c>
      <c r="C35" s="35">
        <v>41.068883443852705</v>
      </c>
      <c r="D35" s="36">
        <v>0</v>
      </c>
      <c r="E35" s="37">
        <v>27.876432302772326</v>
      </c>
      <c r="F35" s="37">
        <v>141.85103945549065</v>
      </c>
      <c r="G35" s="38">
        <v>37.335348585320638</v>
      </c>
    </row>
    <row r="36" spans="2:7">
      <c r="B36" s="34">
        <v>3.3000000000000002E-2</v>
      </c>
      <c r="C36" s="35">
        <v>41.584714816518002</v>
      </c>
      <c r="D36" s="36">
        <v>0</v>
      </c>
      <c r="E36" s="37">
        <v>27.863615620354061</v>
      </c>
      <c r="F36" s="37">
        <v>141.3770889659381</v>
      </c>
      <c r="G36" s="38">
        <v>37.804286196834546</v>
      </c>
    </row>
    <row r="37" spans="2:7">
      <c r="B37" s="34">
        <v>3.4000000000000002E-2</v>
      </c>
      <c r="C37" s="35">
        <v>42.097505400605996</v>
      </c>
      <c r="D37" s="36">
        <v>0</v>
      </c>
      <c r="E37" s="37">
        <v>27.850785618351406</v>
      </c>
      <c r="F37" s="37">
        <v>140.90612086784915</v>
      </c>
      <c r="G37" s="38">
        <v>38.270459455096358</v>
      </c>
    </row>
    <row r="38" spans="2:7">
      <c r="B38" s="34">
        <v>3.5000000000000003E-2</v>
      </c>
      <c r="C38" s="35">
        <v>42.607281143230715</v>
      </c>
      <c r="D38" s="36">
        <v>0</v>
      </c>
      <c r="E38" s="37">
        <v>27.837942755433875</v>
      </c>
      <c r="F38" s="37">
        <v>140.43810890142925</v>
      </c>
      <c r="G38" s="38">
        <v>38.733891948391559</v>
      </c>
    </row>
    <row r="39" spans="2:7">
      <c r="B39" s="34">
        <v>3.6000000000000004E-2</v>
      </c>
      <c r="C39" s="35">
        <v>43.114067700667995</v>
      </c>
      <c r="D39" s="36">
        <v>0</v>
      </c>
      <c r="E39" s="37">
        <v>27.82508748325272</v>
      </c>
      <c r="F39" s="37">
        <v>139.97302710590154</v>
      </c>
      <c r="G39" s="38">
        <v>39.194607000607263</v>
      </c>
    </row>
    <row r="40" spans="2:7">
      <c r="B40" s="34">
        <v>3.7000000000000005E-2</v>
      </c>
      <c r="C40" s="35">
        <v>43.933733275106803</v>
      </c>
      <c r="D40" s="36">
        <v>0</v>
      </c>
      <c r="E40" s="37">
        <v>182.29402862826763</v>
      </c>
      <c r="F40" s="37">
        <v>0</v>
      </c>
      <c r="G40" s="38">
        <v>39.939757522824365</v>
      </c>
    </row>
    <row r="41" spans="2:7">
      <c r="B41" s="34">
        <v>3.8000000000000006E-2</v>
      </c>
      <c r="C41" s="35">
        <v>44.867104867781777</v>
      </c>
      <c r="D41" s="36">
        <v>0</v>
      </c>
      <c r="E41" s="37">
        <v>181.28736904660505</v>
      </c>
      <c r="F41" s="37">
        <v>0</v>
      </c>
      <c r="G41" s="38">
        <v>40.788277152528885</v>
      </c>
    </row>
    <row r="42" spans="2:7">
      <c r="B42" s="34">
        <v>3.9000000000000007E-2</v>
      </c>
      <c r="C42" s="35">
        <v>45.791511392854019</v>
      </c>
      <c r="D42" s="36">
        <v>0</v>
      </c>
      <c r="E42" s="37">
        <v>180.29067003632906</v>
      </c>
      <c r="F42" s="37">
        <v>0</v>
      </c>
      <c r="G42" s="38">
        <v>41.628646720776381</v>
      </c>
    </row>
    <row r="43" spans="2:7">
      <c r="B43" s="39">
        <v>0.04</v>
      </c>
      <c r="C43" s="40">
        <v>46.707077075028891</v>
      </c>
      <c r="D43" s="41">
        <v>0</v>
      </c>
      <c r="E43" s="42">
        <v>179.30379217295126</v>
      </c>
      <c r="F43" s="42">
        <v>0</v>
      </c>
      <c r="G43" s="43">
        <v>42.460979159117173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solution</vt:lpstr>
      <vt:lpstr>Interest</vt:lpstr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Kane</dc:creator>
  <cp:lastModifiedBy>MONIKA BALODA</cp:lastModifiedBy>
  <cp:lastPrinted>2006-08-03T00:10:58Z</cp:lastPrinted>
  <dcterms:created xsi:type="dcterms:W3CDTF">2006-07-10T01:18:50Z</dcterms:created>
  <dcterms:modified xsi:type="dcterms:W3CDTF">2023-04-09T12:05:42Z</dcterms:modified>
</cp:coreProperties>
</file>