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CR\Academics\Fall2022\MGT219_ Spreadsheet modeling\"/>
    </mc:Choice>
  </mc:AlternateContent>
  <xr:revisionPtr revIDLastSave="0" documentId="13_ncr:1_{D3BB5B58-3D5E-4A9D-AD2C-8B31BB37C95B}" xr6:coauthVersionLast="47" xr6:coauthVersionMax="47" xr10:uidLastSave="{00000000-0000-0000-0000-000000000000}"/>
  <bookViews>
    <workbookView xWindow="-108" yWindow="-108" windowWidth="23256" windowHeight="12456" xr2:uid="{970CB492-5CEF-4E44-98D7-2272D93D5E9A}"/>
  </bookViews>
  <sheets>
    <sheet name="Solution" sheetId="1" r:id="rId1"/>
    <sheet name="Answer Report 1" sheetId="5" r:id="rId2"/>
    <sheet name="Senstivity Report 1" sheetId="6" r:id="rId3"/>
    <sheet name="Limits Report 1" sheetId="7" r:id="rId4"/>
  </sheets>
  <definedNames>
    <definedName name="solver_adj" localSheetId="0" hidden="1">Solution!$I$9:$K$12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Solution!$D$20:$D$26</definedName>
    <definedName name="solver_lhs2" localSheetId="0" hidden="1">Solution!$I$13:$K$13</definedName>
    <definedName name="solver_lhs3" localSheetId="0" hidden="1">Solution!$L$9:$L$12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Solution!$K$19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Solution!$F$20:$F$26</definedName>
    <definedName name="solver_rhs2" localSheetId="0" hidden="1">Solution!$I$15:$K$15</definedName>
    <definedName name="solver_rhs3" localSheetId="0" hidden="1">Solution!$N$9:$N$12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3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6" i="1"/>
  <c r="F24" i="1"/>
  <c r="L11" i="1"/>
  <c r="L12" i="1"/>
  <c r="L10" i="1"/>
  <c r="L9" i="1"/>
  <c r="J13" i="1"/>
  <c r="K13" i="1"/>
  <c r="F20" i="1" s="1"/>
  <c r="I13" i="1"/>
  <c r="L13" i="1" l="1"/>
  <c r="F22" i="1" s="1"/>
  <c r="K19" i="1"/>
  <c r="F21" i="1" l="1"/>
</calcChain>
</file>

<file path=xl/sharedStrings.xml><?xml version="1.0" encoding="utf-8"?>
<sst xmlns="http://schemas.openxmlformats.org/spreadsheetml/2006/main" count="271" uniqueCount="107">
  <si>
    <t>Tons</t>
  </si>
  <si>
    <t>Commodity</t>
  </si>
  <si>
    <t>Forward</t>
  </si>
  <si>
    <t>Center</t>
  </si>
  <si>
    <t>Rear</t>
  </si>
  <si>
    <t>Weight Cap.</t>
  </si>
  <si>
    <t>Constraints</t>
  </si>
  <si>
    <t>&lt;=</t>
  </si>
  <si>
    <t>&gt;=</t>
  </si>
  <si>
    <t>Decision</t>
  </si>
  <si>
    <t>Result: Solver found a solution.  All Constraints and optimality conditions are satisfied.</t>
  </si>
  <si>
    <t>Solver Engine</t>
  </si>
  <si>
    <t>Engine: Simplex LP</t>
  </si>
  <si>
    <t>Iterations: 8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</si>
  <si>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</si>
  <si>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</si>
  <si>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</si>
  <si>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</si>
  <si>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</si>
  <si>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</si>
  <si>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</si>
  <si>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</si>
  <si>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</si>
  <si>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</si>
  <si>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</si>
  <si>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</si>
  <si>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</si>
  <si>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</si>
  <si>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$I$12</t>
  </si>
  <si>
    <t>Max &lt;=</t>
  </si>
  <si>
    <t>$G$2</t>
  </si>
  <si>
    <t>Contin</t>
  </si>
  <si>
    <t>$H$2</t>
  </si>
  <si>
    <t>$I$2</t>
  </si>
  <si>
    <t>$G$3</t>
  </si>
  <si>
    <t>$H$3</t>
  </si>
  <si>
    <t>$I$3</t>
  </si>
  <si>
    <t>$G$4</t>
  </si>
  <si>
    <t>$H$4</t>
  </si>
  <si>
    <t>$I$4</t>
  </si>
  <si>
    <t>$G$5</t>
  </si>
  <si>
    <t>$H$5</t>
  </si>
  <si>
    <t>$I$5</t>
  </si>
  <si>
    <t>$B$13</t>
  </si>
  <si>
    <t>Balance: Weight Cap.</t>
  </si>
  <si>
    <t>$B$13&lt;=$D$13</t>
  </si>
  <si>
    <t>Binding</t>
  </si>
  <si>
    <t>$B$14</t>
  </si>
  <si>
    <t>$B$14&lt;=$D$14</t>
  </si>
  <si>
    <t>Not Binding</t>
  </si>
  <si>
    <t>$B$15</t>
  </si>
  <si>
    <t>$B$15&lt;=$D$15</t>
  </si>
  <si>
    <t>$B$16</t>
  </si>
  <si>
    <t>$B$16&lt;=$D$16</t>
  </si>
  <si>
    <t>$B$17</t>
  </si>
  <si>
    <t>Volume: Weight Cap.</t>
  </si>
  <si>
    <t>$B$17&lt;=$D$17</t>
  </si>
  <si>
    <t>$B$18</t>
  </si>
  <si>
    <t>$B$18&lt;=$D$18</t>
  </si>
  <si>
    <t>$B$19</t>
  </si>
  <si>
    <t>$B$19&lt;=$D$19</t>
  </si>
  <si>
    <t>$G$6</t>
  </si>
  <si>
    <t>$G$6&lt;=$G$8</t>
  </si>
  <si>
    <t>$H$6</t>
  </si>
  <si>
    <t>$H$6&lt;=$H$8</t>
  </si>
  <si>
    <t>$I$6</t>
  </si>
  <si>
    <t>$I$6&lt;=$I$8</t>
  </si>
  <si>
    <t>$J$2</t>
  </si>
  <si>
    <t>$J$2&lt;=$L$2</t>
  </si>
  <si>
    <t>$J$3</t>
  </si>
  <si>
    <t>$J$3&lt;=$L$3</t>
  </si>
  <si>
    <t>$J$4</t>
  </si>
  <si>
    <t>$J$4&lt;=$L$4</t>
  </si>
  <si>
    <t>$J$5</t>
  </si>
  <si>
    <t>$J$5&lt;=$L$5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</si>
  <si>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</si>
  <si>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</si>
  <si>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</si>
  <si>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</si>
  <si>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</si>
  <si>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</si>
  <si>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</si>
  <si>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</si>
  <si>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</si>
  <si>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</si>
  <si>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</si>
  <si>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</si>
  <si>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</si>
  <si>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</si>
  <si>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</si>
  <si>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</si>
  <si>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</si>
  <si>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</si>
  <si>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</si>
  <si>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</si>
  <si>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Worksheet: [Question 14.xlsx]14</t>
  </si>
  <si>
    <t>Report Created: 10/10/2022 4:58:06 PM</t>
  </si>
  <si>
    <t>Solution Time: 0.062 Seconds.</t>
  </si>
  <si>
    <t>Report Created: 10/10/2022 4:58:07 PM</t>
  </si>
  <si>
    <t>Profit(Ton)</t>
  </si>
  <si>
    <t>Vol(Ton)</t>
  </si>
  <si>
    <t>Volume Capac.</t>
  </si>
  <si>
    <t>Weight Capac.</t>
  </si>
  <si>
    <t>Balance:-</t>
  </si>
  <si>
    <t>Volume:-</t>
  </si>
  <si>
    <t>Maximum=</t>
  </si>
  <si>
    <t>Cargo_Hold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</si>
</sst>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0" fillId="0" borderId="5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52924-B810-47C3-9C79-7073DA6435F9}">
  <dimension ref="C8:N26"/>
  <sheetViews>
    <sheetView tabSelected="1" topLeftCell="A4" workbookViewId="0">
      <selection activeCell="C25" sqref="C25"/>
    </sheetView>
  </sheetViews>
  <sheetFormatPr defaultRowHeight="14.4" x14ac:dyDescent="0.3"/>
  <cols>
    <col min="3" max="3" width="18.33203125" customWidth="1"/>
    <col min="4" max="4" width="16.33203125" customWidth="1"/>
    <col min="5" max="5" width="12.6640625" customWidth="1"/>
    <col min="6" max="6" width="13.44140625" customWidth="1"/>
    <col min="10" max="10" width="14.109375" customWidth="1"/>
    <col min="11" max="11" width="10.88671875" customWidth="1"/>
  </cols>
  <sheetData>
    <row r="8" spans="3:14" x14ac:dyDescent="0.3">
      <c r="C8" s="8" t="s">
        <v>1</v>
      </c>
      <c r="D8" s="8" t="s">
        <v>0</v>
      </c>
      <c r="E8" s="8" t="s">
        <v>100</v>
      </c>
      <c r="F8" s="8" t="s">
        <v>99</v>
      </c>
      <c r="H8" s="7" t="s">
        <v>9</v>
      </c>
      <c r="I8" t="s">
        <v>2</v>
      </c>
      <c r="J8" t="s">
        <v>3</v>
      </c>
      <c r="K8" t="s">
        <v>4</v>
      </c>
    </row>
    <row r="9" spans="3:14" x14ac:dyDescent="0.3">
      <c r="C9">
        <v>1</v>
      </c>
      <c r="D9">
        <v>4000</v>
      </c>
      <c r="E9">
        <v>40</v>
      </c>
      <c r="F9">
        <v>70</v>
      </c>
      <c r="H9">
        <v>1</v>
      </c>
      <c r="I9" s="7">
        <v>2000</v>
      </c>
      <c r="J9" s="7">
        <v>2000</v>
      </c>
      <c r="K9" s="7">
        <v>0</v>
      </c>
      <c r="L9">
        <f>SUM(I9:K9)</f>
        <v>4000</v>
      </c>
      <c r="M9" t="s">
        <v>7</v>
      </c>
      <c r="N9">
        <v>4000</v>
      </c>
    </row>
    <row r="10" spans="3:14" x14ac:dyDescent="0.3">
      <c r="C10">
        <v>2</v>
      </c>
      <c r="D10">
        <v>3000</v>
      </c>
      <c r="E10">
        <v>25</v>
      </c>
      <c r="F10">
        <v>50</v>
      </c>
      <c r="H10">
        <v>2</v>
      </c>
      <c r="I10" s="7">
        <v>0</v>
      </c>
      <c r="J10" s="7">
        <v>3000</v>
      </c>
      <c r="K10" s="7">
        <v>0</v>
      </c>
      <c r="L10">
        <f>SUM(I10:K10)</f>
        <v>3000</v>
      </c>
      <c r="M10" t="s">
        <v>7</v>
      </c>
      <c r="N10">
        <v>3000</v>
      </c>
    </row>
    <row r="11" spans="3:14" x14ac:dyDescent="0.3">
      <c r="C11">
        <v>3</v>
      </c>
      <c r="D11">
        <v>2000</v>
      </c>
      <c r="E11">
        <v>60</v>
      </c>
      <c r="F11">
        <v>60</v>
      </c>
      <c r="H11">
        <v>3</v>
      </c>
      <c r="I11" s="7">
        <v>0</v>
      </c>
      <c r="J11" s="7">
        <v>0</v>
      </c>
      <c r="K11" s="7">
        <v>2000</v>
      </c>
      <c r="L11">
        <f>SUM(I11:K11)</f>
        <v>2000</v>
      </c>
      <c r="M11" t="s">
        <v>7</v>
      </c>
      <c r="N11">
        <v>2000</v>
      </c>
    </row>
    <row r="12" spans="3:14" x14ac:dyDescent="0.3">
      <c r="C12">
        <v>4</v>
      </c>
      <c r="D12">
        <v>1000</v>
      </c>
      <c r="E12">
        <v>50</v>
      </c>
      <c r="F12">
        <v>80</v>
      </c>
      <c r="H12">
        <v>4</v>
      </c>
      <c r="I12" s="7">
        <v>1000</v>
      </c>
      <c r="J12" s="7">
        <v>0</v>
      </c>
      <c r="K12" s="7">
        <v>0</v>
      </c>
      <c r="L12">
        <f>SUM(I12:K12)</f>
        <v>1000</v>
      </c>
      <c r="M12" t="s">
        <v>7</v>
      </c>
      <c r="N12">
        <v>1000</v>
      </c>
    </row>
    <row r="13" spans="3:14" x14ac:dyDescent="0.3">
      <c r="I13">
        <f>SUM(I9:I12)</f>
        <v>3000</v>
      </c>
      <c r="J13">
        <f>SUM(J9:J12)</f>
        <v>5000</v>
      </c>
      <c r="K13">
        <f t="shared" ref="K13" si="0">SUM(K9:K12)</f>
        <v>2000</v>
      </c>
      <c r="L13">
        <f>SUM(L9:L12)</f>
        <v>10000</v>
      </c>
    </row>
    <row r="14" spans="3:14" x14ac:dyDescent="0.3">
      <c r="C14" s="7" t="s">
        <v>106</v>
      </c>
      <c r="D14" s="7" t="s">
        <v>102</v>
      </c>
      <c r="E14" s="7" t="s">
        <v>101</v>
      </c>
      <c r="I14" t="s">
        <v>7</v>
      </c>
      <c r="J14" t="s">
        <v>7</v>
      </c>
      <c r="K14" t="s">
        <v>7</v>
      </c>
    </row>
    <row r="15" spans="3:14" x14ac:dyDescent="0.3">
      <c r="C15" t="s">
        <v>2</v>
      </c>
      <c r="D15">
        <v>3000</v>
      </c>
      <c r="E15">
        <v>100000</v>
      </c>
      <c r="I15">
        <v>3000</v>
      </c>
      <c r="J15">
        <v>5000</v>
      </c>
      <c r="K15">
        <v>2000</v>
      </c>
    </row>
    <row r="16" spans="3:14" x14ac:dyDescent="0.3">
      <c r="C16" t="s">
        <v>3</v>
      </c>
      <c r="D16">
        <v>5000</v>
      </c>
      <c r="E16">
        <v>150000</v>
      </c>
    </row>
    <row r="17" spans="3:11" x14ac:dyDescent="0.3">
      <c r="C17" t="s">
        <v>4</v>
      </c>
      <c r="D17">
        <v>2000</v>
      </c>
      <c r="E17">
        <v>120000</v>
      </c>
    </row>
    <row r="19" spans="3:11" x14ac:dyDescent="0.3">
      <c r="C19" s="7" t="s">
        <v>6</v>
      </c>
      <c r="J19" t="s">
        <v>105</v>
      </c>
      <c r="K19">
        <f>SUMPRODUCT(F9:F12,L9:L12)</f>
        <v>630000</v>
      </c>
    </row>
    <row r="20" spans="3:11" x14ac:dyDescent="0.3">
      <c r="C20" t="s">
        <v>103</v>
      </c>
      <c r="D20">
        <v>200</v>
      </c>
      <c r="E20" t="s">
        <v>7</v>
      </c>
      <c r="F20">
        <f>0.1*K13</f>
        <v>200</v>
      </c>
    </row>
    <row r="21" spans="3:11" x14ac:dyDescent="0.3">
      <c r="D21">
        <v>3300</v>
      </c>
      <c r="E21" t="s">
        <v>8</v>
      </c>
      <c r="F21">
        <f>0.4*L13</f>
        <v>4000</v>
      </c>
    </row>
    <row r="22" spans="3:11" x14ac:dyDescent="0.3">
      <c r="D22">
        <v>3300</v>
      </c>
      <c r="E22" t="s">
        <v>7</v>
      </c>
      <c r="F22">
        <f>0.6*L13</f>
        <v>6000</v>
      </c>
    </row>
    <row r="23" spans="3:11" x14ac:dyDescent="0.3">
      <c r="D23">
        <v>0</v>
      </c>
      <c r="F23">
        <v>0</v>
      </c>
    </row>
    <row r="24" spans="3:11" x14ac:dyDescent="0.3">
      <c r="C24" t="s">
        <v>104</v>
      </c>
      <c r="D24">
        <v>10000</v>
      </c>
      <c r="E24" t="s">
        <v>7</v>
      </c>
      <c r="F24">
        <f>E15</f>
        <v>100000</v>
      </c>
    </row>
    <row r="25" spans="3:11" x14ac:dyDescent="0.3">
      <c r="D25">
        <v>142000</v>
      </c>
      <c r="E25" t="s">
        <v>7</v>
      </c>
      <c r="F25">
        <f t="shared" ref="F25:F26" si="1">E16</f>
        <v>150000</v>
      </c>
    </row>
    <row r="26" spans="3:11" x14ac:dyDescent="0.3">
      <c r="D26">
        <v>88000</v>
      </c>
      <c r="E26" t="s">
        <v>7</v>
      </c>
      <c r="F26">
        <f t="shared" si="1"/>
        <v>120000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9E0D-E57B-4552-B646-2023D418B69D}">
  <dimension ref="A1:G50"/>
  <sheetViews>
    <sheetView showGridLines="0" workbookViewId="0">
      <selection activeCell="A15" sqref="A15"/>
    </sheetView>
  </sheetViews>
  <sheetFormatPr defaultRowHeight="14.4" x14ac:dyDescent="0.3"/>
  <cols>
    <col min="1" max="1" width="2.33203125" customWidth="1"/>
    <col min="2" max="2" width="6.109375" bestFit="1" customWidth="1"/>
    <col min="3" max="3" width="20" bestFit="1" customWidth="1"/>
    <col min="4" max="4" width="13.6640625" bestFit="1" customWidth="1"/>
    <col min="5" max="5" width="13.5546875" bestFit="1" customWidth="1"/>
    <col min="6" max="6" width="11.44140625" bestFit="1" customWidth="1"/>
    <col min="7" max="7" width="6" bestFit="1" customWidth="1"/>
  </cols>
  <sheetData>
    <row r="1" spans="1:5" x14ac:dyDescent="0.3">
      <c r="A1" s="1"/>
    </row>
    <row r="2" spans="1:5" x14ac:dyDescent="0.3">
      <c r="A2" s="1" t="s">
        <v>95</v>
      </c>
    </row>
    <row r="3" spans="1:5" x14ac:dyDescent="0.3">
      <c r="A3" s="1" t="s">
        <v>96</v>
      </c>
    </row>
    <row r="4" spans="1:5" x14ac:dyDescent="0.3">
      <c r="A4" s="1" t="s">
        <v>10</v>
      </c>
    </row>
    <row r="5" spans="1:5" x14ac:dyDescent="0.3">
      <c r="A5" s="1" t="s">
        <v>11</v>
      </c>
    </row>
    <row r="6" spans="1:5" x14ac:dyDescent="0.3">
      <c r="A6" s="1"/>
      <c r="B6" t="s">
        <v>12</v>
      </c>
    </row>
    <row r="7" spans="1:5" x14ac:dyDescent="0.3">
      <c r="A7" s="1"/>
      <c r="B7" t="s">
        <v>97</v>
      </c>
    </row>
    <row r="8" spans="1:5" x14ac:dyDescent="0.3">
      <c r="A8" s="1"/>
      <c r="B8" t="s">
        <v>13</v>
      </c>
    </row>
    <row r="9" spans="1:5" x14ac:dyDescent="0.3">
      <c r="A9" s="1" t="s">
        <v>14</v>
      </c>
    </row>
    <row r="10" spans="1:5" x14ac:dyDescent="0.3">
      <c r="B10" t="s">
        <v>15</v>
      </c>
    </row>
    <row r="11" spans="1:5" x14ac:dyDescent="0.3">
      <c r="B11" t="s">
        <v>16</v>
      </c>
    </row>
    <row r="14" spans="1:5" ht="15" thickBot="1" x14ac:dyDescent="0.35">
      <c r="A14" t="s">
        <v>17</v>
      </c>
    </row>
    <row r="15" spans="1:5" ht="15" thickBot="1" x14ac:dyDescent="0.35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5" thickBot="1" x14ac:dyDescent="0.35">
      <c r="B16" s="2" t="s">
        <v>28</v>
      </c>
      <c r="C16" s="2" t="s">
        <v>29</v>
      </c>
      <c r="D16" s="2">
        <v>630000</v>
      </c>
      <c r="E16" s="2">
        <v>630000</v>
      </c>
    </row>
    <row r="19" spans="1:6" ht="15" thickBot="1" x14ac:dyDescent="0.35">
      <c r="A19" t="s">
        <v>22</v>
      </c>
    </row>
    <row r="20" spans="1:6" ht="15" thickBot="1" x14ac:dyDescent="0.35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6" x14ac:dyDescent="0.3">
      <c r="B21" s="4" t="s">
        <v>30</v>
      </c>
      <c r="C21" s="4" t="s">
        <v>2</v>
      </c>
      <c r="D21" s="4">
        <v>2000</v>
      </c>
      <c r="E21" s="4">
        <v>2000</v>
      </c>
      <c r="F21" s="4" t="s">
        <v>31</v>
      </c>
    </row>
    <row r="22" spans="1:6" x14ac:dyDescent="0.3">
      <c r="B22" s="4" t="s">
        <v>32</v>
      </c>
      <c r="C22" s="4" t="s">
        <v>3</v>
      </c>
      <c r="D22" s="4">
        <v>2000</v>
      </c>
      <c r="E22" s="4">
        <v>2000</v>
      </c>
      <c r="F22" s="4" t="s">
        <v>31</v>
      </c>
    </row>
    <row r="23" spans="1:6" x14ac:dyDescent="0.3">
      <c r="B23" s="4" t="s">
        <v>33</v>
      </c>
      <c r="C23" s="4" t="s">
        <v>4</v>
      </c>
      <c r="D23" s="4">
        <v>0</v>
      </c>
      <c r="E23" s="4">
        <v>0</v>
      </c>
      <c r="F23" s="4" t="s">
        <v>31</v>
      </c>
    </row>
    <row r="24" spans="1:6" x14ac:dyDescent="0.3">
      <c r="B24" s="4" t="s">
        <v>34</v>
      </c>
      <c r="C24" s="4" t="s">
        <v>2</v>
      </c>
      <c r="D24" s="4">
        <v>0</v>
      </c>
      <c r="E24" s="4">
        <v>0</v>
      </c>
      <c r="F24" s="4" t="s">
        <v>31</v>
      </c>
    </row>
    <row r="25" spans="1:6" x14ac:dyDescent="0.3">
      <c r="B25" s="4" t="s">
        <v>35</v>
      </c>
      <c r="C25" s="4" t="s">
        <v>3</v>
      </c>
      <c r="D25" s="4">
        <v>3000</v>
      </c>
      <c r="E25" s="4">
        <v>3000</v>
      </c>
      <c r="F25" s="4" t="s">
        <v>31</v>
      </c>
    </row>
    <row r="26" spans="1:6" x14ac:dyDescent="0.3">
      <c r="B26" s="4" t="s">
        <v>36</v>
      </c>
      <c r="C26" s="4" t="s">
        <v>4</v>
      </c>
      <c r="D26" s="4">
        <v>0</v>
      </c>
      <c r="E26" s="4">
        <v>0</v>
      </c>
      <c r="F26" s="4" t="s">
        <v>31</v>
      </c>
    </row>
    <row r="27" spans="1:6" x14ac:dyDescent="0.3">
      <c r="B27" s="4" t="s">
        <v>37</v>
      </c>
      <c r="C27" s="4" t="s">
        <v>2</v>
      </c>
      <c r="D27" s="4">
        <v>0</v>
      </c>
      <c r="E27" s="4">
        <v>0</v>
      </c>
      <c r="F27" s="4" t="s">
        <v>31</v>
      </c>
    </row>
    <row r="28" spans="1:6" x14ac:dyDescent="0.3">
      <c r="B28" s="4" t="s">
        <v>38</v>
      </c>
      <c r="C28" s="4" t="s">
        <v>3</v>
      </c>
      <c r="D28" s="4">
        <v>0</v>
      </c>
      <c r="E28" s="4">
        <v>0</v>
      </c>
      <c r="F28" s="4" t="s">
        <v>31</v>
      </c>
    </row>
    <row r="29" spans="1:6" x14ac:dyDescent="0.3">
      <c r="B29" s="4" t="s">
        <v>39</v>
      </c>
      <c r="C29" s="4" t="s">
        <v>4</v>
      </c>
      <c r="D29" s="4">
        <v>2000</v>
      </c>
      <c r="E29" s="4">
        <v>2000</v>
      </c>
      <c r="F29" s="4" t="s">
        <v>31</v>
      </c>
    </row>
    <row r="30" spans="1:6" x14ac:dyDescent="0.3">
      <c r="B30" s="4" t="s">
        <v>40</v>
      </c>
      <c r="C30" s="4" t="s">
        <v>2</v>
      </c>
      <c r="D30" s="4">
        <v>1000</v>
      </c>
      <c r="E30" s="4">
        <v>1000</v>
      </c>
      <c r="F30" s="4" t="s">
        <v>31</v>
      </c>
    </row>
    <row r="31" spans="1:6" x14ac:dyDescent="0.3">
      <c r="B31" s="4" t="s">
        <v>41</v>
      </c>
      <c r="C31" s="4" t="s">
        <v>3</v>
      </c>
      <c r="D31" s="4">
        <v>0</v>
      </c>
      <c r="E31" s="4">
        <v>0</v>
      </c>
      <c r="F31" s="4" t="s">
        <v>31</v>
      </c>
    </row>
    <row r="32" spans="1:6" ht="15" thickBot="1" x14ac:dyDescent="0.35">
      <c r="B32" s="2" t="s">
        <v>42</v>
      </c>
      <c r="C32" s="2" t="s">
        <v>4</v>
      </c>
      <c r="D32" s="2">
        <v>0</v>
      </c>
      <c r="E32" s="2">
        <v>0</v>
      </c>
      <c r="F32" s="2" t="s">
        <v>31</v>
      </c>
    </row>
    <row r="35" spans="1:7" ht="15" thickBot="1" x14ac:dyDescent="0.35">
      <c r="A35" t="s">
        <v>6</v>
      </c>
    </row>
    <row r="36" spans="1:7" ht="15" thickBot="1" x14ac:dyDescent="0.35">
      <c r="B36" s="3" t="s">
        <v>18</v>
      </c>
      <c r="C36" s="3" t="s">
        <v>19</v>
      </c>
      <c r="D36" s="3" t="s">
        <v>24</v>
      </c>
      <c r="E36" s="3" t="s">
        <v>25</v>
      </c>
      <c r="F36" s="3" t="s">
        <v>26</v>
      </c>
      <c r="G36" s="3" t="s">
        <v>27</v>
      </c>
    </row>
    <row r="37" spans="1:7" x14ac:dyDescent="0.3">
      <c r="B37" s="4" t="s">
        <v>43</v>
      </c>
      <c r="C37" s="4" t="s">
        <v>44</v>
      </c>
      <c r="D37" s="4">
        <v>200</v>
      </c>
      <c r="E37" s="4" t="s">
        <v>45</v>
      </c>
      <c r="F37" s="4" t="s">
        <v>46</v>
      </c>
      <c r="G37" s="4">
        <v>0</v>
      </c>
    </row>
    <row r="38" spans="1:7" x14ac:dyDescent="0.3">
      <c r="B38" s="4" t="s">
        <v>47</v>
      </c>
      <c r="C38" s="4" t="s">
        <v>5</v>
      </c>
      <c r="D38" s="4">
        <v>3300</v>
      </c>
      <c r="E38" s="4" t="s">
        <v>48</v>
      </c>
      <c r="F38" s="4" t="s">
        <v>49</v>
      </c>
      <c r="G38" s="4">
        <v>700</v>
      </c>
    </row>
    <row r="39" spans="1:7" x14ac:dyDescent="0.3">
      <c r="B39" s="4" t="s">
        <v>50</v>
      </c>
      <c r="C39" s="4" t="s">
        <v>5</v>
      </c>
      <c r="D39" s="4">
        <v>3300</v>
      </c>
      <c r="E39" s="4" t="s">
        <v>51</v>
      </c>
      <c r="F39" s="4" t="s">
        <v>49</v>
      </c>
      <c r="G39" s="4">
        <v>2700</v>
      </c>
    </row>
    <row r="40" spans="1:7" x14ac:dyDescent="0.3">
      <c r="B40" s="4" t="s">
        <v>52</v>
      </c>
      <c r="C40" s="4" t="s">
        <v>5</v>
      </c>
      <c r="D40" s="4">
        <v>0</v>
      </c>
      <c r="E40" s="4" t="s">
        <v>53</v>
      </c>
      <c r="F40" s="4" t="s">
        <v>46</v>
      </c>
      <c r="G40" s="4">
        <v>0</v>
      </c>
    </row>
    <row r="41" spans="1:7" x14ac:dyDescent="0.3">
      <c r="B41" s="4" t="s">
        <v>54</v>
      </c>
      <c r="C41" s="4" t="s">
        <v>55</v>
      </c>
      <c r="D41" s="4">
        <v>10000</v>
      </c>
      <c r="E41" s="4" t="s">
        <v>56</v>
      </c>
      <c r="F41" s="4" t="s">
        <v>49</v>
      </c>
      <c r="G41" s="4">
        <v>90000</v>
      </c>
    </row>
    <row r="42" spans="1:7" x14ac:dyDescent="0.3">
      <c r="B42" s="4" t="s">
        <v>57</v>
      </c>
      <c r="C42" s="4" t="s">
        <v>5</v>
      </c>
      <c r="D42" s="4">
        <v>142000</v>
      </c>
      <c r="E42" s="4" t="s">
        <v>58</v>
      </c>
      <c r="F42" s="4" t="s">
        <v>49</v>
      </c>
      <c r="G42" s="4">
        <v>8000</v>
      </c>
    </row>
    <row r="43" spans="1:7" x14ac:dyDescent="0.3">
      <c r="B43" s="4" t="s">
        <v>59</v>
      </c>
      <c r="C43" s="4" t="s">
        <v>5</v>
      </c>
      <c r="D43" s="4">
        <v>88000</v>
      </c>
      <c r="E43" s="4" t="s">
        <v>60</v>
      </c>
      <c r="F43" s="4" t="s">
        <v>49</v>
      </c>
      <c r="G43" s="4">
        <v>32000</v>
      </c>
    </row>
    <row r="44" spans="1:7" x14ac:dyDescent="0.3">
      <c r="B44" s="4" t="s">
        <v>61</v>
      </c>
      <c r="C44" s="4" t="s">
        <v>2</v>
      </c>
      <c r="D44" s="4">
        <v>3000</v>
      </c>
      <c r="E44" s="4" t="s">
        <v>62</v>
      </c>
      <c r="F44" s="4" t="s">
        <v>46</v>
      </c>
      <c r="G44" s="4">
        <v>0</v>
      </c>
    </row>
    <row r="45" spans="1:7" x14ac:dyDescent="0.3">
      <c r="B45" s="4" t="s">
        <v>63</v>
      </c>
      <c r="C45" s="4" t="s">
        <v>3</v>
      </c>
      <c r="D45" s="4">
        <v>5000</v>
      </c>
      <c r="E45" s="4" t="s">
        <v>64</v>
      </c>
      <c r="F45" s="4" t="s">
        <v>46</v>
      </c>
      <c r="G45" s="4">
        <v>0</v>
      </c>
    </row>
    <row r="46" spans="1:7" x14ac:dyDescent="0.3">
      <c r="B46" s="4" t="s">
        <v>65</v>
      </c>
      <c r="C46" s="4" t="s">
        <v>4</v>
      </c>
      <c r="D46" s="4">
        <v>2000</v>
      </c>
      <c r="E46" s="4" t="s">
        <v>66</v>
      </c>
      <c r="F46" s="4" t="s">
        <v>46</v>
      </c>
      <c r="G46" s="4">
        <v>0</v>
      </c>
    </row>
    <row r="47" spans="1:7" x14ac:dyDescent="0.3">
      <c r="B47" s="4" t="s">
        <v>67</v>
      </c>
      <c r="C47" s="4"/>
      <c r="D47" s="4">
        <v>4000</v>
      </c>
      <c r="E47" s="4" t="s">
        <v>68</v>
      </c>
      <c r="F47" s="4" t="s">
        <v>46</v>
      </c>
      <c r="G47" s="4">
        <v>0</v>
      </c>
    </row>
    <row r="48" spans="1:7" x14ac:dyDescent="0.3">
      <c r="B48" s="4" t="s">
        <v>69</v>
      </c>
      <c r="C48" s="4"/>
      <c r="D48" s="4">
        <v>3000</v>
      </c>
      <c r="E48" s="4" t="s">
        <v>70</v>
      </c>
      <c r="F48" s="4" t="s">
        <v>46</v>
      </c>
      <c r="G48" s="4">
        <v>0</v>
      </c>
    </row>
    <row r="49" spans="2:7" x14ac:dyDescent="0.3">
      <c r="B49" s="4" t="s">
        <v>71</v>
      </c>
      <c r="C49" s="4"/>
      <c r="D49" s="4">
        <v>2000</v>
      </c>
      <c r="E49" s="4" t="s">
        <v>72</v>
      </c>
      <c r="F49" s="4" t="s">
        <v>46</v>
      </c>
      <c r="G49" s="4">
        <v>0</v>
      </c>
    </row>
    <row r="50" spans="2:7" ht="15" thickBot="1" x14ac:dyDescent="0.35">
      <c r="B50" s="2" t="s">
        <v>73</v>
      </c>
      <c r="C50" s="2"/>
      <c r="D50" s="2">
        <v>1000</v>
      </c>
      <c r="E50" s="2" t="s">
        <v>74</v>
      </c>
      <c r="F50" s="2" t="s">
        <v>46</v>
      </c>
      <c r="G50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F20F-7648-4F62-B739-C6DE6DFAE5D2}">
  <dimension ref="A1:H38"/>
  <sheetViews>
    <sheetView showGridLines="0" workbookViewId="0"/>
  </sheetViews>
  <sheetFormatPr defaultRowHeight="14.4" x14ac:dyDescent="0.3"/>
  <cols>
    <col min="1" max="1" width="2.33203125" customWidth="1"/>
    <col min="2" max="2" width="6.109375" bestFit="1" customWidth="1"/>
    <col min="3" max="3" width="20" bestFit="1" customWidth="1"/>
    <col min="4" max="4" width="7" bestFit="1" customWidth="1"/>
    <col min="5" max="5" width="12.6640625" bestFit="1" customWidth="1"/>
    <col min="6" max="6" width="10.88671875" bestFit="1" customWidth="1"/>
    <col min="7" max="8" width="12" bestFit="1" customWidth="1"/>
  </cols>
  <sheetData>
    <row r="1" spans="1:8" x14ac:dyDescent="0.3">
      <c r="A1" s="1" t="s">
        <v>75</v>
      </c>
    </row>
    <row r="2" spans="1:8" x14ac:dyDescent="0.3">
      <c r="A2" s="1" t="s">
        <v>95</v>
      </c>
    </row>
    <row r="3" spans="1:8" x14ac:dyDescent="0.3">
      <c r="A3" s="1" t="s">
        <v>96</v>
      </c>
    </row>
    <row r="6" spans="1:8" ht="15" thickBot="1" x14ac:dyDescent="0.35">
      <c r="A6" t="s">
        <v>22</v>
      </c>
    </row>
    <row r="7" spans="1:8" x14ac:dyDescent="0.3">
      <c r="B7" s="5"/>
      <c r="C7" s="5"/>
      <c r="D7" s="5" t="s">
        <v>76</v>
      </c>
      <c r="E7" s="5" t="s">
        <v>78</v>
      </c>
      <c r="F7" s="5" t="s">
        <v>80</v>
      </c>
      <c r="G7" s="5" t="s">
        <v>82</v>
      </c>
      <c r="H7" s="5" t="s">
        <v>82</v>
      </c>
    </row>
    <row r="8" spans="1:8" ht="15" thickBot="1" x14ac:dyDescent="0.35">
      <c r="B8" s="6" t="s">
        <v>18</v>
      </c>
      <c r="C8" s="6" t="s">
        <v>19</v>
      </c>
      <c r="D8" s="6" t="s">
        <v>77</v>
      </c>
      <c r="E8" s="6" t="s">
        <v>79</v>
      </c>
      <c r="F8" s="6" t="s">
        <v>81</v>
      </c>
      <c r="G8" s="6" t="s">
        <v>83</v>
      </c>
      <c r="H8" s="6" t="s">
        <v>84</v>
      </c>
    </row>
    <row r="9" spans="1:8" x14ac:dyDescent="0.3">
      <c r="B9" s="4" t="s">
        <v>30</v>
      </c>
      <c r="C9" s="4" t="s">
        <v>2</v>
      </c>
      <c r="D9" s="4">
        <v>2000</v>
      </c>
      <c r="E9" s="4">
        <v>0</v>
      </c>
      <c r="F9" s="4">
        <v>70</v>
      </c>
      <c r="G9" s="4">
        <v>0</v>
      </c>
      <c r="H9" s="4">
        <v>0</v>
      </c>
    </row>
    <row r="10" spans="1:8" x14ac:dyDescent="0.3">
      <c r="B10" s="4" t="s">
        <v>32</v>
      </c>
      <c r="C10" s="4" t="s">
        <v>3</v>
      </c>
      <c r="D10" s="4">
        <v>2000</v>
      </c>
      <c r="E10" s="4">
        <v>0</v>
      </c>
      <c r="F10" s="4">
        <v>70</v>
      </c>
      <c r="G10" s="4">
        <v>0</v>
      </c>
      <c r="H10" s="4">
        <v>0</v>
      </c>
    </row>
    <row r="11" spans="1:8" x14ac:dyDescent="0.3">
      <c r="B11" s="4" t="s">
        <v>33</v>
      </c>
      <c r="C11" s="4" t="s">
        <v>4</v>
      </c>
      <c r="D11" s="4">
        <v>0</v>
      </c>
      <c r="E11" s="4">
        <v>-4.4408920985006262E-16</v>
      </c>
      <c r="F11" s="4">
        <v>70</v>
      </c>
      <c r="G11" s="4">
        <v>4.4408920985006262E-16</v>
      </c>
      <c r="H11" s="4">
        <v>1E+30</v>
      </c>
    </row>
    <row r="12" spans="1:8" x14ac:dyDescent="0.3">
      <c r="B12" s="4" t="s">
        <v>34</v>
      </c>
      <c r="C12" s="4" t="s">
        <v>2</v>
      </c>
      <c r="D12" s="4">
        <v>0</v>
      </c>
      <c r="E12" s="4">
        <v>0</v>
      </c>
      <c r="F12" s="4">
        <v>50</v>
      </c>
      <c r="G12" s="4">
        <v>0</v>
      </c>
      <c r="H12" s="4">
        <v>1E+30</v>
      </c>
    </row>
    <row r="13" spans="1:8" x14ac:dyDescent="0.3">
      <c r="B13" s="4" t="s">
        <v>35</v>
      </c>
      <c r="C13" s="4" t="s">
        <v>3</v>
      </c>
      <c r="D13" s="4">
        <v>3000</v>
      </c>
      <c r="E13" s="4">
        <v>0</v>
      </c>
      <c r="F13" s="4">
        <v>50</v>
      </c>
      <c r="G13" s="4">
        <v>1E+30</v>
      </c>
      <c r="H13" s="4">
        <v>0</v>
      </c>
    </row>
    <row r="14" spans="1:8" x14ac:dyDescent="0.3">
      <c r="B14" s="4" t="s">
        <v>36</v>
      </c>
      <c r="C14" s="4" t="s">
        <v>4</v>
      </c>
      <c r="D14" s="4">
        <v>0</v>
      </c>
      <c r="E14" s="4">
        <v>0</v>
      </c>
      <c r="F14" s="4">
        <v>50</v>
      </c>
      <c r="G14" s="4">
        <v>0</v>
      </c>
      <c r="H14" s="4">
        <v>1E+30</v>
      </c>
    </row>
    <row r="15" spans="1:8" x14ac:dyDescent="0.3">
      <c r="B15" s="4" t="s">
        <v>37</v>
      </c>
      <c r="C15" s="4" t="s">
        <v>2</v>
      </c>
      <c r="D15" s="4">
        <v>0</v>
      </c>
      <c r="E15" s="4">
        <v>-1.4210854715202004E-14</v>
      </c>
      <c r="F15" s="4">
        <v>60</v>
      </c>
      <c r="G15" s="4">
        <v>1.4210854715202004E-14</v>
      </c>
      <c r="H15" s="4">
        <v>1E+30</v>
      </c>
    </row>
    <row r="16" spans="1:8" x14ac:dyDescent="0.3">
      <c r="B16" s="4" t="s">
        <v>38</v>
      </c>
      <c r="C16" s="4" t="s">
        <v>3</v>
      </c>
      <c r="D16" s="4">
        <v>0</v>
      </c>
      <c r="E16" s="4">
        <v>-6.4623485355705287E-27</v>
      </c>
      <c r="F16" s="4">
        <v>60</v>
      </c>
      <c r="G16" s="4">
        <v>6.4623485355705287E-27</v>
      </c>
      <c r="H16" s="4">
        <v>1E+30</v>
      </c>
    </row>
    <row r="17" spans="1:8" x14ac:dyDescent="0.3">
      <c r="B17" s="4" t="s">
        <v>39</v>
      </c>
      <c r="C17" s="4" t="s">
        <v>4</v>
      </c>
      <c r="D17" s="4">
        <v>2000</v>
      </c>
      <c r="E17" s="4">
        <v>0</v>
      </c>
      <c r="F17" s="4">
        <v>60</v>
      </c>
      <c r="G17" s="4">
        <v>1E+30</v>
      </c>
      <c r="H17" s="4">
        <v>6.4623485355705287E-27</v>
      </c>
    </row>
    <row r="18" spans="1:8" x14ac:dyDescent="0.3">
      <c r="B18" s="4" t="s">
        <v>40</v>
      </c>
      <c r="C18" s="4" t="s">
        <v>2</v>
      </c>
      <c r="D18" s="4">
        <v>1000</v>
      </c>
      <c r="E18" s="4">
        <v>0</v>
      </c>
      <c r="F18" s="4">
        <v>80</v>
      </c>
      <c r="G18" s="4">
        <v>1E+30</v>
      </c>
      <c r="H18" s="4">
        <v>0</v>
      </c>
    </row>
    <row r="19" spans="1:8" x14ac:dyDescent="0.3">
      <c r="B19" s="4" t="s">
        <v>41</v>
      </c>
      <c r="C19" s="4" t="s">
        <v>3</v>
      </c>
      <c r="D19" s="4">
        <v>0</v>
      </c>
      <c r="E19" s="4">
        <v>0</v>
      </c>
      <c r="F19" s="4">
        <v>80</v>
      </c>
      <c r="G19" s="4">
        <v>0</v>
      </c>
      <c r="H19" s="4">
        <v>1E+30</v>
      </c>
    </row>
    <row r="20" spans="1:8" ht="15" thickBot="1" x14ac:dyDescent="0.35">
      <c r="B20" s="2" t="s">
        <v>42</v>
      </c>
      <c r="C20" s="2" t="s">
        <v>4</v>
      </c>
      <c r="D20" s="2">
        <v>0</v>
      </c>
      <c r="E20" s="2">
        <v>0</v>
      </c>
      <c r="F20" s="2">
        <v>80</v>
      </c>
      <c r="G20" s="2">
        <v>0</v>
      </c>
      <c r="H20" s="2">
        <v>1E+30</v>
      </c>
    </row>
    <row r="22" spans="1:8" ht="15" thickBot="1" x14ac:dyDescent="0.35">
      <c r="A22" t="s">
        <v>6</v>
      </c>
    </row>
    <row r="23" spans="1:8" x14ac:dyDescent="0.3">
      <c r="B23" s="5"/>
      <c r="C23" s="5"/>
      <c r="D23" s="5" t="s">
        <v>76</v>
      </c>
      <c r="E23" s="5" t="s">
        <v>85</v>
      </c>
      <c r="F23" s="5" t="s">
        <v>87</v>
      </c>
      <c r="G23" s="5" t="s">
        <v>82</v>
      </c>
      <c r="H23" s="5" t="s">
        <v>82</v>
      </c>
    </row>
    <row r="24" spans="1:8" ht="15" thickBot="1" x14ac:dyDescent="0.35">
      <c r="B24" s="6" t="s">
        <v>18</v>
      </c>
      <c r="C24" s="6" t="s">
        <v>19</v>
      </c>
      <c r="D24" s="6" t="s">
        <v>77</v>
      </c>
      <c r="E24" s="6" t="s">
        <v>86</v>
      </c>
      <c r="F24" s="6" t="s">
        <v>88</v>
      </c>
      <c r="G24" s="6" t="s">
        <v>83</v>
      </c>
      <c r="H24" s="6" t="s">
        <v>84</v>
      </c>
    </row>
    <row r="25" spans="1:8" x14ac:dyDescent="0.3">
      <c r="B25" s="4" t="s">
        <v>43</v>
      </c>
      <c r="C25" s="4" t="s">
        <v>44</v>
      </c>
      <c r="D25" s="4">
        <v>200</v>
      </c>
      <c r="E25" s="4">
        <v>0</v>
      </c>
      <c r="F25" s="4">
        <v>0</v>
      </c>
      <c r="G25" s="4">
        <v>1E+30</v>
      </c>
      <c r="H25" s="4">
        <v>4.5474735088656752E-11</v>
      </c>
    </row>
    <row r="26" spans="1:8" x14ac:dyDescent="0.3">
      <c r="B26" s="4" t="s">
        <v>47</v>
      </c>
      <c r="C26" s="4" t="s">
        <v>5</v>
      </c>
      <c r="D26" s="4">
        <v>3300</v>
      </c>
      <c r="E26" s="4">
        <v>0</v>
      </c>
      <c r="F26" s="4">
        <v>0</v>
      </c>
      <c r="G26" s="4">
        <v>1E+30</v>
      </c>
      <c r="H26" s="4">
        <v>700.00000000090972</v>
      </c>
    </row>
    <row r="27" spans="1:8" x14ac:dyDescent="0.3">
      <c r="B27" s="4" t="s">
        <v>50</v>
      </c>
      <c r="C27" s="4" t="s">
        <v>5</v>
      </c>
      <c r="D27" s="4">
        <v>3300</v>
      </c>
      <c r="E27" s="4">
        <v>0</v>
      </c>
      <c r="F27" s="4">
        <v>0</v>
      </c>
      <c r="G27" s="4">
        <v>1E+30</v>
      </c>
      <c r="H27" s="4">
        <v>2699.9999999990901</v>
      </c>
    </row>
    <row r="28" spans="1:8" x14ac:dyDescent="0.3">
      <c r="B28" s="4" t="s">
        <v>52</v>
      </c>
      <c r="C28" s="4" t="s">
        <v>5</v>
      </c>
      <c r="D28" s="4">
        <v>0</v>
      </c>
      <c r="E28" s="4">
        <v>0</v>
      </c>
      <c r="F28" s="4">
        <v>0</v>
      </c>
      <c r="G28" s="4">
        <v>1E+30</v>
      </c>
      <c r="H28" s="4">
        <v>0</v>
      </c>
    </row>
    <row r="29" spans="1:8" x14ac:dyDescent="0.3">
      <c r="B29" s="4" t="s">
        <v>54</v>
      </c>
      <c r="C29" s="4" t="s">
        <v>55</v>
      </c>
      <c r="D29" s="4">
        <v>10000</v>
      </c>
      <c r="E29" s="4">
        <v>0</v>
      </c>
      <c r="F29" s="4">
        <v>0</v>
      </c>
      <c r="G29" s="4">
        <v>1E+30</v>
      </c>
      <c r="H29" s="4">
        <v>90000</v>
      </c>
    </row>
    <row r="30" spans="1:8" x14ac:dyDescent="0.3">
      <c r="B30" s="4" t="s">
        <v>57</v>
      </c>
      <c r="C30" s="4" t="s">
        <v>5</v>
      </c>
      <c r="D30" s="4">
        <v>142000</v>
      </c>
      <c r="E30" s="4">
        <v>0</v>
      </c>
      <c r="F30" s="4">
        <v>0</v>
      </c>
      <c r="G30" s="4">
        <v>1E+30</v>
      </c>
      <c r="H30" s="4">
        <v>8000</v>
      </c>
    </row>
    <row r="31" spans="1:8" x14ac:dyDescent="0.3">
      <c r="B31" s="4" t="s">
        <v>59</v>
      </c>
      <c r="C31" s="4" t="s">
        <v>5</v>
      </c>
      <c r="D31" s="4">
        <v>88000</v>
      </c>
      <c r="E31" s="4">
        <v>0</v>
      </c>
      <c r="F31" s="4">
        <v>0</v>
      </c>
      <c r="G31" s="4">
        <v>1E+30</v>
      </c>
      <c r="H31" s="4">
        <v>32000</v>
      </c>
    </row>
    <row r="32" spans="1:8" x14ac:dyDescent="0.3">
      <c r="B32" s="4" t="s">
        <v>61</v>
      </c>
      <c r="C32" s="4" t="s">
        <v>2</v>
      </c>
      <c r="D32" s="4">
        <v>3000</v>
      </c>
      <c r="E32" s="4">
        <v>1.4210854715202004E-14</v>
      </c>
      <c r="F32" s="4">
        <v>3000</v>
      </c>
      <c r="G32" s="4">
        <v>2000.0000000000002</v>
      </c>
      <c r="H32" s="4">
        <v>3.4106051316484814E-13</v>
      </c>
    </row>
    <row r="33" spans="2:8" x14ac:dyDescent="0.3">
      <c r="B33" s="4" t="s">
        <v>63</v>
      </c>
      <c r="C33" s="4" t="s">
        <v>3</v>
      </c>
      <c r="D33" s="4">
        <v>5000</v>
      </c>
      <c r="E33" s="4">
        <v>0</v>
      </c>
      <c r="F33" s="4">
        <v>5000</v>
      </c>
      <c r="G33" s="4">
        <v>1E+30</v>
      </c>
      <c r="H33" s="4">
        <v>3.4106051316484809E-13</v>
      </c>
    </row>
    <row r="34" spans="2:8" x14ac:dyDescent="0.3">
      <c r="B34" s="4" t="s">
        <v>65</v>
      </c>
      <c r="C34" s="4" t="s">
        <v>4</v>
      </c>
      <c r="D34" s="4">
        <v>2000</v>
      </c>
      <c r="E34" s="4">
        <v>0</v>
      </c>
      <c r="F34" s="4">
        <v>2000</v>
      </c>
      <c r="G34" s="4">
        <v>1E+30</v>
      </c>
      <c r="H34" s="4">
        <v>0</v>
      </c>
    </row>
    <row r="35" spans="2:8" x14ac:dyDescent="0.3">
      <c r="B35" s="4" t="s">
        <v>67</v>
      </c>
      <c r="C35" s="4"/>
      <c r="D35" s="4">
        <v>4000</v>
      </c>
      <c r="E35" s="4">
        <v>70</v>
      </c>
      <c r="F35" s="4">
        <v>4000</v>
      </c>
      <c r="G35" s="4">
        <v>3.4106051316484819E-13</v>
      </c>
      <c r="H35" s="4">
        <v>1750.0000000018763</v>
      </c>
    </row>
    <row r="36" spans="2:8" x14ac:dyDescent="0.3">
      <c r="B36" s="4" t="s">
        <v>69</v>
      </c>
      <c r="C36" s="4"/>
      <c r="D36" s="4">
        <v>3000</v>
      </c>
      <c r="E36" s="4">
        <v>50</v>
      </c>
      <c r="F36" s="4">
        <v>3000</v>
      </c>
      <c r="G36" s="4">
        <v>3.4106051316484819E-13</v>
      </c>
      <c r="H36" s="4">
        <v>1750.0000000018763</v>
      </c>
    </row>
    <row r="37" spans="2:8" x14ac:dyDescent="0.3">
      <c r="B37" s="4" t="s">
        <v>71</v>
      </c>
      <c r="C37" s="4"/>
      <c r="D37" s="4">
        <v>2000</v>
      </c>
      <c r="E37" s="4">
        <v>60</v>
      </c>
      <c r="F37" s="4">
        <v>2000</v>
      </c>
      <c r="G37" s="4">
        <v>0</v>
      </c>
      <c r="H37" s="4">
        <v>4.5474735088646412E-10</v>
      </c>
    </row>
    <row r="38" spans="2:8" ht="15" thickBot="1" x14ac:dyDescent="0.35">
      <c r="B38" s="2" t="s">
        <v>73</v>
      </c>
      <c r="C38" s="2"/>
      <c r="D38" s="2">
        <v>1000</v>
      </c>
      <c r="E38" s="2">
        <v>80</v>
      </c>
      <c r="F38" s="2">
        <v>1000</v>
      </c>
      <c r="G38" s="2">
        <v>3.4106051316484819E-13</v>
      </c>
      <c r="H38" s="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68EC-3B36-4015-9A5B-45511B17E8DB}">
  <dimension ref="A1:J24"/>
  <sheetViews>
    <sheetView showGridLines="0" workbookViewId="0">
      <selection activeCell="O31" sqref="O31"/>
    </sheetView>
  </sheetViews>
  <sheetFormatPr defaultRowHeight="14.4" x14ac:dyDescent="0.3"/>
  <cols>
    <col min="1" max="1" width="2.33203125" customWidth="1"/>
    <col min="2" max="2" width="5.5546875" bestFit="1" customWidth="1"/>
    <col min="3" max="3" width="9.5546875" bestFit="1" customWidth="1"/>
    <col min="4" max="4" width="7" bestFit="1" customWidth="1"/>
    <col min="5" max="5" width="2.33203125" customWidth="1"/>
    <col min="6" max="6" width="6.44140625" bestFit="1" customWidth="1"/>
    <col min="7" max="7" width="9.5546875" bestFit="1" customWidth="1"/>
    <col min="8" max="8" width="2.33203125" customWidth="1"/>
    <col min="9" max="9" width="6.5546875" bestFit="1" customWidth="1"/>
    <col min="10" max="10" width="9.5546875" bestFit="1" customWidth="1"/>
  </cols>
  <sheetData>
    <row r="1" spans="1:10" x14ac:dyDescent="0.3">
      <c r="A1" s="1" t="s">
        <v>89</v>
      </c>
    </row>
    <row r="2" spans="1:10" x14ac:dyDescent="0.3">
      <c r="A2" s="1" t="s">
        <v>95</v>
      </c>
    </row>
    <row r="3" spans="1:10" x14ac:dyDescent="0.3">
      <c r="A3" s="1" t="s">
        <v>98</v>
      </c>
    </row>
    <row r="5" spans="1:10" ht="15" thickBot="1" x14ac:dyDescent="0.35"/>
    <row r="6" spans="1:10" x14ac:dyDescent="0.3">
      <c r="B6" s="5"/>
      <c r="C6" s="5" t="s">
        <v>80</v>
      </c>
      <c r="D6" s="5"/>
    </row>
    <row r="7" spans="1:10" ht="15" thickBot="1" x14ac:dyDescent="0.35">
      <c r="B7" s="6" t="s">
        <v>18</v>
      </c>
      <c r="C7" s="6" t="s">
        <v>19</v>
      </c>
      <c r="D7" s="6" t="s">
        <v>77</v>
      </c>
    </row>
    <row r="8" spans="1:10" ht="15" thickBot="1" x14ac:dyDescent="0.35">
      <c r="B8" s="2" t="s">
        <v>28</v>
      </c>
      <c r="C8" s="2" t="s">
        <v>29</v>
      </c>
      <c r="D8" s="2">
        <v>630000</v>
      </c>
    </row>
    <row r="10" spans="1:10" ht="15" thickBot="1" x14ac:dyDescent="0.35"/>
    <row r="11" spans="1:10" x14ac:dyDescent="0.3">
      <c r="B11" s="5"/>
      <c r="C11" s="5" t="s">
        <v>90</v>
      </c>
      <c r="D11" s="5"/>
      <c r="F11" s="5" t="s">
        <v>91</v>
      </c>
      <c r="G11" s="5" t="s">
        <v>80</v>
      </c>
      <c r="I11" s="5" t="s">
        <v>94</v>
      </c>
      <c r="J11" s="5" t="s">
        <v>80</v>
      </c>
    </row>
    <row r="12" spans="1:10" ht="15" thickBot="1" x14ac:dyDescent="0.35">
      <c r="B12" s="6" t="s">
        <v>18</v>
      </c>
      <c r="C12" s="6" t="s">
        <v>19</v>
      </c>
      <c r="D12" s="6" t="s">
        <v>77</v>
      </c>
      <c r="F12" s="6" t="s">
        <v>92</v>
      </c>
      <c r="G12" s="6" t="s">
        <v>93</v>
      </c>
      <c r="I12" s="6" t="s">
        <v>92</v>
      </c>
      <c r="J12" s="6" t="s">
        <v>93</v>
      </c>
    </row>
    <row r="13" spans="1:10" x14ac:dyDescent="0.3">
      <c r="B13" s="4" t="s">
        <v>30</v>
      </c>
      <c r="C13" s="4" t="s">
        <v>2</v>
      </c>
      <c r="D13" s="4">
        <v>2000</v>
      </c>
      <c r="F13" s="4">
        <v>249.99999999994316</v>
      </c>
      <c r="G13" s="4">
        <v>507499.99999999604</v>
      </c>
      <c r="I13" s="4">
        <v>2000</v>
      </c>
      <c r="J13" s="4">
        <v>630000</v>
      </c>
    </row>
    <row r="14" spans="1:10" x14ac:dyDescent="0.3">
      <c r="B14" s="4" t="s">
        <v>32</v>
      </c>
      <c r="C14" s="4" t="s">
        <v>3</v>
      </c>
      <c r="D14" s="4">
        <v>2000</v>
      </c>
      <c r="F14" s="4">
        <v>249.99999999994316</v>
      </c>
      <c r="G14" s="4">
        <v>507499.99999999604</v>
      </c>
      <c r="I14" s="4">
        <v>2000</v>
      </c>
      <c r="J14" s="4">
        <v>630000</v>
      </c>
    </row>
    <row r="15" spans="1:10" x14ac:dyDescent="0.3">
      <c r="B15" s="4" t="s">
        <v>33</v>
      </c>
      <c r="C15" s="4" t="s">
        <v>4</v>
      </c>
      <c r="D15" s="4">
        <v>0</v>
      </c>
      <c r="F15" s="4">
        <v>0</v>
      </c>
      <c r="G15" s="4">
        <v>630000</v>
      </c>
      <c r="I15" s="4">
        <v>0</v>
      </c>
      <c r="J15" s="4">
        <v>630000</v>
      </c>
    </row>
    <row r="16" spans="1:10" x14ac:dyDescent="0.3">
      <c r="B16" s="4" t="s">
        <v>34</v>
      </c>
      <c r="C16" s="4" t="s">
        <v>2</v>
      </c>
      <c r="D16" s="4">
        <v>0</v>
      </c>
      <c r="F16" s="4">
        <v>0</v>
      </c>
      <c r="G16" s="4">
        <v>630000</v>
      </c>
      <c r="I16" s="4">
        <v>0</v>
      </c>
      <c r="J16" s="4">
        <v>630000</v>
      </c>
    </row>
    <row r="17" spans="2:10" x14ac:dyDescent="0.3">
      <c r="B17" s="4" t="s">
        <v>35</v>
      </c>
      <c r="C17" s="4" t="s">
        <v>3</v>
      </c>
      <c r="D17" s="4">
        <v>3000</v>
      </c>
      <c r="F17" s="4">
        <v>1249.9999999997158</v>
      </c>
      <c r="G17" s="4">
        <v>542499.9999999858</v>
      </c>
      <c r="I17" s="4">
        <v>3000</v>
      </c>
      <c r="J17" s="4">
        <v>630000</v>
      </c>
    </row>
    <row r="18" spans="2:10" x14ac:dyDescent="0.3">
      <c r="B18" s="4" t="s">
        <v>36</v>
      </c>
      <c r="C18" s="4" t="s">
        <v>4</v>
      </c>
      <c r="D18" s="4">
        <v>0</v>
      </c>
      <c r="F18" s="4">
        <v>0</v>
      </c>
      <c r="G18" s="4">
        <v>630000</v>
      </c>
      <c r="I18" s="4">
        <v>0</v>
      </c>
      <c r="J18" s="4">
        <v>630000</v>
      </c>
    </row>
    <row r="19" spans="2:10" x14ac:dyDescent="0.3">
      <c r="B19" s="4" t="s">
        <v>37</v>
      </c>
      <c r="C19" s="4" t="s">
        <v>2</v>
      </c>
      <c r="D19" s="4">
        <v>0</v>
      </c>
      <c r="F19" s="4">
        <v>0</v>
      </c>
      <c r="G19" s="4">
        <v>630000</v>
      </c>
      <c r="I19" s="4">
        <v>0</v>
      </c>
      <c r="J19" s="4">
        <v>630000</v>
      </c>
    </row>
    <row r="20" spans="2:10" x14ac:dyDescent="0.3">
      <c r="B20" s="4" t="s">
        <v>38</v>
      </c>
      <c r="C20" s="4" t="s">
        <v>3</v>
      </c>
      <c r="D20" s="4">
        <v>0</v>
      </c>
      <c r="F20" s="4">
        <v>0</v>
      </c>
      <c r="G20" s="4">
        <v>630000</v>
      </c>
      <c r="I20" s="4">
        <v>0</v>
      </c>
      <c r="J20" s="4">
        <v>630000</v>
      </c>
    </row>
    <row r="21" spans="2:10" x14ac:dyDescent="0.3">
      <c r="B21" s="4" t="s">
        <v>39</v>
      </c>
      <c r="C21" s="4" t="s">
        <v>4</v>
      </c>
      <c r="D21" s="4">
        <v>2000</v>
      </c>
      <c r="F21" s="4">
        <v>2000.0000000001137</v>
      </c>
      <c r="G21" s="4">
        <v>630000.00000000687</v>
      </c>
      <c r="I21" s="4">
        <v>2000</v>
      </c>
      <c r="J21" s="4">
        <v>630000</v>
      </c>
    </row>
    <row r="22" spans="2:10" x14ac:dyDescent="0.3">
      <c r="B22" s="4" t="s">
        <v>40</v>
      </c>
      <c r="C22" s="4" t="s">
        <v>2</v>
      </c>
      <c r="D22" s="4">
        <v>1000</v>
      </c>
      <c r="F22" s="4">
        <v>0</v>
      </c>
      <c r="G22" s="4">
        <v>550000</v>
      </c>
      <c r="I22" s="4">
        <v>1000</v>
      </c>
      <c r="J22" s="4">
        <v>630000</v>
      </c>
    </row>
    <row r="23" spans="2:10" x14ac:dyDescent="0.3">
      <c r="B23" s="4" t="s">
        <v>41</v>
      </c>
      <c r="C23" s="4" t="s">
        <v>3</v>
      </c>
      <c r="D23" s="4">
        <v>0</v>
      </c>
      <c r="F23" s="4">
        <v>0</v>
      </c>
      <c r="G23" s="4">
        <v>630000</v>
      </c>
      <c r="I23" s="4">
        <v>0</v>
      </c>
      <c r="J23" s="4">
        <v>630000</v>
      </c>
    </row>
    <row r="24" spans="2:10" ht="15" thickBot="1" x14ac:dyDescent="0.35">
      <c r="B24" s="2" t="s">
        <v>42</v>
      </c>
      <c r="C24" s="2" t="s">
        <v>4</v>
      </c>
      <c r="D24" s="2">
        <v>0</v>
      </c>
      <c r="F24" s="2">
        <v>0</v>
      </c>
      <c r="G24" s="2">
        <v>630000</v>
      </c>
      <c r="I24" s="2">
        <v>0</v>
      </c>
      <c r="J24" s="2">
        <v>630000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Solution</vt:lpstr>
      <vt:lpstr>Answer Report 1</vt:lpstr>
      <vt:lpstr>Senstivity Report 1</vt:lpstr>
      <vt:lpstr>Limits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</dc:creator>
  <cp:lastModifiedBy>MONIKA BALODA</cp:lastModifiedBy>
  <dcterms:created xsi:type="dcterms:W3CDTF">2022-10-10T22:13:23Z</dcterms:created>
  <dcterms:modified xsi:type="dcterms:W3CDTF">2023-04-09T09:46:43Z</dcterms:modified>
</cp:coreProperties>
</file>